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firstSheet="6" activeTab="14"/>
  </bookViews>
  <sheets>
    <sheet name="NVIDIA " sheetId="1" r:id="rId1"/>
    <sheet name="APPL" sheetId="2" r:id="rId2"/>
    <sheet name="Amazon" sheetId="3" r:id="rId3"/>
    <sheet name="Alphabet" sheetId="4" r:id="rId4"/>
    <sheet name="meta" sheetId="5" r:id="rId5"/>
    <sheet name="J&amp;J" sheetId="6" r:id="rId6"/>
    <sheet name="JPM" sheetId="7" r:id="rId7"/>
    <sheet name="Coca-Cola" sheetId="8" r:id="rId8"/>
    <sheet name="EXxon mobile" sheetId="9" r:id="rId9"/>
    <sheet name="P&amp;G" sheetId="10" r:id="rId10"/>
    <sheet name="daily returns" sheetId="12" r:id="rId11"/>
    <sheet name="Cov matrix" sheetId="13" r:id="rId12"/>
    <sheet name="corr. matrix" sheetId="14" r:id="rId13"/>
    <sheet name="Sheet2" sheetId="16" r:id="rId14"/>
    <sheet name="Final" sheetId="11" r:id="rId15"/>
    <sheet name="Sheet1" sheetId="15" r:id="rId16"/>
  </sheets>
  <definedNames>
    <definedName name="_xlchart.v1.0" hidden="1">Sheet2!$D$1:$D$2000</definedName>
    <definedName name="_xlchart.v1.1" hidden="1">Sheet2!$C$1:$C$2000</definedName>
    <definedName name="_xlchart.v1.2" hidden="1">Sheet2!$A$1:$A$2000</definedName>
    <definedName name="solver_adj" localSheetId="14" hidden="1">Final!$B$98:$K$98</definedName>
    <definedName name="solver_cvg" localSheetId="14" hidden="1">0.0001</definedName>
    <definedName name="solver_drv" localSheetId="14" hidden="1">1</definedName>
    <definedName name="solver_eng" localSheetId="14" hidden="1">1</definedName>
    <definedName name="solver_est" localSheetId="14" hidden="1">1</definedName>
    <definedName name="solver_itr" localSheetId="14" hidden="1">2147483647</definedName>
    <definedName name="solver_lhs1" localSheetId="14" hidden="1">Final!$L$98</definedName>
    <definedName name="solver_mip" localSheetId="14" hidden="1">2147483647</definedName>
    <definedName name="solver_mni" localSheetId="14" hidden="1">30</definedName>
    <definedName name="solver_mrt" localSheetId="14" hidden="1">0.075</definedName>
    <definedName name="solver_msl" localSheetId="14" hidden="1">2</definedName>
    <definedName name="solver_neg" localSheetId="14" hidden="1">1</definedName>
    <definedName name="solver_nod" localSheetId="14" hidden="1">2147483647</definedName>
    <definedName name="solver_num" localSheetId="14" hidden="1">1</definedName>
    <definedName name="solver_nwt" localSheetId="14" hidden="1">1</definedName>
    <definedName name="solver_opt" localSheetId="14" hidden="1">Final!$B$100</definedName>
    <definedName name="solver_pre" localSheetId="14" hidden="1">0.000001</definedName>
    <definedName name="solver_rbv" localSheetId="14" hidden="1">1</definedName>
    <definedName name="solver_rel1" localSheetId="14" hidden="1">2</definedName>
    <definedName name="solver_rhs1" localSheetId="14" hidden="1">100%</definedName>
    <definedName name="solver_rlx" localSheetId="14" hidden="1">2</definedName>
    <definedName name="solver_rsd" localSheetId="14" hidden="1">0</definedName>
    <definedName name="solver_scl" localSheetId="14" hidden="1">1</definedName>
    <definedName name="solver_sho" localSheetId="14" hidden="1">2</definedName>
    <definedName name="solver_ssz" localSheetId="14" hidden="1">100</definedName>
    <definedName name="solver_tim" localSheetId="14" hidden="1">2147483647</definedName>
    <definedName name="solver_tol" localSheetId="14" hidden="1">0.01</definedName>
    <definedName name="solver_typ" localSheetId="14" hidden="1">2</definedName>
    <definedName name="solver_val" localSheetId="14" hidden="1">0</definedName>
    <definedName name="solver_ver" localSheetId="14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<sst xmlns="http://schemas.openxmlformats.org/spreadsheetml/2006/main" count="7856" uniqueCount="4280">
  <si>
    <t>Date</t>
  </si>
  <si>
    <t>Price</t>
  </si>
  <si>
    <t>Open</t>
  </si>
  <si>
    <t>High</t>
  </si>
  <si>
    <t>Low</t>
  </si>
  <si>
    <t>Vol.</t>
  </si>
  <si>
    <t>Change %</t>
  </si>
  <si>
    <t>Ln Return</t>
  </si>
  <si>
    <t>150.41M</t>
  </si>
  <si>
    <t>Daily return</t>
  </si>
  <si>
    <t>159.18M</t>
  </si>
  <si>
    <t>Annual return</t>
  </si>
  <si>
    <t>160.69M</t>
  </si>
  <si>
    <t>Daily volatility</t>
  </si>
  <si>
    <t>136.42M</t>
  </si>
  <si>
    <t>annual volatility</t>
  </si>
  <si>
    <t>168.31M</t>
  </si>
  <si>
    <t>188.36M</t>
  </si>
  <si>
    <t>113.41M</t>
  </si>
  <si>
    <t>125.37M</t>
  </si>
  <si>
    <t>128.65M</t>
  </si>
  <si>
    <t>225.24M</t>
  </si>
  <si>
    <t>123.71M</t>
  </si>
  <si>
    <t>180.28M</t>
  </si>
  <si>
    <t>187.17M</t>
  </si>
  <si>
    <t>214.13M</t>
  </si>
  <si>
    <t>113.56M</t>
  </si>
  <si>
    <t>107.50M</t>
  </si>
  <si>
    <t>107.95M</t>
  </si>
  <si>
    <t>119.38M</t>
  </si>
  <si>
    <t>160.32M</t>
  </si>
  <si>
    <t>134.01M</t>
  </si>
  <si>
    <t>185.34M</t>
  </si>
  <si>
    <t>161.31M</t>
  </si>
  <si>
    <t>133.65M</t>
  </si>
  <si>
    <t>160.46M</t>
  </si>
  <si>
    <t>116.43M</t>
  </si>
  <si>
    <t>147.73M</t>
  </si>
  <si>
    <t>132.53M</t>
  </si>
  <si>
    <t>107.56M</t>
  </si>
  <si>
    <t>143.14M</t>
  </si>
  <si>
    <t>168.13M</t>
  </si>
  <si>
    <t>226.18M</t>
  </si>
  <si>
    <t>185.63M</t>
  </si>
  <si>
    <t>196.21M</t>
  </si>
  <si>
    <t>186.15M</t>
  </si>
  <si>
    <t>162.60M</t>
  </si>
  <si>
    <t>147.67M</t>
  </si>
  <si>
    <t>182.84M</t>
  </si>
  <si>
    <t>241.32M</t>
  </si>
  <si>
    <t>170.97M</t>
  </si>
  <si>
    <t>156.68M</t>
  </si>
  <si>
    <t>182.50M</t>
  </si>
  <si>
    <t>217.31M</t>
  </si>
  <si>
    <t>160.99M</t>
  </si>
  <si>
    <t>155.76M</t>
  </si>
  <si>
    <t>145.28M</t>
  </si>
  <si>
    <t>179.12M</t>
  </si>
  <si>
    <t>177.21M</t>
  </si>
  <si>
    <t>189.02M</t>
  </si>
  <si>
    <t>198.78M</t>
  </si>
  <si>
    <t>177.73M</t>
  </si>
  <si>
    <t>178.10M</t>
  </si>
  <si>
    <t>209.10M</t>
  </si>
  <si>
    <t>311.64M</t>
  </si>
  <si>
    <t>360.81M</t>
  </si>
  <si>
    <t>250.64M</t>
  </si>
  <si>
    <t>175.12M</t>
  </si>
  <si>
    <t>171.58M</t>
  </si>
  <si>
    <t>178.42M</t>
  </si>
  <si>
    <t>126.55M</t>
  </si>
  <si>
    <t>164.75M</t>
  </si>
  <si>
    <t>162.28M</t>
  </si>
  <si>
    <t>161.89M</t>
  </si>
  <si>
    <t>189.93M</t>
  </si>
  <si>
    <t>144.19M</t>
  </si>
  <si>
    <t>136.76M</t>
  </si>
  <si>
    <t>196.39M</t>
  </si>
  <si>
    <t>231.35M</t>
  </si>
  <si>
    <t>206.31M</t>
  </si>
  <si>
    <t>207.01M</t>
  </si>
  <si>
    <t>204.02M</t>
  </si>
  <si>
    <t>165.79M</t>
  </si>
  <si>
    <t>179.49M</t>
  </si>
  <si>
    <t>171.76M</t>
  </si>
  <si>
    <t>148.55M</t>
  </si>
  <si>
    <t>143.71M</t>
  </si>
  <si>
    <t>124.80M</t>
  </si>
  <si>
    <t>142.75M</t>
  </si>
  <si>
    <t>139.64M</t>
  </si>
  <si>
    <t>200.38M</t>
  </si>
  <si>
    <t>223.35M</t>
  </si>
  <si>
    <t>187.97M</t>
  </si>
  <si>
    <t>206.19M</t>
  </si>
  <si>
    <t>159.59M</t>
  </si>
  <si>
    <t>160.13M</t>
  </si>
  <si>
    <t>137.97M</t>
  </si>
  <si>
    <t>131.33M</t>
  </si>
  <si>
    <t>172.46M</t>
  </si>
  <si>
    <t>153.54M</t>
  </si>
  <si>
    <t>176.86M</t>
  </si>
  <si>
    <t>183.53M</t>
  </si>
  <si>
    <t>148.24M</t>
  </si>
  <si>
    <t>120.10M</t>
  </si>
  <si>
    <t>97.69M</t>
  </si>
  <si>
    <t>120.01M</t>
  </si>
  <si>
    <t>139.74M</t>
  </si>
  <si>
    <t>65.53M</t>
  </si>
  <si>
    <t>174.87M</t>
  </si>
  <si>
    <t>129.06M</t>
  </si>
  <si>
    <t>324.93M</t>
  </si>
  <si>
    <t>176.10M</t>
  </si>
  <si>
    <t>222.78M</t>
  </si>
  <si>
    <t>148.59M</t>
  </si>
  <si>
    <t>164.78M</t>
  </si>
  <si>
    <t>204.27M</t>
  </si>
  <si>
    <t>182.14M</t>
  </si>
  <si>
    <t>162.79M</t>
  </si>
  <si>
    <t>144.72M</t>
  </si>
  <si>
    <t>204.38M</t>
  </si>
  <si>
    <t>143.97M</t>
  </si>
  <si>
    <t>167.36M</t>
  </si>
  <si>
    <t>165.14M</t>
  </si>
  <si>
    <t>182.63M</t>
  </si>
  <si>
    <t>188.13M</t>
  </si>
  <si>
    <t>121.33M</t>
  </si>
  <si>
    <t>183.85M</t>
  </si>
  <si>
    <t>320.60M</t>
  </si>
  <si>
    <t>256.62M</t>
  </si>
  <si>
    <t>346.93M</t>
  </si>
  <si>
    <t>343.50M</t>
  </si>
  <si>
    <t>247.25M</t>
  </si>
  <si>
    <t>213.60M</t>
  </si>
  <si>
    <t>173.63M</t>
  </si>
  <si>
    <t>186.59M</t>
  </si>
  <si>
    <t>207.42M</t>
  </si>
  <si>
    <t>154.94M</t>
  </si>
  <si>
    <t>176.48M</t>
  </si>
  <si>
    <t>198.90M</t>
  </si>
  <si>
    <t>264.94M</t>
  </si>
  <si>
    <t>223.03M</t>
  </si>
  <si>
    <t>171.35M</t>
  </si>
  <si>
    <t>188.92M</t>
  </si>
  <si>
    <t>180.27M</t>
  </si>
  <si>
    <t>179.80M</t>
  </si>
  <si>
    <t>178.86M</t>
  </si>
  <si>
    <t>308.83M</t>
  </si>
  <si>
    <t>297.99M</t>
  </si>
  <si>
    <t>153.45M</t>
  </si>
  <si>
    <t>131.30M</t>
  </si>
  <si>
    <t>111.36M</t>
  </si>
  <si>
    <t>162.25M</t>
  </si>
  <si>
    <t>124.24M</t>
  </si>
  <si>
    <t>128.54M</t>
  </si>
  <si>
    <t>173.14M</t>
  </si>
  <si>
    <t>179.72M</t>
  </si>
  <si>
    <t>214.45M</t>
  </si>
  <si>
    <t>205.64M</t>
  </si>
  <si>
    <t>153.48M</t>
  </si>
  <si>
    <t>268.77M</t>
  </si>
  <si>
    <t>183.00M</t>
  </si>
  <si>
    <t>130.17M</t>
  </si>
  <si>
    <t>140.09M</t>
  </si>
  <si>
    <t>157.68M</t>
  </si>
  <si>
    <t>137.60M</t>
  </si>
  <si>
    <t>136.81M</t>
  </si>
  <si>
    <t>173.84M</t>
  </si>
  <si>
    <t>236.98M</t>
  </si>
  <si>
    <t>193.06M</t>
  </si>
  <si>
    <t>148.57M</t>
  </si>
  <si>
    <t>191.59M</t>
  </si>
  <si>
    <t>143.56M</t>
  </si>
  <si>
    <t>192.56M</t>
  </si>
  <si>
    <t>269.64M</t>
  </si>
  <si>
    <t>237.18M</t>
  </si>
  <si>
    <t>191.76M</t>
  </si>
  <si>
    <t>211.84M</t>
  </si>
  <si>
    <t>140.74M</t>
  </si>
  <si>
    <t>147.06M</t>
  </si>
  <si>
    <t>124.91M</t>
  </si>
  <si>
    <t>151.16M</t>
  </si>
  <si>
    <t>226.85M</t>
  </si>
  <si>
    <t>157.55M</t>
  </si>
  <si>
    <t>163.77M</t>
  </si>
  <si>
    <t>224.44M</t>
  </si>
  <si>
    <t>141.67M</t>
  </si>
  <si>
    <t>164.42M</t>
  </si>
  <si>
    <t>231.16M</t>
  </si>
  <si>
    <t>243.26M</t>
  </si>
  <si>
    <t>281.79M</t>
  </si>
  <si>
    <t>235.52M</t>
  </si>
  <si>
    <t>168.69M</t>
  </si>
  <si>
    <t>163.01M</t>
  </si>
  <si>
    <t>172.79M</t>
  </si>
  <si>
    <t>140.04M</t>
  </si>
  <si>
    <t>215.14M</t>
  </si>
  <si>
    <t>185.23M</t>
  </si>
  <si>
    <t>132.01M</t>
  </si>
  <si>
    <t>156.60M</t>
  </si>
  <si>
    <t>129.55M</t>
  </si>
  <si>
    <t>179.87M</t>
  </si>
  <si>
    <t>145.73M</t>
  </si>
  <si>
    <t>138.32M</t>
  </si>
  <si>
    <t>123.40M</t>
  </si>
  <si>
    <t>151.88M</t>
  </si>
  <si>
    <t>137.19M</t>
  </si>
  <si>
    <t>156.41M</t>
  </si>
  <si>
    <t>148.17M</t>
  </si>
  <si>
    <t>204.53M</t>
  </si>
  <si>
    <t>221.69M</t>
  </si>
  <si>
    <t>174.31M</t>
  </si>
  <si>
    <t>154.08M</t>
  </si>
  <si>
    <t>140.02M</t>
  </si>
  <si>
    <t>122.32M</t>
  </si>
  <si>
    <t>128.98M</t>
  </si>
  <si>
    <t>193.11M</t>
  </si>
  <si>
    <t>123.13M</t>
  </si>
  <si>
    <t>146.46M</t>
  </si>
  <si>
    <t>160.84M</t>
  </si>
  <si>
    <t>158.83M</t>
  </si>
  <si>
    <t>230.63M</t>
  </si>
  <si>
    <t>136.98M</t>
  </si>
  <si>
    <t>193.63M</t>
  </si>
  <si>
    <t>167.70M</t>
  </si>
  <si>
    <t>183.66M</t>
  </si>
  <si>
    <t>138.13M</t>
  </si>
  <si>
    <t>140.14M</t>
  </si>
  <si>
    <t>143.72M</t>
  </si>
  <si>
    <t>171.22M</t>
  </si>
  <si>
    <t>213.14M</t>
  </si>
  <si>
    <t>194.58M</t>
  </si>
  <si>
    <t>263.23M</t>
  </si>
  <si>
    <t>198.15M</t>
  </si>
  <si>
    <t>269.15M</t>
  </si>
  <si>
    <t>187.57M</t>
  </si>
  <si>
    <t>154.31M</t>
  </si>
  <si>
    <t>242.96M</t>
  </si>
  <si>
    <t>161.49M</t>
  </si>
  <si>
    <t>139.11M</t>
  </si>
  <si>
    <t>183.13M</t>
  </si>
  <si>
    <t>180.82M</t>
  </si>
  <si>
    <t>162.36M</t>
  </si>
  <si>
    <t>167.69M</t>
  </si>
  <si>
    <t>155.88M</t>
  </si>
  <si>
    <t>185.11M</t>
  </si>
  <si>
    <t>153.99M</t>
  </si>
  <si>
    <t>232.41M</t>
  </si>
  <si>
    <t>167.12M</t>
  </si>
  <si>
    <t>225.58M</t>
  </si>
  <si>
    <t>197.66M</t>
  </si>
  <si>
    <t>333.17M</t>
  </si>
  <si>
    <t>370.62M</t>
  </si>
  <si>
    <t>304.02M</t>
  </si>
  <si>
    <t>192.95M</t>
  </si>
  <si>
    <t>198.82M</t>
  </si>
  <si>
    <t>187.34M</t>
  </si>
  <si>
    <t>270.61M</t>
  </si>
  <si>
    <t>161.51M</t>
  </si>
  <si>
    <t>193.15M</t>
  </si>
  <si>
    <t>226.54M</t>
  </si>
  <si>
    <t>226.63M</t>
  </si>
  <si>
    <t>281.18M</t>
  </si>
  <si>
    <t>330.43M</t>
  </si>
  <si>
    <t>225.02M</t>
  </si>
  <si>
    <t>132.97M</t>
  </si>
  <si>
    <t>198.43M</t>
  </si>
  <si>
    <t>207.83M</t>
  </si>
  <si>
    <t>158.53M</t>
  </si>
  <si>
    <t>133.16M</t>
  </si>
  <si>
    <t>190.19M</t>
  </si>
  <si>
    <t>236.12M</t>
  </si>
  <si>
    <t>235.04M</t>
  </si>
  <si>
    <t>170.44M</t>
  </si>
  <si>
    <t>207.71M</t>
  </si>
  <si>
    <t>251.06M</t>
  </si>
  <si>
    <t>220.82M</t>
  </si>
  <si>
    <t>247.53M</t>
  </si>
  <si>
    <t>241.00M</t>
  </si>
  <si>
    <t>288.50M</t>
  </si>
  <si>
    <t>292.52M</t>
  </si>
  <si>
    <t>397.02M</t>
  </si>
  <si>
    <t>228.97M</t>
  </si>
  <si>
    <t>264.71M</t>
  </si>
  <si>
    <t>313.42M</t>
  </si>
  <si>
    <t>437.81M</t>
  </si>
  <si>
    <t>612.92M</t>
  </si>
  <si>
    <t>476.24M</t>
  </si>
  <si>
    <t>611.04M</t>
  </si>
  <si>
    <t>532.27M</t>
  </si>
  <si>
    <t>338.77M</t>
  </si>
  <si>
    <t>220.60M</t>
  </si>
  <si>
    <t>222.61M</t>
  </si>
  <si>
    <t>299.21M</t>
  </si>
  <si>
    <t>229.87M</t>
  </si>
  <si>
    <t>236.90M</t>
  </si>
  <si>
    <t>296.43M</t>
  </si>
  <si>
    <t>167.45M</t>
  </si>
  <si>
    <t>228.45M</t>
  </si>
  <si>
    <t>266.50M</t>
  </si>
  <si>
    <t>248.83M</t>
  </si>
  <si>
    <t>273.43M</t>
  </si>
  <si>
    <t>299.69M</t>
  </si>
  <si>
    <t>255.50M</t>
  </si>
  <si>
    <t>277.59M</t>
  </si>
  <si>
    <t>299.03M</t>
  </si>
  <si>
    <t>323.86M</t>
  </si>
  <si>
    <t>354.87M</t>
  </si>
  <si>
    <t>366.49M</t>
  </si>
  <si>
    <t>341.76M</t>
  </si>
  <si>
    <t>321.18M</t>
  </si>
  <si>
    <t>284.34M</t>
  </si>
  <si>
    <t>398.16M</t>
  </si>
  <si>
    <t>411.38M</t>
  </si>
  <si>
    <t>389.09M</t>
  </si>
  <si>
    <t>443.18M</t>
  </si>
  <si>
    <t>322.55M</t>
  </si>
  <si>
    <t>271.43M</t>
  </si>
  <si>
    <t>251.38M</t>
  </si>
  <si>
    <t>228.22M</t>
  </si>
  <si>
    <t>143.90M</t>
  </si>
  <si>
    <t>167.54M</t>
  </si>
  <si>
    <t>219.18M</t>
  </si>
  <si>
    <t>195.48M</t>
  </si>
  <si>
    <t>197.43M</t>
  </si>
  <si>
    <t>160.28M</t>
  </si>
  <si>
    <t>178.90M</t>
  </si>
  <si>
    <t>216.99M</t>
  </si>
  <si>
    <t>228.19M</t>
  </si>
  <si>
    <t>251.48M</t>
  </si>
  <si>
    <t>263.11M</t>
  </si>
  <si>
    <t>256.55M</t>
  </si>
  <si>
    <t>371.24M</t>
  </si>
  <si>
    <t>390.37M</t>
  </si>
  <si>
    <t>392.93M</t>
  </si>
  <si>
    <t>467.12M</t>
  </si>
  <si>
    <t>579.67M</t>
  </si>
  <si>
    <t>818.83M</t>
  </si>
  <si>
    <t>234.66M</t>
  </si>
  <si>
    <t>155.92M</t>
  </si>
  <si>
    <t>237.65M</t>
  </si>
  <si>
    <t>197.75M</t>
  </si>
  <si>
    <t>201.19M</t>
  </si>
  <si>
    <t>209.24M</t>
  </si>
  <si>
    <t>185.22M</t>
  </si>
  <si>
    <t>195.59M</t>
  </si>
  <si>
    <t>204.81M</t>
  </si>
  <si>
    <t>207.60M</t>
  </si>
  <si>
    <t>227.35M</t>
  </si>
  <si>
    <t>351.78M</t>
  </si>
  <si>
    <t>265.38M</t>
  </si>
  <si>
    <t>229.32M</t>
  </si>
  <si>
    <t>198.25M</t>
  </si>
  <si>
    <t>155.66M</t>
  </si>
  <si>
    <t>167.74M</t>
  </si>
  <si>
    <t>170.58M</t>
  </si>
  <si>
    <t>116.52M</t>
  </si>
  <si>
    <t>105.16M</t>
  </si>
  <si>
    <t>176.05M</t>
  </si>
  <si>
    <t>306.53M</t>
  </si>
  <si>
    <t>209.72M</t>
  </si>
  <si>
    <t>277.44M</t>
  </si>
  <si>
    <t>259.41M</t>
  </si>
  <si>
    <t>237.95M</t>
  </si>
  <si>
    <t>231.52M</t>
  </si>
  <si>
    <t>159.21M</t>
  </si>
  <si>
    <t>184.90M</t>
  </si>
  <si>
    <t>210.02M</t>
  </si>
  <si>
    <t>189.31M</t>
  </si>
  <si>
    <t>188.51M</t>
  </si>
  <si>
    <t>172.62M</t>
  </si>
  <si>
    <t>231.22M</t>
  </si>
  <si>
    <t>164.41M</t>
  </si>
  <si>
    <t>171.68M</t>
  </si>
  <si>
    <t>141.86M</t>
  </si>
  <si>
    <t>226.37M</t>
  </si>
  <si>
    <t>190.29M</t>
  </si>
  <si>
    <t>344.94M</t>
  </si>
  <si>
    <t>236.41M</t>
  </si>
  <si>
    <t>400.95M</t>
  </si>
  <si>
    <t>309.87M</t>
  </si>
  <si>
    <t>227.84M</t>
  </si>
  <si>
    <t>221.87M</t>
  </si>
  <si>
    <t>250.13M</t>
  </si>
  <si>
    <t>194.46M</t>
  </si>
  <si>
    <t>191.90M</t>
  </si>
  <si>
    <t>198.64M</t>
  </si>
  <si>
    <t>182.33M</t>
  </si>
  <si>
    <t>175.67M</t>
  </si>
  <si>
    <t>207.32M</t>
  </si>
  <si>
    <t>242.04M</t>
  </si>
  <si>
    <t>160.54M</t>
  </si>
  <si>
    <t>187.53M</t>
  </si>
  <si>
    <t>207.13M</t>
  </si>
  <si>
    <t>270.04M</t>
  </si>
  <si>
    <t>179.42M</t>
  </si>
  <si>
    <t>157.59M</t>
  </si>
  <si>
    <t>173.59M</t>
  </si>
  <si>
    <t>205.12M</t>
  </si>
  <si>
    <t>172.36M</t>
  </si>
  <si>
    <t>285.93M</t>
  </si>
  <si>
    <t>226.31M</t>
  </si>
  <si>
    <t>264.56M</t>
  </si>
  <si>
    <t>176.09M</t>
  </si>
  <si>
    <t>306.44M</t>
  </si>
  <si>
    <t>264.88M</t>
  </si>
  <si>
    <t>377.83M</t>
  </si>
  <si>
    <t>232.35M</t>
  </si>
  <si>
    <t>170.21M</t>
  </si>
  <si>
    <t>242.31M</t>
  </si>
  <si>
    <t>246.19M</t>
  </si>
  <si>
    <t>285.72M</t>
  </si>
  <si>
    <t>346.25M</t>
  </si>
  <si>
    <t>244.47M</t>
  </si>
  <si>
    <t>277.12M</t>
  </si>
  <si>
    <t>221.85M</t>
  </si>
  <si>
    <t>302.09M</t>
  </si>
  <si>
    <t>227.05M</t>
  </si>
  <si>
    <t>271.01M</t>
  </si>
  <si>
    <t>302.58M</t>
  </si>
  <si>
    <t>284.69M</t>
  </si>
  <si>
    <t>354.97M</t>
  </si>
  <si>
    <t>206.23M</t>
  </si>
  <si>
    <t>382.46M</t>
  </si>
  <si>
    <t>293.51M</t>
  </si>
  <si>
    <t>310.32M</t>
  </si>
  <si>
    <t>231.93M</t>
  </si>
  <si>
    <t>248.77M</t>
  </si>
  <si>
    <t>238.36M</t>
  </si>
  <si>
    <t>367.10M</t>
  </si>
  <si>
    <t>441.42M</t>
  </si>
  <si>
    <t>268.28M</t>
  </si>
  <si>
    <t>273.91M</t>
  </si>
  <si>
    <t>413.64M</t>
  </si>
  <si>
    <t>306.85M</t>
  </si>
  <si>
    <t>372.47M</t>
  </si>
  <si>
    <t>477.16M</t>
  </si>
  <si>
    <t>333.75M</t>
  </si>
  <si>
    <t>453.02M</t>
  </si>
  <si>
    <t>448.10M</t>
  </si>
  <si>
    <t>303.14M</t>
  </si>
  <si>
    <t>331.96M</t>
  </si>
  <si>
    <t>323.23M</t>
  </si>
  <si>
    <t>376.19M</t>
  </si>
  <si>
    <t>257.88M</t>
  </si>
  <si>
    <t>300.09M</t>
  </si>
  <si>
    <t>318.33M</t>
  </si>
  <si>
    <t>302.59M</t>
  </si>
  <si>
    <t>318.09M</t>
  </si>
  <si>
    <t>339.25M</t>
  </si>
  <si>
    <t>312.65M</t>
  </si>
  <si>
    <t>325.56M</t>
  </si>
  <si>
    <t>290.84M</t>
  </si>
  <si>
    <t>391.91M</t>
  </si>
  <si>
    <t>411.44M</t>
  </si>
  <si>
    <t>409.01M</t>
  </si>
  <si>
    <t>552.84M</t>
  </si>
  <si>
    <t>482.03M</t>
  </si>
  <si>
    <t>523.46M</t>
  </si>
  <si>
    <t>473.17M</t>
  </si>
  <si>
    <t>486.83M</t>
  </si>
  <si>
    <t>248.15M</t>
  </si>
  <si>
    <t>293.40M</t>
  </si>
  <si>
    <t>460.07M</t>
  </si>
  <si>
    <t>327.78M</t>
  </si>
  <si>
    <t>173.91M</t>
  </si>
  <si>
    <t>258.07M</t>
  </si>
  <si>
    <t>217.22M</t>
  </si>
  <si>
    <t>320.98M</t>
  </si>
  <si>
    <t>390.09M</t>
  </si>
  <si>
    <t>214.77M</t>
  </si>
  <si>
    <t>208.33M</t>
  </si>
  <si>
    <t>252.68M</t>
  </si>
  <si>
    <t>374.78M</t>
  </si>
  <si>
    <t>248.98M</t>
  </si>
  <si>
    <t>287.02M</t>
  </si>
  <si>
    <t>237.68M</t>
  </si>
  <si>
    <t>214.18M</t>
  </si>
  <si>
    <t>215.75M</t>
  </si>
  <si>
    <t>218.37M</t>
  </si>
  <si>
    <t>284.89M</t>
  </si>
  <si>
    <t>315.52M</t>
  </si>
  <si>
    <t>252.57M</t>
  </si>
  <si>
    <t>362.98M</t>
  </si>
  <si>
    <t>425.79M</t>
  </si>
  <si>
    <t>476.06M</t>
  </si>
  <si>
    <t>655.48M</t>
  </si>
  <si>
    <t>517.77M</t>
  </si>
  <si>
    <t>294.34M</t>
  </si>
  <si>
    <t>309.32M</t>
  </si>
  <si>
    <t>260.70M</t>
  </si>
  <si>
    <t>299.60M</t>
  </si>
  <si>
    <t>222.55M</t>
  </si>
  <si>
    <t>314.16M</t>
  </si>
  <si>
    <t>412.39M</t>
  </si>
  <si>
    <t>664.70M</t>
  </si>
  <si>
    <t>528.40M</t>
  </si>
  <si>
    <t>403.32M</t>
  </si>
  <si>
    <t>438.39M</t>
  </si>
  <si>
    <t>613.26M</t>
  </si>
  <si>
    <t>487.35M</t>
  </si>
  <si>
    <t>557.44M</t>
  </si>
  <si>
    <t>652.73M</t>
  </si>
  <si>
    <t>429.49M</t>
  </si>
  <si>
    <t>835.07M</t>
  </si>
  <si>
    <t>548.65M</t>
  </si>
  <si>
    <t>328.95M</t>
  </si>
  <si>
    <t>318.76M</t>
  </si>
  <si>
    <t>359.69M</t>
  </si>
  <si>
    <t>323.95M</t>
  </si>
  <si>
    <t>417.74M</t>
  </si>
  <si>
    <t>296.51M</t>
  </si>
  <si>
    <t>289.68M</t>
  </si>
  <si>
    <t>335.32M</t>
  </si>
  <si>
    <t>378.01M</t>
  </si>
  <si>
    <t>325.72M</t>
  </si>
  <si>
    <t>437.34M</t>
  </si>
  <si>
    <t>376.20M</t>
  </si>
  <si>
    <t>398.34M</t>
  </si>
  <si>
    <t>377.90M</t>
  </si>
  <si>
    <t>559.86M</t>
  </si>
  <si>
    <t>363.71M</t>
  </si>
  <si>
    <t>388.97M</t>
  </si>
  <si>
    <t>551.01M</t>
  </si>
  <si>
    <t>424.64M</t>
  </si>
  <si>
    <t>512.21M</t>
  </si>
  <si>
    <t>438.56M</t>
  </si>
  <si>
    <t>596.34M</t>
  </si>
  <si>
    <t>875.20M</t>
  </si>
  <si>
    <t>447.26M</t>
  </si>
  <si>
    <t>495.40M</t>
  </si>
  <si>
    <t>370.45M</t>
  </si>
  <si>
    <t>443.08M</t>
  </si>
  <si>
    <t>426.80M</t>
  </si>
  <si>
    <t>431.64M</t>
  </si>
  <si>
    <t>431.93M</t>
  </si>
  <si>
    <t>503.55M</t>
  </si>
  <si>
    <t>283.22M</t>
  </si>
  <si>
    <t>399.68M</t>
  </si>
  <si>
    <t>434.96M</t>
  </si>
  <si>
    <t>370.07M</t>
  </si>
  <si>
    <t>433.06M</t>
  </si>
  <si>
    <t>452.44M</t>
  </si>
  <si>
    <t>435.21M</t>
  </si>
  <si>
    <t>586.07M</t>
  </si>
  <si>
    <t>513.65M</t>
  </si>
  <si>
    <t>552.14M</t>
  </si>
  <si>
    <t>586.72M</t>
  </si>
  <si>
    <t>480.37M</t>
  </si>
  <si>
    <t>479.06M</t>
  </si>
  <si>
    <t>672.17M</t>
  </si>
  <si>
    <t>668.98M</t>
  </si>
  <si>
    <t>642.09M</t>
  </si>
  <si>
    <t>602.32M</t>
  </si>
  <si>
    <t>635.71M</t>
  </si>
  <si>
    <t>668.08M</t>
  </si>
  <si>
    <t>678.36M</t>
  </si>
  <si>
    <t>1.14B</t>
  </si>
  <si>
    <t>608.12M</t>
  </si>
  <si>
    <t>582.52M</t>
  </si>
  <si>
    <t>520.64M</t>
  </si>
  <si>
    <t>615.62M</t>
  </si>
  <si>
    <t>479.14M</t>
  </si>
  <si>
    <t>507.29M</t>
  </si>
  <si>
    <t>393.11M</t>
  </si>
  <si>
    <t>391.70M</t>
  </si>
  <si>
    <t>503.97M</t>
  </si>
  <si>
    <t>829.39M</t>
  </si>
  <si>
    <t>865.10M</t>
  </si>
  <si>
    <t>690.30M</t>
  </si>
  <si>
    <t>704.83M</t>
  </si>
  <si>
    <t>495.33M</t>
  </si>
  <si>
    <t>420.12M</t>
  </si>
  <si>
    <t>504.92M</t>
  </si>
  <si>
    <t>602.58M</t>
  </si>
  <si>
    <t>613.71M</t>
  </si>
  <si>
    <t>436.64M</t>
  </si>
  <si>
    <t>414.42M</t>
  </si>
  <si>
    <t>495.58M</t>
  </si>
  <si>
    <t>683.11M</t>
  </si>
  <si>
    <t>680.08M</t>
  </si>
  <si>
    <t>476.58M</t>
  </si>
  <si>
    <t>369.15M</t>
  </si>
  <si>
    <t>453.80M</t>
  </si>
  <si>
    <t>410.74M</t>
  </si>
  <si>
    <t>348.73M</t>
  </si>
  <si>
    <t>390.31M</t>
  </si>
  <si>
    <t>482.78M</t>
  </si>
  <si>
    <t>560.27M</t>
  </si>
  <si>
    <t>294.65M</t>
  </si>
  <si>
    <t>452.96M</t>
  </si>
  <si>
    <t>543.50M</t>
  </si>
  <si>
    <t>491.65M</t>
  </si>
  <si>
    <t>474.39M</t>
  </si>
  <si>
    <t>449.58M</t>
  </si>
  <si>
    <t>352.99M</t>
  </si>
  <si>
    <t>596.76M</t>
  </si>
  <si>
    <t>533.80M</t>
  </si>
  <si>
    <t>773.10M</t>
  </si>
  <si>
    <t>642.51M</t>
  </si>
  <si>
    <t>415.04M</t>
  </si>
  <si>
    <t>306.54M</t>
  </si>
  <si>
    <t>320.90M</t>
  </si>
  <si>
    <t>411.25M</t>
  </si>
  <si>
    <t>389.29M</t>
  </si>
  <si>
    <t>246.59M</t>
  </si>
  <si>
    <t>233.65M</t>
  </si>
  <si>
    <t>244.20M</t>
  </si>
  <si>
    <t>252.51M</t>
  </si>
  <si>
    <t>300.42M</t>
  </si>
  <si>
    <t>397.89M</t>
  </si>
  <si>
    <t>464.44M</t>
  </si>
  <si>
    <t>412.59M</t>
  </si>
  <si>
    <t>479.95M</t>
  </si>
  <si>
    <t>391.23M</t>
  </si>
  <si>
    <t>447.79M</t>
  </si>
  <si>
    <t>372.39M</t>
  </si>
  <si>
    <t>509.73M</t>
  </si>
  <si>
    <t>359.22M</t>
  </si>
  <si>
    <t>350.82M</t>
  </si>
  <si>
    <t>380.59M</t>
  </si>
  <si>
    <t>371.72M</t>
  </si>
  <si>
    <t>437.54M</t>
  </si>
  <si>
    <t>369.32M</t>
  </si>
  <si>
    <t>526.25M</t>
  </si>
  <si>
    <t>382.00M</t>
  </si>
  <si>
    <t>401.49M</t>
  </si>
  <si>
    <t>395.66M</t>
  </si>
  <si>
    <t>294.64M</t>
  </si>
  <si>
    <t>900.64M</t>
  </si>
  <si>
    <t>565.75M</t>
  </si>
  <si>
    <t>416.14M</t>
  </si>
  <si>
    <t>325.90M</t>
  </si>
  <si>
    <t>339.76M</t>
  </si>
  <si>
    <t>475.50M</t>
  </si>
  <si>
    <t>416.95M</t>
  </si>
  <si>
    <t>384.14M</t>
  </si>
  <si>
    <t>422.44M</t>
  </si>
  <si>
    <t>540.50M</t>
  </si>
  <si>
    <t>346.72M</t>
  </si>
  <si>
    <t>343.16M</t>
  </si>
  <si>
    <t>400.73M</t>
  </si>
  <si>
    <t>424.61M</t>
  </si>
  <si>
    <t>409.17M</t>
  </si>
  <si>
    <t>437.59M</t>
  </si>
  <si>
    <t>517.97M</t>
  </si>
  <si>
    <t>388.03M</t>
  </si>
  <si>
    <t>416.78M</t>
  </si>
  <si>
    <t>541.00M</t>
  </si>
  <si>
    <t>398.38M</t>
  </si>
  <si>
    <t>401.46M</t>
  </si>
  <si>
    <t>478.53M</t>
  </si>
  <si>
    <t>477.27M</t>
  </si>
  <si>
    <t>501.23M</t>
  </si>
  <si>
    <t>627.29M</t>
  </si>
  <si>
    <t>812.33M</t>
  </si>
  <si>
    <t>375.10M</t>
  </si>
  <si>
    <t>475.43M</t>
  </si>
  <si>
    <t>481.32M</t>
  </si>
  <si>
    <t>378.14M</t>
  </si>
  <si>
    <t>368.58M</t>
  </si>
  <si>
    <t>409.68M</t>
  </si>
  <si>
    <t>434.44M</t>
  </si>
  <si>
    <t>393.48M</t>
  </si>
  <si>
    <t>361.82M</t>
  </si>
  <si>
    <t>470.85M</t>
  </si>
  <si>
    <t>433.30M</t>
  </si>
  <si>
    <t>397.83M</t>
  </si>
  <si>
    <t>424.66M</t>
  </si>
  <si>
    <t>444.94M</t>
  </si>
  <si>
    <t>402.28M</t>
  </si>
  <si>
    <t>419.09M</t>
  </si>
  <si>
    <t>479.24M</t>
  </si>
  <si>
    <t>450.74M</t>
  </si>
  <si>
    <t>367.11M</t>
  </si>
  <si>
    <t>373.06M</t>
  </si>
  <si>
    <t>500.27M</t>
  </si>
  <si>
    <t>506.83M</t>
  </si>
  <si>
    <t>370.10M</t>
  </si>
  <si>
    <t>398.36M</t>
  </si>
  <si>
    <t>349.26M</t>
  </si>
  <si>
    <t>473.97M</t>
  </si>
  <si>
    <t>473.90M</t>
  </si>
  <si>
    <t>433.33M</t>
  </si>
  <si>
    <t>468.67M</t>
  </si>
  <si>
    <t>382.65M</t>
  </si>
  <si>
    <t>463.83M</t>
  </si>
  <si>
    <t>528.57M</t>
  </si>
  <si>
    <t>735.21M</t>
  </si>
  <si>
    <t>701.40M</t>
  </si>
  <si>
    <t>685.19M</t>
  </si>
  <si>
    <t>925.34M</t>
  </si>
  <si>
    <t>1.16B</t>
  </si>
  <si>
    <t>779.05M</t>
  </si>
  <si>
    <t>757.21M</t>
  </si>
  <si>
    <t>692.57M</t>
  </si>
  <si>
    <t>583.77M</t>
  </si>
  <si>
    <t>452.40M</t>
  </si>
  <si>
    <t>527.45M</t>
  </si>
  <si>
    <t>676.51M</t>
  </si>
  <si>
    <t>690.29M</t>
  </si>
  <si>
    <t>533.08M</t>
  </si>
  <si>
    <t>492.70M</t>
  </si>
  <si>
    <t>586.45M</t>
  </si>
  <si>
    <t>353.84M</t>
  </si>
  <si>
    <t>322.15M</t>
  </si>
  <si>
    <t>362.67M</t>
  </si>
  <si>
    <t>325.08M</t>
  </si>
  <si>
    <t>530.14M</t>
  </si>
  <si>
    <t>239.28M</t>
  </si>
  <si>
    <t>331.19M</t>
  </si>
  <si>
    <t>455.98M</t>
  </si>
  <si>
    <t>364.24M</t>
  </si>
  <si>
    <t>348.08M</t>
  </si>
  <si>
    <t>383.10M</t>
  </si>
  <si>
    <t>963.77M</t>
  </si>
  <si>
    <t>537.87M</t>
  </si>
  <si>
    <t>427.50M</t>
  </si>
  <si>
    <t>570.19M</t>
  </si>
  <si>
    <t>510.49M</t>
  </si>
  <si>
    <t>772.08M</t>
  </si>
  <si>
    <t>478.20M</t>
  </si>
  <si>
    <t>481.28M</t>
  </si>
  <si>
    <t>298.24M</t>
  </si>
  <si>
    <t>353.91M</t>
  </si>
  <si>
    <t>355.88M</t>
  </si>
  <si>
    <t>304.14M</t>
  </si>
  <si>
    <t>323.62M</t>
  </si>
  <si>
    <t>198.21M</t>
  </si>
  <si>
    <t>501.15M</t>
  </si>
  <si>
    <t>380.51M</t>
  </si>
  <si>
    <t>582.64M</t>
  </si>
  <si>
    <t>462.18M</t>
  </si>
  <si>
    <t>594.32M</t>
  </si>
  <si>
    <t>358.14M</t>
  </si>
  <si>
    <t>551.60M</t>
  </si>
  <si>
    <t>451.15M</t>
  </si>
  <si>
    <t>655.71M</t>
  </si>
  <si>
    <t>568.62M</t>
  </si>
  <si>
    <t>740.47M</t>
  </si>
  <si>
    <t>613.21M</t>
  </si>
  <si>
    <t>389.67M</t>
  </si>
  <si>
    <t>427.72M</t>
  </si>
  <si>
    <t>417.77M</t>
  </si>
  <si>
    <t>512.00M</t>
  </si>
  <si>
    <t>388.73M</t>
  </si>
  <si>
    <t>396.09M</t>
  </si>
  <si>
    <t>482.73M</t>
  </si>
  <si>
    <t>635.87M</t>
  </si>
  <si>
    <t>1.00B</t>
  </si>
  <si>
    <t>923.40M</t>
  </si>
  <si>
    <t>714.40M</t>
  </si>
  <si>
    <t>1.54B</t>
  </si>
  <si>
    <t>721.42M</t>
  </si>
  <si>
    <t>356.25M</t>
  </si>
  <si>
    <t>372.00M</t>
  </si>
  <si>
    <t>473.91M</t>
  </si>
  <si>
    <t>748.72M</t>
  </si>
  <si>
    <t>432.54M</t>
  </si>
  <si>
    <t>449.40M</t>
  </si>
  <si>
    <t>293.93M</t>
  </si>
  <si>
    <t>Ln return</t>
  </si>
  <si>
    <t>52.68M</t>
  </si>
  <si>
    <t>45.75M</t>
  </si>
  <si>
    <t>42.25M</t>
  </si>
  <si>
    <t>52.69M</t>
  </si>
  <si>
    <t>45.22M</t>
  </si>
  <si>
    <t>58.34M</t>
  </si>
  <si>
    <t>49.31M</t>
  </si>
  <si>
    <t>46.67M</t>
  </si>
  <si>
    <t>79.92M</t>
  </si>
  <si>
    <t>91.85M</t>
  </si>
  <si>
    <t>30.05M</t>
  </si>
  <si>
    <t>40.02M</t>
  </si>
  <si>
    <t>41.47M</t>
  </si>
  <si>
    <t>38.16M</t>
  </si>
  <si>
    <t>33.40M</t>
  </si>
  <si>
    <t>43.25M</t>
  </si>
  <si>
    <t>50.21M</t>
  </si>
  <si>
    <t>36.59M</t>
  </si>
  <si>
    <t>61.44M</t>
  </si>
  <si>
    <t>43.32M</t>
  </si>
  <si>
    <t>49.91M</t>
  </si>
  <si>
    <t>48.37M</t>
  </si>
  <si>
    <t>36.23M</t>
  </si>
  <si>
    <t>31.29M</t>
  </si>
  <si>
    <t>28.12M</t>
  </si>
  <si>
    <t>41.03M</t>
  </si>
  <si>
    <t>62.15M</t>
  </si>
  <si>
    <t>29.33M</t>
  </si>
  <si>
    <t>40.06M</t>
  </si>
  <si>
    <t>49.60M</t>
  </si>
  <si>
    <t>39.45M</t>
  </si>
  <si>
    <t>47.90M</t>
  </si>
  <si>
    <t>41.80M</t>
  </si>
  <si>
    <t>28.48M</t>
  </si>
  <si>
    <t>45.15M</t>
  </si>
  <si>
    <t>40.55M</t>
  </si>
  <si>
    <t>88.33M</t>
  </si>
  <si>
    <t>34.86M</t>
  </si>
  <si>
    <t>35.76M</t>
  </si>
  <si>
    <t>32.36M</t>
  </si>
  <si>
    <t>32.07M</t>
  </si>
  <si>
    <t>36.93M</t>
  </si>
  <si>
    <t>40.79M</t>
  </si>
  <si>
    <t>26.22M</t>
  </si>
  <si>
    <t>30.59M</t>
  </si>
  <si>
    <t>38.22M</t>
  </si>
  <si>
    <t>41.12M</t>
  </si>
  <si>
    <t>49.66M</t>
  </si>
  <si>
    <t>39.80M</t>
  </si>
  <si>
    <t>38.57M</t>
  </si>
  <si>
    <t>41.83M</t>
  </si>
  <si>
    <t>72.37M</t>
  </si>
  <si>
    <t>32.35M</t>
  </si>
  <si>
    <t>33.71M</t>
  </si>
  <si>
    <t>47.01M</t>
  </si>
  <si>
    <t>37.31M</t>
  </si>
  <si>
    <t>42.07M</t>
  </si>
  <si>
    <t>30.85M</t>
  </si>
  <si>
    <t>34.20M</t>
  </si>
  <si>
    <t>58.47M</t>
  </si>
  <si>
    <t>56.29M</t>
  </si>
  <si>
    <t>81.08M</t>
  </si>
  <si>
    <t>51.93M</t>
  </si>
  <si>
    <t>34.38M</t>
  </si>
  <si>
    <t>44.62M</t>
  </si>
  <si>
    <t>50.45M</t>
  </si>
  <si>
    <t>52.98M</t>
  </si>
  <si>
    <t>90.55M</t>
  </si>
  <si>
    <t>64.39M</t>
  </si>
  <si>
    <t>73.91M</t>
  </si>
  <si>
    <t>92.44M</t>
  </si>
  <si>
    <t>67.25M</t>
  </si>
  <si>
    <t>41.29M</t>
  </si>
  <si>
    <t>49.65M</t>
  </si>
  <si>
    <t>55.97M</t>
  </si>
  <si>
    <t>41.69M</t>
  </si>
  <si>
    <t>39.71M</t>
  </si>
  <si>
    <t>54.64M</t>
  </si>
  <si>
    <t>80.27M</t>
  </si>
  <si>
    <t>72.14M</t>
  </si>
  <si>
    <t>39.39M</t>
  </si>
  <si>
    <t>45.73M</t>
  </si>
  <si>
    <t>45.26M</t>
  </si>
  <si>
    <t>40.00M</t>
  </si>
  <si>
    <t>50.42M</t>
  </si>
  <si>
    <t>48.31M</t>
  </si>
  <si>
    <t>52.35M</t>
  </si>
  <si>
    <t>45.65M</t>
  </si>
  <si>
    <t>37.84M</t>
  </si>
  <si>
    <t>27.29M</t>
  </si>
  <si>
    <t>22.14M</t>
  </si>
  <si>
    <t>23.72M</t>
  </si>
  <si>
    <t>21.52M</t>
  </si>
  <si>
    <t>17.91M</t>
  </si>
  <si>
    <t>29.64M</t>
  </si>
  <si>
    <t>36.57M</t>
  </si>
  <si>
    <t>144.63M</t>
  </si>
  <si>
    <t>51.63M</t>
  </si>
  <si>
    <t>50.14M</t>
  </si>
  <si>
    <t>37.65M</t>
  </si>
  <si>
    <t>50.41M</t>
  </si>
  <si>
    <t>39.53M</t>
  </si>
  <si>
    <t>33.25M</t>
  </si>
  <si>
    <t>33.04M</t>
  </si>
  <si>
    <t>32.19M</t>
  </si>
  <si>
    <t>38.21M</t>
  </si>
  <si>
    <t>47.27M</t>
  </si>
  <si>
    <t>43.99M</t>
  </si>
  <si>
    <t>43.54M</t>
  </si>
  <si>
    <t>53.67M</t>
  </si>
  <si>
    <t>46.59M</t>
  </si>
  <si>
    <t>20.14M</t>
  </si>
  <si>
    <t>33.43M</t>
  </si>
  <si>
    <t>46.91M</t>
  </si>
  <si>
    <t>65.59M</t>
  </si>
  <si>
    <t>59.03M</t>
  </si>
  <si>
    <t>45.82M</t>
  </si>
  <si>
    <t>40.42M</t>
  </si>
  <si>
    <t>45.68M</t>
  </si>
  <si>
    <t>45.02M</t>
  </si>
  <si>
    <t>47.43M</t>
  </si>
  <si>
    <t>48.40M</t>
  </si>
  <si>
    <t>46.21M</t>
  </si>
  <si>
    <t>41.31M</t>
  </si>
  <si>
    <t>48.23M</t>
  </si>
  <si>
    <t>51.20M</t>
  </si>
  <si>
    <t>43.68M</t>
  </si>
  <si>
    <t>49.27M</t>
  </si>
  <si>
    <t>50.19M</t>
  </si>
  <si>
    <t>86.17M</t>
  </si>
  <si>
    <t>69.89M</t>
  </si>
  <si>
    <t>51.09M</t>
  </si>
  <si>
    <t>41.53M</t>
  </si>
  <si>
    <t>44.89M</t>
  </si>
  <si>
    <t>38.25M</t>
  </si>
  <si>
    <t>32.75M</t>
  </si>
  <si>
    <t>46.70M</t>
  </si>
  <si>
    <t>90.48M</t>
  </si>
  <si>
    <t>49.15M</t>
  </si>
  <si>
    <t>39.78M</t>
  </si>
  <si>
    <t>33.89M</t>
  </si>
  <si>
    <t>35.48M</t>
  </si>
  <si>
    <t>38.14M</t>
  </si>
  <si>
    <t>62.00M</t>
  </si>
  <si>
    <t>38.32M</t>
  </si>
  <si>
    <t>36.50M</t>
  </si>
  <si>
    <t>31.96M</t>
  </si>
  <si>
    <t>44.66M</t>
  </si>
  <si>
    <t>49.16M</t>
  </si>
  <si>
    <t>42.63M</t>
  </si>
  <si>
    <t>48.71M</t>
  </si>
  <si>
    <t>37.70M</t>
  </si>
  <si>
    <t>40.13M</t>
  </si>
  <si>
    <t>46.08M</t>
  </si>
  <si>
    <t>55.20M</t>
  </si>
  <si>
    <t>42.30M</t>
  </si>
  <si>
    <t>60.28M</t>
  </si>
  <si>
    <t>105.52M</t>
  </si>
  <si>
    <t>163.74M</t>
  </si>
  <si>
    <t>44.25M</t>
  </si>
  <si>
    <t>46.51M</t>
  </si>
  <si>
    <t>63.42M</t>
  </si>
  <si>
    <t>42.70M</t>
  </si>
  <si>
    <t>55.82M</t>
  </si>
  <si>
    <t>83.44M</t>
  </si>
  <si>
    <t>66.31M</t>
  </si>
  <si>
    <t>49.00M</t>
  </si>
  <si>
    <t>54.87M</t>
  </si>
  <si>
    <t>47.55M</t>
  </si>
  <si>
    <t>66.43M</t>
  </si>
  <si>
    <t>44.08M</t>
  </si>
  <si>
    <t>39.42M</t>
  </si>
  <si>
    <t>38.07M</t>
  </si>
  <si>
    <t>31.26M</t>
  </si>
  <si>
    <t>54.58M</t>
  </si>
  <si>
    <t>30.98M</t>
  </si>
  <si>
    <t>42.48M</t>
  </si>
  <si>
    <t>30.62M</t>
  </si>
  <si>
    <t>42.26M</t>
  </si>
  <si>
    <t>39.40M</t>
  </si>
  <si>
    <t>37.48M</t>
  </si>
  <si>
    <t>56.04M</t>
  </si>
  <si>
    <t>51.92M</t>
  </si>
  <si>
    <t>69.88M</t>
  </si>
  <si>
    <t>55.67M</t>
  </si>
  <si>
    <t>61.81M</t>
  </si>
  <si>
    <t>113.85M</t>
  </si>
  <si>
    <t>90.22M</t>
  </si>
  <si>
    <t>108.48M</t>
  </si>
  <si>
    <t>44.16M</t>
  </si>
  <si>
    <t>75.11M</t>
  </si>
  <si>
    <t>104.43M</t>
  </si>
  <si>
    <t>80.70M</t>
  </si>
  <si>
    <t>45.51M</t>
  </si>
  <si>
    <t>51.41M</t>
  </si>
  <si>
    <t>37.86M</t>
  </si>
  <si>
    <t>40.27M</t>
  </si>
  <si>
    <t>46.02M</t>
  </si>
  <si>
    <t>46.99M</t>
  </si>
  <si>
    <t>46.40M</t>
  </si>
  <si>
    <t>51.38M</t>
  </si>
  <si>
    <t>48.97M</t>
  </si>
  <si>
    <t>48.07M</t>
  </si>
  <si>
    <t>47.49M</t>
  </si>
  <si>
    <t>38.84M</t>
  </si>
  <si>
    <t>39.77M</t>
  </si>
  <si>
    <t>44.44M</t>
  </si>
  <si>
    <t>48.75M</t>
  </si>
  <si>
    <t>42.85M</t>
  </si>
  <si>
    <t>50.23M</t>
  </si>
  <si>
    <t>34.96M</t>
  </si>
  <si>
    <t>67.94M</t>
  </si>
  <si>
    <t>78.79M</t>
  </si>
  <si>
    <t>91.91M</t>
  </si>
  <si>
    <t>73.19M</t>
  </si>
  <si>
    <t>50.80M</t>
  </si>
  <si>
    <t>54.06M</t>
  </si>
  <si>
    <t>55.81M</t>
  </si>
  <si>
    <t>96.81M</t>
  </si>
  <si>
    <t>45.39M</t>
  </si>
  <si>
    <t>38.86M</t>
  </si>
  <si>
    <t>43.02M</t>
  </si>
  <si>
    <t>51.45M</t>
  </si>
  <si>
    <t>43.90M</t>
  </si>
  <si>
    <t>60.99M</t>
  </si>
  <si>
    <t>54.67M</t>
  </si>
  <si>
    <t>72.86M</t>
  </si>
  <si>
    <t>46.61M</t>
  </si>
  <si>
    <t>55.22M</t>
  </si>
  <si>
    <t>43.60M</t>
  </si>
  <si>
    <t>46.38M</t>
  </si>
  <si>
    <t>35.42M</t>
  </si>
  <si>
    <t>70.82M</t>
  </si>
  <si>
    <t>51.48M</t>
  </si>
  <si>
    <t>45.34M</t>
  </si>
  <si>
    <t>78.43M</t>
  </si>
  <si>
    <t>46.74M</t>
  </si>
  <si>
    <t>59.21M</t>
  </si>
  <si>
    <t>42.50M</t>
  </si>
  <si>
    <t>46.14M</t>
  </si>
  <si>
    <t>54.74M</t>
  </si>
  <si>
    <t>45.03M</t>
  </si>
  <si>
    <t>49.33M</t>
  </si>
  <si>
    <t>51.91M</t>
  </si>
  <si>
    <t>63.78M</t>
  </si>
  <si>
    <t>36.45M</t>
  </si>
  <si>
    <t>50.48M</t>
  </si>
  <si>
    <t>68.62M</t>
  </si>
  <si>
    <t>51.22M</t>
  </si>
  <si>
    <t>69.02M</t>
  </si>
  <si>
    <t>101.01M</t>
  </si>
  <si>
    <t>57.37M</t>
  </si>
  <si>
    <t>52.29M</t>
  </si>
  <si>
    <t>36.83M</t>
  </si>
  <si>
    <t>38.74M</t>
  </si>
  <si>
    <t>47.31M</t>
  </si>
  <si>
    <t>52.93M</t>
  </si>
  <si>
    <t>52.16M</t>
  </si>
  <si>
    <t>59.73M</t>
  </si>
  <si>
    <t>51.34M</t>
  </si>
  <si>
    <t>101.35M</t>
  </si>
  <si>
    <t>87.44M</t>
  </si>
  <si>
    <t>121.88M</t>
  </si>
  <si>
    <t>184.40M</t>
  </si>
  <si>
    <t>120.86M</t>
  </si>
  <si>
    <t>160.47M</t>
  </si>
  <si>
    <t>125.91M</t>
  </si>
  <si>
    <t>103.42M</t>
  </si>
  <si>
    <t>35.91M</t>
  </si>
  <si>
    <t>36.41M</t>
  </si>
  <si>
    <t>65.30M</t>
  </si>
  <si>
    <t>39.82M</t>
  </si>
  <si>
    <t>37.09M</t>
  </si>
  <si>
    <t>34.53M</t>
  </si>
  <si>
    <t>34.49M</t>
  </si>
  <si>
    <t>44.30M</t>
  </si>
  <si>
    <t>94.13M</t>
  </si>
  <si>
    <t>48.86M</t>
  </si>
  <si>
    <t>54.39M</t>
  </si>
  <si>
    <t>42.43M</t>
  </si>
  <si>
    <t>60.11M</t>
  </si>
  <si>
    <t>61.37M</t>
  </si>
  <si>
    <t>62.55M</t>
  </si>
  <si>
    <t>76.14M</t>
  </si>
  <si>
    <t>72.07M</t>
  </si>
  <si>
    <t>46.27M</t>
  </si>
  <si>
    <t>45.17M</t>
  </si>
  <si>
    <t>47.23M</t>
  </si>
  <si>
    <t>53.80M</t>
  </si>
  <si>
    <t>47.18M</t>
  </si>
  <si>
    <t>56.83M</t>
  </si>
  <si>
    <t>41.15M</t>
  </si>
  <si>
    <t>44.43M</t>
  </si>
  <si>
    <t>48.01M</t>
  </si>
  <si>
    <t>51.33M</t>
  </si>
  <si>
    <t>53.20M</t>
  </si>
  <si>
    <t>32.32M</t>
  </si>
  <si>
    <t>32.20M</t>
  </si>
  <si>
    <t>48.82M</t>
  </si>
  <si>
    <t>40.90M</t>
  </si>
  <si>
    <t>53.61M</t>
  </si>
  <si>
    <t>45.24M</t>
  </si>
  <si>
    <t>53.72M</t>
  </si>
  <si>
    <t>33.12M</t>
  </si>
  <si>
    <t>29.93M</t>
  </si>
  <si>
    <t>39.66M</t>
  </si>
  <si>
    <t>45.07M</t>
  </si>
  <si>
    <t>73.06M</t>
  </si>
  <si>
    <t>101.08M</t>
  </si>
  <si>
    <t>55.66M</t>
  </si>
  <si>
    <t>45.49M</t>
  </si>
  <si>
    <t>75.71M</t>
  </si>
  <si>
    <t>94.86M</t>
  </si>
  <si>
    <t>54.70M</t>
  </si>
  <si>
    <t>60.23M</t>
  </si>
  <si>
    <t>64.13M</t>
  </si>
  <si>
    <t>98.07M</t>
  </si>
  <si>
    <t>68.49M</t>
  </si>
  <si>
    <t>71.76M</t>
  </si>
  <si>
    <t>39.83M</t>
  </si>
  <si>
    <t>39.44M</t>
  </si>
  <si>
    <t>49.63M</t>
  </si>
  <si>
    <t>61.71M</t>
  </si>
  <si>
    <t>37.63M</t>
  </si>
  <si>
    <t>40.86M</t>
  </si>
  <si>
    <t>45.05M</t>
  </si>
  <si>
    <t>40.24M</t>
  </si>
  <si>
    <t>55.74M</t>
  </si>
  <si>
    <t>39.48M</t>
  </si>
  <si>
    <t>35.56M</t>
  </si>
  <si>
    <t>42.36M</t>
  </si>
  <si>
    <t>27.26M</t>
  </si>
  <si>
    <t>23.23M</t>
  </si>
  <si>
    <t>147.50M</t>
  </si>
  <si>
    <t>60.88M</t>
  </si>
  <si>
    <t>56.77M</t>
  </si>
  <si>
    <t>51.36M</t>
  </si>
  <si>
    <t>51.69M</t>
  </si>
  <si>
    <t>33.16M</t>
  </si>
  <si>
    <t>32.78M</t>
  </si>
  <si>
    <t>45.21M</t>
  </si>
  <si>
    <t>36.91M</t>
  </si>
  <si>
    <t>44.65M</t>
  </si>
  <si>
    <t>36.87M</t>
  </si>
  <si>
    <t>40.03M</t>
  </si>
  <si>
    <t>44.38M</t>
  </si>
  <si>
    <t>48.14M</t>
  </si>
  <si>
    <t>33.50M</t>
  </si>
  <si>
    <t>45.99M</t>
  </si>
  <si>
    <t>90.15M</t>
  </si>
  <si>
    <t>38.17M</t>
  </si>
  <si>
    <t>42.11M</t>
  </si>
  <si>
    <t>35.17M</t>
  </si>
  <si>
    <t>36.21M</t>
  </si>
  <si>
    <t>44.69M</t>
  </si>
  <si>
    <t>47.92M</t>
  </si>
  <si>
    <t>44.92M</t>
  </si>
  <si>
    <t>48.57M</t>
  </si>
  <si>
    <t>40.40M</t>
  </si>
  <si>
    <t>42.01M</t>
  </si>
  <si>
    <t>38.33M</t>
  </si>
  <si>
    <t>42.14M</t>
  </si>
  <si>
    <t>54.56M</t>
  </si>
  <si>
    <t>28.11M</t>
  </si>
  <si>
    <t>44.94M</t>
  </si>
  <si>
    <t>65.28M</t>
  </si>
  <si>
    <t>64.37M</t>
  </si>
  <si>
    <t>47.07M</t>
  </si>
  <si>
    <t>36.09M</t>
  </si>
  <si>
    <t>38.80M</t>
  </si>
  <si>
    <t>31.11M</t>
  </si>
  <si>
    <t>38.85M</t>
  </si>
  <si>
    <t>36.25M</t>
  </si>
  <si>
    <t>46.43M</t>
  </si>
  <si>
    <t>32.99M</t>
  </si>
  <si>
    <t>34.08M</t>
  </si>
  <si>
    <t>64.75M</t>
  </si>
  <si>
    <t>39.88M</t>
  </si>
  <si>
    <t>31.76M</t>
  </si>
  <si>
    <t>28.18M</t>
  </si>
  <si>
    <t>33.59M</t>
  </si>
  <si>
    <t>31.86M</t>
  </si>
  <si>
    <t>39.51M</t>
  </si>
  <si>
    <t>37.35M</t>
  </si>
  <si>
    <t>34.04M</t>
  </si>
  <si>
    <t>32.88M</t>
  </si>
  <si>
    <t>63.29M</t>
  </si>
  <si>
    <t>54.79M</t>
  </si>
  <si>
    <t>34.03M</t>
  </si>
  <si>
    <t>36.64M</t>
  </si>
  <si>
    <t>42.31M</t>
  </si>
  <si>
    <t>43.56M</t>
  </si>
  <si>
    <t>54.15M</t>
  </si>
  <si>
    <t>318.68M</t>
  </si>
  <si>
    <t>66.78M</t>
  </si>
  <si>
    <t>59.89M</t>
  </si>
  <si>
    <t>45.52M</t>
  </si>
  <si>
    <t>59.36M</t>
  </si>
  <si>
    <t>36.77M</t>
  </si>
  <si>
    <t>37.50M</t>
  </si>
  <si>
    <t>44.59M</t>
  </si>
  <si>
    <t>51.59M</t>
  </si>
  <si>
    <t>67.18M</t>
  </si>
  <si>
    <t>48.42M</t>
  </si>
  <si>
    <t>36.62M</t>
  </si>
  <si>
    <t>43.84M</t>
  </si>
  <si>
    <t>52.99M</t>
  </si>
  <si>
    <t>38.05M</t>
  </si>
  <si>
    <t>35.93M</t>
  </si>
  <si>
    <t>30.60M</t>
  </si>
  <si>
    <t>38.68M</t>
  </si>
  <si>
    <t>43.70M</t>
  </si>
  <si>
    <t>34.77M</t>
  </si>
  <si>
    <t>30.30M</t>
  </si>
  <si>
    <t>40.69M</t>
  </si>
  <si>
    <t>44.34M</t>
  </si>
  <si>
    <t>46.41M</t>
  </si>
  <si>
    <t>41.96M</t>
  </si>
  <si>
    <t>38.03M</t>
  </si>
  <si>
    <t>42.20M</t>
  </si>
  <si>
    <t>47.16M</t>
  </si>
  <si>
    <t>63.52M</t>
  </si>
  <si>
    <t>69.66M</t>
  </si>
  <si>
    <t>119.55M</t>
  </si>
  <si>
    <t>105.57M</t>
  </si>
  <si>
    <t>62.50M</t>
  </si>
  <si>
    <t>50.04M</t>
  </si>
  <si>
    <t>41.64M</t>
  </si>
  <si>
    <t>36.31M</t>
  </si>
  <si>
    <t>41.60M</t>
  </si>
  <si>
    <t>51.39M</t>
  </si>
  <si>
    <t>61.78M</t>
  </si>
  <si>
    <t>39.96M</t>
  </si>
  <si>
    <t>48.20M</t>
  </si>
  <si>
    <t>66.03M</t>
  </si>
  <si>
    <t>57.35M</t>
  </si>
  <si>
    <t>43.23M</t>
  </si>
  <si>
    <t>62.63M</t>
  </si>
  <si>
    <t>53.05M</t>
  </si>
  <si>
    <t>64.71M</t>
  </si>
  <si>
    <t>48.17M</t>
  </si>
  <si>
    <t>59.09M</t>
  </si>
  <si>
    <t>60.41M</t>
  </si>
  <si>
    <t>37.37M</t>
  </si>
  <si>
    <t>58.05M</t>
  </si>
  <si>
    <t>60.40M</t>
  </si>
  <si>
    <t>82.54M</t>
  </si>
  <si>
    <t>49.77M</t>
  </si>
  <si>
    <t>66.21M</t>
  </si>
  <si>
    <t>56.71M</t>
  </si>
  <si>
    <t>80.73M</t>
  </si>
  <si>
    <t>246.42M</t>
  </si>
  <si>
    <t>79.94M</t>
  </si>
  <si>
    <t>93.73M</t>
  </si>
  <si>
    <t>70.12M</t>
  </si>
  <si>
    <t>97.86M</t>
  </si>
  <si>
    <t>198.13M</t>
  </si>
  <si>
    <t>172.37M</t>
  </si>
  <si>
    <t>97.26M</t>
  </si>
  <si>
    <t>53.10M</t>
  </si>
  <si>
    <t>41.18M</t>
  </si>
  <si>
    <t>54.16M</t>
  </si>
  <si>
    <t>47.47M</t>
  </si>
  <si>
    <t>50.08M</t>
  </si>
  <si>
    <t>75.16M</t>
  </si>
  <si>
    <t>49.95M</t>
  </si>
  <si>
    <t>53.07M</t>
  </si>
  <si>
    <t>52.28M</t>
  </si>
  <si>
    <t>36.33M</t>
  </si>
  <si>
    <t>51.01M</t>
  </si>
  <si>
    <t>34.65M</t>
  </si>
  <si>
    <t>44.36M</t>
  </si>
  <si>
    <t>41.28M</t>
  </si>
  <si>
    <t>52.85M</t>
  </si>
  <si>
    <t>70.40M</t>
  </si>
  <si>
    <t>52.39M</t>
  </si>
  <si>
    <t>72.04M</t>
  </si>
  <si>
    <t>50.76M</t>
  </si>
  <si>
    <t>48.98M</t>
  </si>
  <si>
    <t>45.06M</t>
  </si>
  <si>
    <t>77.31M</t>
  </si>
  <si>
    <t>78.57M</t>
  </si>
  <si>
    <t>163.22M</t>
  </si>
  <si>
    <t>94.21M</t>
  </si>
  <si>
    <t>50.38M</t>
  </si>
  <si>
    <t>65.93M</t>
  </si>
  <si>
    <t>68.17M</t>
  </si>
  <si>
    <t>44.84M</t>
  </si>
  <si>
    <t>50.56M</t>
  </si>
  <si>
    <t>48.25M</t>
  </si>
  <si>
    <t>49.54M</t>
  </si>
  <si>
    <t>48.12M</t>
  </si>
  <si>
    <t>68.15M</t>
  </si>
  <si>
    <t>43.12M</t>
  </si>
  <si>
    <t>50.90M</t>
  </si>
  <si>
    <t>73.71M</t>
  </si>
  <si>
    <t>73.53M</t>
  </si>
  <si>
    <t>101.67M</t>
  </si>
  <si>
    <t>91.07M</t>
  </si>
  <si>
    <t>49.71M</t>
  </si>
  <si>
    <t>42.45M</t>
  </si>
  <si>
    <t>37.43M</t>
  </si>
  <si>
    <t>42.10M</t>
  </si>
  <si>
    <t>53.70M</t>
  </si>
  <si>
    <t>47.69M</t>
  </si>
  <si>
    <t>46.24M</t>
  </si>
  <si>
    <t>65.67M</t>
  </si>
  <si>
    <t>60.27M</t>
  </si>
  <si>
    <t>57.39M</t>
  </si>
  <si>
    <t>54.29M</t>
  </si>
  <si>
    <t>71.16M</t>
  </si>
  <si>
    <t>106.18M</t>
  </si>
  <si>
    <t>53.42M</t>
  </si>
  <si>
    <t>75.60M</t>
  </si>
  <si>
    <t>121.75M</t>
  </si>
  <si>
    <t>72.91M</t>
  </si>
  <si>
    <t>52.49M</t>
  </si>
  <si>
    <t>59.83M</t>
  </si>
  <si>
    <t>60.14M</t>
  </si>
  <si>
    <t>76.27M</t>
  </si>
  <si>
    <t>71.77M</t>
  </si>
  <si>
    <t>68.59M</t>
  </si>
  <si>
    <t>95.13M</t>
  </si>
  <si>
    <t>81.51M</t>
  </si>
  <si>
    <t>73.56M</t>
  </si>
  <si>
    <t>136.68M</t>
  </si>
  <si>
    <t>48.95M</t>
  </si>
  <si>
    <t>54.32M</t>
  </si>
  <si>
    <t>40.87M</t>
  </si>
  <si>
    <t>45.12M</t>
  </si>
  <si>
    <t>49.75M</t>
  </si>
  <si>
    <t>65.43M</t>
  </si>
  <si>
    <t>54.63M</t>
  </si>
  <si>
    <t>56.53M</t>
  </si>
  <si>
    <t>41.78M</t>
  </si>
  <si>
    <t>45.16M</t>
  </si>
  <si>
    <t>40.96M</t>
  </si>
  <si>
    <t>53.44M</t>
  </si>
  <si>
    <t>43.49M</t>
  </si>
  <si>
    <t>69.67M</t>
  </si>
  <si>
    <t>102.55M</t>
  </si>
  <si>
    <t>64.89M</t>
  </si>
  <si>
    <t>55.47M</t>
  </si>
  <si>
    <t>55.86M</t>
  </si>
  <si>
    <t>47.15M</t>
  </si>
  <si>
    <t>54.82M</t>
  </si>
  <si>
    <t>53.63M</t>
  </si>
  <si>
    <t>60.13M</t>
  </si>
  <si>
    <t>68.90M</t>
  </si>
  <si>
    <t>78.01M</t>
  </si>
  <si>
    <t>47.32M</t>
  </si>
  <si>
    <t>65.60M</t>
  </si>
  <si>
    <t>40.48M</t>
  </si>
  <si>
    <t>49.13M</t>
  </si>
  <si>
    <t>46.79M</t>
  </si>
  <si>
    <t>42.84M</t>
  </si>
  <si>
    <t>59.14M</t>
  </si>
  <si>
    <t>62.38M</t>
  </si>
  <si>
    <t>71.98M</t>
  </si>
  <si>
    <t>58.41M</t>
  </si>
  <si>
    <t>82.49M</t>
  </si>
  <si>
    <t>42.67M</t>
  </si>
  <si>
    <t>34.05M</t>
  </si>
  <si>
    <t>48.09M</t>
  </si>
  <si>
    <t>28.92M</t>
  </si>
  <si>
    <t>37.15M</t>
  </si>
  <si>
    <t>46.48M</t>
  </si>
  <si>
    <t>52.24M</t>
  </si>
  <si>
    <t>40.71M</t>
  </si>
  <si>
    <t>55.75M</t>
  </si>
  <si>
    <t>66.83M</t>
  </si>
  <si>
    <t>52.70M</t>
  </si>
  <si>
    <t>60.94M</t>
  </si>
  <si>
    <t>53.41M</t>
  </si>
  <si>
    <t>47.48M</t>
  </si>
  <si>
    <t>41.09M</t>
  </si>
  <si>
    <t>66.63M</t>
  </si>
  <si>
    <t>43.39M</t>
  </si>
  <si>
    <t>45.70M</t>
  </si>
  <si>
    <t>48.79M</t>
  </si>
  <si>
    <t>43.01M</t>
  </si>
  <si>
    <t>38.42M</t>
  </si>
  <si>
    <t>24.05M</t>
  </si>
  <si>
    <t>39.63M</t>
  </si>
  <si>
    <t>38.13M</t>
  </si>
  <si>
    <t>46.54M</t>
  </si>
  <si>
    <t>50.94M</t>
  </si>
  <si>
    <t>54.41M</t>
  </si>
  <si>
    <t>53.79M</t>
  </si>
  <si>
    <t>43.63M</t>
  </si>
  <si>
    <t>66.18M</t>
  </si>
  <si>
    <t>53.76M</t>
  </si>
  <si>
    <t>49.34M</t>
  </si>
  <si>
    <t>70.53M</t>
  </si>
  <si>
    <t>63.84M</t>
  </si>
  <si>
    <t>79.83M</t>
  </si>
  <si>
    <t>77.33M</t>
  </si>
  <si>
    <t>56.93M</t>
  </si>
  <si>
    <t>44.85M</t>
  </si>
  <si>
    <t>51.13M</t>
  </si>
  <si>
    <t>58.50M</t>
  </si>
  <si>
    <t>70.63M</t>
  </si>
  <si>
    <t>57.16M</t>
  </si>
  <si>
    <t>43.82M</t>
  </si>
  <si>
    <t>55.98M</t>
  </si>
  <si>
    <t>64.24M</t>
  </si>
  <si>
    <t>59.30M</t>
  </si>
  <si>
    <t>54.76M</t>
  </si>
  <si>
    <t>57.55M</t>
  </si>
  <si>
    <t>52.52M</t>
  </si>
  <si>
    <t>51.46M</t>
  </si>
  <si>
    <t>56.74M</t>
  </si>
  <si>
    <t>42.39M</t>
  </si>
  <si>
    <t>57.27M</t>
  </si>
  <si>
    <t>48.53M</t>
  </si>
  <si>
    <t>53.02M</t>
  </si>
  <si>
    <t>49.59M</t>
  </si>
  <si>
    <t>51.86M</t>
  </si>
  <si>
    <t>66.92M</t>
  </si>
  <si>
    <t>64.59M</t>
  </si>
  <si>
    <t>46.17M</t>
  </si>
  <si>
    <t>56.73M</t>
  </si>
  <si>
    <t>63.15M</t>
  </si>
  <si>
    <t>58.44M</t>
  </si>
  <si>
    <t>51.83M</t>
  </si>
  <si>
    <t>67.26M</t>
  </si>
  <si>
    <t>109.26M</t>
  </si>
  <si>
    <t>60.90M</t>
  </si>
  <si>
    <t>84.27M</t>
  </si>
  <si>
    <t>90.37M</t>
  </si>
  <si>
    <t>58.95M</t>
  </si>
  <si>
    <t>112.49M</t>
  </si>
  <si>
    <t>81.76M</t>
  </si>
  <si>
    <t>45.28M</t>
  </si>
  <si>
    <t>45.77M</t>
  </si>
  <si>
    <t>60.79M</t>
  </si>
  <si>
    <t>60.81M</t>
  </si>
  <si>
    <t>53.00M</t>
  </si>
  <si>
    <t>54.95M</t>
  </si>
  <si>
    <t>52.72M</t>
  </si>
  <si>
    <t>42.08M</t>
  </si>
  <si>
    <t>46.31M</t>
  </si>
  <si>
    <t>61.17M</t>
  </si>
  <si>
    <t>66.06M</t>
  </si>
  <si>
    <t>46.96M</t>
  </si>
  <si>
    <t>43.62M</t>
  </si>
  <si>
    <t>52.04M</t>
  </si>
  <si>
    <t>54.69M</t>
  </si>
  <si>
    <t>60.38M</t>
  </si>
  <si>
    <t>67.82M</t>
  </si>
  <si>
    <t>97.58M</t>
  </si>
  <si>
    <t>115.96M</t>
  </si>
  <si>
    <t>62.24M</t>
  </si>
  <si>
    <t>50.39M</t>
  </si>
  <si>
    <t>35.28M</t>
  </si>
  <si>
    <t>38.82M</t>
  </si>
  <si>
    <t>48.29M</t>
  </si>
  <si>
    <t>47.46M</t>
  </si>
  <si>
    <t>37.28M</t>
  </si>
  <si>
    <t>71.95M</t>
  </si>
  <si>
    <t>59.58M</t>
  </si>
  <si>
    <t>80.51M</t>
  </si>
  <si>
    <t>48.35M</t>
  </si>
  <si>
    <t>50.52M</t>
  </si>
  <si>
    <t>41.62M</t>
  </si>
  <si>
    <t>41.34M</t>
  </si>
  <si>
    <t>60.75M</t>
  </si>
  <si>
    <t>46.64M</t>
  </si>
  <si>
    <t>59.92M</t>
  </si>
  <si>
    <t>46.82M</t>
  </si>
  <si>
    <t>46.92M</t>
  </si>
  <si>
    <t>31.46M</t>
  </si>
  <si>
    <t>85.21M</t>
  </si>
  <si>
    <t>46.35M</t>
  </si>
  <si>
    <t>50.73M</t>
  </si>
  <si>
    <t>53.12M</t>
  </si>
  <si>
    <t>51.25M</t>
  </si>
  <si>
    <t>49.52M</t>
  </si>
  <si>
    <t>49.80M</t>
  </si>
  <si>
    <t>101.26M</t>
  </si>
  <si>
    <t>57.46M</t>
  </si>
  <si>
    <t>54.93M</t>
  </si>
  <si>
    <t>54.75M</t>
  </si>
  <si>
    <t>48.90M</t>
  </si>
  <si>
    <t>61.94M</t>
  </si>
  <si>
    <t>64.85M</t>
  </si>
  <si>
    <t>121.95M</t>
  </si>
  <si>
    <t>99.63M</t>
  </si>
  <si>
    <t>55.96M</t>
  </si>
  <si>
    <t>54.83M</t>
  </si>
  <si>
    <t>56.06M</t>
  </si>
  <si>
    <t>45.14M</t>
  </si>
  <si>
    <t>50.75M</t>
  </si>
  <si>
    <t>43.57M</t>
  </si>
  <si>
    <t>65.50M</t>
  </si>
  <si>
    <t>57.95M</t>
  </si>
  <si>
    <t>37.27M</t>
  </si>
  <si>
    <t>39.67M</t>
  </si>
  <si>
    <t>36.78M</t>
  </si>
  <si>
    <t>38.18M</t>
  </si>
  <si>
    <t>34.73M</t>
  </si>
  <si>
    <t>35.89M</t>
  </si>
  <si>
    <t>44.55M</t>
  </si>
  <si>
    <t>41.91M</t>
  </si>
  <si>
    <t>49.08M</t>
  </si>
  <si>
    <t>50.83M</t>
  </si>
  <si>
    <t>100.97M</t>
  </si>
  <si>
    <t>44.91M</t>
  </si>
  <si>
    <t>53.78M</t>
  </si>
  <si>
    <t>39.09M</t>
  </si>
  <si>
    <t>36.07M</t>
  </si>
  <si>
    <t>42.92M</t>
  </si>
  <si>
    <t>39.46M</t>
  </si>
  <si>
    <t>52.03M</t>
  </si>
  <si>
    <t>41.90M</t>
  </si>
  <si>
    <t>43.05M</t>
  </si>
  <si>
    <t>72.69M</t>
  </si>
  <si>
    <t>42.17M</t>
  </si>
  <si>
    <t>56.91M</t>
  </si>
  <si>
    <t>65.96M</t>
  </si>
  <si>
    <t>28.15M</t>
  </si>
  <si>
    <t>25.39M</t>
  </si>
  <si>
    <t>31.45M</t>
  </si>
  <si>
    <t>45.96M</t>
  </si>
  <si>
    <t>46.37M</t>
  </si>
  <si>
    <t>56.01M</t>
  </si>
  <si>
    <t>46.75M</t>
  </si>
  <si>
    <t>36.39M</t>
  </si>
  <si>
    <t>35.35M</t>
  </si>
  <si>
    <t>44.28M</t>
  </si>
  <si>
    <t>63.69M</t>
  </si>
  <si>
    <t>36.44M</t>
  </si>
  <si>
    <t>37.85M</t>
  </si>
  <si>
    <t>44.97M</t>
  </si>
  <si>
    <t>42.21M</t>
  </si>
  <si>
    <t>35.66M</t>
  </si>
  <si>
    <t>44.35M</t>
  </si>
  <si>
    <t>35.68M</t>
  </si>
  <si>
    <t>51.15M</t>
  </si>
  <si>
    <t>54.73M</t>
  </si>
  <si>
    <t>43.18M</t>
  </si>
  <si>
    <t>46.00M</t>
  </si>
  <si>
    <t>57.42M</t>
  </si>
  <si>
    <t>47.76M</t>
  </si>
  <si>
    <t>41.35M</t>
  </si>
  <si>
    <t>41.14M</t>
  </si>
  <si>
    <t>53.58M</t>
  </si>
  <si>
    <t>65.88M</t>
  </si>
  <si>
    <t>35.67M</t>
  </si>
  <si>
    <t>51.00M</t>
  </si>
  <si>
    <t>66.32M</t>
  </si>
  <si>
    <t>83.98M</t>
  </si>
  <si>
    <t>65.55M</t>
  </si>
  <si>
    <t>91.18M</t>
  </si>
  <si>
    <t>179.21M</t>
  </si>
  <si>
    <t>103.51M</t>
  </si>
  <si>
    <t>51.30M</t>
  </si>
  <si>
    <t>53.83M</t>
  </si>
  <si>
    <t>37.55M</t>
  </si>
  <si>
    <t>40.88M</t>
  </si>
  <si>
    <t>32.83M</t>
  </si>
  <si>
    <t>33.78M</t>
  </si>
  <si>
    <t>31.91M</t>
  </si>
  <si>
    <t>47.28M</t>
  </si>
  <si>
    <t>47.74M</t>
  </si>
  <si>
    <t>45.89M</t>
  </si>
  <si>
    <t>43.00M</t>
  </si>
  <si>
    <t>41.41M</t>
  </si>
  <si>
    <t>38.37M</t>
  </si>
  <si>
    <t>35.87M</t>
  </si>
  <si>
    <t>34.56M</t>
  </si>
  <si>
    <t>42.24M</t>
  </si>
  <si>
    <t>49.73M</t>
  </si>
  <si>
    <t>24.38M</t>
  </si>
  <si>
    <t>21.91M</t>
  </si>
  <si>
    <t>19.80M</t>
  </si>
  <si>
    <t>15.99M</t>
  </si>
  <si>
    <t>11.42M</t>
  </si>
  <si>
    <t>29.23M</t>
  </si>
  <si>
    <t>32.26M</t>
  </si>
  <si>
    <t>85.54M</t>
  </si>
  <si>
    <t>50.27M</t>
  </si>
  <si>
    <t>44.03M</t>
  </si>
  <si>
    <t>39.30M</t>
  </si>
  <si>
    <t>47.29M</t>
  </si>
  <si>
    <t>35.64M</t>
  </si>
  <si>
    <t>28.25M</t>
  </si>
  <si>
    <t>38.79M</t>
  </si>
  <si>
    <t>25.84M</t>
  </si>
  <si>
    <t>35.02M</t>
  </si>
  <si>
    <t>35.50M</t>
  </si>
  <si>
    <t>45.79M</t>
  </si>
  <si>
    <t>42.90M</t>
  </si>
  <si>
    <t>20.29M</t>
  </si>
  <si>
    <t>38.50M</t>
  </si>
  <si>
    <t>39.38M</t>
  </si>
  <si>
    <t>50.31M</t>
  </si>
  <si>
    <t>60.61M</t>
  </si>
  <si>
    <t>38.96M</t>
  </si>
  <si>
    <t>41.40M</t>
  </si>
  <si>
    <t>31.19M</t>
  </si>
  <si>
    <t>23.56M</t>
  </si>
  <si>
    <t>36.48M</t>
  </si>
  <si>
    <t>40.61M</t>
  </si>
  <si>
    <t>51.55M</t>
  </si>
  <si>
    <t>96.00M</t>
  </si>
  <si>
    <t>166.34M</t>
  </si>
  <si>
    <t>102.25M</t>
  </si>
  <si>
    <t>47.10M</t>
  </si>
  <si>
    <t>38.27M</t>
  </si>
  <si>
    <t>38.69M</t>
  </si>
  <si>
    <t>31.54M</t>
  </si>
  <si>
    <t>44.31M</t>
  </si>
  <si>
    <t>50.49M</t>
  </si>
  <si>
    <t>38.88M</t>
  </si>
  <si>
    <t>42.41M</t>
  </si>
  <si>
    <t>45.91M</t>
  </si>
  <si>
    <t>45.67M</t>
  </si>
  <si>
    <t>37.81M</t>
  </si>
  <si>
    <t>46.69M</t>
  </si>
  <si>
    <t>43.69M</t>
  </si>
  <si>
    <t>43.64M</t>
  </si>
  <si>
    <t>41.26M</t>
  </si>
  <si>
    <t>43.93M</t>
  </si>
  <si>
    <t>44.26M</t>
  </si>
  <si>
    <t>41.65M</t>
  </si>
  <si>
    <t>52.23M</t>
  </si>
  <si>
    <t>49.51M</t>
  </si>
  <si>
    <t>70.96M</t>
  </si>
  <si>
    <t>97.94M</t>
  </si>
  <si>
    <t>37.93M</t>
  </si>
  <si>
    <t>42.82M</t>
  </si>
  <si>
    <t>38.20M</t>
  </si>
  <si>
    <t>33.24M</t>
  </si>
  <si>
    <t>37.49M</t>
  </si>
  <si>
    <t>60.91M</t>
  </si>
  <si>
    <t>27.03M</t>
  </si>
  <si>
    <t>33.95M</t>
  </si>
  <si>
    <t>36.72M</t>
  </si>
  <si>
    <t>59.39M</t>
  </si>
  <si>
    <t>29.22M</t>
  </si>
  <si>
    <t>26.20M</t>
  </si>
  <si>
    <t>33.68M</t>
  </si>
  <si>
    <t>21.25M</t>
  </si>
  <si>
    <t>26.11M</t>
  </si>
  <si>
    <t>22.63M</t>
  </si>
  <si>
    <t>37.32M</t>
  </si>
  <si>
    <t>32.14M</t>
  </si>
  <si>
    <t>36.60M</t>
  </si>
  <si>
    <t>29.89M</t>
  </si>
  <si>
    <t>25.25M</t>
  </si>
  <si>
    <t>39.65M</t>
  </si>
  <si>
    <t>61.55M</t>
  </si>
  <si>
    <t>36.51M</t>
  </si>
  <si>
    <t>37.25M</t>
  </si>
  <si>
    <t>31.65M</t>
  </si>
  <si>
    <t>32.97M</t>
  </si>
  <si>
    <t>40.60M</t>
  </si>
  <si>
    <t>51.51M</t>
  </si>
  <si>
    <t>77.89M</t>
  </si>
  <si>
    <t>122.26M</t>
  </si>
  <si>
    <t>104.36M</t>
  </si>
  <si>
    <t>33.72M</t>
  </si>
  <si>
    <t>26.30M</t>
  </si>
  <si>
    <t>28.71M</t>
  </si>
  <si>
    <t>28.29M</t>
  </si>
  <si>
    <t>40.30M</t>
  </si>
  <si>
    <t>37.83M</t>
  </si>
  <si>
    <t>39.54M</t>
  </si>
  <si>
    <t>34.91M</t>
  </si>
  <si>
    <t>35.70M</t>
  </si>
  <si>
    <t>30.37M</t>
  </si>
  <si>
    <t>45.69M</t>
  </si>
  <si>
    <t>29.63M</t>
  </si>
  <si>
    <t>30.89M</t>
  </si>
  <si>
    <t>39.26M</t>
  </si>
  <si>
    <t>58.89M</t>
  </si>
  <si>
    <t>119.22M</t>
  </si>
  <si>
    <t>38.38M</t>
  </si>
  <si>
    <t>75.35M</t>
  </si>
  <si>
    <t>32.09M</t>
  </si>
  <si>
    <t>33.28M</t>
  </si>
  <si>
    <t>29.34M</t>
  </si>
  <si>
    <t>27.64M</t>
  </si>
  <si>
    <t>39.33M</t>
  </si>
  <si>
    <t>31.30M</t>
  </si>
  <si>
    <t>38.10M</t>
  </si>
  <si>
    <t>51.98M</t>
  </si>
  <si>
    <t>29.92M</t>
  </si>
  <si>
    <t>33.14M</t>
  </si>
  <si>
    <t>29.11M</t>
  </si>
  <si>
    <t>51.68M</t>
  </si>
  <si>
    <t>34.70M</t>
  </si>
  <si>
    <t>28.55M</t>
  </si>
  <si>
    <t>34.89M</t>
  </si>
  <si>
    <t>33.39M</t>
  </si>
  <si>
    <t>38.94M</t>
  </si>
  <si>
    <t>42.46M</t>
  </si>
  <si>
    <t>29.47M</t>
  </si>
  <si>
    <t>34.31M</t>
  </si>
  <si>
    <t>64.35M</t>
  </si>
  <si>
    <t>38.49M</t>
  </si>
  <si>
    <t>56.19M</t>
  </si>
  <si>
    <t>75.21M</t>
  </si>
  <si>
    <t>29.66M</t>
  </si>
  <si>
    <t>41.04M</t>
  </si>
  <si>
    <t>44.00M</t>
  </si>
  <si>
    <t>29.31M</t>
  </si>
  <si>
    <t>35.22M</t>
  </si>
  <si>
    <t>77.90M</t>
  </si>
  <si>
    <t>74.27M</t>
  </si>
  <si>
    <t>55.18M</t>
  </si>
  <si>
    <t>41.67M</t>
  </si>
  <si>
    <t>33.22M</t>
  </si>
  <si>
    <t>43.76M</t>
  </si>
  <si>
    <t>63.47M</t>
  </si>
  <si>
    <t>56.61M</t>
  </si>
  <si>
    <t>48.13M</t>
  </si>
  <si>
    <t>44.73M</t>
  </si>
  <si>
    <t>51.88M</t>
  </si>
  <si>
    <t>48.00M</t>
  </si>
  <si>
    <t>50.59M</t>
  </si>
  <si>
    <t>68.30M</t>
  </si>
  <si>
    <t>116.80M</t>
  </si>
  <si>
    <t>87.71M</t>
  </si>
  <si>
    <t>109.33M</t>
  </si>
  <si>
    <t>123.16M</t>
  </si>
  <si>
    <t>95.55M</t>
  </si>
  <si>
    <t>53.68M</t>
  </si>
  <si>
    <t>41.27M</t>
  </si>
  <si>
    <t>63.55M</t>
  </si>
  <si>
    <t>52.55M</t>
  </si>
  <si>
    <t>27.32M</t>
  </si>
  <si>
    <t>31.17M</t>
  </si>
  <si>
    <t>41.63M</t>
  </si>
  <si>
    <t>60.06M</t>
  </si>
  <si>
    <t>38.92M</t>
  </si>
  <si>
    <t>40.41M</t>
  </si>
  <si>
    <t>47.34M</t>
  </si>
  <si>
    <t>54.00M</t>
  </si>
  <si>
    <t>62.35M</t>
  </si>
  <si>
    <t>59.80M</t>
  </si>
  <si>
    <t>49.86M</t>
  </si>
  <si>
    <t>38.61M</t>
  </si>
  <si>
    <t>60.85M</t>
  </si>
  <si>
    <t>42.95M</t>
  </si>
  <si>
    <t>51.77M</t>
  </si>
  <si>
    <t>39.12M</t>
  </si>
  <si>
    <t>58.96M</t>
  </si>
  <si>
    <t>55.32M</t>
  </si>
  <si>
    <t>30.00M</t>
  </si>
  <si>
    <t>28.57M</t>
  </si>
  <si>
    <t>42.98M</t>
  </si>
  <si>
    <t>31.35M</t>
  </si>
  <si>
    <t>32.29M</t>
  </si>
  <si>
    <t>23.71M</t>
  </si>
  <si>
    <t>77.54M</t>
  </si>
  <si>
    <t>38.83M</t>
  </si>
  <si>
    <t>29.71M</t>
  </si>
  <si>
    <t>37.29M</t>
  </si>
  <si>
    <t>36.16M</t>
  </si>
  <si>
    <t>32.02M</t>
  </si>
  <si>
    <t>26.09M</t>
  </si>
  <si>
    <t>41.59M</t>
  </si>
  <si>
    <t>49.43M</t>
  </si>
  <si>
    <t>25.89M</t>
  </si>
  <si>
    <t>26.40M</t>
  </si>
  <si>
    <t>41.45M</t>
  </si>
  <si>
    <t>39.95M</t>
  </si>
  <si>
    <t>42.37M</t>
  </si>
  <si>
    <t>24.76M</t>
  </si>
  <si>
    <t>24.71M</t>
  </si>
  <si>
    <t>36.81M</t>
  </si>
  <si>
    <t>25.03M</t>
  </si>
  <si>
    <t>28.08M</t>
  </si>
  <si>
    <t>31.85M</t>
  </si>
  <si>
    <t>27.52M</t>
  </si>
  <si>
    <t>33.96M</t>
  </si>
  <si>
    <t>24.82M</t>
  </si>
  <si>
    <t>28.32M</t>
  </si>
  <si>
    <t>27.37M</t>
  </si>
  <si>
    <t>16.17M</t>
  </si>
  <si>
    <t>15.01M</t>
  </si>
  <si>
    <t>28.07M</t>
  </si>
  <si>
    <t>88.28M</t>
  </si>
  <si>
    <t>39.92M</t>
  </si>
  <si>
    <t>43.28M</t>
  </si>
  <si>
    <t>35.95M</t>
  </si>
  <si>
    <t>28.77M</t>
  </si>
  <si>
    <t>28.20M</t>
  </si>
  <si>
    <t>35.39M</t>
  </si>
  <si>
    <t>31.20M</t>
  </si>
  <si>
    <t>44.18M</t>
  </si>
  <si>
    <t>32.21M</t>
  </si>
  <si>
    <t>39.52M</t>
  </si>
  <si>
    <t>24.89M</t>
  </si>
  <si>
    <t>28.06M</t>
  </si>
  <si>
    <t>31.53M</t>
  </si>
  <si>
    <t>58.80M</t>
  </si>
  <si>
    <t>32.77M</t>
  </si>
  <si>
    <t>86.59M</t>
  </si>
  <si>
    <t>42.62M</t>
  </si>
  <si>
    <t>35.46M</t>
  </si>
  <si>
    <t>36.08M</t>
  </si>
  <si>
    <t>52.88M</t>
  </si>
  <si>
    <t>72.29M</t>
  </si>
  <si>
    <t>30.56M</t>
  </si>
  <si>
    <t>99.69M</t>
  </si>
  <si>
    <t>75.15M</t>
  </si>
  <si>
    <t>37.71M</t>
  </si>
  <si>
    <t>35.69M</t>
  </si>
  <si>
    <t>27.93M</t>
  </si>
  <si>
    <t>29.36M</t>
  </si>
  <si>
    <t>21.65M</t>
  </si>
  <si>
    <t>31.94M</t>
  </si>
  <si>
    <t>29.65M</t>
  </si>
  <si>
    <t>24.64M</t>
  </si>
  <si>
    <t>37.42M</t>
  </si>
  <si>
    <t>25.04M</t>
  </si>
  <si>
    <t>23.46M</t>
  </si>
  <si>
    <t>32.18M</t>
  </si>
  <si>
    <t>22.61M</t>
  </si>
  <si>
    <t>25.75M</t>
  </si>
  <si>
    <t>27.79M</t>
  </si>
  <si>
    <t>26.34M</t>
  </si>
  <si>
    <t>26.37M</t>
  </si>
  <si>
    <t>41.08M</t>
  </si>
  <si>
    <t>30.20M</t>
  </si>
  <si>
    <t>23.70M</t>
  </si>
  <si>
    <t>36.04M</t>
  </si>
  <si>
    <t>41.68M</t>
  </si>
  <si>
    <t>36.00M</t>
  </si>
  <si>
    <t>26.39M</t>
  </si>
  <si>
    <t>43.48M</t>
  </si>
  <si>
    <t>36.99M</t>
  </si>
  <si>
    <t>100.38M</t>
  </si>
  <si>
    <t>34.45M</t>
  </si>
  <si>
    <t>26.07M</t>
  </si>
  <si>
    <t>26.50M</t>
  </si>
  <si>
    <t>33.62M</t>
  </si>
  <si>
    <t>42.56M</t>
  </si>
  <si>
    <t>29.04M</t>
  </si>
  <si>
    <t>40.17M</t>
  </si>
  <si>
    <t>30.31M</t>
  </si>
  <si>
    <t>37.82M</t>
  </si>
  <si>
    <t>43.43M</t>
  </si>
  <si>
    <t>26.41M</t>
  </si>
  <si>
    <t>29.05M</t>
  </si>
  <si>
    <t>29.84M</t>
  </si>
  <si>
    <t>22.37M</t>
  </si>
  <si>
    <t>29.15M</t>
  </si>
  <si>
    <t>32.05M</t>
  </si>
  <si>
    <t>35.60M</t>
  </si>
  <si>
    <t>26.26M</t>
  </si>
  <si>
    <t>31.13M</t>
  </si>
  <si>
    <t>31.49M</t>
  </si>
  <si>
    <t>51.70M</t>
  </si>
  <si>
    <t>28.84M</t>
  </si>
  <si>
    <t>39.24M</t>
  </si>
  <si>
    <t>30.07M</t>
  </si>
  <si>
    <t>36.40M</t>
  </si>
  <si>
    <t>48.41M</t>
  </si>
  <si>
    <t>59.95M</t>
  </si>
  <si>
    <t>83.15M</t>
  </si>
  <si>
    <t>141.45M</t>
  </si>
  <si>
    <t>70.44M</t>
  </si>
  <si>
    <t>33.27M</t>
  </si>
  <si>
    <t>29.51M</t>
  </si>
  <si>
    <t>44.46M</t>
  </si>
  <si>
    <t>47.54M</t>
  </si>
  <si>
    <t>39.93M</t>
  </si>
  <si>
    <t>43.08M</t>
  </si>
  <si>
    <t>51.04M</t>
  </si>
  <si>
    <t>48.08M</t>
  </si>
  <si>
    <t>33.99M</t>
  </si>
  <si>
    <t>40.68M</t>
  </si>
  <si>
    <t>44.57M</t>
  </si>
  <si>
    <t>32.76M</t>
  </si>
  <si>
    <t>39.86M</t>
  </si>
  <si>
    <t>31.60M</t>
  </si>
  <si>
    <t>45.60M</t>
  </si>
  <si>
    <t>41.19M</t>
  </si>
  <si>
    <t>76.93M</t>
  </si>
  <si>
    <t>74.40M</t>
  </si>
  <si>
    <t>65.10M</t>
  </si>
  <si>
    <t>45.90M</t>
  </si>
  <si>
    <t>50.61M</t>
  </si>
  <si>
    <t>72.93M</t>
  </si>
  <si>
    <t>36.66M</t>
  </si>
  <si>
    <t>25.46M</t>
  </si>
  <si>
    <t>39.72M</t>
  </si>
  <si>
    <t>33.98M</t>
  </si>
  <si>
    <t>27.27M</t>
  </si>
  <si>
    <t>28.02M</t>
  </si>
  <si>
    <t>31.37M</t>
  </si>
  <si>
    <t>32.12M</t>
  </si>
  <si>
    <t>27.20M</t>
  </si>
  <si>
    <t>30.79M</t>
  </si>
  <si>
    <t>58.90M</t>
  </si>
  <si>
    <t>29.25M</t>
  </si>
  <si>
    <t>32.01M</t>
  </si>
  <si>
    <t>27.47M</t>
  </si>
  <si>
    <t>33.67M</t>
  </si>
  <si>
    <t>50.84M</t>
  </si>
  <si>
    <t>30.51M</t>
  </si>
  <si>
    <t>33.18M</t>
  </si>
  <si>
    <t>75.46M</t>
  </si>
  <si>
    <t>38.70M</t>
  </si>
  <si>
    <t>24.90M</t>
  </si>
  <si>
    <t>34.14M</t>
  </si>
  <si>
    <t>43.37M</t>
  </si>
  <si>
    <t>26.14M</t>
  </si>
  <si>
    <t>39.17M</t>
  </si>
  <si>
    <t>54.30M</t>
  </si>
  <si>
    <t>94.65M</t>
  </si>
  <si>
    <t>94.64M</t>
  </si>
  <si>
    <t>43.92M</t>
  </si>
  <si>
    <t>49.25M</t>
  </si>
  <si>
    <t>34.19M</t>
  </si>
  <si>
    <t>37.05M</t>
  </si>
  <si>
    <t>37.92M</t>
  </si>
  <si>
    <t>56.00M</t>
  </si>
  <si>
    <t>30.72M</t>
  </si>
  <si>
    <t>31.36M</t>
  </si>
  <si>
    <t>32.89M</t>
  </si>
  <si>
    <t>48.05M</t>
  </si>
  <si>
    <t>35.88M</t>
  </si>
  <si>
    <t>36.55M</t>
  </si>
  <si>
    <t>39.22M</t>
  </si>
  <si>
    <t>31.05M</t>
  </si>
  <si>
    <t>32.61M</t>
  </si>
  <si>
    <t>29.17M</t>
  </si>
  <si>
    <t>29.82M</t>
  </si>
  <si>
    <t>28.00M</t>
  </si>
  <si>
    <t>32.82M</t>
  </si>
  <si>
    <t>29.95M</t>
  </si>
  <si>
    <t>26.88M</t>
  </si>
  <si>
    <t>31.25M</t>
  </si>
  <si>
    <t>72.15M</t>
  </si>
  <si>
    <t>43.71M</t>
  </si>
  <si>
    <t>30.77M</t>
  </si>
  <si>
    <t>36.61M</t>
  </si>
  <si>
    <t>37.89M</t>
  </si>
  <si>
    <t>34.06M</t>
  </si>
  <si>
    <t>37.23M</t>
  </si>
  <si>
    <t>37.38M</t>
  </si>
  <si>
    <t>31.98M</t>
  </si>
  <si>
    <t>53.81M</t>
  </si>
  <si>
    <t>31.14M</t>
  </si>
  <si>
    <t>44.37M</t>
  </si>
  <si>
    <t>59.72M</t>
  </si>
  <si>
    <t>55.39M</t>
  </si>
  <si>
    <t>44.58M</t>
  </si>
  <si>
    <t>41.98M</t>
  </si>
  <si>
    <t>48.11M</t>
  </si>
  <si>
    <t>56.35M</t>
  </si>
  <si>
    <t>51.05M</t>
  </si>
  <si>
    <t>56.99M</t>
  </si>
  <si>
    <t>42.32M</t>
  </si>
  <si>
    <t>47.17M</t>
  </si>
  <si>
    <t>42.51M</t>
  </si>
  <si>
    <t>55.08M</t>
  </si>
  <si>
    <t>117.22M</t>
  </si>
  <si>
    <t>76.54M</t>
  </si>
  <si>
    <t>50.28M</t>
  </si>
  <si>
    <t>45.27M</t>
  </si>
  <si>
    <t>48.55M</t>
  </si>
  <si>
    <t>37.99M</t>
  </si>
  <si>
    <t>51.65M</t>
  </si>
  <si>
    <t>34.95M</t>
  </si>
  <si>
    <t>41.38M</t>
  </si>
  <si>
    <t>49.07M</t>
  </si>
  <si>
    <t>44.42M</t>
  </si>
  <si>
    <t>43.81M</t>
  </si>
  <si>
    <t>46.76M</t>
  </si>
  <si>
    <t>27.06M</t>
  </si>
  <si>
    <t>31.43M</t>
  </si>
  <si>
    <t>25.07M</t>
  </si>
  <si>
    <t>50.32M</t>
  </si>
  <si>
    <t>43.17M</t>
  </si>
  <si>
    <t>62.51M</t>
  </si>
  <si>
    <t>110.09M</t>
  </si>
  <si>
    <t>58.40M</t>
  </si>
  <si>
    <t>52.77M</t>
  </si>
  <si>
    <t>50.91M</t>
  </si>
  <si>
    <t>39.68M</t>
  </si>
  <si>
    <t>65.81M</t>
  </si>
  <si>
    <t>42.71M</t>
  </si>
  <si>
    <t>22.38M</t>
  </si>
  <si>
    <t>71.23M</t>
  </si>
  <si>
    <t>49.68M</t>
  </si>
  <si>
    <t>63.88M</t>
  </si>
  <si>
    <t>56.67M</t>
  </si>
  <si>
    <t>49.35M</t>
  </si>
  <si>
    <t>36.24M</t>
  </si>
  <si>
    <t>44.52M</t>
  </si>
  <si>
    <t>53.55M</t>
  </si>
  <si>
    <t>44.06M</t>
  </si>
  <si>
    <t>61.53M</t>
  </si>
  <si>
    <t>72.49M</t>
  </si>
  <si>
    <t>125.31M</t>
  </si>
  <si>
    <t>100.42M</t>
  </si>
  <si>
    <t>74.58M</t>
  </si>
  <si>
    <t>48.26M</t>
  </si>
  <si>
    <t>56.41M</t>
  </si>
  <si>
    <t>60.96M</t>
  </si>
  <si>
    <t>42.83M</t>
  </si>
  <si>
    <t>55.53M</t>
  </si>
  <si>
    <t>40.74M</t>
  </si>
  <si>
    <t>42.18M</t>
  </si>
  <si>
    <t>38.77M</t>
  </si>
  <si>
    <t>46.84M</t>
  </si>
  <si>
    <t>44.20M</t>
  </si>
  <si>
    <t>51.57M</t>
  </si>
  <si>
    <t>48.03M</t>
  </si>
  <si>
    <t>62.41M</t>
  </si>
  <si>
    <t>66.55M</t>
  </si>
  <si>
    <t>73.05M</t>
  </si>
  <si>
    <t>59.90M</t>
  </si>
  <si>
    <t>70.34M</t>
  </si>
  <si>
    <t>46.26M</t>
  </si>
  <si>
    <t>61.48M</t>
  </si>
  <si>
    <t>102.91M</t>
  </si>
  <si>
    <t>64.03M</t>
  </si>
  <si>
    <t>60.47M</t>
  </si>
  <si>
    <t>56.76M</t>
  </si>
  <si>
    <t>48.50M</t>
  </si>
  <si>
    <t>41.79M</t>
  </si>
  <si>
    <t>40.64M</t>
  </si>
  <si>
    <t>40.99M</t>
  </si>
  <si>
    <t>58.78M</t>
  </si>
  <si>
    <t>36.14M</t>
  </si>
  <si>
    <t>38.65M</t>
  </si>
  <si>
    <t>34.11M</t>
  </si>
  <si>
    <t>44.15M</t>
  </si>
  <si>
    <t>43.65M</t>
  </si>
  <si>
    <t>42.80M</t>
  </si>
  <si>
    <t>32.94M</t>
  </si>
  <si>
    <t>41.44M</t>
  </si>
  <si>
    <t>42.78M</t>
  </si>
  <si>
    <t>42.91M</t>
  </si>
  <si>
    <t>58.93M</t>
  </si>
  <si>
    <t>50.02M</t>
  </si>
  <si>
    <t>51.71M</t>
  </si>
  <si>
    <t>71.21M</t>
  </si>
  <si>
    <t>153.13M</t>
  </si>
  <si>
    <t>91.16M</t>
  </si>
  <si>
    <t>51.03M</t>
  </si>
  <si>
    <t>46.32M</t>
  </si>
  <si>
    <t>52.61M</t>
  </si>
  <si>
    <t>53.91M</t>
  </si>
  <si>
    <t>133.31M</t>
  </si>
  <si>
    <t>59.82M</t>
  </si>
  <si>
    <t>54.53M</t>
  </si>
  <si>
    <t>54.97M</t>
  </si>
  <si>
    <t>48.45M</t>
  </si>
  <si>
    <t>54.49M</t>
  </si>
  <si>
    <t>54.02M</t>
  </si>
  <si>
    <t>61.89M</t>
  </si>
  <si>
    <t>41.99M</t>
  </si>
  <si>
    <t>40.70M</t>
  </si>
  <si>
    <t>35.90M</t>
  </si>
  <si>
    <t>28.26M</t>
  </si>
  <si>
    <t>54.35M</t>
  </si>
  <si>
    <t>40.76M</t>
  </si>
  <si>
    <t>52.15M</t>
  </si>
  <si>
    <t>46.80M</t>
  </si>
  <si>
    <t>59.99M</t>
  </si>
  <si>
    <t>71.93M</t>
  </si>
  <si>
    <t>90.35M</t>
  </si>
  <si>
    <t>52.14M</t>
  </si>
  <si>
    <t>84.25M</t>
  </si>
  <si>
    <t>60.46M</t>
  </si>
  <si>
    <t>52.42M</t>
  </si>
  <si>
    <t>51.47M</t>
  </si>
  <si>
    <t>51.40M</t>
  </si>
  <si>
    <t>62.16M</t>
  </si>
  <si>
    <t>95.66M</t>
  </si>
  <si>
    <t>47.95M</t>
  </si>
  <si>
    <t>61.26M</t>
  </si>
  <si>
    <t>54.38M</t>
  </si>
  <si>
    <t>72.80M</t>
  </si>
  <si>
    <t>64.31M</t>
  </si>
  <si>
    <t>96.78M</t>
  </si>
  <si>
    <t>66.50M</t>
  </si>
  <si>
    <t>63.49M</t>
  </si>
  <si>
    <t>67.58M</t>
  </si>
  <si>
    <t>70.74M</t>
  </si>
  <si>
    <t>55.06M</t>
  </si>
  <si>
    <t>73.17M</t>
  </si>
  <si>
    <t>65.66M</t>
  </si>
  <si>
    <t>71.47M</t>
  </si>
  <si>
    <t>53.01M</t>
  </si>
  <si>
    <t>28.14M</t>
  </si>
  <si>
    <t>26.02M</t>
  </si>
  <si>
    <t>30.75M</t>
  </si>
  <si>
    <t>21.46M</t>
  </si>
  <si>
    <t>24.43M</t>
  </si>
  <si>
    <t>31.31M</t>
  </si>
  <si>
    <t>23.88M</t>
  </si>
  <si>
    <t>30.11M</t>
  </si>
  <si>
    <t>35.38M</t>
  </si>
  <si>
    <t>27.82M</t>
  </si>
  <si>
    <t>28.58M</t>
  </si>
  <si>
    <t>26.43M</t>
  </si>
  <si>
    <t>18.65M</t>
  </si>
  <si>
    <t>23.12M</t>
  </si>
  <si>
    <t>18.78M</t>
  </si>
  <si>
    <t>25.58M</t>
  </si>
  <si>
    <t>20.54M</t>
  </si>
  <si>
    <t>24.92M</t>
  </si>
  <si>
    <t>27.72M</t>
  </si>
  <si>
    <t>18.87M</t>
  </si>
  <si>
    <t>19.15M</t>
  </si>
  <si>
    <t>23.74M</t>
  </si>
  <si>
    <t>33.55M</t>
  </si>
  <si>
    <t>23.21M</t>
  </si>
  <si>
    <t>16.95M</t>
  </si>
  <si>
    <t>21.67M</t>
  </si>
  <si>
    <t>37.68M</t>
  </si>
  <si>
    <t>43.88M</t>
  </si>
  <si>
    <t>35.14M</t>
  </si>
  <si>
    <t>39.08M</t>
  </si>
  <si>
    <t>29.46M</t>
  </si>
  <si>
    <t>36.86M</t>
  </si>
  <si>
    <t>25.08M</t>
  </si>
  <si>
    <t>20.01M</t>
  </si>
  <si>
    <t>21.96M</t>
  </si>
  <si>
    <t>23.52M</t>
  </si>
  <si>
    <t>23.69M</t>
  </si>
  <si>
    <t>24.93M</t>
  </si>
  <si>
    <t>24.13M</t>
  </si>
  <si>
    <t>23.24M</t>
  </si>
  <si>
    <t>35.75M</t>
  </si>
  <si>
    <t>29.54M</t>
  </si>
  <si>
    <t>34.79M</t>
  </si>
  <si>
    <t>44.64M</t>
  </si>
  <si>
    <t>36.43M</t>
  </si>
  <si>
    <t>29.96M</t>
  </si>
  <si>
    <t>25.62M</t>
  </si>
  <si>
    <t>31.42M</t>
  </si>
  <si>
    <t>53.21M</t>
  </si>
  <si>
    <t>25.83M</t>
  </si>
  <si>
    <t>39.25M</t>
  </si>
  <si>
    <t>45.41M</t>
  </si>
  <si>
    <t>39.64M</t>
  </si>
  <si>
    <t>56.38M</t>
  </si>
  <si>
    <t>88.21M</t>
  </si>
  <si>
    <t>70.62M</t>
  </si>
  <si>
    <t>31.02M</t>
  </si>
  <si>
    <t>39.79M</t>
  </si>
  <si>
    <t>27.43M</t>
  </si>
  <si>
    <t>21.64M</t>
  </si>
  <si>
    <t>26.04M</t>
  </si>
  <si>
    <t>27.28M</t>
  </si>
  <si>
    <t>26.25M</t>
  </si>
  <si>
    <t>35.36M</t>
  </si>
  <si>
    <t>40.34M</t>
  </si>
  <si>
    <t>28.44M</t>
  </si>
  <si>
    <t>28.53M</t>
  </si>
  <si>
    <t>33.52M</t>
  </si>
  <si>
    <t>33.92M</t>
  </si>
  <si>
    <t>26.21M</t>
  </si>
  <si>
    <t>31.90M</t>
  </si>
  <si>
    <t>35.10M</t>
  </si>
  <si>
    <t>31.21M</t>
  </si>
  <si>
    <t>16.38M</t>
  </si>
  <si>
    <t>17.38M</t>
  </si>
  <si>
    <t>19.62M</t>
  </si>
  <si>
    <t>10.90M</t>
  </si>
  <si>
    <t>10.10M</t>
  </si>
  <si>
    <t>25.48M</t>
  </si>
  <si>
    <t>59.94M</t>
  </si>
  <si>
    <t>35.94M</t>
  </si>
  <si>
    <t>42.35M</t>
  </si>
  <si>
    <t>30.19M</t>
  </si>
  <si>
    <t>33.91M</t>
  </si>
  <si>
    <t>28.85M</t>
  </si>
  <si>
    <t>31.24M</t>
  </si>
  <si>
    <t>41.84M</t>
  </si>
  <si>
    <t>35.85M</t>
  </si>
  <si>
    <t>51.37M</t>
  </si>
  <si>
    <t>88.63M</t>
  </si>
  <si>
    <t>85.17M</t>
  </si>
  <si>
    <t>74.14M</t>
  </si>
  <si>
    <t>62.03M</t>
  </si>
  <si>
    <t>68.20M</t>
  </si>
  <si>
    <t>52.67M</t>
  </si>
  <si>
    <t>29.49M</t>
  </si>
  <si>
    <t>24.83M</t>
  </si>
  <si>
    <t>19.84M</t>
  </si>
  <si>
    <t>29.56M</t>
  </si>
  <si>
    <t>34.48M</t>
  </si>
  <si>
    <t>37.17M</t>
  </si>
  <si>
    <t>31.01M</t>
  </si>
  <si>
    <t>30.08M</t>
  </si>
  <si>
    <t>29.79M</t>
  </si>
  <si>
    <t>39.27M</t>
  </si>
  <si>
    <t>74.88M</t>
  </si>
  <si>
    <t>43.58M</t>
  </si>
  <si>
    <t>29.74M</t>
  </si>
  <si>
    <t>35.24M</t>
  </si>
  <si>
    <t>28.66M</t>
  </si>
  <si>
    <t>19.90M</t>
  </si>
  <si>
    <t>35.03M</t>
  </si>
  <si>
    <t>22.35M</t>
  </si>
  <si>
    <t>29.67M</t>
  </si>
  <si>
    <t>27.01M</t>
  </si>
  <si>
    <t>22.11M</t>
  </si>
  <si>
    <t>25.00M</t>
  </si>
  <si>
    <t>27.89M</t>
  </si>
  <si>
    <t>21.31M</t>
  </si>
  <si>
    <t>23.18M</t>
  </si>
  <si>
    <t>28.89M</t>
  </si>
  <si>
    <t>30.25M</t>
  </si>
  <si>
    <t>31.66M</t>
  </si>
  <si>
    <t>34.72M</t>
  </si>
  <si>
    <t>32.51M</t>
  </si>
  <si>
    <t>18.50M</t>
  </si>
  <si>
    <t>26.63M</t>
  </si>
  <si>
    <t>55.57M</t>
  </si>
  <si>
    <t>58.38M</t>
  </si>
  <si>
    <t>26.77M</t>
  </si>
  <si>
    <t>38.06M</t>
  </si>
  <si>
    <t>32.47M</t>
  </si>
  <si>
    <t>103.34M</t>
  </si>
  <si>
    <t>47.52M</t>
  </si>
  <si>
    <t>39.73M</t>
  </si>
  <si>
    <t>32.34M</t>
  </si>
  <si>
    <t>23.02M</t>
  </si>
  <si>
    <t>28.46M</t>
  </si>
  <si>
    <t>19.77M</t>
  </si>
  <si>
    <t>28.96M</t>
  </si>
  <si>
    <t>24.24M</t>
  </si>
  <si>
    <t>18.53M</t>
  </si>
  <si>
    <t>34.93M</t>
  </si>
  <si>
    <t>25.23M</t>
  </si>
  <si>
    <t>28.34M</t>
  </si>
  <si>
    <t>30.42M</t>
  </si>
  <si>
    <t>39.16M</t>
  </si>
  <si>
    <t>26.32M</t>
  </si>
  <si>
    <t>21.56M</t>
  </si>
  <si>
    <t>31.55M</t>
  </si>
  <si>
    <t>34.83M</t>
  </si>
  <si>
    <t>32.45M</t>
  </si>
  <si>
    <t>41.39M</t>
  </si>
  <si>
    <t>58.68M</t>
  </si>
  <si>
    <t>45.80M</t>
  </si>
  <si>
    <t>34.01M</t>
  </si>
  <si>
    <t>31.99M</t>
  </si>
  <si>
    <t>33.10M</t>
  </si>
  <si>
    <t>33.45M</t>
  </si>
  <si>
    <t>32.54M</t>
  </si>
  <si>
    <t>34.28M</t>
  </si>
  <si>
    <t>43.03M</t>
  </si>
  <si>
    <t>40.44M</t>
  </si>
  <si>
    <t>34.18M</t>
  </si>
  <si>
    <t>21.69M</t>
  </si>
  <si>
    <t>29.13M</t>
  </si>
  <si>
    <t>63.38M</t>
  </si>
  <si>
    <t>108.14M</t>
  </si>
  <si>
    <t>31.80M</t>
  </si>
  <si>
    <t>40.52M</t>
  </si>
  <si>
    <t>57.67M</t>
  </si>
  <si>
    <t>75.66M</t>
  </si>
  <si>
    <t>24.97M</t>
  </si>
  <si>
    <t>27.39M</t>
  </si>
  <si>
    <t>27.66M</t>
  </si>
  <si>
    <t>20.94M</t>
  </si>
  <si>
    <t>61.77M</t>
  </si>
  <si>
    <t>28.94M</t>
  </si>
  <si>
    <t>35.73M</t>
  </si>
  <si>
    <t>26.90M</t>
  </si>
  <si>
    <t>45.08M</t>
  </si>
  <si>
    <t>52.64M</t>
  </si>
  <si>
    <t>29.37M</t>
  </si>
  <si>
    <t>34.78M</t>
  </si>
  <si>
    <t>38.00M</t>
  </si>
  <si>
    <t>35.21M</t>
  </si>
  <si>
    <t>74.86M</t>
  </si>
  <si>
    <t>73.42M</t>
  </si>
  <si>
    <t>30.43M</t>
  </si>
  <si>
    <t>33.15M</t>
  </si>
  <si>
    <t>48.76M</t>
  </si>
  <si>
    <t>42.38M</t>
  </si>
  <si>
    <t>44.14M</t>
  </si>
  <si>
    <t>32.44M</t>
  </si>
  <si>
    <t>57.50M</t>
  </si>
  <si>
    <t>127.75M</t>
  </si>
  <si>
    <t>21.28M</t>
  </si>
  <si>
    <t>21.34M</t>
  </si>
  <si>
    <t>25.72M</t>
  </si>
  <si>
    <t>34.98M</t>
  </si>
  <si>
    <t>26.81M</t>
  </si>
  <si>
    <t>29.75M</t>
  </si>
  <si>
    <t>56.03M</t>
  </si>
  <si>
    <t>26.97M</t>
  </si>
  <si>
    <t>26.05M</t>
  </si>
  <si>
    <t>33.05M</t>
  </si>
  <si>
    <t>28.19M</t>
  </si>
  <si>
    <t>27.55M</t>
  </si>
  <si>
    <t>30.33M</t>
  </si>
  <si>
    <t>33.64M</t>
  </si>
  <si>
    <t>48.02M</t>
  </si>
  <si>
    <t>70.41M</t>
  </si>
  <si>
    <t>52.20M</t>
  </si>
  <si>
    <t>76.79M</t>
  </si>
  <si>
    <t>62.26M</t>
  </si>
  <si>
    <t>46.88M</t>
  </si>
  <si>
    <t>30.67M</t>
  </si>
  <si>
    <t>54.60M</t>
  </si>
  <si>
    <t>48.67M</t>
  </si>
  <si>
    <t>24.51M</t>
  </si>
  <si>
    <t>24.17M</t>
  </si>
  <si>
    <t>30.88M</t>
  </si>
  <si>
    <t>36.63M</t>
  </si>
  <si>
    <t>31.18M</t>
  </si>
  <si>
    <t>32.00M</t>
  </si>
  <si>
    <t>28.37M</t>
  </si>
  <si>
    <t>39.59M</t>
  </si>
  <si>
    <t>28.30M</t>
  </si>
  <si>
    <t>30.95M</t>
  </si>
  <si>
    <t>40.77M</t>
  </si>
  <si>
    <t>39.99M</t>
  </si>
  <si>
    <t>35.43M</t>
  </si>
  <si>
    <t>29.85M</t>
  </si>
  <si>
    <t>35.20M</t>
  </si>
  <si>
    <t>20.44M</t>
  </si>
  <si>
    <t>19.55M</t>
  </si>
  <si>
    <t>20.45M</t>
  </si>
  <si>
    <t>21.40M</t>
  </si>
  <si>
    <t>22.07M</t>
  </si>
  <si>
    <t>21.24M</t>
  </si>
  <si>
    <t>23.11M</t>
  </si>
  <si>
    <t>29.30M</t>
  </si>
  <si>
    <t>70.46M</t>
  </si>
  <si>
    <t>43.86M</t>
  </si>
  <si>
    <t>27.84M</t>
  </si>
  <si>
    <t>32.04M</t>
  </si>
  <si>
    <t>24.35M</t>
  </si>
  <si>
    <t>18.22M</t>
  </si>
  <si>
    <t>24.16M</t>
  </si>
  <si>
    <t>41.73M</t>
  </si>
  <si>
    <t>26.95M</t>
  </si>
  <si>
    <t>29.97M</t>
  </si>
  <si>
    <t>27.74M</t>
  </si>
  <si>
    <t>17.82M</t>
  </si>
  <si>
    <t>21.78M</t>
  </si>
  <si>
    <t>17.17M</t>
  </si>
  <si>
    <t>21.82M</t>
  </si>
  <si>
    <t>26.67M</t>
  </si>
  <si>
    <t>24.86M</t>
  </si>
  <si>
    <t>26.49M</t>
  </si>
  <si>
    <t>18.60M</t>
  </si>
  <si>
    <t>20.37M</t>
  </si>
  <si>
    <t>17.47M</t>
  </si>
  <si>
    <t>14.26M</t>
  </si>
  <si>
    <t>18.89M</t>
  </si>
  <si>
    <t>12.06M</t>
  </si>
  <si>
    <t>10.40M</t>
  </si>
  <si>
    <t>25.68M</t>
  </si>
  <si>
    <t>63.46M</t>
  </si>
  <si>
    <t>32.27M</t>
  </si>
  <si>
    <t>34.17M</t>
  </si>
  <si>
    <t>43.50M</t>
  </si>
  <si>
    <t>44.93M</t>
  </si>
  <si>
    <t>25.14M</t>
  </si>
  <si>
    <t>34.82M</t>
  </si>
  <si>
    <t>67.89M</t>
  </si>
  <si>
    <t>54.81M</t>
  </si>
  <si>
    <t>21.36M</t>
  </si>
  <si>
    <t>31.62M</t>
  </si>
  <si>
    <t>22.25M</t>
  </si>
  <si>
    <t>23.79M</t>
  </si>
  <si>
    <t>19.27M</t>
  </si>
  <si>
    <t>20.49M</t>
  </si>
  <si>
    <t>38.60M</t>
  </si>
  <si>
    <t>19.00M</t>
  </si>
  <si>
    <t>23.43M</t>
  </si>
  <si>
    <t>20.21M</t>
  </si>
  <si>
    <t>32.50M</t>
  </si>
  <si>
    <t>25.13M</t>
  </si>
  <si>
    <t>17.45M</t>
  </si>
  <si>
    <t>22.01M</t>
  </si>
  <si>
    <t>25.35M</t>
  </si>
  <si>
    <t>33.70M</t>
  </si>
  <si>
    <t>18.24M</t>
  </si>
  <si>
    <t>21.49M</t>
  </si>
  <si>
    <t>44.77M</t>
  </si>
  <si>
    <t>68.89M</t>
  </si>
  <si>
    <t>19.83M</t>
  </si>
  <si>
    <t>22.41M</t>
  </si>
  <si>
    <t>18.28M</t>
  </si>
  <si>
    <t>16.57M</t>
  </si>
  <si>
    <t>20.95M</t>
  </si>
  <si>
    <t>19.76M</t>
  </si>
  <si>
    <t>21.45M</t>
  </si>
  <si>
    <t>16.41M</t>
  </si>
  <si>
    <t>20.25M</t>
  </si>
  <si>
    <t>19.02M</t>
  </si>
  <si>
    <t>15.34M</t>
  </si>
  <si>
    <t>14.14M</t>
  </si>
  <si>
    <t>23.07M</t>
  </si>
  <si>
    <t>22.46M</t>
  </si>
  <si>
    <t>19.09M</t>
  </si>
  <si>
    <t>15.07M</t>
  </si>
  <si>
    <t>17.76M</t>
  </si>
  <si>
    <t>20.48M</t>
  </si>
  <si>
    <t>21.10M</t>
  </si>
  <si>
    <t>20.32M</t>
  </si>
  <si>
    <t>23.33M</t>
  </si>
  <si>
    <t>24.15M</t>
  </si>
  <si>
    <t>26.59M</t>
  </si>
  <si>
    <t>23.68M</t>
  </si>
  <si>
    <t>20.72M</t>
  </si>
  <si>
    <t>18.38M</t>
  </si>
  <si>
    <t>29.59M</t>
  </si>
  <si>
    <t>29.70M</t>
  </si>
  <si>
    <t>29.61M</t>
  </si>
  <si>
    <t>31.12M</t>
  </si>
  <si>
    <t>37.91M</t>
  </si>
  <si>
    <t>18.69M</t>
  </si>
  <si>
    <t>19.35M</t>
  </si>
  <si>
    <t>38.95M</t>
  </si>
  <si>
    <t>22.12M</t>
  </si>
  <si>
    <t>19.70M</t>
  </si>
  <si>
    <t>11.82M</t>
  </si>
  <si>
    <t>14.19M</t>
  </si>
  <si>
    <t>13.96M</t>
  </si>
  <si>
    <t>22.49M</t>
  </si>
  <si>
    <t>22.90M</t>
  </si>
  <si>
    <t>18.34M</t>
  </si>
  <si>
    <t>22.42M</t>
  </si>
  <si>
    <t>24.21M</t>
  </si>
  <si>
    <t>31.52M</t>
  </si>
  <si>
    <t>40.59M</t>
  </si>
  <si>
    <t>18.55M</t>
  </si>
  <si>
    <t>15.90M</t>
  </si>
  <si>
    <t>28.60M</t>
  </si>
  <si>
    <t>24.53M</t>
  </si>
  <si>
    <t>25.73M</t>
  </si>
  <si>
    <t>18.96M</t>
  </si>
  <si>
    <t>36.35M</t>
  </si>
  <si>
    <t>24.10M</t>
  </si>
  <si>
    <t>18.88M</t>
  </si>
  <si>
    <t>25.32M</t>
  </si>
  <si>
    <t>20.73M</t>
  </si>
  <si>
    <t>18.29M</t>
  </si>
  <si>
    <t>16.47M</t>
  </si>
  <si>
    <t>25.63M</t>
  </si>
  <si>
    <t>15.95M</t>
  </si>
  <si>
    <t>15.14M</t>
  </si>
  <si>
    <t>21.04M</t>
  </si>
  <si>
    <t>20.97M</t>
  </si>
  <si>
    <t>10.24M</t>
  </si>
  <si>
    <t>17.37M</t>
  </si>
  <si>
    <t>16.01M</t>
  </si>
  <si>
    <t>29.16M</t>
  </si>
  <si>
    <t>18.85M</t>
  </si>
  <si>
    <t>18.30M</t>
  </si>
  <si>
    <t>58.58M</t>
  </si>
  <si>
    <t>20.16M</t>
  </si>
  <si>
    <t>21.87M</t>
  </si>
  <si>
    <t>18.06M</t>
  </si>
  <si>
    <t>20.91M</t>
  </si>
  <si>
    <t>27.86M</t>
  </si>
  <si>
    <t>21.54M</t>
  </si>
  <si>
    <t>23.78M</t>
  </si>
  <si>
    <t>19.66M</t>
  </si>
  <si>
    <t>23.25M</t>
  </si>
  <si>
    <t>27.46M</t>
  </si>
  <si>
    <t>37.64M</t>
  </si>
  <si>
    <t>22.96M</t>
  </si>
  <si>
    <t>23.39M</t>
  </si>
  <si>
    <t>20.57M</t>
  </si>
  <si>
    <t>16.58M</t>
  </si>
  <si>
    <t>21.02M</t>
  </si>
  <si>
    <t>17.88M</t>
  </si>
  <si>
    <t>16.99M</t>
  </si>
  <si>
    <t>22.55M</t>
  </si>
  <si>
    <t>24.48M</t>
  </si>
  <si>
    <t>27.87M</t>
  </si>
  <si>
    <t>31.33M</t>
  </si>
  <si>
    <t>29.80M</t>
  </si>
  <si>
    <t>15.35M</t>
  </si>
  <si>
    <t>19.57M</t>
  </si>
  <si>
    <t>28.04M</t>
  </si>
  <si>
    <t>34.66M</t>
  </si>
  <si>
    <t>24.29M</t>
  </si>
  <si>
    <t>33.49M</t>
  </si>
  <si>
    <t>33.56M</t>
  </si>
  <si>
    <t>45.61M</t>
  </si>
  <si>
    <t>64.67M</t>
  </si>
  <si>
    <t>57.11M</t>
  </si>
  <si>
    <t>22.78M</t>
  </si>
  <si>
    <t>21.15M</t>
  </si>
  <si>
    <t>26.45M</t>
  </si>
  <si>
    <t>32.62M</t>
  </si>
  <si>
    <t>19.88M</t>
  </si>
  <si>
    <t>21.76M</t>
  </si>
  <si>
    <t>20.78M</t>
  </si>
  <si>
    <t>27.14M</t>
  </si>
  <si>
    <t>27.17M</t>
  </si>
  <si>
    <t>22.84M</t>
  </si>
  <si>
    <t>20.70M</t>
  </si>
  <si>
    <t>24.70M</t>
  </si>
  <si>
    <t>24.59M</t>
  </si>
  <si>
    <t>31.73M</t>
  </si>
  <si>
    <t>24.49M</t>
  </si>
  <si>
    <t>22.88M</t>
  </si>
  <si>
    <t>22.15M</t>
  </si>
  <si>
    <t>19.23M</t>
  </si>
  <si>
    <t>29.21M</t>
  </si>
  <si>
    <t>24.07M</t>
  </si>
  <si>
    <t>69.27M</t>
  </si>
  <si>
    <t>49.48M</t>
  </si>
  <si>
    <t>42.75M</t>
  </si>
  <si>
    <t>23.35M</t>
  </si>
  <si>
    <t>27.56M</t>
  </si>
  <si>
    <t>39.37M</t>
  </si>
  <si>
    <t>37.74M</t>
  </si>
  <si>
    <t>35.32M</t>
  </si>
  <si>
    <t>40.19M</t>
  </si>
  <si>
    <t>31.15M</t>
  </si>
  <si>
    <t>42.13M</t>
  </si>
  <si>
    <t>37.33M</t>
  </si>
  <si>
    <t>53.64M</t>
  </si>
  <si>
    <t>19.49M</t>
  </si>
  <si>
    <t>27.19M</t>
  </si>
  <si>
    <t>23.32M</t>
  </si>
  <si>
    <t>24.94M</t>
  </si>
  <si>
    <t>31.47M</t>
  </si>
  <si>
    <t>37.59M</t>
  </si>
  <si>
    <t>22.70M</t>
  </si>
  <si>
    <t>26.83M</t>
  </si>
  <si>
    <t>22.56M</t>
  </si>
  <si>
    <t>25.21M</t>
  </si>
  <si>
    <t>38.51M</t>
  </si>
  <si>
    <t>40.47M</t>
  </si>
  <si>
    <t>71.91M</t>
  </si>
  <si>
    <t>27.78M</t>
  </si>
  <si>
    <t>26.12M</t>
  </si>
  <si>
    <t>34.27M</t>
  </si>
  <si>
    <t>22.67M</t>
  </si>
  <si>
    <t>18.79M</t>
  </si>
  <si>
    <t>24.01M</t>
  </si>
  <si>
    <t>21.32M</t>
  </si>
  <si>
    <t>22.51M</t>
  </si>
  <si>
    <t>18.73M</t>
  </si>
  <si>
    <t>16.05M</t>
  </si>
  <si>
    <t>19.63M</t>
  </si>
  <si>
    <t>16.78M</t>
  </si>
  <si>
    <t>26.53M</t>
  </si>
  <si>
    <t>27.49M</t>
  </si>
  <si>
    <t>49.11M</t>
  </si>
  <si>
    <t>50.85M</t>
  </si>
  <si>
    <t>38.72M</t>
  </si>
  <si>
    <t>30.10M</t>
  </si>
  <si>
    <t>29.03M</t>
  </si>
  <si>
    <t>23.58M</t>
  </si>
  <si>
    <t>27.38M</t>
  </si>
  <si>
    <t>36.67M</t>
  </si>
  <si>
    <t>31.44M</t>
  </si>
  <si>
    <t>38.99M</t>
  </si>
  <si>
    <t>23.97M</t>
  </si>
  <si>
    <t>23.44M</t>
  </si>
  <si>
    <t>12.51M</t>
  </si>
  <si>
    <t>22.64M</t>
  </si>
  <si>
    <t>27.85M</t>
  </si>
  <si>
    <t>28.01M</t>
  </si>
  <si>
    <t>23.86M</t>
  </si>
  <si>
    <t>32.40M</t>
  </si>
  <si>
    <t>18.32M</t>
  </si>
  <si>
    <t>26.93M</t>
  </si>
  <si>
    <t>23.75M</t>
  </si>
  <si>
    <t>29.76M</t>
  </si>
  <si>
    <t>19.05M</t>
  </si>
  <si>
    <t>27.12M</t>
  </si>
  <si>
    <t>26.29M</t>
  </si>
  <si>
    <t>57.06M</t>
  </si>
  <si>
    <t>84.37M</t>
  </si>
  <si>
    <t>44.81M</t>
  </si>
  <si>
    <t>23.37M</t>
  </si>
  <si>
    <t>28.50M</t>
  </si>
  <si>
    <t>24.77M</t>
  </si>
  <si>
    <t>25.88M</t>
  </si>
  <si>
    <t>19.28M</t>
  </si>
  <si>
    <t>27.60M</t>
  </si>
  <si>
    <t>26.75M</t>
  </si>
  <si>
    <t>22.99M</t>
  </si>
  <si>
    <t>22.29M</t>
  </si>
  <si>
    <t>30.86M</t>
  </si>
  <si>
    <t>22.75M</t>
  </si>
  <si>
    <t>20.09M</t>
  </si>
  <si>
    <t>31.50M</t>
  </si>
  <si>
    <t>20.35M</t>
  </si>
  <si>
    <t>21.86M</t>
  </si>
  <si>
    <t>24.75M</t>
  </si>
  <si>
    <t>20.75M</t>
  </si>
  <si>
    <t>18.41M</t>
  </si>
  <si>
    <t>20.76M</t>
  </si>
  <si>
    <t>18.84M</t>
  </si>
  <si>
    <t>18.68M</t>
  </si>
  <si>
    <t>19.40M</t>
  </si>
  <si>
    <t>26.76M</t>
  </si>
  <si>
    <t>30.50M</t>
  </si>
  <si>
    <t>25.22M</t>
  </si>
  <si>
    <t>19.59M</t>
  </si>
  <si>
    <t>20.86M</t>
  </si>
  <si>
    <t>24.91M</t>
  </si>
  <si>
    <t>23.54M</t>
  </si>
  <si>
    <t>26.15M</t>
  </si>
  <si>
    <t>26.27M</t>
  </si>
  <si>
    <t>23.28M</t>
  </si>
  <si>
    <t>44.95M</t>
  </si>
  <si>
    <t>61.68M</t>
  </si>
  <si>
    <t>52.51M</t>
  </si>
  <si>
    <t>29.72M</t>
  </si>
  <si>
    <t>71.61M</t>
  </si>
  <si>
    <t>37.22M</t>
  </si>
  <si>
    <t>26.23M</t>
  </si>
  <si>
    <t>30.40M</t>
  </si>
  <si>
    <t>23.08M</t>
  </si>
  <si>
    <t>21.71M</t>
  </si>
  <si>
    <t>24.78M</t>
  </si>
  <si>
    <t>27.58M</t>
  </si>
  <si>
    <t>14.47M</t>
  </si>
  <si>
    <t>29.53M</t>
  </si>
  <si>
    <t>24.09M</t>
  </si>
  <si>
    <t>27.09M</t>
  </si>
  <si>
    <t>33.97M</t>
  </si>
  <si>
    <t>26.10M</t>
  </si>
  <si>
    <t>45.54M</t>
  </si>
  <si>
    <t>35.25M</t>
  </si>
  <si>
    <t>22.28M</t>
  </si>
  <si>
    <t>29.39M</t>
  </si>
  <si>
    <t>52.54M</t>
  </si>
  <si>
    <t>26.64M</t>
  </si>
  <si>
    <t>32.31M</t>
  </si>
  <si>
    <t>26.98M</t>
  </si>
  <si>
    <t>35.08M</t>
  </si>
  <si>
    <t>35.23M</t>
  </si>
  <si>
    <t>33.32M</t>
  </si>
  <si>
    <t>45.04M</t>
  </si>
  <si>
    <t>36.27M</t>
  </si>
  <si>
    <t>14.63M</t>
  </si>
  <si>
    <t>11.35M</t>
  </si>
  <si>
    <t>15.94M</t>
  </si>
  <si>
    <t>13.56M</t>
  </si>
  <si>
    <t>12.31M</t>
  </si>
  <si>
    <t>19.92M</t>
  </si>
  <si>
    <t>16.20M</t>
  </si>
  <si>
    <t>52.76M</t>
  </si>
  <si>
    <t>18.95M</t>
  </si>
  <si>
    <t>10.61M</t>
  </si>
  <si>
    <t>12.81M</t>
  </si>
  <si>
    <t>13.35M</t>
  </si>
  <si>
    <t>11.67M</t>
  </si>
  <si>
    <t>9.22M</t>
  </si>
  <si>
    <t>8.66M</t>
  </si>
  <si>
    <t>12.53M</t>
  </si>
  <si>
    <t>16.28M</t>
  </si>
  <si>
    <t>9.54M</t>
  </si>
  <si>
    <t>14.95M</t>
  </si>
  <si>
    <t>13.29M</t>
  </si>
  <si>
    <t>19.01M</t>
  </si>
  <si>
    <t>9.58M</t>
  </si>
  <si>
    <t>9.52M</t>
  </si>
  <si>
    <t>13.52M</t>
  </si>
  <si>
    <t>23.61M</t>
  </si>
  <si>
    <t>32.90M</t>
  </si>
  <si>
    <t>22.80M</t>
  </si>
  <si>
    <t>30.13M</t>
  </si>
  <si>
    <t>35.78M</t>
  </si>
  <si>
    <t>12.59M</t>
  </si>
  <si>
    <t>10.74M</t>
  </si>
  <si>
    <t>13.64M</t>
  </si>
  <si>
    <t>21.21M</t>
  </si>
  <si>
    <t>13.25M</t>
  </si>
  <si>
    <t>11.73M</t>
  </si>
  <si>
    <t>10.35M</t>
  </si>
  <si>
    <t>15.13M</t>
  </si>
  <si>
    <t>11.62M</t>
  </si>
  <si>
    <t>8.98M</t>
  </si>
  <si>
    <t>9.86M</t>
  </si>
  <si>
    <t>13.49M</t>
  </si>
  <si>
    <t>13.16M</t>
  </si>
  <si>
    <t>13.34M</t>
  </si>
  <si>
    <t>10.81M</t>
  </si>
  <si>
    <t>12.26M</t>
  </si>
  <si>
    <t>9.82M</t>
  </si>
  <si>
    <t>15.70M</t>
  </si>
  <si>
    <t>10.64M</t>
  </si>
  <si>
    <t>11.33M</t>
  </si>
  <si>
    <t>10.14M</t>
  </si>
  <si>
    <t>8.61M</t>
  </si>
  <si>
    <t>14.18M</t>
  </si>
  <si>
    <t>10.04M</t>
  </si>
  <si>
    <t>14.65M</t>
  </si>
  <si>
    <t>12.67M</t>
  </si>
  <si>
    <t>12.34M</t>
  </si>
  <si>
    <t>14.96M</t>
  </si>
  <si>
    <t>14.32M</t>
  </si>
  <si>
    <t>10.46M</t>
  </si>
  <si>
    <t>14.84M</t>
  </si>
  <si>
    <t>18.16M</t>
  </si>
  <si>
    <t>17.13M</t>
  </si>
  <si>
    <t>16.88M</t>
  </si>
  <si>
    <t>13.76M</t>
  </si>
  <si>
    <t>14.37M</t>
  </si>
  <si>
    <t>59.85M</t>
  </si>
  <si>
    <t>25.71M</t>
  </si>
  <si>
    <t>13.30M</t>
  </si>
  <si>
    <t>16.33M</t>
  </si>
  <si>
    <t>21.39M</t>
  </si>
  <si>
    <t>14.49M</t>
  </si>
  <si>
    <t>15.17M</t>
  </si>
  <si>
    <t>17.01M</t>
  </si>
  <si>
    <t>13.08M</t>
  </si>
  <si>
    <t>15.53M</t>
  </si>
  <si>
    <t>18.03M</t>
  </si>
  <si>
    <t>14.80M</t>
  </si>
  <si>
    <t>11.63M</t>
  </si>
  <si>
    <t>11.92M</t>
  </si>
  <si>
    <t>12.85M</t>
  </si>
  <si>
    <t>11.07M</t>
  </si>
  <si>
    <t>12.21M</t>
  </si>
  <si>
    <t>13.73M</t>
  </si>
  <si>
    <t>7.94M</t>
  </si>
  <si>
    <t>9.19M</t>
  </si>
  <si>
    <t>8.51M</t>
  </si>
  <si>
    <t>7.13M</t>
  </si>
  <si>
    <t>5.63M</t>
  </si>
  <si>
    <t>8.49M</t>
  </si>
  <si>
    <t>15.66M</t>
  </si>
  <si>
    <t>49.98M</t>
  </si>
  <si>
    <t>20.26M</t>
  </si>
  <si>
    <t>15.60M</t>
  </si>
  <si>
    <t>14.31M</t>
  </si>
  <si>
    <t>15.55M</t>
  </si>
  <si>
    <t>14.02M</t>
  </si>
  <si>
    <t>13.06M</t>
  </si>
  <si>
    <t>16.91M</t>
  </si>
  <si>
    <t>13.00M</t>
  </si>
  <si>
    <t>29.87M</t>
  </si>
  <si>
    <t>11.13M</t>
  </si>
  <si>
    <t>11.64M</t>
  </si>
  <si>
    <t>13.03M</t>
  </si>
  <si>
    <t>11.03M</t>
  </si>
  <si>
    <t>15.21M</t>
  </si>
  <si>
    <t>23.55M</t>
  </si>
  <si>
    <t>21.05M</t>
  </si>
  <si>
    <t>20.60M</t>
  </si>
  <si>
    <t>24.74M</t>
  </si>
  <si>
    <t>25.50M</t>
  </si>
  <si>
    <t>16.50M</t>
  </si>
  <si>
    <t>19.25M</t>
  </si>
  <si>
    <t>23.63M</t>
  </si>
  <si>
    <t>20.22M</t>
  </si>
  <si>
    <t>27.36M</t>
  </si>
  <si>
    <t>33.00M</t>
  </si>
  <si>
    <t>56.95M</t>
  </si>
  <si>
    <t>88.44M</t>
  </si>
  <si>
    <t>26.82M</t>
  </si>
  <si>
    <t>12.19M</t>
  </si>
  <si>
    <t>11.32M</t>
  </si>
  <si>
    <t>9.15M</t>
  </si>
  <si>
    <t>8.73M</t>
  </si>
  <si>
    <t>7.65M</t>
  </si>
  <si>
    <t>8.90M</t>
  </si>
  <si>
    <t>12.23M</t>
  </si>
  <si>
    <t>9.02M</t>
  </si>
  <si>
    <t>10.25M</t>
  </si>
  <si>
    <t>8.83M</t>
  </si>
  <si>
    <t>9.25M</t>
  </si>
  <si>
    <t>16.98M</t>
  </si>
  <si>
    <t>12.72M</t>
  </si>
  <si>
    <t>10.79M</t>
  </si>
  <si>
    <t>16.15M</t>
  </si>
  <si>
    <t>20.42M</t>
  </si>
  <si>
    <t>16.23M</t>
  </si>
  <si>
    <t>9.70M</t>
  </si>
  <si>
    <t>10.59M</t>
  </si>
  <si>
    <t>10.87M</t>
  </si>
  <si>
    <t>11.71M</t>
  </si>
  <si>
    <t>10.95M</t>
  </si>
  <si>
    <t>9.40M</t>
  </si>
  <si>
    <t>11.78M</t>
  </si>
  <si>
    <t>10.53M</t>
  </si>
  <si>
    <t>8.25M</t>
  </si>
  <si>
    <t>7.92M</t>
  </si>
  <si>
    <t>12.48M</t>
  </si>
  <si>
    <t>11.00M</t>
  </si>
  <si>
    <t>13.09M</t>
  </si>
  <si>
    <t>9.66M</t>
  </si>
  <si>
    <t>11.44M</t>
  </si>
  <si>
    <t>7.70M</t>
  </si>
  <si>
    <t>9.35M</t>
  </si>
  <si>
    <t>9.07M</t>
  </si>
  <si>
    <t>7.47M</t>
  </si>
  <si>
    <t>8.32M</t>
  </si>
  <si>
    <t>7.60M</t>
  </si>
  <si>
    <t>6.86M</t>
  </si>
  <si>
    <t>8.88M</t>
  </si>
  <si>
    <t>11.90M</t>
  </si>
  <si>
    <t>12.29M</t>
  </si>
  <si>
    <t>16.51M</t>
  </si>
  <si>
    <t>13.38M</t>
  </si>
  <si>
    <t>8.12M</t>
  </si>
  <si>
    <t>8.81M</t>
  </si>
  <si>
    <t>14.58M</t>
  </si>
  <si>
    <t>7.61M</t>
  </si>
  <si>
    <t>7.32M</t>
  </si>
  <si>
    <t>9.73M</t>
  </si>
  <si>
    <t>15.80M</t>
  </si>
  <si>
    <t>19.03M</t>
  </si>
  <si>
    <t>27.08M</t>
  </si>
  <si>
    <t>13.27M</t>
  </si>
  <si>
    <t>8.72M</t>
  </si>
  <si>
    <t>8.27M</t>
  </si>
  <si>
    <t>10.92M</t>
  </si>
  <si>
    <t>8.77M</t>
  </si>
  <si>
    <t>8.92M</t>
  </si>
  <si>
    <t>12.78M</t>
  </si>
  <si>
    <t>11.80M</t>
  </si>
  <si>
    <t>13.07M</t>
  </si>
  <si>
    <t>11.53M</t>
  </si>
  <si>
    <t>8.94M</t>
  </si>
  <si>
    <t>9.92M</t>
  </si>
  <si>
    <t>7.77M</t>
  </si>
  <si>
    <t>9.46M</t>
  </si>
  <si>
    <t>8.60M</t>
  </si>
  <si>
    <t>9.34M</t>
  </si>
  <si>
    <t>13.43M</t>
  </si>
  <si>
    <t>15.40M</t>
  </si>
  <si>
    <t>9.32M</t>
  </si>
  <si>
    <t>13.82M</t>
  </si>
  <si>
    <t>11.08M</t>
  </si>
  <si>
    <t>22.54M</t>
  </si>
  <si>
    <t>10.07M</t>
  </si>
  <si>
    <t>13.72M</t>
  </si>
  <si>
    <t>9.27M</t>
  </si>
  <si>
    <t>10.85M</t>
  </si>
  <si>
    <t>12.77M</t>
  </si>
  <si>
    <t>13.12M</t>
  </si>
  <si>
    <t>14.03M</t>
  </si>
  <si>
    <t>11.59M</t>
  </si>
  <si>
    <t>15.77M</t>
  </si>
  <si>
    <t>16.24M</t>
  </si>
  <si>
    <t>9.04M</t>
  </si>
  <si>
    <t>9.51M</t>
  </si>
  <si>
    <t>8.45M</t>
  </si>
  <si>
    <t>8.23M</t>
  </si>
  <si>
    <t>11.46M</t>
  </si>
  <si>
    <t>6.74M</t>
  </si>
  <si>
    <t>9.59M</t>
  </si>
  <si>
    <t>18.52M</t>
  </si>
  <si>
    <t>14.34M</t>
  </si>
  <si>
    <t>12.35M</t>
  </si>
  <si>
    <t>18.57M</t>
  </si>
  <si>
    <t>21.97M</t>
  </si>
  <si>
    <t>10.43M</t>
  </si>
  <si>
    <t>14.62M</t>
  </si>
  <si>
    <t>10.60M</t>
  </si>
  <si>
    <t>13.89M</t>
  </si>
  <si>
    <t>31.16M</t>
  </si>
  <si>
    <t>29.24M</t>
  </si>
  <si>
    <t>11.84M</t>
  </si>
  <si>
    <t>15.18M</t>
  </si>
  <si>
    <t>17.10M</t>
  </si>
  <si>
    <t>13.91M</t>
  </si>
  <si>
    <t>18.17M</t>
  </si>
  <si>
    <t>17.40M</t>
  </si>
  <si>
    <t>14.59M</t>
  </si>
  <si>
    <t>18.74M</t>
  </si>
  <si>
    <t>15.56M</t>
  </si>
  <si>
    <t>14.13M</t>
  </si>
  <si>
    <t>17.64M</t>
  </si>
  <si>
    <t>28.17M</t>
  </si>
  <si>
    <t>28.03M</t>
  </si>
  <si>
    <t>38.59M</t>
  </si>
  <si>
    <t>13.47M</t>
  </si>
  <si>
    <t>12.84M</t>
  </si>
  <si>
    <t>21.12M</t>
  </si>
  <si>
    <t>17.60M</t>
  </si>
  <si>
    <t>10.44M</t>
  </si>
  <si>
    <t>12.66M</t>
  </si>
  <si>
    <t>15.31M</t>
  </si>
  <si>
    <t>15.74M</t>
  </si>
  <si>
    <t>25.02M</t>
  </si>
  <si>
    <t>24.34M</t>
  </si>
  <si>
    <t>20.30M</t>
  </si>
  <si>
    <t>15.47M</t>
  </si>
  <si>
    <t>12.36M</t>
  </si>
  <si>
    <t>16.48M</t>
  </si>
  <si>
    <t>15.75M</t>
  </si>
  <si>
    <t>22.00M</t>
  </si>
  <si>
    <t>21.38M</t>
  </si>
  <si>
    <t>13.45M</t>
  </si>
  <si>
    <t>13.77M</t>
  </si>
  <si>
    <t>21.50M</t>
  </si>
  <si>
    <t>10.84M</t>
  </si>
  <si>
    <t>17.53M</t>
  </si>
  <si>
    <t>12.50M</t>
  </si>
  <si>
    <t>20.58M</t>
  </si>
  <si>
    <t>15.68M</t>
  </si>
  <si>
    <t>17.54M</t>
  </si>
  <si>
    <t>21.94M</t>
  </si>
  <si>
    <t>16.90M</t>
  </si>
  <si>
    <t>12.57M</t>
  </si>
  <si>
    <t>12.02M</t>
  </si>
  <si>
    <t>12.90M</t>
  </si>
  <si>
    <t>16.43M</t>
  </si>
  <si>
    <t>17.79M</t>
  </si>
  <si>
    <t>13.83M</t>
  </si>
  <si>
    <t>21.42M</t>
  </si>
  <si>
    <t>19.33M</t>
  </si>
  <si>
    <t>29.32M</t>
  </si>
  <si>
    <t>28.40M</t>
  </si>
  <si>
    <t>19.07M</t>
  </si>
  <si>
    <t>9.91M</t>
  </si>
  <si>
    <t>12.27M</t>
  </si>
  <si>
    <t>17.28M</t>
  </si>
  <si>
    <t>8.36M</t>
  </si>
  <si>
    <t>15.52M</t>
  </si>
  <si>
    <t>13.60M</t>
  </si>
  <si>
    <t>19.26M</t>
  </si>
  <si>
    <t>10.09M</t>
  </si>
  <si>
    <t>12.07M</t>
  </si>
  <si>
    <t>14.56M</t>
  </si>
  <si>
    <t>12.68M</t>
  </si>
  <si>
    <t>6.02M</t>
  </si>
  <si>
    <t>7.03M</t>
  </si>
  <si>
    <t>8.08M</t>
  </si>
  <si>
    <t>6.09M</t>
  </si>
  <si>
    <t>4.73M</t>
  </si>
  <si>
    <t>10.21M</t>
  </si>
  <si>
    <t>48.99M</t>
  </si>
  <si>
    <t>17.08M</t>
  </si>
  <si>
    <t>10.89M</t>
  </si>
  <si>
    <t>10.94M</t>
  </si>
  <si>
    <t>11.43M</t>
  </si>
  <si>
    <t>16.94M</t>
  </si>
  <si>
    <t>14.70M</t>
  </si>
  <si>
    <t>14.91M</t>
  </si>
  <si>
    <t>12.52M</t>
  </si>
  <si>
    <t>7.20M</t>
  </si>
  <si>
    <t>10.36M</t>
  </si>
  <si>
    <t>9.16M</t>
  </si>
  <si>
    <t>11.15M</t>
  </si>
  <si>
    <t>9.80M</t>
  </si>
  <si>
    <t>14.35M</t>
  </si>
  <si>
    <t>17.71M</t>
  </si>
  <si>
    <t>11.05M</t>
  </si>
  <si>
    <t>10.76M</t>
  </si>
  <si>
    <t>16.29M</t>
  </si>
  <si>
    <t>9.42M</t>
  </si>
  <si>
    <t>18.31M</t>
  </si>
  <si>
    <t>9.78M</t>
  </si>
  <si>
    <t>15.30M</t>
  </si>
  <si>
    <t>26.84M</t>
  </si>
  <si>
    <t>26.86M</t>
  </si>
  <si>
    <t>13.02M</t>
  </si>
  <si>
    <t>10.93M</t>
  </si>
  <si>
    <t>11.34M</t>
  </si>
  <si>
    <t>7.18M</t>
  </si>
  <si>
    <t>14.25M</t>
  </si>
  <si>
    <t>8.54M</t>
  </si>
  <si>
    <t>8.17M</t>
  </si>
  <si>
    <t>7.69M</t>
  </si>
  <si>
    <t>8.70M</t>
  </si>
  <si>
    <t>11.27M</t>
  </si>
  <si>
    <t>9.56M</t>
  </si>
  <si>
    <t>8.59M</t>
  </si>
  <si>
    <t>7.74M</t>
  </si>
  <si>
    <t>9.53M</t>
  </si>
  <si>
    <t>7.86M</t>
  </si>
  <si>
    <t>12.01M</t>
  </si>
  <si>
    <t>14.20M</t>
  </si>
  <si>
    <t>11.58M</t>
  </si>
  <si>
    <t>6.52M</t>
  </si>
  <si>
    <t>15.26M</t>
  </si>
  <si>
    <t>14.40M</t>
  </si>
  <si>
    <t>16.54M</t>
  </si>
  <si>
    <t>12.99M</t>
  </si>
  <si>
    <t>12.83M</t>
  </si>
  <si>
    <t>15.65M</t>
  </si>
  <si>
    <t>10.32M</t>
  </si>
  <si>
    <t>11.69M</t>
  </si>
  <si>
    <t>11.99M</t>
  </si>
  <si>
    <t>10.78M</t>
  </si>
  <si>
    <t>9.90M</t>
  </si>
  <si>
    <t>14.74M</t>
  </si>
  <si>
    <t>8.64M</t>
  </si>
  <si>
    <t>8.34M</t>
  </si>
  <si>
    <t>12.46M</t>
  </si>
  <si>
    <t>9.11M</t>
  </si>
  <si>
    <t>6.28M</t>
  </si>
  <si>
    <t>15.71M</t>
  </si>
  <si>
    <t>13.42M</t>
  </si>
  <si>
    <t>9.88M</t>
  </si>
  <si>
    <t>14.78M</t>
  </si>
  <si>
    <t>13.48M</t>
  </si>
  <si>
    <t>13.74M</t>
  </si>
  <si>
    <t>9.77M</t>
  </si>
  <si>
    <t>13.70M</t>
  </si>
  <si>
    <t>16.16M</t>
  </si>
  <si>
    <t>20.11M</t>
  </si>
  <si>
    <t>24.04M</t>
  </si>
  <si>
    <t>11.39M</t>
  </si>
  <si>
    <t>14.22M</t>
  </si>
  <si>
    <t>17.65M</t>
  </si>
  <si>
    <t>15.15M</t>
  </si>
  <si>
    <t>14.08M</t>
  </si>
  <si>
    <t>12.54M</t>
  </si>
  <si>
    <t>19.75M</t>
  </si>
  <si>
    <t>16.46M</t>
  </si>
  <si>
    <t>10.98M</t>
  </si>
  <si>
    <t>14.92M</t>
  </si>
  <si>
    <t>21.35M</t>
  </si>
  <si>
    <t>6.01M</t>
  </si>
  <si>
    <t>10.33M</t>
  </si>
  <si>
    <t>15.86M</t>
  </si>
  <si>
    <t>10.12M</t>
  </si>
  <si>
    <t>12.11M</t>
  </si>
  <si>
    <t>13.53M</t>
  </si>
  <si>
    <t>23.13M</t>
  </si>
  <si>
    <t>9.95M</t>
  </si>
  <si>
    <t>11.98M</t>
  </si>
  <si>
    <t>9.67M</t>
  </si>
  <si>
    <t>11.24M</t>
  </si>
  <si>
    <t>9.38M</t>
  </si>
  <si>
    <t>10.67M</t>
  </si>
  <si>
    <t>15.69M</t>
  </si>
  <si>
    <t>7.09M</t>
  </si>
  <si>
    <t>11.28M</t>
  </si>
  <si>
    <t>16.92M</t>
  </si>
  <si>
    <t>9.23M</t>
  </si>
  <si>
    <t>10.18M</t>
  </si>
  <si>
    <t>11.75M</t>
  </si>
  <si>
    <t>10.08M</t>
  </si>
  <si>
    <t>11.74M</t>
  </si>
  <si>
    <t>16.61M</t>
  </si>
  <si>
    <t>13.10M</t>
  </si>
  <si>
    <t>10.48M</t>
  </si>
  <si>
    <t>14.67M</t>
  </si>
  <si>
    <t>10.75M</t>
  </si>
  <si>
    <t>9.44M</t>
  </si>
  <si>
    <t>11.68M</t>
  </si>
  <si>
    <t>13.41M</t>
  </si>
  <si>
    <t>15.09M</t>
  </si>
  <si>
    <t>16.49M</t>
  </si>
  <si>
    <t>15.22M</t>
  </si>
  <si>
    <t>20.34M</t>
  </si>
  <si>
    <t>18.43M</t>
  </si>
  <si>
    <t>32.69M</t>
  </si>
  <si>
    <t>82.89M</t>
  </si>
  <si>
    <t>37.77M</t>
  </si>
  <si>
    <t>15.08M</t>
  </si>
  <si>
    <t>17.27M</t>
  </si>
  <si>
    <t>14.81M</t>
  </si>
  <si>
    <t>9.85M</t>
  </si>
  <si>
    <t>13.51M</t>
  </si>
  <si>
    <t>10.37M</t>
  </si>
  <si>
    <t>10.88M</t>
  </si>
  <si>
    <t>13.26M</t>
  </si>
  <si>
    <t>26.48M</t>
  </si>
  <si>
    <t>12.10M</t>
  </si>
  <si>
    <t>9.99M</t>
  </si>
  <si>
    <t>11.21M</t>
  </si>
  <si>
    <t>8.38M</t>
  </si>
  <si>
    <t>9.71M</t>
  </si>
  <si>
    <t>11.76M</t>
  </si>
  <si>
    <t>12.62M</t>
  </si>
  <si>
    <t>12.09M</t>
  </si>
  <si>
    <t>15.45M</t>
  </si>
  <si>
    <t>20.43M</t>
  </si>
  <si>
    <t>18.59M</t>
  </si>
  <si>
    <t>15.33M</t>
  </si>
  <si>
    <t>12.32M</t>
  </si>
  <si>
    <t>15.88M</t>
  </si>
  <si>
    <t>17.73M</t>
  </si>
  <si>
    <t>18.37M</t>
  </si>
  <si>
    <t>21.63M</t>
  </si>
  <si>
    <t>12.98M</t>
  </si>
  <si>
    <t>18.02M</t>
  </si>
  <si>
    <t>16.86M</t>
  </si>
  <si>
    <t>20.92M</t>
  </si>
  <si>
    <t>19.38M</t>
  </si>
  <si>
    <t>18.82M</t>
  </si>
  <si>
    <t>21.66M</t>
  </si>
  <si>
    <t>40.83M</t>
  </si>
  <si>
    <t>84.71M</t>
  </si>
  <si>
    <t>29.73M</t>
  </si>
  <si>
    <t>20.18M</t>
  </si>
  <si>
    <t>18.61M</t>
  </si>
  <si>
    <t>15.51M</t>
  </si>
  <si>
    <t>17.68M</t>
  </si>
  <si>
    <t>16.35M</t>
  </si>
  <si>
    <t>19.31M</t>
  </si>
  <si>
    <t>17.21M</t>
  </si>
  <si>
    <t>13.46M</t>
  </si>
  <si>
    <t>13.75M</t>
  </si>
  <si>
    <t>19.04M</t>
  </si>
  <si>
    <t>14.99M</t>
  </si>
  <si>
    <t>13.21M</t>
  </si>
  <si>
    <t>11.77M</t>
  </si>
  <si>
    <t>15.29M</t>
  </si>
  <si>
    <t>16.37M</t>
  </si>
  <si>
    <t>18.99M</t>
  </si>
  <si>
    <t>31.78M</t>
  </si>
  <si>
    <t>19.61M</t>
  </si>
  <si>
    <t>18.49M</t>
  </si>
  <si>
    <t>25.80M</t>
  </si>
  <si>
    <t>14.09M</t>
  </si>
  <si>
    <t>15.91M</t>
  </si>
  <si>
    <t>11.29M</t>
  </si>
  <si>
    <t>15.28M</t>
  </si>
  <si>
    <t>23.15M</t>
  </si>
  <si>
    <t>16.02M</t>
  </si>
  <si>
    <t>12.64M</t>
  </si>
  <si>
    <t>5.47M</t>
  </si>
  <si>
    <t>10.72M</t>
  </si>
  <si>
    <t>12.03M</t>
  </si>
  <si>
    <t>14.52M</t>
  </si>
  <si>
    <t>18.93M</t>
  </si>
  <si>
    <t>14.53M</t>
  </si>
  <si>
    <t>17.18M</t>
  </si>
  <si>
    <t>19.12M</t>
  </si>
  <si>
    <t>16.10M</t>
  </si>
  <si>
    <t>13.61M</t>
  </si>
  <si>
    <t>14.06M</t>
  </si>
  <si>
    <t>12.89M</t>
  </si>
  <si>
    <t>16.76M</t>
  </si>
  <si>
    <t>19.43M</t>
  </si>
  <si>
    <t>29.60M</t>
  </si>
  <si>
    <t>66.68M</t>
  </si>
  <si>
    <t>42.19M</t>
  </si>
  <si>
    <t>19.53M</t>
  </si>
  <si>
    <t>17.80M</t>
  </si>
  <si>
    <t>22.31M</t>
  </si>
  <si>
    <t>18.71M</t>
  </si>
  <si>
    <t>16.85M</t>
  </si>
  <si>
    <t>16.39M</t>
  </si>
  <si>
    <t>20.53M</t>
  </si>
  <si>
    <t>22.04M</t>
  </si>
  <si>
    <t>22.50M</t>
  </si>
  <si>
    <t>21.80M</t>
  </si>
  <si>
    <t>19.13M</t>
  </si>
  <si>
    <t>17.36M</t>
  </si>
  <si>
    <t>16.27M</t>
  </si>
  <si>
    <t>25.37M</t>
  </si>
  <si>
    <t>22.17M</t>
  </si>
  <si>
    <t>19.42M</t>
  </si>
  <si>
    <t>15.93M</t>
  </si>
  <si>
    <t>14.23M</t>
  </si>
  <si>
    <t>28.13M</t>
  </si>
  <si>
    <t>19.34M</t>
  </si>
  <si>
    <t>17.57M</t>
  </si>
  <si>
    <t>33.75M</t>
  </si>
  <si>
    <t>15.42M</t>
  </si>
  <si>
    <t>17.23M</t>
  </si>
  <si>
    <t>17.72M</t>
  </si>
  <si>
    <t>20.84M</t>
  </si>
  <si>
    <t>14.24M</t>
  </si>
  <si>
    <t>18.36M</t>
  </si>
  <si>
    <t>23.95M</t>
  </si>
  <si>
    <t>15.64M</t>
  </si>
  <si>
    <t>14.05M</t>
  </si>
  <si>
    <t>14.36M</t>
  </si>
  <si>
    <t>19.96M</t>
  </si>
  <si>
    <t>17.61M</t>
  </si>
  <si>
    <t>20.46M</t>
  </si>
  <si>
    <t>22.89M</t>
  </si>
  <si>
    <t>64.23M</t>
  </si>
  <si>
    <t>47.26M</t>
  </si>
  <si>
    <t>24.95M</t>
  </si>
  <si>
    <t>23.84M</t>
  </si>
  <si>
    <t>23.05M</t>
  </si>
  <si>
    <t>30.28M</t>
  </si>
  <si>
    <t>36.68M</t>
  </si>
  <si>
    <t>27.59M</t>
  </si>
  <si>
    <t>37.06M</t>
  </si>
  <si>
    <t>25.59M</t>
  </si>
  <si>
    <t>47.73M</t>
  </si>
  <si>
    <t>33.87M</t>
  </si>
  <si>
    <t>8.63M</t>
  </si>
  <si>
    <t>19.69M</t>
  </si>
  <si>
    <t>16.72M</t>
  </si>
  <si>
    <t>24.23M</t>
  </si>
  <si>
    <t>17.56M</t>
  </si>
  <si>
    <t>20.56M</t>
  </si>
  <si>
    <t>43.13M</t>
  </si>
  <si>
    <t>25.97M</t>
  </si>
  <si>
    <t>19.18M</t>
  </si>
  <si>
    <t>20.90M</t>
  </si>
  <si>
    <t>26.16M</t>
  </si>
  <si>
    <t>20.74M</t>
  </si>
  <si>
    <t>25.61M</t>
  </si>
  <si>
    <t>25.47M</t>
  </si>
  <si>
    <t>23.82M</t>
  </si>
  <si>
    <t>25.77M</t>
  </si>
  <si>
    <t>17.75M</t>
  </si>
  <si>
    <t>21.73M</t>
  </si>
  <si>
    <t>22.94M</t>
  </si>
  <si>
    <t>21.19M</t>
  </si>
  <si>
    <t>20.65M</t>
  </si>
  <si>
    <t>7.46M</t>
  </si>
  <si>
    <t>6.22M</t>
  </si>
  <si>
    <t>5.55M</t>
  </si>
  <si>
    <t>7.27M</t>
  </si>
  <si>
    <t>7.98M</t>
  </si>
  <si>
    <t>5.56M</t>
  </si>
  <si>
    <t>8.22M</t>
  </si>
  <si>
    <t>8.16M</t>
  </si>
  <si>
    <t>7.07M</t>
  </si>
  <si>
    <t>7.90M</t>
  </si>
  <si>
    <t>6.07M</t>
  </si>
  <si>
    <t>7.10M</t>
  </si>
  <si>
    <t>9.00M</t>
  </si>
  <si>
    <t>7.81M</t>
  </si>
  <si>
    <t>8.95M</t>
  </si>
  <si>
    <t>8.67M</t>
  </si>
  <si>
    <t>6.46M</t>
  </si>
  <si>
    <t>7.66M</t>
  </si>
  <si>
    <t>7.35M</t>
  </si>
  <si>
    <t>6.24M</t>
  </si>
  <si>
    <t>4.44M</t>
  </si>
  <si>
    <t>6.88M</t>
  </si>
  <si>
    <t>6.31M</t>
  </si>
  <si>
    <t>7.55M</t>
  </si>
  <si>
    <t>7.24M</t>
  </si>
  <si>
    <t>7.62M</t>
  </si>
  <si>
    <t>5.17M</t>
  </si>
  <si>
    <t>9.05M</t>
  </si>
  <si>
    <t>7.31M</t>
  </si>
  <si>
    <t>17.16M</t>
  </si>
  <si>
    <t>7.51M</t>
  </si>
  <si>
    <t>6.81M</t>
  </si>
  <si>
    <t>7.28M</t>
  </si>
  <si>
    <t>7.57M</t>
  </si>
  <si>
    <t>6.42M</t>
  </si>
  <si>
    <t>7.71M</t>
  </si>
  <si>
    <t>6.93M</t>
  </si>
  <si>
    <t>7.21M</t>
  </si>
  <si>
    <t>7.84M</t>
  </si>
  <si>
    <t>5.77M</t>
  </si>
  <si>
    <t>6.18M</t>
  </si>
  <si>
    <t>7.17M</t>
  </si>
  <si>
    <t>7.25M</t>
  </si>
  <si>
    <t>9.62M</t>
  </si>
  <si>
    <t>13.57M</t>
  </si>
  <si>
    <t>8.13M</t>
  </si>
  <si>
    <t>12.70M</t>
  </si>
  <si>
    <t>6.80M</t>
  </si>
  <si>
    <t>6.72M</t>
  </si>
  <si>
    <t>10.27M</t>
  </si>
  <si>
    <t>8.19M</t>
  </si>
  <si>
    <t>9.65M</t>
  </si>
  <si>
    <t>9.03M</t>
  </si>
  <si>
    <t>8.15M</t>
  </si>
  <si>
    <t>6.95M</t>
  </si>
  <si>
    <t>14.76M</t>
  </si>
  <si>
    <t>10.02M</t>
  </si>
  <si>
    <t>11.86M</t>
  </si>
  <si>
    <t>11.38M</t>
  </si>
  <si>
    <t>11.79M</t>
  </si>
  <si>
    <t>6.15M</t>
  </si>
  <si>
    <t>6.56M</t>
  </si>
  <si>
    <t>8.11M</t>
  </si>
  <si>
    <t>9.48M</t>
  </si>
  <si>
    <t>6.33M</t>
  </si>
  <si>
    <t>4.08M</t>
  </si>
  <si>
    <t>3.94M</t>
  </si>
  <si>
    <t>4.35M</t>
  </si>
  <si>
    <t>2.32M</t>
  </si>
  <si>
    <t>2.38M</t>
  </si>
  <si>
    <t>7.05M</t>
  </si>
  <si>
    <t>24.80M</t>
  </si>
  <si>
    <t>7.50M</t>
  </si>
  <si>
    <t>8.46M</t>
  </si>
  <si>
    <t>8.47M</t>
  </si>
  <si>
    <t>6.92M</t>
  </si>
  <si>
    <t>9.01M</t>
  </si>
  <si>
    <t>11.60M</t>
  </si>
  <si>
    <t>7.79M</t>
  </si>
  <si>
    <t>8.39M</t>
  </si>
  <si>
    <t>5.64M</t>
  </si>
  <si>
    <t>6.73M</t>
  </si>
  <si>
    <t>10.28M</t>
  </si>
  <si>
    <t>13.19M</t>
  </si>
  <si>
    <t>14.69M</t>
  </si>
  <si>
    <t>12.47M</t>
  </si>
  <si>
    <t>8.82M</t>
  </si>
  <si>
    <t>8.80M</t>
  </si>
  <si>
    <t>5.32M</t>
  </si>
  <si>
    <t>6.96M</t>
  </si>
  <si>
    <t>6.77M</t>
  </si>
  <si>
    <t>5.05M</t>
  </si>
  <si>
    <t>7.54M</t>
  </si>
  <si>
    <t>8.79M</t>
  </si>
  <si>
    <t>10.55M</t>
  </si>
  <si>
    <t>8.33M</t>
  </si>
  <si>
    <t>6.90M</t>
  </si>
  <si>
    <t>6.34M</t>
  </si>
  <si>
    <t>8.03M</t>
  </si>
  <si>
    <t>7.76M</t>
  </si>
  <si>
    <t>9.47M</t>
  </si>
  <si>
    <t>9.60M</t>
  </si>
  <si>
    <t>7.48M</t>
  </si>
  <si>
    <t>5.75M</t>
  </si>
  <si>
    <t>8.78M</t>
  </si>
  <si>
    <t>5.81M</t>
  </si>
  <si>
    <t>8.68M</t>
  </si>
  <si>
    <t>7.73M</t>
  </si>
  <si>
    <t>11.57M</t>
  </si>
  <si>
    <t>6.68M</t>
  </si>
  <si>
    <t>8.35M</t>
  </si>
  <si>
    <t>7.19M</t>
  </si>
  <si>
    <t>8.20M</t>
  </si>
  <si>
    <t>7.96M</t>
  </si>
  <si>
    <t>4.77M</t>
  </si>
  <si>
    <t>7.22M</t>
  </si>
  <si>
    <t>5.79M</t>
  </si>
  <si>
    <t>6.89M</t>
  </si>
  <si>
    <t>7.85M</t>
  </si>
  <si>
    <t>7.11M</t>
  </si>
  <si>
    <t>6.94M</t>
  </si>
  <si>
    <t>5.95M</t>
  </si>
  <si>
    <t>6.23M</t>
  </si>
  <si>
    <t>8.86M</t>
  </si>
  <si>
    <t>9.28M</t>
  </si>
  <si>
    <t>8.24M</t>
  </si>
  <si>
    <t>5.88M</t>
  </si>
  <si>
    <t>7.26M</t>
  </si>
  <si>
    <t>8.96M</t>
  </si>
  <si>
    <t>7.93M</t>
  </si>
  <si>
    <t>8.93M</t>
  </si>
  <si>
    <t>11.04M</t>
  </si>
  <si>
    <t>6.19M</t>
  </si>
  <si>
    <t>8.01M</t>
  </si>
  <si>
    <t>6.26M</t>
  </si>
  <si>
    <t>6.64M</t>
  </si>
  <si>
    <t>10.62M</t>
  </si>
  <si>
    <t>9.29M</t>
  </si>
  <si>
    <t>9.79M</t>
  </si>
  <si>
    <t>11.30M</t>
  </si>
  <si>
    <t>22.13M</t>
  </si>
  <si>
    <t>6.87M</t>
  </si>
  <si>
    <t>10.19M</t>
  </si>
  <si>
    <t>7.87M</t>
  </si>
  <si>
    <t>6.44M</t>
  </si>
  <si>
    <t>6.27M</t>
  </si>
  <si>
    <t>3.48M</t>
  </si>
  <si>
    <t>5.54M</t>
  </si>
  <si>
    <t>10.01M</t>
  </si>
  <si>
    <t>7.16M</t>
  </si>
  <si>
    <t>7.15M</t>
  </si>
  <si>
    <t>7.40M</t>
  </si>
  <si>
    <t>6.41M</t>
  </si>
  <si>
    <t>7.02M</t>
  </si>
  <si>
    <t>6.59M</t>
  </si>
  <si>
    <t>7.08M</t>
  </si>
  <si>
    <t>6.79M</t>
  </si>
  <si>
    <t>5.39M</t>
  </si>
  <si>
    <t>5.30M</t>
  </si>
  <si>
    <t>6.98M</t>
  </si>
  <si>
    <t>8.21M</t>
  </si>
  <si>
    <t>6.67M</t>
  </si>
  <si>
    <t>6.99M</t>
  </si>
  <si>
    <t>8.05M</t>
  </si>
  <si>
    <t>7.95M</t>
  </si>
  <si>
    <t>10.22M</t>
  </si>
  <si>
    <t>5.46M</t>
  </si>
  <si>
    <t>5.97M</t>
  </si>
  <si>
    <t>7.33M</t>
  </si>
  <si>
    <t>5.25M</t>
  </si>
  <si>
    <t>5.82M</t>
  </si>
  <si>
    <t>8.31M</t>
  </si>
  <si>
    <t>9.10M</t>
  </si>
  <si>
    <t>7.14M</t>
  </si>
  <si>
    <t>6.29M</t>
  </si>
  <si>
    <t>7.99M</t>
  </si>
  <si>
    <t>10.69M</t>
  </si>
  <si>
    <t>9.94M</t>
  </si>
  <si>
    <t>18.77M</t>
  </si>
  <si>
    <t>18.08M</t>
  </si>
  <si>
    <t>16.60M</t>
  </si>
  <si>
    <t>23.30M</t>
  </si>
  <si>
    <t>5.76M</t>
  </si>
  <si>
    <t>6.75M</t>
  </si>
  <si>
    <t>17.05M</t>
  </si>
  <si>
    <t>7.49M</t>
  </si>
  <si>
    <t>5.94M</t>
  </si>
  <si>
    <t>5.29M</t>
  </si>
  <si>
    <t>9.89M</t>
  </si>
  <si>
    <t>9.64M</t>
  </si>
  <si>
    <t>8.04M</t>
  </si>
  <si>
    <t>8.75M</t>
  </si>
  <si>
    <t>12.00M</t>
  </si>
  <si>
    <t>12.04M</t>
  </si>
  <si>
    <t>11.40M</t>
  </si>
  <si>
    <t>12.30M</t>
  </si>
  <si>
    <t>10.20M</t>
  </si>
  <si>
    <t>12.55M</t>
  </si>
  <si>
    <t>7.97M</t>
  </si>
  <si>
    <t>10.71M</t>
  </si>
  <si>
    <t>7.75M</t>
  </si>
  <si>
    <t>6.20M</t>
  </si>
  <si>
    <t>7.42M</t>
  </si>
  <si>
    <t>6.69M</t>
  </si>
  <si>
    <t>8.91M</t>
  </si>
  <si>
    <t>10.51M</t>
  </si>
  <si>
    <t>16.83M</t>
  </si>
  <si>
    <t>11.11M</t>
  </si>
  <si>
    <t>10.77M</t>
  </si>
  <si>
    <t>7.43M</t>
  </si>
  <si>
    <t>10.38M</t>
  </si>
  <si>
    <t>11.18M</t>
  </si>
  <si>
    <t>8.42M</t>
  </si>
  <si>
    <t>7.91M</t>
  </si>
  <si>
    <t>6.05M</t>
  </si>
  <si>
    <t>5.59M</t>
  </si>
  <si>
    <t>4.66M</t>
  </si>
  <si>
    <t>3.16M</t>
  </si>
  <si>
    <t>17.70M</t>
  </si>
  <si>
    <t>10.34M</t>
  </si>
  <si>
    <t>8.41M</t>
  </si>
  <si>
    <t>5.69M</t>
  </si>
  <si>
    <t>4.14M</t>
  </si>
  <si>
    <t>5.68M</t>
  </si>
  <si>
    <t>9.06M</t>
  </si>
  <si>
    <t>7.72M</t>
  </si>
  <si>
    <t>7.52M</t>
  </si>
  <si>
    <t>6.55M</t>
  </si>
  <si>
    <t>4.64M</t>
  </si>
  <si>
    <t>5.26M</t>
  </si>
  <si>
    <t>5.22M</t>
  </si>
  <si>
    <t>4.84M</t>
  </si>
  <si>
    <t>6.40M</t>
  </si>
  <si>
    <t>7.44M</t>
  </si>
  <si>
    <t>6.08M</t>
  </si>
  <si>
    <t>5.91M</t>
  </si>
  <si>
    <t>4.80M</t>
  </si>
  <si>
    <t>5.98M</t>
  </si>
  <si>
    <t>5.96M</t>
  </si>
  <si>
    <t>4.79M</t>
  </si>
  <si>
    <t>4.27M</t>
  </si>
  <si>
    <t>5.33M</t>
  </si>
  <si>
    <t>4.68M</t>
  </si>
  <si>
    <t>4.41M</t>
  </si>
  <si>
    <t>6.12M</t>
  </si>
  <si>
    <t>5.42M</t>
  </si>
  <si>
    <t>6.04M</t>
  </si>
  <si>
    <t>4.67M</t>
  </si>
  <si>
    <t>4.96M</t>
  </si>
  <si>
    <t>4.72M</t>
  </si>
  <si>
    <t>5.07M</t>
  </si>
  <si>
    <t>5.19M</t>
  </si>
  <si>
    <t>3.69M</t>
  </si>
  <si>
    <t>4.54M</t>
  </si>
  <si>
    <t>5.92M</t>
  </si>
  <si>
    <t>4.60M</t>
  </si>
  <si>
    <t>7.39M</t>
  </si>
  <si>
    <t>4.39M</t>
  </si>
  <si>
    <t>5.02M</t>
  </si>
  <si>
    <t>5.01M</t>
  </si>
  <si>
    <t>5.14M</t>
  </si>
  <si>
    <t>4.58M</t>
  </si>
  <si>
    <t>5.09M</t>
  </si>
  <si>
    <t>5.99M</t>
  </si>
  <si>
    <t>8.29M</t>
  </si>
  <si>
    <t>6.84M</t>
  </si>
  <si>
    <t>10.17M</t>
  </si>
  <si>
    <t>13.80M</t>
  </si>
  <si>
    <t>6.47M</t>
  </si>
  <si>
    <t>6.71M</t>
  </si>
  <si>
    <t>5.34M</t>
  </si>
  <si>
    <t>6.35M</t>
  </si>
  <si>
    <t>5.89M</t>
  </si>
  <si>
    <t>4.89M</t>
  </si>
  <si>
    <t>3.25M</t>
  </si>
  <si>
    <t>5.49M</t>
  </si>
  <si>
    <t>10.50M</t>
  </si>
  <si>
    <t>5.74M</t>
  </si>
  <si>
    <t>5.27M</t>
  </si>
  <si>
    <t>6.62M</t>
  </si>
  <si>
    <t>6.91M</t>
  </si>
  <si>
    <t>6.16M</t>
  </si>
  <si>
    <t>5.66M</t>
  </si>
  <si>
    <t>5.11M</t>
  </si>
  <si>
    <t>8.26M</t>
  </si>
  <si>
    <t>8.00M</t>
  </si>
  <si>
    <t>6.61M</t>
  </si>
  <si>
    <t>7.59M</t>
  </si>
  <si>
    <t>5.71M</t>
  </si>
  <si>
    <t>5.04M</t>
  </si>
  <si>
    <t>6.53M</t>
  </si>
  <si>
    <t>7.64M</t>
  </si>
  <si>
    <t>9.76M</t>
  </si>
  <si>
    <t>10.11M</t>
  </si>
  <si>
    <t>9.75M</t>
  </si>
  <si>
    <t>8.50M</t>
  </si>
  <si>
    <t>8.37M</t>
  </si>
  <si>
    <t>6.14M</t>
  </si>
  <si>
    <t>6.78M</t>
  </si>
  <si>
    <t>8.10M</t>
  </si>
  <si>
    <t>6.10M</t>
  </si>
  <si>
    <t>4.36M</t>
  </si>
  <si>
    <t>6.60M</t>
  </si>
  <si>
    <t>13.17M</t>
  </si>
  <si>
    <t>8.02M</t>
  </si>
  <si>
    <t>4.62M</t>
  </si>
  <si>
    <t>5.28M</t>
  </si>
  <si>
    <t>8.30M</t>
  </si>
  <si>
    <t>8.53M</t>
  </si>
  <si>
    <t>5.67M</t>
  </si>
  <si>
    <t>5.08M</t>
  </si>
  <si>
    <t>8.07M</t>
  </si>
  <si>
    <t>9.50M</t>
  </si>
  <si>
    <t>8.62M</t>
  </si>
  <si>
    <t>6.70M</t>
  </si>
  <si>
    <t>8.69M</t>
  </si>
  <si>
    <t>9.12M</t>
  </si>
  <si>
    <t>6.48M</t>
  </si>
  <si>
    <t>5.48M</t>
  </si>
  <si>
    <t>6.82M</t>
  </si>
  <si>
    <t>5.37M</t>
  </si>
  <si>
    <t>4.50M</t>
  </si>
  <si>
    <t>4.95M</t>
  </si>
  <si>
    <t>6.36M</t>
  </si>
  <si>
    <t>6.57M</t>
  </si>
  <si>
    <t>5.60M</t>
  </si>
  <si>
    <t>4.31M</t>
  </si>
  <si>
    <t>4.38M</t>
  </si>
  <si>
    <t>4.17M</t>
  </si>
  <si>
    <t>3.80M</t>
  </si>
  <si>
    <t>7.01M</t>
  </si>
  <si>
    <t>6.65M</t>
  </si>
  <si>
    <t>7.23M</t>
  </si>
  <si>
    <t>9.24M</t>
  </si>
  <si>
    <t>6.25M</t>
  </si>
  <si>
    <t>6.45M</t>
  </si>
  <si>
    <t>3.35M</t>
  </si>
  <si>
    <t>6.97M</t>
  </si>
  <si>
    <t>4.85M</t>
  </si>
  <si>
    <t>4.93M</t>
  </si>
  <si>
    <t>5.35M</t>
  </si>
  <si>
    <t>5.73M</t>
  </si>
  <si>
    <t>7.58M</t>
  </si>
  <si>
    <t>5.87M</t>
  </si>
  <si>
    <t>12.24M</t>
  </si>
  <si>
    <t>5.36M</t>
  </si>
  <si>
    <t>5.80M</t>
  </si>
  <si>
    <t>7.68M</t>
  </si>
  <si>
    <t>4.90M</t>
  </si>
  <si>
    <t>4.98M</t>
  </si>
  <si>
    <t>4.53M</t>
  </si>
  <si>
    <t>3.84M</t>
  </si>
  <si>
    <t>13.39M</t>
  </si>
  <si>
    <t>9.93M</t>
  </si>
  <si>
    <t>18.46M</t>
  </si>
  <si>
    <t>18.19M</t>
  </si>
  <si>
    <t>70.76M</t>
  </si>
  <si>
    <t>119.01M</t>
  </si>
  <si>
    <t>56.84M</t>
  </si>
  <si>
    <t>151.32M</t>
  </si>
  <si>
    <t>70.90M</t>
  </si>
  <si>
    <t>85.59M</t>
  </si>
  <si>
    <t>88.92M</t>
  </si>
  <si>
    <t>64.04M</t>
  </si>
  <si>
    <t>48.21M</t>
  </si>
  <si>
    <t>42.97M</t>
  </si>
  <si>
    <t>17.74M</t>
  </si>
  <si>
    <t>23.42M</t>
  </si>
  <si>
    <t>17.43M</t>
  </si>
  <si>
    <t>14.60M</t>
  </si>
  <si>
    <t>15.81M</t>
  </si>
  <si>
    <t>12.45M</t>
  </si>
  <si>
    <t>14.29M</t>
  </si>
  <si>
    <t>13.79M</t>
  </si>
  <si>
    <t>15.16M</t>
  </si>
  <si>
    <t>12.08M</t>
  </si>
  <si>
    <t>21.89M</t>
  </si>
  <si>
    <t>4.03M</t>
  </si>
  <si>
    <t>4.55M</t>
  </si>
  <si>
    <t>9.45M</t>
  </si>
  <si>
    <t>6.51M</t>
  </si>
  <si>
    <t>6.50M</t>
  </si>
  <si>
    <t>6.83M</t>
  </si>
  <si>
    <t>6.85M</t>
  </si>
  <si>
    <t>5.10M</t>
  </si>
  <si>
    <t>6.32M</t>
  </si>
  <si>
    <t>7.34M</t>
  </si>
  <si>
    <t>8.87M</t>
  </si>
  <si>
    <t>12.96M</t>
  </si>
  <si>
    <t>9.87M</t>
  </si>
  <si>
    <t>11.09M</t>
  </si>
  <si>
    <t>11.47M</t>
  </si>
  <si>
    <t>22.44M</t>
  </si>
  <si>
    <t>10.06M</t>
  </si>
  <si>
    <t>9.09M</t>
  </si>
  <si>
    <t>13.50M</t>
  </si>
  <si>
    <t>12.73M</t>
  </si>
  <si>
    <t>8.06M</t>
  </si>
  <si>
    <t>18.62M</t>
  </si>
  <si>
    <t>13.55M</t>
  </si>
  <si>
    <t>13.44M</t>
  </si>
  <si>
    <t>11.48M</t>
  </si>
  <si>
    <t>9.39M</t>
  </si>
  <si>
    <t>12.69M</t>
  </si>
  <si>
    <t>9.84M</t>
  </si>
  <si>
    <t>11.95M</t>
  </si>
  <si>
    <t>10.54M</t>
  </si>
  <si>
    <t>14.75M</t>
  </si>
  <si>
    <t>25.95M</t>
  </si>
  <si>
    <t>19.37M</t>
  </si>
  <si>
    <t>4.16M</t>
  </si>
  <si>
    <t>4.29M</t>
  </si>
  <si>
    <t>10.86M</t>
  </si>
  <si>
    <t>9.72M</t>
  </si>
  <si>
    <t>18.05M</t>
  </si>
  <si>
    <t>9.63M</t>
  </si>
  <si>
    <t>4.32M</t>
  </si>
  <si>
    <t>8.97M</t>
  </si>
  <si>
    <t>10.58M</t>
  </si>
  <si>
    <t>5.03M</t>
  </si>
  <si>
    <t>7.30M</t>
  </si>
  <si>
    <t>5.44M</t>
  </si>
  <si>
    <t>7.37M</t>
  </si>
  <si>
    <t>10.15M</t>
  </si>
  <si>
    <t>16.18M</t>
  </si>
  <si>
    <t>7.06M</t>
  </si>
  <si>
    <t>6.49M</t>
  </si>
  <si>
    <t>6.03M</t>
  </si>
  <si>
    <t>8.58M</t>
  </si>
  <si>
    <t>23.57M</t>
  </si>
  <si>
    <t>7.12M</t>
  </si>
  <si>
    <t>6.06M</t>
  </si>
  <si>
    <t>5.86M</t>
  </si>
  <si>
    <t>8.55M</t>
  </si>
  <si>
    <t>8.57M</t>
  </si>
  <si>
    <t>5.51M</t>
  </si>
  <si>
    <t>6.63M</t>
  </si>
  <si>
    <t>5.84M</t>
  </si>
  <si>
    <t>7.00M</t>
  </si>
  <si>
    <t>12.22M</t>
  </si>
  <si>
    <t>9.98M</t>
  </si>
  <si>
    <t>9.08M</t>
  </si>
  <si>
    <t>7.38M</t>
  </si>
  <si>
    <t>15.44M</t>
  </si>
  <si>
    <t>6.54M</t>
  </si>
  <si>
    <t>17.87M</t>
  </si>
  <si>
    <t>8.09M</t>
  </si>
  <si>
    <t>13.97M</t>
  </si>
  <si>
    <t>8.18M</t>
  </si>
  <si>
    <t>8.44M</t>
  </si>
  <si>
    <t>12.15M</t>
  </si>
  <si>
    <t>9.21M</t>
  </si>
  <si>
    <t>6.37M</t>
  </si>
  <si>
    <t>5.45M</t>
  </si>
  <si>
    <t>10.70M</t>
  </si>
  <si>
    <t>10.91M</t>
  </si>
  <si>
    <t>20.28M</t>
  </si>
  <si>
    <t>18.90M</t>
  </si>
  <si>
    <t>24.02M</t>
  </si>
  <si>
    <t>22.91M</t>
  </si>
  <si>
    <t>17.19M</t>
  </si>
  <si>
    <t>12.79M</t>
  </si>
  <si>
    <t>11.96M</t>
  </si>
  <si>
    <t>18.14M</t>
  </si>
  <si>
    <t>20.50M</t>
  </si>
  <si>
    <t>10.47M</t>
  </si>
  <si>
    <t>9.61M</t>
  </si>
  <si>
    <t>13.85M</t>
  </si>
  <si>
    <t>8.40M</t>
  </si>
  <si>
    <t>5.70M</t>
  </si>
  <si>
    <t>7.67M</t>
  </si>
  <si>
    <t>13.71M</t>
  </si>
  <si>
    <t>18.45M</t>
  </si>
  <si>
    <t>12.41M</t>
  </si>
  <si>
    <t>10.26M</t>
  </si>
  <si>
    <t>9.49M</t>
  </si>
  <si>
    <t>4.87M</t>
  </si>
  <si>
    <t>5.72M</t>
  </si>
  <si>
    <t>4.45M</t>
  </si>
  <si>
    <t>3.73M</t>
  </si>
  <si>
    <t>10.39M</t>
  </si>
  <si>
    <t>6.11M</t>
  </si>
  <si>
    <t>7.88M</t>
  </si>
  <si>
    <t>5.52M</t>
  </si>
  <si>
    <t>6.66M</t>
  </si>
  <si>
    <t>6.21M</t>
  </si>
  <si>
    <t>10.30M</t>
  </si>
  <si>
    <t>11.52M</t>
  </si>
  <si>
    <t>16.45M</t>
  </si>
  <si>
    <t>23.99M</t>
  </si>
  <si>
    <t>7.83M</t>
  </si>
  <si>
    <t>6.58M</t>
  </si>
  <si>
    <t>6.00M</t>
  </si>
  <si>
    <t>6.38M</t>
  </si>
  <si>
    <t>20.88M</t>
  </si>
  <si>
    <t>10.23M</t>
  </si>
  <si>
    <t>13.66M</t>
  </si>
  <si>
    <t>28.41M</t>
  </si>
  <si>
    <t>7.78M</t>
  </si>
  <si>
    <t>5.20M</t>
  </si>
  <si>
    <t>6.39M</t>
  </si>
  <si>
    <t>9.20M</t>
  </si>
  <si>
    <t>13.93M</t>
  </si>
  <si>
    <t>18.04M</t>
  </si>
  <si>
    <t>8.85M</t>
  </si>
  <si>
    <t>12.42M</t>
  </si>
  <si>
    <t>11.56M</t>
  </si>
  <si>
    <t>8.71M</t>
  </si>
  <si>
    <t>7.80M</t>
  </si>
  <si>
    <t>12.75M</t>
  </si>
  <si>
    <t>14.42M</t>
  </si>
  <si>
    <t>7.36M</t>
  </si>
  <si>
    <t>9.43M</t>
  </si>
  <si>
    <t>9.26M</t>
  </si>
  <si>
    <t>7.53M</t>
  </si>
  <si>
    <t>7.45M</t>
  </si>
  <si>
    <t>5.41M</t>
  </si>
  <si>
    <t>9.14M</t>
  </si>
  <si>
    <t>13.40M</t>
  </si>
  <si>
    <t>14.77M</t>
  </si>
  <si>
    <t>11.20M</t>
  </si>
  <si>
    <t>9.37M</t>
  </si>
  <si>
    <t>8.48M</t>
  </si>
  <si>
    <t>10.31M</t>
  </si>
  <si>
    <t>6.17M</t>
  </si>
  <si>
    <t>6.13M</t>
  </si>
  <si>
    <t>9.30M</t>
  </si>
  <si>
    <t>6.30M</t>
  </si>
  <si>
    <t>7.82M</t>
  </si>
  <si>
    <t>10.82M</t>
  </si>
  <si>
    <t>9.97M</t>
  </si>
  <si>
    <t>19.44M</t>
  </si>
  <si>
    <t>11.23M</t>
  </si>
  <si>
    <t>11.97M</t>
  </si>
  <si>
    <t>6.43M</t>
  </si>
  <si>
    <t>10.73M</t>
  </si>
  <si>
    <t>20.31M</t>
  </si>
  <si>
    <t>12.38M</t>
  </si>
  <si>
    <t>9.13M</t>
  </si>
  <si>
    <t>3.50M</t>
  </si>
  <si>
    <t>5.18M</t>
  </si>
  <si>
    <t>7.63M</t>
  </si>
  <si>
    <t>10.13M</t>
  </si>
  <si>
    <t>13.33M</t>
  </si>
  <si>
    <t>11.14M</t>
  </si>
  <si>
    <t>9.17M</t>
  </si>
  <si>
    <t>7.04M</t>
  </si>
  <si>
    <t>19.86M</t>
  </si>
  <si>
    <t>10.03M</t>
  </si>
  <si>
    <t>9.68M</t>
  </si>
  <si>
    <t>8.52M</t>
  </si>
  <si>
    <t>8.89M</t>
  </si>
  <si>
    <t>14.38M</t>
  </si>
  <si>
    <t>17.26M</t>
  </si>
  <si>
    <t>14.21M</t>
  </si>
  <si>
    <t>7.56M</t>
  </si>
  <si>
    <t>8.43M</t>
  </si>
  <si>
    <t>13.81M</t>
  </si>
  <si>
    <t>9.33M</t>
  </si>
  <si>
    <t>9.69M</t>
  </si>
  <si>
    <t>12.92M</t>
  </si>
  <si>
    <t>12.25M</t>
  </si>
  <si>
    <t>12.71M</t>
  </si>
  <si>
    <t>10.97M</t>
  </si>
  <si>
    <t>16.53M</t>
  </si>
  <si>
    <t>12.61M</t>
  </si>
  <si>
    <t>30.71M</t>
  </si>
  <si>
    <t>11.81M</t>
  </si>
  <si>
    <t>15.03M</t>
  </si>
  <si>
    <t>11.50M</t>
  </si>
  <si>
    <t>16.21M</t>
  </si>
  <si>
    <t>12.40M</t>
  </si>
  <si>
    <t>12.33M</t>
  </si>
  <si>
    <t>14.57M</t>
  </si>
  <si>
    <t>15.83M</t>
  </si>
  <si>
    <t>17.46M</t>
  </si>
  <si>
    <t>14.79M</t>
  </si>
  <si>
    <t>15.05M</t>
  </si>
  <si>
    <t>33.30M</t>
  </si>
  <si>
    <t>13.13M</t>
  </si>
  <si>
    <t>14.90M</t>
  </si>
  <si>
    <t>16.84M</t>
  </si>
  <si>
    <t>11.55M</t>
  </si>
  <si>
    <t>17.24M</t>
  </si>
  <si>
    <t>23.17M</t>
  </si>
  <si>
    <t>21.01M</t>
  </si>
  <si>
    <t>20.55M</t>
  </si>
  <si>
    <t>18.09M</t>
  </si>
  <si>
    <t>16.30M</t>
  </si>
  <si>
    <t>16.26M</t>
  </si>
  <si>
    <t>16.71M</t>
  </si>
  <si>
    <t>22.65M</t>
  </si>
  <si>
    <t>18.51M</t>
  </si>
  <si>
    <t>28.61M</t>
  </si>
  <si>
    <t>19.30M</t>
  </si>
  <si>
    <t>26.42M</t>
  </si>
  <si>
    <t>13.24M</t>
  </si>
  <si>
    <t>20.03M</t>
  </si>
  <si>
    <t>15.46M</t>
  </si>
  <si>
    <t>16.74M</t>
  </si>
  <si>
    <t>19.64M</t>
  </si>
  <si>
    <t>19.24M</t>
  </si>
  <si>
    <t>4.52M</t>
  </si>
  <si>
    <t>13.67M</t>
  </si>
  <si>
    <t>18.66M</t>
  </si>
  <si>
    <t>18.44M</t>
  </si>
  <si>
    <t>13.01M</t>
  </si>
  <si>
    <t>17.78M</t>
  </si>
  <si>
    <t>13.98M</t>
  </si>
  <si>
    <t>17.00M</t>
  </si>
  <si>
    <t>19.87M</t>
  </si>
  <si>
    <t>14.39M</t>
  </si>
  <si>
    <t>14.00M</t>
  </si>
  <si>
    <t>15.32M</t>
  </si>
  <si>
    <t>25.11M</t>
  </si>
  <si>
    <t>12.74M</t>
  </si>
  <si>
    <t>19.79M</t>
  </si>
  <si>
    <t>13.99M</t>
  </si>
  <si>
    <t>33.65M</t>
  </si>
  <si>
    <t>15.54M</t>
  </si>
  <si>
    <t>11.19M</t>
  </si>
  <si>
    <t>13.69M</t>
  </si>
  <si>
    <t>17.99M</t>
  </si>
  <si>
    <t>14.33M</t>
  </si>
  <si>
    <t>14.88M</t>
  </si>
  <si>
    <t>14.82M</t>
  </si>
  <si>
    <t>18.56M</t>
  </si>
  <si>
    <t>16.04M</t>
  </si>
  <si>
    <t>14.12M</t>
  </si>
  <si>
    <t>23.98M</t>
  </si>
  <si>
    <t>33.58M</t>
  </si>
  <si>
    <t>17.96M</t>
  </si>
  <si>
    <t>13.63M</t>
  </si>
  <si>
    <t>8.84M</t>
  </si>
  <si>
    <t>13.86M</t>
  </si>
  <si>
    <t>15.79M</t>
  </si>
  <si>
    <t>16.11M</t>
  </si>
  <si>
    <t>10.45M</t>
  </si>
  <si>
    <t>16.22M</t>
  </si>
  <si>
    <t>21.03M</t>
  </si>
  <si>
    <t>22.34M</t>
  </si>
  <si>
    <t>17.81M</t>
  </si>
  <si>
    <t>14.93M</t>
  </si>
  <si>
    <t>13.18M</t>
  </si>
  <si>
    <t>17.12M</t>
  </si>
  <si>
    <t>13.05M</t>
  </si>
  <si>
    <t>15.43M</t>
  </si>
  <si>
    <t>23.47M</t>
  </si>
  <si>
    <t>14.45M</t>
  </si>
  <si>
    <t>12.28M</t>
  </si>
  <si>
    <t>13.54M</t>
  </si>
  <si>
    <t>10.29M</t>
  </si>
  <si>
    <t>12.82M</t>
  </si>
  <si>
    <t>11.10M</t>
  </si>
  <si>
    <t>12.14M</t>
  </si>
  <si>
    <t>13.28M</t>
  </si>
  <si>
    <t>19.82M</t>
  </si>
  <si>
    <t>11.93M</t>
  </si>
  <si>
    <t>12.63M</t>
  </si>
  <si>
    <t>21.07M</t>
  </si>
  <si>
    <t>16.00M</t>
  </si>
  <si>
    <t>16.32M</t>
  </si>
  <si>
    <t>16.89M</t>
  </si>
  <si>
    <t>15.61M</t>
  </si>
  <si>
    <t>14.97M</t>
  </si>
  <si>
    <t>19.99M</t>
  </si>
  <si>
    <t>22.45M</t>
  </si>
  <si>
    <t>27.92M</t>
  </si>
  <si>
    <t>22.77M</t>
  </si>
  <si>
    <t>34.26M</t>
  </si>
  <si>
    <t>26.52M</t>
  </si>
  <si>
    <t>24.96M</t>
  </si>
  <si>
    <t>14.61M</t>
  </si>
  <si>
    <t>17.41M</t>
  </si>
  <si>
    <t>11.66M</t>
  </si>
  <si>
    <t>14.48M</t>
  </si>
  <si>
    <t>12.58M</t>
  </si>
  <si>
    <t>15.63M</t>
  </si>
  <si>
    <t>18.92M</t>
  </si>
  <si>
    <t>28.39M</t>
  </si>
  <si>
    <t>23.93M</t>
  </si>
  <si>
    <t>25.41M</t>
  </si>
  <si>
    <t>21.72M</t>
  </si>
  <si>
    <t>16.79M</t>
  </si>
  <si>
    <t>16.03M</t>
  </si>
  <si>
    <t>15.57M</t>
  </si>
  <si>
    <t>24.39M</t>
  </si>
  <si>
    <t>26.03M</t>
  </si>
  <si>
    <t>13.20M</t>
  </si>
  <si>
    <t>17.95M</t>
  </si>
  <si>
    <t>16.19M</t>
  </si>
  <si>
    <t>16.66M</t>
  </si>
  <si>
    <t>14.41M</t>
  </si>
  <si>
    <t>17.92M</t>
  </si>
  <si>
    <t>21.30M</t>
  </si>
  <si>
    <t>21.90M</t>
  </si>
  <si>
    <t>24.56M</t>
  </si>
  <si>
    <t>15.58M</t>
  </si>
  <si>
    <t>24.87M</t>
  </si>
  <si>
    <t>10.65M</t>
  </si>
  <si>
    <t>19.56M</t>
  </si>
  <si>
    <t>17.29M</t>
  </si>
  <si>
    <t>16.25M</t>
  </si>
  <si>
    <t>16.08M</t>
  </si>
  <si>
    <t>26.28M</t>
  </si>
  <si>
    <t>15.02M</t>
  </si>
  <si>
    <t>14.72M</t>
  </si>
  <si>
    <t>14.86M</t>
  </si>
  <si>
    <t>12.16M</t>
  </si>
  <si>
    <t>24.66M</t>
  </si>
  <si>
    <t>14.51M</t>
  </si>
  <si>
    <t>11.16M</t>
  </si>
  <si>
    <t>11.61M</t>
  </si>
  <si>
    <t>48.58M</t>
  </si>
  <si>
    <t>12.97M</t>
  </si>
  <si>
    <t>12.94M</t>
  </si>
  <si>
    <t>17.49M</t>
  </si>
  <si>
    <t>23.87M</t>
  </si>
  <si>
    <t>17.20M</t>
  </si>
  <si>
    <t>12.91M</t>
  </si>
  <si>
    <t>11.83M</t>
  </si>
  <si>
    <t>12.65M</t>
  </si>
  <si>
    <t>11.01M</t>
  </si>
  <si>
    <t>15.24M</t>
  </si>
  <si>
    <t>13.37M</t>
  </si>
  <si>
    <t>13.78M</t>
  </si>
  <si>
    <t>28.28M</t>
  </si>
  <si>
    <t>13.31M</t>
  </si>
  <si>
    <t>9.57M</t>
  </si>
  <si>
    <t>9.83M</t>
  </si>
  <si>
    <t>11.54M</t>
  </si>
  <si>
    <t>9.81M</t>
  </si>
  <si>
    <t>9.31M</t>
  </si>
  <si>
    <t>10.99M</t>
  </si>
  <si>
    <t>16.73M</t>
  </si>
  <si>
    <t>15.62M</t>
  </si>
  <si>
    <t>12.43M</t>
  </si>
  <si>
    <t>10.16M</t>
  </si>
  <si>
    <t>13.68M</t>
  </si>
  <si>
    <t>13.14M</t>
  </si>
  <si>
    <t>36.85M</t>
  </si>
  <si>
    <t>14.11M</t>
  </si>
  <si>
    <t>18.15M</t>
  </si>
  <si>
    <t>13.95M</t>
  </si>
  <si>
    <t>15.87M</t>
  </si>
  <si>
    <t>24.20M</t>
  </si>
  <si>
    <t>12.87M</t>
  </si>
  <si>
    <t>12.76M</t>
  </si>
  <si>
    <t>22.06M</t>
  </si>
  <si>
    <t>14.55M</t>
  </si>
  <si>
    <t>13.22M</t>
  </si>
  <si>
    <t>10.49M</t>
  </si>
  <si>
    <t>10.41M</t>
  </si>
  <si>
    <t>14.83M</t>
  </si>
  <si>
    <t>8.56M</t>
  </si>
  <si>
    <t>65.18M</t>
  </si>
  <si>
    <t>22.48M</t>
  </si>
  <si>
    <t>14.87M</t>
  </si>
  <si>
    <t>11.89M</t>
  </si>
  <si>
    <t>14.94M</t>
  </si>
  <si>
    <t>15.37M</t>
  </si>
  <si>
    <t>22.73M</t>
  </si>
  <si>
    <t>11.26M</t>
  </si>
  <si>
    <t>4.82M</t>
  </si>
  <si>
    <t>12.80M</t>
  </si>
  <si>
    <t>16.64M</t>
  </si>
  <si>
    <t>16.70M</t>
  </si>
  <si>
    <t>25.29M</t>
  </si>
  <si>
    <t>21.14M</t>
  </si>
  <si>
    <t>29.88M</t>
  </si>
  <si>
    <t>13.62M</t>
  </si>
  <si>
    <t>55.73M</t>
  </si>
  <si>
    <t>17.63M</t>
  </si>
  <si>
    <t>13.92M</t>
  </si>
  <si>
    <t>14.66M</t>
  </si>
  <si>
    <t>9.41M</t>
  </si>
  <si>
    <t>8.65M</t>
  </si>
  <si>
    <t>9.36M</t>
  </si>
  <si>
    <t>11.06M</t>
  </si>
  <si>
    <t>17.15M</t>
  </si>
  <si>
    <t>15.97M</t>
  </si>
  <si>
    <t>15.48M</t>
  </si>
  <si>
    <t>12.60M</t>
  </si>
  <si>
    <t>19.74M</t>
  </si>
  <si>
    <t>17.14M</t>
  </si>
  <si>
    <t>11.17M</t>
  </si>
  <si>
    <t>12.86M</t>
  </si>
  <si>
    <t>15.19M</t>
  </si>
  <si>
    <t>26.74M</t>
  </si>
  <si>
    <t>15.27M</t>
  </si>
  <si>
    <t>14.10M</t>
  </si>
  <si>
    <t>15.59M</t>
  </si>
  <si>
    <t>16.82M</t>
  </si>
  <si>
    <t>59.43M</t>
  </si>
  <si>
    <t>14.46M</t>
  </si>
  <si>
    <t>15.06M</t>
  </si>
  <si>
    <t>16.44M</t>
  </si>
  <si>
    <t>14.85M</t>
  </si>
  <si>
    <t>12.49M</t>
  </si>
  <si>
    <t>13.94M</t>
  </si>
  <si>
    <t>17.52M</t>
  </si>
  <si>
    <t>28.95M</t>
  </si>
  <si>
    <t>25.87M</t>
  </si>
  <si>
    <t>16.34M</t>
  </si>
  <si>
    <t>25.38M</t>
  </si>
  <si>
    <t>29.81M</t>
  </si>
  <si>
    <t>30.34M</t>
  </si>
  <si>
    <t>18.63M</t>
  </si>
  <si>
    <t>26.13M</t>
  </si>
  <si>
    <t>53.94M</t>
  </si>
  <si>
    <t>21.59M</t>
  </si>
  <si>
    <t>25.53M</t>
  </si>
  <si>
    <t>22.97M</t>
  </si>
  <si>
    <t>25.20M</t>
  </si>
  <si>
    <t>15.23M</t>
  </si>
  <si>
    <t>16.07M</t>
  </si>
  <si>
    <t>25.91M</t>
  </si>
  <si>
    <t>19.85M</t>
  </si>
  <si>
    <t>20.17M</t>
  </si>
  <si>
    <t>30.65M</t>
  </si>
  <si>
    <t>23.09M</t>
  </si>
  <si>
    <t>17.22M</t>
  </si>
  <si>
    <t>29.43M</t>
  </si>
  <si>
    <t>37.58M</t>
  </si>
  <si>
    <t>16.06M</t>
  </si>
  <si>
    <t>16.59M</t>
  </si>
  <si>
    <t>21.62M</t>
  </si>
  <si>
    <t>16.14M</t>
  </si>
  <si>
    <t>20.23M</t>
  </si>
  <si>
    <t>10.56M</t>
  </si>
  <si>
    <t>16.36M</t>
  </si>
  <si>
    <t>11.65M</t>
  </si>
  <si>
    <t>14.43M</t>
  </si>
  <si>
    <t>15.67M</t>
  </si>
  <si>
    <t>15.92M</t>
  </si>
  <si>
    <t>17.06M</t>
  </si>
  <si>
    <t>15.00M</t>
  </si>
  <si>
    <t>12.18M</t>
  </si>
  <si>
    <t>12.95M</t>
  </si>
  <si>
    <t>19.19M</t>
  </si>
  <si>
    <t>38.75M</t>
  </si>
  <si>
    <t>12.88M</t>
  </si>
  <si>
    <t>15.84M</t>
  </si>
  <si>
    <t>9.74M</t>
  </si>
  <si>
    <t>13.59M</t>
  </si>
  <si>
    <t>13.04M</t>
  </si>
  <si>
    <t>19.65M</t>
  </si>
  <si>
    <t>32.37M</t>
  </si>
  <si>
    <t>13.15M</t>
  </si>
  <si>
    <t>10.96M</t>
  </si>
  <si>
    <t>11.22M</t>
  </si>
  <si>
    <t>19.20M</t>
  </si>
  <si>
    <t>17.48M</t>
  </si>
  <si>
    <t>17.97M</t>
  </si>
  <si>
    <t>19.45M</t>
  </si>
  <si>
    <t>28.54M</t>
  </si>
  <si>
    <t>17.09M</t>
  </si>
  <si>
    <t>15.49M</t>
  </si>
  <si>
    <t>28.65M</t>
  </si>
  <si>
    <t>16.80M</t>
  </si>
  <si>
    <t>14.04M</t>
  </si>
  <si>
    <t>20.38M</t>
  </si>
  <si>
    <t>11.25M</t>
  </si>
  <si>
    <t>16.93M</t>
  </si>
  <si>
    <t>34.00M</t>
  </si>
  <si>
    <t>30.06M</t>
  </si>
  <si>
    <t>27.15M</t>
  </si>
  <si>
    <t>35.07M</t>
  </si>
  <si>
    <t>30.84M</t>
  </si>
  <si>
    <t>21.20M</t>
  </si>
  <si>
    <t>41.10M</t>
  </si>
  <si>
    <t>17.32M</t>
  </si>
  <si>
    <t>19.91M</t>
  </si>
  <si>
    <t>15.89M</t>
  </si>
  <si>
    <t>17.77M</t>
  </si>
  <si>
    <t>19.39M</t>
  </si>
  <si>
    <t>14.50M</t>
  </si>
  <si>
    <t>14.71M</t>
  </si>
  <si>
    <t>20.06M</t>
  </si>
  <si>
    <t>15.73M</t>
  </si>
  <si>
    <t>10.05M</t>
  </si>
  <si>
    <t>13.36M</t>
  </si>
  <si>
    <t>15.72M</t>
  </si>
  <si>
    <t>17.07M</t>
  </si>
  <si>
    <t>17.86M</t>
  </si>
  <si>
    <t>12.39M</t>
  </si>
  <si>
    <t>11.94M</t>
  </si>
  <si>
    <t>40.14M</t>
  </si>
  <si>
    <t>17.11M</t>
  </si>
  <si>
    <t>17.55M</t>
  </si>
  <si>
    <t>13.11M</t>
  </si>
  <si>
    <t>14.54M</t>
  </si>
  <si>
    <t>32.39M</t>
  </si>
  <si>
    <t>20.99M</t>
  </si>
  <si>
    <t>19.52M</t>
  </si>
  <si>
    <t>26.58M</t>
  </si>
  <si>
    <t>13.32M</t>
  </si>
  <si>
    <t>14.68M</t>
  </si>
  <si>
    <t>11.36M</t>
  </si>
  <si>
    <t>20.81M</t>
  </si>
  <si>
    <t>20.51M</t>
  </si>
  <si>
    <t>14.73M</t>
  </si>
  <si>
    <t>16.52M</t>
  </si>
  <si>
    <t>15.96M</t>
  </si>
  <si>
    <t>12.20M</t>
  </si>
  <si>
    <t>13.23M</t>
  </si>
  <si>
    <t>13.65M</t>
  </si>
  <si>
    <t>20.40M</t>
  </si>
  <si>
    <t>17.02M</t>
  </si>
  <si>
    <t>10.00M</t>
  </si>
  <si>
    <t>24.57M</t>
  </si>
  <si>
    <t>16.81M</t>
  </si>
  <si>
    <t>52.22M</t>
  </si>
  <si>
    <t>15.25M</t>
  </si>
  <si>
    <t>19.41M</t>
  </si>
  <si>
    <t>13.90M</t>
  </si>
  <si>
    <t>15.98M</t>
  </si>
  <si>
    <t>15.10M</t>
  </si>
  <si>
    <t>30.12M</t>
  </si>
  <si>
    <t>31.40M</t>
  </si>
  <si>
    <t>25.51M</t>
  </si>
  <si>
    <t>21.08M</t>
  </si>
  <si>
    <t>17.34M</t>
  </si>
  <si>
    <t>21.57M</t>
  </si>
  <si>
    <t>17.51M</t>
  </si>
  <si>
    <t>18.47M</t>
  </si>
  <si>
    <t>18.48M</t>
  </si>
  <si>
    <t>14.01M</t>
  </si>
  <si>
    <t>16.12M</t>
  </si>
  <si>
    <t>16.77M</t>
  </si>
  <si>
    <t>38.26M</t>
  </si>
  <si>
    <t>17.58M</t>
  </si>
  <si>
    <t>15.20M</t>
  </si>
  <si>
    <t>20.47M</t>
  </si>
  <si>
    <t>19.95M</t>
  </si>
  <si>
    <t>21.00M</t>
  </si>
  <si>
    <t>20.15M</t>
  </si>
  <si>
    <t>23.20M</t>
  </si>
  <si>
    <t>20.41M</t>
  </si>
  <si>
    <t>20.82M</t>
  </si>
  <si>
    <t>22.09M</t>
  </si>
  <si>
    <t>17.33M</t>
  </si>
  <si>
    <t>20.24M</t>
  </si>
  <si>
    <t>18.21M</t>
  </si>
  <si>
    <t>19.50M</t>
  </si>
  <si>
    <t>23.49M</t>
  </si>
  <si>
    <t>23.48M</t>
  </si>
  <si>
    <t>12.93M</t>
  </si>
  <si>
    <t>21.61M</t>
  </si>
  <si>
    <t>26.17M</t>
  </si>
  <si>
    <t>26.08M</t>
  </si>
  <si>
    <t>29.99M</t>
  </si>
  <si>
    <t>17.85M</t>
  </si>
  <si>
    <t>26.80M</t>
  </si>
  <si>
    <t>20.63M</t>
  </si>
  <si>
    <t>18.01M</t>
  </si>
  <si>
    <t>18.07M</t>
  </si>
  <si>
    <t>22.47M</t>
  </si>
  <si>
    <t>18.26M</t>
  </si>
  <si>
    <t>17.83M</t>
  </si>
  <si>
    <t>20.27M</t>
  </si>
  <si>
    <t>19.10M</t>
  </si>
  <si>
    <t>28.98M</t>
  </si>
  <si>
    <t>22.19M</t>
  </si>
  <si>
    <t>22.05M</t>
  </si>
  <si>
    <t>18.18M</t>
  </si>
  <si>
    <t>23.38M</t>
  </si>
  <si>
    <t>19.78M</t>
  </si>
  <si>
    <t>30.29M</t>
  </si>
  <si>
    <t>57.94M</t>
  </si>
  <si>
    <t>20.13M</t>
  </si>
  <si>
    <t>18.81M</t>
  </si>
  <si>
    <t>11.88M</t>
  </si>
  <si>
    <t>34.57M</t>
  </si>
  <si>
    <t>13.58M</t>
  </si>
  <si>
    <t>10.52M</t>
  </si>
  <si>
    <t>14.07M</t>
  </si>
  <si>
    <t>14.28M</t>
  </si>
  <si>
    <t>24.62M</t>
  </si>
  <si>
    <t>21.93M</t>
  </si>
  <si>
    <t>17.93M</t>
  </si>
  <si>
    <t>16.63M</t>
  </si>
  <si>
    <t>12.37M</t>
  </si>
  <si>
    <t>9.55M</t>
  </si>
  <si>
    <t>60.62M</t>
  </si>
  <si>
    <t>11.51M</t>
  </si>
  <si>
    <t>10.42M</t>
  </si>
  <si>
    <t>4.71M</t>
  </si>
  <si>
    <t>3.26M</t>
  </si>
  <si>
    <t>13.88M</t>
  </si>
  <si>
    <t>6.76M</t>
  </si>
  <si>
    <t>7.41M</t>
  </si>
  <si>
    <t>5.21M</t>
  </si>
  <si>
    <t>8.14M</t>
  </si>
  <si>
    <t>4.69M</t>
  </si>
  <si>
    <t>11.85M</t>
  </si>
  <si>
    <t>7.89M</t>
  </si>
  <si>
    <t>11.49M</t>
  </si>
  <si>
    <t>10.66M</t>
  </si>
  <si>
    <t>5.93M</t>
  </si>
  <si>
    <t>4.94M</t>
  </si>
  <si>
    <t>5.58M</t>
  </si>
  <si>
    <t>20.08M</t>
  </si>
  <si>
    <t>5.90M</t>
  </si>
  <si>
    <t>8.76M</t>
  </si>
  <si>
    <t>12.12M</t>
  </si>
  <si>
    <t>4.97M</t>
  </si>
  <si>
    <t>5.40M</t>
  </si>
  <si>
    <t>3.96M</t>
  </si>
  <si>
    <t>4.37M</t>
  </si>
  <si>
    <t>3.63M</t>
  </si>
  <si>
    <t>2.46M</t>
  </si>
  <si>
    <t>3.88M</t>
  </si>
  <si>
    <t>4.07M</t>
  </si>
  <si>
    <t>5.24M</t>
  </si>
  <si>
    <t>3.82M</t>
  </si>
  <si>
    <t>19.36M</t>
  </si>
  <si>
    <t>4.40M</t>
  </si>
  <si>
    <t>5.13M</t>
  </si>
  <si>
    <t>4.88M</t>
  </si>
  <si>
    <t>4.76M</t>
  </si>
  <si>
    <t>3.92M</t>
  </si>
  <si>
    <t>5.65M</t>
  </si>
  <si>
    <t>4.46M</t>
  </si>
  <si>
    <t>4.10M</t>
  </si>
  <si>
    <t>4.51M</t>
  </si>
  <si>
    <t>3.89M</t>
  </si>
  <si>
    <t>3.77M</t>
  </si>
  <si>
    <t>5.38M</t>
  </si>
  <si>
    <t>4.86M</t>
  </si>
  <si>
    <t>5.83M</t>
  </si>
  <si>
    <t>2.98M</t>
  </si>
  <si>
    <t>5.16M</t>
  </si>
  <si>
    <t>3.95M</t>
  </si>
  <si>
    <t>4.11M</t>
  </si>
  <si>
    <t>4.56M</t>
  </si>
  <si>
    <t>5.15M</t>
  </si>
  <si>
    <t>4.70M</t>
  </si>
  <si>
    <t>4.61M</t>
  </si>
  <si>
    <t>5.12M</t>
  </si>
  <si>
    <t>5.85M</t>
  </si>
  <si>
    <t>4.23M</t>
  </si>
  <si>
    <t>4.78M</t>
  </si>
  <si>
    <t>4.48M</t>
  </si>
  <si>
    <t>3.87M</t>
  </si>
  <si>
    <t>8.99M</t>
  </si>
  <si>
    <t>4.57M</t>
  </si>
  <si>
    <t>5.23M</t>
  </si>
  <si>
    <t>10.57M</t>
  </si>
  <si>
    <t>2.13M</t>
  </si>
  <si>
    <t>4.83M</t>
  </si>
  <si>
    <t>5.06M</t>
  </si>
  <si>
    <t>5.53M</t>
  </si>
  <si>
    <t>3.54M</t>
  </si>
  <si>
    <t>4.04M</t>
  </si>
  <si>
    <t>3.38M</t>
  </si>
  <si>
    <t>4.13M</t>
  </si>
  <si>
    <t>3.71M</t>
  </si>
  <si>
    <t>3.61M</t>
  </si>
  <si>
    <t>4.09M</t>
  </si>
  <si>
    <t>4.20M</t>
  </si>
  <si>
    <t>4.30M</t>
  </si>
  <si>
    <t>3.86M</t>
  </si>
  <si>
    <t>4.63M</t>
  </si>
  <si>
    <t>8.28M</t>
  </si>
  <si>
    <t>4.00M</t>
  </si>
  <si>
    <t>13.84M</t>
  </si>
  <si>
    <t>4.65M</t>
  </si>
  <si>
    <t>5.57M</t>
  </si>
  <si>
    <t>4.75M</t>
  </si>
  <si>
    <t>Ln returns of 10 stocks</t>
  </si>
  <si>
    <t>Dates</t>
  </si>
  <si>
    <t>NVIDIA</t>
  </si>
  <si>
    <t>APPL</t>
  </si>
  <si>
    <t>Amazone</t>
  </si>
  <si>
    <t>Alphabet</t>
  </si>
  <si>
    <t>META</t>
  </si>
  <si>
    <t>J&amp;J</t>
  </si>
  <si>
    <t>JPM</t>
  </si>
  <si>
    <t>Coca-Cola</t>
  </si>
  <si>
    <t>Exxom mobile</t>
  </si>
  <si>
    <t>P&amp;G</t>
  </si>
  <si>
    <t>Covariance matrix</t>
  </si>
  <si>
    <t>Correlation matrix</t>
  </si>
  <si>
    <t>Stock</t>
  </si>
  <si>
    <t>daily returs</t>
  </si>
  <si>
    <t>annual returns</t>
  </si>
  <si>
    <t>daily volatility</t>
  </si>
  <si>
    <t>annual covariance matrix is positive definite.</t>
  </si>
  <si>
    <t>Annual cov matrix</t>
  </si>
  <si>
    <t>Matrix size</t>
  </si>
  <si>
    <t>Determinant</t>
  </si>
  <si>
    <t>1*1</t>
  </si>
  <si>
    <t>2*2</t>
  </si>
  <si>
    <t>3*3</t>
  </si>
  <si>
    <t>4*4</t>
  </si>
  <si>
    <t>5*5</t>
  </si>
  <si>
    <t>6*6</t>
  </si>
  <si>
    <t>7*7</t>
  </si>
  <si>
    <t>8*8</t>
  </si>
  <si>
    <t>9*9</t>
  </si>
  <si>
    <t>10*10</t>
  </si>
  <si>
    <t>Det</t>
  </si>
  <si>
    <t>positive</t>
  </si>
  <si>
    <t>L matrix   -</t>
  </si>
  <si>
    <t>Cholesky decomposition </t>
  </si>
  <si>
    <t>Verification</t>
  </si>
  <si>
    <t>Difference between correlation matrix and L matrix</t>
  </si>
  <si>
    <t>Portfolio weights</t>
  </si>
  <si>
    <t>investment</t>
  </si>
  <si>
    <t>port volatility</t>
  </si>
  <si>
    <t>port return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</si>
</sst>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9"/>
      <color rgb="FF1D2125"/>
      <name val="Segoe UI"/>
      <charset val="134"/>
    </font>
    <font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11" applyNumberFormat="0" applyAlignment="0" applyProtection="0">
      <alignment vertical="center"/>
    </xf>
    <xf numFmtId="0" fontId="14" fillId="15" borderId="12" applyNumberFormat="0" applyAlignment="0" applyProtection="0">
      <alignment vertical="center"/>
    </xf>
    <xf numFmtId="0" fontId="15" fillId="15" borderId="11" applyNumberFormat="0" applyAlignment="0" applyProtection="0">
      <alignment vertical="center"/>
    </xf>
    <xf numFmtId="0" fontId="16" fillId="16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</cellStyleXfs>
  <cellXfs count="4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3" borderId="1" xfId="0" applyFill="1" applyBorder="1"/>
    <xf numFmtId="10" fontId="0" fillId="0" borderId="1" xfId="3" applyNumberFormat="1" applyFont="1" applyBorder="1"/>
    <xf numFmtId="10" fontId="0" fillId="0" borderId="0" xfId="3" applyNumberFormat="1" applyFont="1"/>
    <xf numFmtId="0" fontId="0" fillId="4" borderId="1" xfId="0" applyFill="1" applyBorder="1"/>
    <xf numFmtId="0" fontId="0" fillId="4" borderId="2" xfId="0" applyFill="1" applyBorder="1"/>
    <xf numFmtId="0" fontId="0" fillId="3" borderId="3" xfId="0" applyFill="1" applyBorder="1"/>
    <xf numFmtId="0" fontId="0" fillId="5" borderId="1" xfId="0" applyFill="1" applyBorder="1"/>
    <xf numFmtId="0" fontId="0" fillId="0" borderId="1" xfId="0" applyBorder="1"/>
    <xf numFmtId="0" fontId="2" fillId="6" borderId="1" xfId="0" applyFont="1" applyFill="1" applyBorder="1"/>
    <xf numFmtId="0" fontId="0" fillId="6" borderId="1" xfId="0" applyFill="1" applyBorder="1"/>
    <xf numFmtId="10" fontId="0" fillId="5" borderId="1" xfId="3" applyNumberFormat="1" applyFont="1" applyFill="1" applyBorder="1"/>
    <xf numFmtId="0" fontId="0" fillId="7" borderId="0" xfId="0" applyFill="1"/>
    <xf numFmtId="0" fontId="0" fillId="3" borderId="0" xfId="0" applyFill="1"/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0" borderId="4" xfId="0" applyBorder="1"/>
    <xf numFmtId="0" fontId="0" fillId="0" borderId="2" xfId="0" applyBorder="1"/>
    <xf numFmtId="0" fontId="0" fillId="8" borderId="5" xfId="0" applyFill="1" applyBorder="1"/>
    <xf numFmtId="0" fontId="0" fillId="2" borderId="2" xfId="0" applyFill="1" applyBorder="1"/>
    <xf numFmtId="0" fontId="0" fillId="6" borderId="0" xfId="0" applyFill="1"/>
    <xf numFmtId="0" fontId="2" fillId="6" borderId="0" xfId="0" applyFont="1" applyFill="1"/>
    <xf numFmtId="9" fontId="0" fillId="0" borderId="0" xfId="0" applyNumberFormat="1"/>
    <xf numFmtId="6" fontId="0" fillId="0" borderId="0" xfId="0" applyNumberFormat="1"/>
    <xf numFmtId="0" fontId="0" fillId="8" borderId="0" xfId="0" applyFill="1"/>
    <xf numFmtId="0" fontId="3" fillId="3" borderId="6" xfId="0" applyFont="1" applyFill="1" applyBorder="1" applyAlignment="1">
      <alignment horizontal="center"/>
    </xf>
    <xf numFmtId="0" fontId="0" fillId="3" borderId="7" xfId="0" applyFill="1" applyBorder="1"/>
    <xf numFmtId="0" fontId="0" fillId="0" borderId="7" xfId="0" applyBorder="1"/>
    <xf numFmtId="0" fontId="0" fillId="4" borderId="0" xfId="0" applyFill="1"/>
    <xf numFmtId="0" fontId="4" fillId="9" borderId="0" xfId="0" applyFont="1" applyFill="1"/>
    <xf numFmtId="58" fontId="1" fillId="0" borderId="0" xfId="0" applyNumberFormat="1" applyFont="1" applyAlignment="1">
      <alignment vertical="center"/>
    </xf>
    <xf numFmtId="0" fontId="1" fillId="1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10" fontId="0" fillId="11" borderId="0" xfId="3" applyNumberFormat="1" applyFont="1" applyFill="1"/>
    <xf numFmtId="0" fontId="1" fillId="12" borderId="0" xfId="0" applyFont="1" applyFill="1" applyAlignment="1">
      <alignment vertical="center"/>
    </xf>
    <xf numFmtId="0" fontId="0" fillId="12" borderId="0" xfId="0" applyFill="1"/>
    <xf numFmtId="58" fontId="0" fillId="0" borderId="0" xfId="0" applyNumberFormat="1"/>
    <xf numFmtId="1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Sheet2!$C$1:$C$2000</c:f>
              <c:numCache>
                <c:formatCode>General</c:formatCode>
                <c:ptCount val="2000"/>
                <c:pt idx="0">
                  <c:v>858</c:v>
                </c:pt>
                <c:pt idx="1">
                  <c:v>107</c:v>
                </c:pt>
                <c:pt idx="2">
                  <c:v>1766</c:v>
                </c:pt>
                <c:pt idx="3">
                  <c:v>1923</c:v>
                </c:pt>
                <c:pt idx="4">
                  <c:v>954</c:v>
                </c:pt>
                <c:pt idx="5">
                  <c:v>1239</c:v>
                </c:pt>
                <c:pt idx="6">
                  <c:v>976</c:v>
                </c:pt>
                <c:pt idx="7">
                  <c:v>85</c:v>
                </c:pt>
                <c:pt idx="8">
                  <c:v>1077</c:v>
                </c:pt>
                <c:pt idx="9">
                  <c:v>1000</c:v>
                </c:pt>
                <c:pt idx="10">
                  <c:v>1225</c:v>
                </c:pt>
                <c:pt idx="11">
                  <c:v>167</c:v>
                </c:pt>
                <c:pt idx="12">
                  <c:v>986</c:v>
                </c:pt>
                <c:pt idx="13">
                  <c:v>659</c:v>
                </c:pt>
                <c:pt idx="14">
                  <c:v>1281</c:v>
                </c:pt>
                <c:pt idx="15">
                  <c:v>452</c:v>
                </c:pt>
                <c:pt idx="16">
                  <c:v>773</c:v>
                </c:pt>
                <c:pt idx="17">
                  <c:v>632</c:v>
                </c:pt>
                <c:pt idx="18">
                  <c:v>589</c:v>
                </c:pt>
                <c:pt idx="19">
                  <c:v>958</c:v>
                </c:pt>
                <c:pt idx="20">
                  <c:v>768</c:v>
                </c:pt>
                <c:pt idx="21">
                  <c:v>1012</c:v>
                </c:pt>
                <c:pt idx="22">
                  <c:v>360</c:v>
                </c:pt>
                <c:pt idx="23">
                  <c:v>83</c:v>
                </c:pt>
                <c:pt idx="24">
                  <c:v>1870</c:v>
                </c:pt>
                <c:pt idx="25">
                  <c:v>1261</c:v>
                </c:pt>
                <c:pt idx="26">
                  <c:v>760</c:v>
                </c:pt>
                <c:pt idx="27">
                  <c:v>1105</c:v>
                </c:pt>
                <c:pt idx="28">
                  <c:v>152</c:v>
                </c:pt>
                <c:pt idx="29">
                  <c:v>403</c:v>
                </c:pt>
                <c:pt idx="30">
                  <c:v>1431</c:v>
                </c:pt>
                <c:pt idx="31">
                  <c:v>947</c:v>
                </c:pt>
                <c:pt idx="32">
                  <c:v>1283</c:v>
                </c:pt>
                <c:pt idx="33">
                  <c:v>639</c:v>
                </c:pt>
                <c:pt idx="34">
                  <c:v>291</c:v>
                </c:pt>
                <c:pt idx="35">
                  <c:v>1899</c:v>
                </c:pt>
                <c:pt idx="36">
                  <c:v>1956</c:v>
                </c:pt>
                <c:pt idx="37">
                  <c:v>1001</c:v>
                </c:pt>
                <c:pt idx="38">
                  <c:v>1773</c:v>
                </c:pt>
                <c:pt idx="39">
                  <c:v>1283</c:v>
                </c:pt>
                <c:pt idx="40">
                  <c:v>104</c:v>
                </c:pt>
                <c:pt idx="41">
                  <c:v>1126</c:v>
                </c:pt>
                <c:pt idx="42">
                  <c:v>991</c:v>
                </c:pt>
                <c:pt idx="43">
                  <c:v>1080</c:v>
                </c:pt>
                <c:pt idx="44">
                  <c:v>11</c:v>
                </c:pt>
                <c:pt idx="45">
                  <c:v>616</c:v>
                </c:pt>
                <c:pt idx="46">
                  <c:v>1800</c:v>
                </c:pt>
                <c:pt idx="47">
                  <c:v>1344</c:v>
                </c:pt>
                <c:pt idx="48">
                  <c:v>495</c:v>
                </c:pt>
                <c:pt idx="49">
                  <c:v>921</c:v>
                </c:pt>
                <c:pt idx="50">
                  <c:v>570</c:v>
                </c:pt>
                <c:pt idx="51">
                  <c:v>965</c:v>
                </c:pt>
                <c:pt idx="52">
                  <c:v>1954</c:v>
                </c:pt>
                <c:pt idx="53">
                  <c:v>465</c:v>
                </c:pt>
                <c:pt idx="54">
                  <c:v>371</c:v>
                </c:pt>
                <c:pt idx="55">
                  <c:v>1825</c:v>
                </c:pt>
                <c:pt idx="56">
                  <c:v>991</c:v>
                </c:pt>
                <c:pt idx="57">
                  <c:v>1403</c:v>
                </c:pt>
                <c:pt idx="58">
                  <c:v>1459</c:v>
                </c:pt>
                <c:pt idx="59">
                  <c:v>1134</c:v>
                </c:pt>
                <c:pt idx="60">
                  <c:v>919</c:v>
                </c:pt>
                <c:pt idx="61">
                  <c:v>235</c:v>
                </c:pt>
                <c:pt idx="62">
                  <c:v>1005</c:v>
                </c:pt>
                <c:pt idx="63">
                  <c:v>1742</c:v>
                </c:pt>
                <c:pt idx="64">
                  <c:v>592</c:v>
                </c:pt>
                <c:pt idx="65">
                  <c:v>1637</c:v>
                </c:pt>
                <c:pt idx="66">
                  <c:v>857</c:v>
                </c:pt>
                <c:pt idx="67">
                  <c:v>334</c:v>
                </c:pt>
                <c:pt idx="68">
                  <c:v>1618</c:v>
                </c:pt>
                <c:pt idx="69">
                  <c:v>1407</c:v>
                </c:pt>
                <c:pt idx="70">
                  <c:v>471</c:v>
                </c:pt>
                <c:pt idx="71">
                  <c:v>1296</c:v>
                </c:pt>
                <c:pt idx="72">
                  <c:v>420</c:v>
                </c:pt>
                <c:pt idx="73">
                  <c:v>1160</c:v>
                </c:pt>
                <c:pt idx="74">
                  <c:v>1252</c:v>
                </c:pt>
                <c:pt idx="75">
                  <c:v>868</c:v>
                </c:pt>
                <c:pt idx="76">
                  <c:v>1433</c:v>
                </c:pt>
                <c:pt idx="77">
                  <c:v>1955</c:v>
                </c:pt>
                <c:pt idx="78">
                  <c:v>794</c:v>
                </c:pt>
                <c:pt idx="79">
                  <c:v>1194</c:v>
                </c:pt>
                <c:pt idx="80">
                  <c:v>411</c:v>
                </c:pt>
                <c:pt idx="81">
                  <c:v>1867</c:v>
                </c:pt>
                <c:pt idx="82">
                  <c:v>358</c:v>
                </c:pt>
                <c:pt idx="83">
                  <c:v>1967</c:v>
                </c:pt>
                <c:pt idx="84">
                  <c:v>1351</c:v>
                </c:pt>
                <c:pt idx="85">
                  <c:v>1551</c:v>
                </c:pt>
                <c:pt idx="86">
                  <c:v>283</c:v>
                </c:pt>
                <c:pt idx="87">
                  <c:v>1630</c:v>
                </c:pt>
                <c:pt idx="88">
                  <c:v>1940</c:v>
                </c:pt>
                <c:pt idx="89">
                  <c:v>841</c:v>
                </c:pt>
                <c:pt idx="90">
                  <c:v>1033</c:v>
                </c:pt>
                <c:pt idx="91">
                  <c:v>1033</c:v>
                </c:pt>
                <c:pt idx="92">
                  <c:v>1386</c:v>
                </c:pt>
                <c:pt idx="93">
                  <c:v>1297</c:v>
                </c:pt>
                <c:pt idx="94">
                  <c:v>1076</c:v>
                </c:pt>
                <c:pt idx="95">
                  <c:v>27</c:v>
                </c:pt>
                <c:pt idx="96">
                  <c:v>1719</c:v>
                </c:pt>
                <c:pt idx="97">
                  <c:v>155</c:v>
                </c:pt>
                <c:pt idx="98">
                  <c:v>855</c:v>
                </c:pt>
                <c:pt idx="99">
                  <c:v>897</c:v>
                </c:pt>
                <c:pt idx="100">
                  <c:v>648</c:v>
                </c:pt>
                <c:pt idx="101">
                  <c:v>1434</c:v>
                </c:pt>
                <c:pt idx="102">
                  <c:v>854</c:v>
                </c:pt>
                <c:pt idx="103">
                  <c:v>1287</c:v>
                </c:pt>
                <c:pt idx="104">
                  <c:v>846</c:v>
                </c:pt>
                <c:pt idx="105">
                  <c:v>1723</c:v>
                </c:pt>
                <c:pt idx="106">
                  <c:v>1743</c:v>
                </c:pt>
                <c:pt idx="107">
                  <c:v>1505</c:v>
                </c:pt>
                <c:pt idx="108">
                  <c:v>1054</c:v>
                </c:pt>
                <c:pt idx="109">
                  <c:v>1244</c:v>
                </c:pt>
                <c:pt idx="110">
                  <c:v>1881</c:v>
                </c:pt>
                <c:pt idx="111">
                  <c:v>1834</c:v>
                </c:pt>
                <c:pt idx="112">
                  <c:v>237</c:v>
                </c:pt>
                <c:pt idx="113">
                  <c:v>638</c:v>
                </c:pt>
                <c:pt idx="114">
                  <c:v>1405</c:v>
                </c:pt>
                <c:pt idx="115">
                  <c:v>1184</c:v>
                </c:pt>
                <c:pt idx="116">
                  <c:v>1015</c:v>
                </c:pt>
                <c:pt idx="117">
                  <c:v>869</c:v>
                </c:pt>
                <c:pt idx="118">
                  <c:v>277</c:v>
                </c:pt>
                <c:pt idx="119">
                  <c:v>856</c:v>
                </c:pt>
                <c:pt idx="120">
                  <c:v>837</c:v>
                </c:pt>
                <c:pt idx="121">
                  <c:v>1939</c:v>
                </c:pt>
                <c:pt idx="122">
                  <c:v>761</c:v>
                </c:pt>
                <c:pt idx="123">
                  <c:v>1550</c:v>
                </c:pt>
                <c:pt idx="124">
                  <c:v>109</c:v>
                </c:pt>
                <c:pt idx="125">
                  <c:v>1892</c:v>
                </c:pt>
                <c:pt idx="126">
                  <c:v>1414</c:v>
                </c:pt>
                <c:pt idx="127">
                  <c:v>397</c:v>
                </c:pt>
                <c:pt idx="128">
                  <c:v>769</c:v>
                </c:pt>
                <c:pt idx="129">
                  <c:v>1762</c:v>
                </c:pt>
                <c:pt idx="130">
                  <c:v>59</c:v>
                </c:pt>
                <c:pt idx="131">
                  <c:v>190</c:v>
                </c:pt>
                <c:pt idx="132">
                  <c:v>403</c:v>
                </c:pt>
                <c:pt idx="133">
                  <c:v>1356</c:v>
                </c:pt>
                <c:pt idx="134">
                  <c:v>66</c:v>
                </c:pt>
                <c:pt idx="135">
                  <c:v>1519</c:v>
                </c:pt>
                <c:pt idx="136">
                  <c:v>1781</c:v>
                </c:pt>
                <c:pt idx="137">
                  <c:v>473</c:v>
                </c:pt>
                <c:pt idx="138">
                  <c:v>1042</c:v>
                </c:pt>
                <c:pt idx="139">
                  <c:v>112</c:v>
                </c:pt>
                <c:pt idx="140">
                  <c:v>1788</c:v>
                </c:pt>
                <c:pt idx="141">
                  <c:v>770</c:v>
                </c:pt>
                <c:pt idx="142">
                  <c:v>850</c:v>
                </c:pt>
                <c:pt idx="143">
                  <c:v>365</c:v>
                </c:pt>
                <c:pt idx="144">
                  <c:v>727</c:v>
                </c:pt>
                <c:pt idx="145">
                  <c:v>1315</c:v>
                </c:pt>
                <c:pt idx="146">
                  <c:v>1948</c:v>
                </c:pt>
                <c:pt idx="147">
                  <c:v>417</c:v>
                </c:pt>
                <c:pt idx="148">
                  <c:v>1006</c:v>
                </c:pt>
                <c:pt idx="149">
                  <c:v>1758</c:v>
                </c:pt>
                <c:pt idx="150">
                  <c:v>75</c:v>
                </c:pt>
                <c:pt idx="151">
                  <c:v>1726</c:v>
                </c:pt>
                <c:pt idx="152">
                  <c:v>779</c:v>
                </c:pt>
                <c:pt idx="153">
                  <c:v>59</c:v>
                </c:pt>
                <c:pt idx="154">
                  <c:v>1858</c:v>
                </c:pt>
                <c:pt idx="155">
                  <c:v>105</c:v>
                </c:pt>
                <c:pt idx="156">
                  <c:v>265</c:v>
                </c:pt>
                <c:pt idx="157">
                  <c:v>750</c:v>
                </c:pt>
                <c:pt idx="158">
                  <c:v>585</c:v>
                </c:pt>
                <c:pt idx="159">
                  <c:v>158</c:v>
                </c:pt>
                <c:pt idx="160">
                  <c:v>1985</c:v>
                </c:pt>
                <c:pt idx="161">
                  <c:v>1677</c:v>
                </c:pt>
                <c:pt idx="162">
                  <c:v>1042</c:v>
                </c:pt>
                <c:pt idx="163">
                  <c:v>1823</c:v>
                </c:pt>
                <c:pt idx="164">
                  <c:v>670</c:v>
                </c:pt>
                <c:pt idx="165">
                  <c:v>1146</c:v>
                </c:pt>
                <c:pt idx="166">
                  <c:v>172</c:v>
                </c:pt>
                <c:pt idx="167">
                  <c:v>1161</c:v>
                </c:pt>
                <c:pt idx="168">
                  <c:v>230</c:v>
                </c:pt>
                <c:pt idx="169">
                  <c:v>1855</c:v>
                </c:pt>
                <c:pt idx="170">
                  <c:v>155</c:v>
                </c:pt>
                <c:pt idx="171">
                  <c:v>799</c:v>
                </c:pt>
                <c:pt idx="172">
                  <c:v>238</c:v>
                </c:pt>
                <c:pt idx="173">
                  <c:v>821</c:v>
                </c:pt>
                <c:pt idx="174">
                  <c:v>486</c:v>
                </c:pt>
                <c:pt idx="175">
                  <c:v>732</c:v>
                </c:pt>
                <c:pt idx="176">
                  <c:v>291</c:v>
                </c:pt>
                <c:pt idx="177">
                  <c:v>1381</c:v>
                </c:pt>
                <c:pt idx="178">
                  <c:v>688</c:v>
                </c:pt>
                <c:pt idx="179">
                  <c:v>1254</c:v>
                </c:pt>
                <c:pt idx="180">
                  <c:v>847</c:v>
                </c:pt>
                <c:pt idx="181">
                  <c:v>1004</c:v>
                </c:pt>
                <c:pt idx="182">
                  <c:v>49</c:v>
                </c:pt>
                <c:pt idx="183">
                  <c:v>1689</c:v>
                </c:pt>
                <c:pt idx="184">
                  <c:v>719</c:v>
                </c:pt>
                <c:pt idx="185">
                  <c:v>990</c:v>
                </c:pt>
                <c:pt idx="186">
                  <c:v>345</c:v>
                </c:pt>
                <c:pt idx="187">
                  <c:v>392</c:v>
                </c:pt>
                <c:pt idx="188">
                  <c:v>66</c:v>
                </c:pt>
                <c:pt idx="189">
                  <c:v>1350</c:v>
                </c:pt>
                <c:pt idx="190">
                  <c:v>829</c:v>
                </c:pt>
                <c:pt idx="191">
                  <c:v>928</c:v>
                </c:pt>
                <c:pt idx="192">
                  <c:v>1131</c:v>
                </c:pt>
                <c:pt idx="193">
                  <c:v>1650</c:v>
                </c:pt>
                <c:pt idx="194">
                  <c:v>759</c:v>
                </c:pt>
                <c:pt idx="195">
                  <c:v>1925</c:v>
                </c:pt>
                <c:pt idx="196">
                  <c:v>797</c:v>
                </c:pt>
                <c:pt idx="197">
                  <c:v>1378</c:v>
                </c:pt>
                <c:pt idx="198">
                  <c:v>1039</c:v>
                </c:pt>
                <c:pt idx="199">
                  <c:v>1342</c:v>
                </c:pt>
                <c:pt idx="200">
                  <c:v>903</c:v>
                </c:pt>
                <c:pt idx="201">
                  <c:v>886</c:v>
                </c:pt>
                <c:pt idx="202">
                  <c:v>1940</c:v>
                </c:pt>
                <c:pt idx="203">
                  <c:v>886</c:v>
                </c:pt>
                <c:pt idx="204">
                  <c:v>676</c:v>
                </c:pt>
                <c:pt idx="205">
                  <c:v>1197</c:v>
                </c:pt>
                <c:pt idx="206">
                  <c:v>1064</c:v>
                </c:pt>
                <c:pt idx="207">
                  <c:v>489</c:v>
                </c:pt>
                <c:pt idx="208">
                  <c:v>1431</c:v>
                </c:pt>
                <c:pt idx="209">
                  <c:v>807</c:v>
                </c:pt>
                <c:pt idx="210">
                  <c:v>1848</c:v>
                </c:pt>
                <c:pt idx="211">
                  <c:v>1378</c:v>
                </c:pt>
                <c:pt idx="212">
                  <c:v>461</c:v>
                </c:pt>
                <c:pt idx="213">
                  <c:v>316</c:v>
                </c:pt>
                <c:pt idx="214">
                  <c:v>914</c:v>
                </c:pt>
                <c:pt idx="215">
                  <c:v>975</c:v>
                </c:pt>
                <c:pt idx="216">
                  <c:v>300</c:v>
                </c:pt>
                <c:pt idx="217">
                  <c:v>943</c:v>
                </c:pt>
                <c:pt idx="218">
                  <c:v>1096</c:v>
                </c:pt>
                <c:pt idx="219">
                  <c:v>812</c:v>
                </c:pt>
                <c:pt idx="220">
                  <c:v>231</c:v>
                </c:pt>
                <c:pt idx="221">
                  <c:v>74</c:v>
                </c:pt>
                <c:pt idx="222">
                  <c:v>321</c:v>
                </c:pt>
                <c:pt idx="223">
                  <c:v>1393</c:v>
                </c:pt>
                <c:pt idx="224">
                  <c:v>1175</c:v>
                </c:pt>
                <c:pt idx="225">
                  <c:v>1344</c:v>
                </c:pt>
                <c:pt idx="226">
                  <c:v>1778</c:v>
                </c:pt>
                <c:pt idx="227">
                  <c:v>951</c:v>
                </c:pt>
                <c:pt idx="228">
                  <c:v>322</c:v>
                </c:pt>
                <c:pt idx="229">
                  <c:v>254</c:v>
                </c:pt>
                <c:pt idx="230">
                  <c:v>934</c:v>
                </c:pt>
                <c:pt idx="231">
                  <c:v>1024</c:v>
                </c:pt>
                <c:pt idx="232">
                  <c:v>1851</c:v>
                </c:pt>
                <c:pt idx="233">
                  <c:v>223</c:v>
                </c:pt>
                <c:pt idx="234">
                  <c:v>1781</c:v>
                </c:pt>
                <c:pt idx="235">
                  <c:v>1431</c:v>
                </c:pt>
                <c:pt idx="236">
                  <c:v>733</c:v>
                </c:pt>
                <c:pt idx="237">
                  <c:v>1557</c:v>
                </c:pt>
                <c:pt idx="238">
                  <c:v>1740</c:v>
                </c:pt>
                <c:pt idx="239">
                  <c:v>442</c:v>
                </c:pt>
                <c:pt idx="240">
                  <c:v>630</c:v>
                </c:pt>
                <c:pt idx="241">
                  <c:v>684</c:v>
                </c:pt>
                <c:pt idx="242">
                  <c:v>55</c:v>
                </c:pt>
                <c:pt idx="243">
                  <c:v>663</c:v>
                </c:pt>
                <c:pt idx="244">
                  <c:v>1498</c:v>
                </c:pt>
                <c:pt idx="245">
                  <c:v>1869</c:v>
                </c:pt>
                <c:pt idx="246">
                  <c:v>1404</c:v>
                </c:pt>
                <c:pt idx="247">
                  <c:v>1670</c:v>
                </c:pt>
                <c:pt idx="248">
                  <c:v>514</c:v>
                </c:pt>
                <c:pt idx="249">
                  <c:v>1482</c:v>
                </c:pt>
                <c:pt idx="250">
                  <c:v>1847</c:v>
                </c:pt>
                <c:pt idx="251">
                  <c:v>1753</c:v>
                </c:pt>
                <c:pt idx="252">
                  <c:v>244</c:v>
                </c:pt>
                <c:pt idx="253">
                  <c:v>1845</c:v>
                </c:pt>
                <c:pt idx="254">
                  <c:v>1184</c:v>
                </c:pt>
                <c:pt idx="255">
                  <c:v>1051</c:v>
                </c:pt>
                <c:pt idx="256">
                  <c:v>574</c:v>
                </c:pt>
                <c:pt idx="257">
                  <c:v>741</c:v>
                </c:pt>
                <c:pt idx="258">
                  <c:v>1082</c:v>
                </c:pt>
                <c:pt idx="259">
                  <c:v>1245</c:v>
                </c:pt>
                <c:pt idx="260">
                  <c:v>659</c:v>
                </c:pt>
                <c:pt idx="261">
                  <c:v>1042</c:v>
                </c:pt>
                <c:pt idx="262">
                  <c:v>1898</c:v>
                </c:pt>
                <c:pt idx="263">
                  <c:v>1132</c:v>
                </c:pt>
                <c:pt idx="264">
                  <c:v>191</c:v>
                </c:pt>
                <c:pt idx="265">
                  <c:v>1080</c:v>
                </c:pt>
                <c:pt idx="266">
                  <c:v>1905</c:v>
                </c:pt>
                <c:pt idx="267">
                  <c:v>1770</c:v>
                </c:pt>
                <c:pt idx="268">
                  <c:v>963</c:v>
                </c:pt>
                <c:pt idx="269">
                  <c:v>1302</c:v>
                </c:pt>
                <c:pt idx="270">
                  <c:v>62</c:v>
                </c:pt>
                <c:pt idx="271">
                  <c:v>351</c:v>
                </c:pt>
                <c:pt idx="272">
                  <c:v>1997</c:v>
                </c:pt>
                <c:pt idx="273">
                  <c:v>497</c:v>
                </c:pt>
                <c:pt idx="274">
                  <c:v>1492</c:v>
                </c:pt>
                <c:pt idx="275">
                  <c:v>1394</c:v>
                </c:pt>
                <c:pt idx="276">
                  <c:v>552</c:v>
                </c:pt>
                <c:pt idx="277">
                  <c:v>1040</c:v>
                </c:pt>
                <c:pt idx="278">
                  <c:v>510</c:v>
                </c:pt>
                <c:pt idx="279">
                  <c:v>999</c:v>
                </c:pt>
                <c:pt idx="280">
                  <c:v>1624</c:v>
                </c:pt>
                <c:pt idx="281">
                  <c:v>1862</c:v>
                </c:pt>
                <c:pt idx="282">
                  <c:v>1748</c:v>
                </c:pt>
                <c:pt idx="283">
                  <c:v>139</c:v>
                </c:pt>
                <c:pt idx="284">
                  <c:v>938</c:v>
                </c:pt>
                <c:pt idx="285">
                  <c:v>469</c:v>
                </c:pt>
                <c:pt idx="286">
                  <c:v>864</c:v>
                </c:pt>
                <c:pt idx="287">
                  <c:v>960</c:v>
                </c:pt>
                <c:pt idx="288">
                  <c:v>1824</c:v>
                </c:pt>
                <c:pt idx="289">
                  <c:v>891</c:v>
                </c:pt>
                <c:pt idx="290">
                  <c:v>1105</c:v>
                </c:pt>
                <c:pt idx="291">
                  <c:v>1306</c:v>
                </c:pt>
                <c:pt idx="292">
                  <c:v>1881</c:v>
                </c:pt>
                <c:pt idx="293">
                  <c:v>1533</c:v>
                </c:pt>
                <c:pt idx="294">
                  <c:v>117</c:v>
                </c:pt>
                <c:pt idx="295">
                  <c:v>1776</c:v>
                </c:pt>
                <c:pt idx="296">
                  <c:v>591</c:v>
                </c:pt>
                <c:pt idx="297">
                  <c:v>1503</c:v>
                </c:pt>
                <c:pt idx="298">
                  <c:v>1949</c:v>
                </c:pt>
                <c:pt idx="299">
                  <c:v>1988</c:v>
                </c:pt>
                <c:pt idx="300">
                  <c:v>209</c:v>
                </c:pt>
                <c:pt idx="301">
                  <c:v>971</c:v>
                </c:pt>
                <c:pt idx="302">
                  <c:v>1824</c:v>
                </c:pt>
                <c:pt idx="303">
                  <c:v>1317</c:v>
                </c:pt>
                <c:pt idx="304">
                  <c:v>1693</c:v>
                </c:pt>
                <c:pt idx="305">
                  <c:v>576</c:v>
                </c:pt>
                <c:pt idx="306">
                  <c:v>457</c:v>
                </c:pt>
                <c:pt idx="307">
                  <c:v>1196</c:v>
                </c:pt>
                <c:pt idx="308">
                  <c:v>296</c:v>
                </c:pt>
                <c:pt idx="309">
                  <c:v>1396</c:v>
                </c:pt>
                <c:pt idx="310">
                  <c:v>192</c:v>
                </c:pt>
                <c:pt idx="311">
                  <c:v>1789</c:v>
                </c:pt>
                <c:pt idx="312">
                  <c:v>1037</c:v>
                </c:pt>
                <c:pt idx="313">
                  <c:v>1414</c:v>
                </c:pt>
                <c:pt idx="314">
                  <c:v>184</c:v>
                </c:pt>
                <c:pt idx="315">
                  <c:v>1693</c:v>
                </c:pt>
                <c:pt idx="316">
                  <c:v>1630</c:v>
                </c:pt>
                <c:pt idx="317">
                  <c:v>1973</c:v>
                </c:pt>
                <c:pt idx="318">
                  <c:v>1302</c:v>
                </c:pt>
                <c:pt idx="319">
                  <c:v>135</c:v>
                </c:pt>
                <c:pt idx="320">
                  <c:v>1624</c:v>
                </c:pt>
                <c:pt idx="321">
                  <c:v>142</c:v>
                </c:pt>
                <c:pt idx="322">
                  <c:v>221</c:v>
                </c:pt>
                <c:pt idx="323">
                  <c:v>359</c:v>
                </c:pt>
                <c:pt idx="324">
                  <c:v>107</c:v>
                </c:pt>
                <c:pt idx="325">
                  <c:v>1559</c:v>
                </c:pt>
                <c:pt idx="326">
                  <c:v>324</c:v>
                </c:pt>
                <c:pt idx="327">
                  <c:v>888</c:v>
                </c:pt>
                <c:pt idx="328">
                  <c:v>1217</c:v>
                </c:pt>
                <c:pt idx="329">
                  <c:v>898</c:v>
                </c:pt>
                <c:pt idx="330">
                  <c:v>1036</c:v>
                </c:pt>
                <c:pt idx="331">
                  <c:v>514</c:v>
                </c:pt>
                <c:pt idx="332">
                  <c:v>1361</c:v>
                </c:pt>
                <c:pt idx="333">
                  <c:v>832</c:v>
                </c:pt>
                <c:pt idx="334">
                  <c:v>1209</c:v>
                </c:pt>
                <c:pt idx="335">
                  <c:v>354</c:v>
                </c:pt>
                <c:pt idx="336">
                  <c:v>626</c:v>
                </c:pt>
                <c:pt idx="337">
                  <c:v>1258</c:v>
                </c:pt>
                <c:pt idx="338">
                  <c:v>947</c:v>
                </c:pt>
                <c:pt idx="339">
                  <c:v>1167</c:v>
                </c:pt>
                <c:pt idx="340">
                  <c:v>302</c:v>
                </c:pt>
                <c:pt idx="341">
                  <c:v>654</c:v>
                </c:pt>
                <c:pt idx="342">
                  <c:v>1187</c:v>
                </c:pt>
                <c:pt idx="343">
                  <c:v>1209</c:v>
                </c:pt>
                <c:pt idx="344">
                  <c:v>104</c:v>
                </c:pt>
                <c:pt idx="345">
                  <c:v>851</c:v>
                </c:pt>
                <c:pt idx="346">
                  <c:v>1037</c:v>
                </c:pt>
                <c:pt idx="347">
                  <c:v>1663</c:v>
                </c:pt>
                <c:pt idx="348">
                  <c:v>745</c:v>
                </c:pt>
                <c:pt idx="349">
                  <c:v>81</c:v>
                </c:pt>
                <c:pt idx="350">
                  <c:v>1526</c:v>
                </c:pt>
                <c:pt idx="351">
                  <c:v>1437</c:v>
                </c:pt>
                <c:pt idx="352">
                  <c:v>580</c:v>
                </c:pt>
                <c:pt idx="353">
                  <c:v>2</c:v>
                </c:pt>
                <c:pt idx="354">
                  <c:v>584</c:v>
                </c:pt>
                <c:pt idx="355">
                  <c:v>1423</c:v>
                </c:pt>
                <c:pt idx="356">
                  <c:v>1454</c:v>
                </c:pt>
                <c:pt idx="357">
                  <c:v>945</c:v>
                </c:pt>
                <c:pt idx="358">
                  <c:v>1243</c:v>
                </c:pt>
                <c:pt idx="359">
                  <c:v>19</c:v>
                </c:pt>
                <c:pt idx="360">
                  <c:v>835</c:v>
                </c:pt>
                <c:pt idx="361">
                  <c:v>110</c:v>
                </c:pt>
                <c:pt idx="362">
                  <c:v>870</c:v>
                </c:pt>
                <c:pt idx="363">
                  <c:v>1026</c:v>
                </c:pt>
                <c:pt idx="364">
                  <c:v>184</c:v>
                </c:pt>
                <c:pt idx="365">
                  <c:v>1740</c:v>
                </c:pt>
                <c:pt idx="366">
                  <c:v>1620</c:v>
                </c:pt>
                <c:pt idx="367">
                  <c:v>1436</c:v>
                </c:pt>
                <c:pt idx="368">
                  <c:v>834</c:v>
                </c:pt>
                <c:pt idx="369">
                  <c:v>1071</c:v>
                </c:pt>
                <c:pt idx="370">
                  <c:v>1744</c:v>
                </c:pt>
                <c:pt idx="371">
                  <c:v>613</c:v>
                </c:pt>
                <c:pt idx="372">
                  <c:v>633</c:v>
                </c:pt>
                <c:pt idx="373">
                  <c:v>920</c:v>
                </c:pt>
                <c:pt idx="374">
                  <c:v>154</c:v>
                </c:pt>
                <c:pt idx="375">
                  <c:v>1624</c:v>
                </c:pt>
                <c:pt idx="376">
                  <c:v>575</c:v>
                </c:pt>
                <c:pt idx="377">
                  <c:v>2000</c:v>
                </c:pt>
                <c:pt idx="378">
                  <c:v>1480</c:v>
                </c:pt>
                <c:pt idx="379">
                  <c:v>105</c:v>
                </c:pt>
                <c:pt idx="380">
                  <c:v>714</c:v>
                </c:pt>
                <c:pt idx="381">
                  <c:v>1658</c:v>
                </c:pt>
                <c:pt idx="382">
                  <c:v>847</c:v>
                </c:pt>
                <c:pt idx="383">
                  <c:v>1261</c:v>
                </c:pt>
                <c:pt idx="384">
                  <c:v>1139</c:v>
                </c:pt>
                <c:pt idx="385">
                  <c:v>1192</c:v>
                </c:pt>
                <c:pt idx="386">
                  <c:v>171</c:v>
                </c:pt>
                <c:pt idx="387">
                  <c:v>1263</c:v>
                </c:pt>
                <c:pt idx="388">
                  <c:v>1300</c:v>
                </c:pt>
                <c:pt idx="389">
                  <c:v>631</c:v>
                </c:pt>
                <c:pt idx="390">
                  <c:v>1391</c:v>
                </c:pt>
                <c:pt idx="391">
                  <c:v>162</c:v>
                </c:pt>
                <c:pt idx="392">
                  <c:v>1342</c:v>
                </c:pt>
                <c:pt idx="393">
                  <c:v>262</c:v>
                </c:pt>
                <c:pt idx="394">
                  <c:v>1623</c:v>
                </c:pt>
                <c:pt idx="395">
                  <c:v>494</c:v>
                </c:pt>
                <c:pt idx="396">
                  <c:v>1423</c:v>
                </c:pt>
                <c:pt idx="397">
                  <c:v>1044</c:v>
                </c:pt>
                <c:pt idx="398">
                  <c:v>951</c:v>
                </c:pt>
                <c:pt idx="399">
                  <c:v>598</c:v>
                </c:pt>
                <c:pt idx="400">
                  <c:v>851</c:v>
                </c:pt>
                <c:pt idx="401">
                  <c:v>1135</c:v>
                </c:pt>
                <c:pt idx="402">
                  <c:v>1735</c:v>
                </c:pt>
                <c:pt idx="403">
                  <c:v>801</c:v>
                </c:pt>
                <c:pt idx="404">
                  <c:v>1410</c:v>
                </c:pt>
                <c:pt idx="405">
                  <c:v>742</c:v>
                </c:pt>
                <c:pt idx="406">
                  <c:v>138</c:v>
                </c:pt>
                <c:pt idx="407">
                  <c:v>1299</c:v>
                </c:pt>
                <c:pt idx="408">
                  <c:v>256</c:v>
                </c:pt>
                <c:pt idx="409">
                  <c:v>655</c:v>
                </c:pt>
                <c:pt idx="410">
                  <c:v>14</c:v>
                </c:pt>
                <c:pt idx="411">
                  <c:v>1113</c:v>
                </c:pt>
                <c:pt idx="412">
                  <c:v>1747</c:v>
                </c:pt>
                <c:pt idx="413">
                  <c:v>1888</c:v>
                </c:pt>
                <c:pt idx="414">
                  <c:v>1154</c:v>
                </c:pt>
                <c:pt idx="415">
                  <c:v>1020</c:v>
                </c:pt>
                <c:pt idx="416">
                  <c:v>381</c:v>
                </c:pt>
                <c:pt idx="417">
                  <c:v>761</c:v>
                </c:pt>
                <c:pt idx="418">
                  <c:v>1992</c:v>
                </c:pt>
                <c:pt idx="419">
                  <c:v>697</c:v>
                </c:pt>
                <c:pt idx="420">
                  <c:v>1008</c:v>
                </c:pt>
                <c:pt idx="421">
                  <c:v>121</c:v>
                </c:pt>
                <c:pt idx="422">
                  <c:v>1003</c:v>
                </c:pt>
                <c:pt idx="423">
                  <c:v>295</c:v>
                </c:pt>
                <c:pt idx="424">
                  <c:v>48</c:v>
                </c:pt>
                <c:pt idx="425">
                  <c:v>487</c:v>
                </c:pt>
                <c:pt idx="426">
                  <c:v>766</c:v>
                </c:pt>
                <c:pt idx="427">
                  <c:v>739</c:v>
                </c:pt>
                <c:pt idx="428">
                  <c:v>566</c:v>
                </c:pt>
                <c:pt idx="429">
                  <c:v>1576</c:v>
                </c:pt>
                <c:pt idx="430">
                  <c:v>795</c:v>
                </c:pt>
                <c:pt idx="431">
                  <c:v>734</c:v>
                </c:pt>
                <c:pt idx="432">
                  <c:v>1362</c:v>
                </c:pt>
                <c:pt idx="433">
                  <c:v>641</c:v>
                </c:pt>
                <c:pt idx="434">
                  <c:v>589</c:v>
                </c:pt>
                <c:pt idx="435">
                  <c:v>611</c:v>
                </c:pt>
                <c:pt idx="436">
                  <c:v>1440</c:v>
                </c:pt>
                <c:pt idx="437">
                  <c:v>86</c:v>
                </c:pt>
                <c:pt idx="438">
                  <c:v>762</c:v>
                </c:pt>
                <c:pt idx="439">
                  <c:v>1426</c:v>
                </c:pt>
                <c:pt idx="440">
                  <c:v>1935</c:v>
                </c:pt>
                <c:pt idx="441">
                  <c:v>1920</c:v>
                </c:pt>
                <c:pt idx="442">
                  <c:v>1762</c:v>
                </c:pt>
                <c:pt idx="443">
                  <c:v>1283</c:v>
                </c:pt>
                <c:pt idx="444">
                  <c:v>236</c:v>
                </c:pt>
                <c:pt idx="445">
                  <c:v>205</c:v>
                </c:pt>
                <c:pt idx="446">
                  <c:v>1599</c:v>
                </c:pt>
                <c:pt idx="447">
                  <c:v>1498</c:v>
                </c:pt>
                <c:pt idx="448">
                  <c:v>1336</c:v>
                </c:pt>
                <c:pt idx="449">
                  <c:v>330</c:v>
                </c:pt>
                <c:pt idx="450">
                  <c:v>1516</c:v>
                </c:pt>
                <c:pt idx="451">
                  <c:v>1</c:v>
                </c:pt>
                <c:pt idx="452">
                  <c:v>1655</c:v>
                </c:pt>
                <c:pt idx="453">
                  <c:v>1137</c:v>
                </c:pt>
                <c:pt idx="454">
                  <c:v>454</c:v>
                </c:pt>
                <c:pt idx="455">
                  <c:v>1231</c:v>
                </c:pt>
                <c:pt idx="456">
                  <c:v>1788</c:v>
                </c:pt>
                <c:pt idx="457">
                  <c:v>835</c:v>
                </c:pt>
                <c:pt idx="458">
                  <c:v>558</c:v>
                </c:pt>
                <c:pt idx="459">
                  <c:v>1907</c:v>
                </c:pt>
                <c:pt idx="460">
                  <c:v>855</c:v>
                </c:pt>
                <c:pt idx="461">
                  <c:v>603</c:v>
                </c:pt>
                <c:pt idx="462">
                  <c:v>300</c:v>
                </c:pt>
                <c:pt idx="463">
                  <c:v>264</c:v>
                </c:pt>
                <c:pt idx="464">
                  <c:v>1683</c:v>
                </c:pt>
                <c:pt idx="465">
                  <c:v>314</c:v>
                </c:pt>
                <c:pt idx="466">
                  <c:v>1578</c:v>
                </c:pt>
                <c:pt idx="467">
                  <c:v>545</c:v>
                </c:pt>
                <c:pt idx="468">
                  <c:v>428</c:v>
                </c:pt>
                <c:pt idx="469">
                  <c:v>1567</c:v>
                </c:pt>
                <c:pt idx="470">
                  <c:v>1337</c:v>
                </c:pt>
                <c:pt idx="471">
                  <c:v>291</c:v>
                </c:pt>
                <c:pt idx="472">
                  <c:v>751</c:v>
                </c:pt>
                <c:pt idx="473">
                  <c:v>1136</c:v>
                </c:pt>
                <c:pt idx="474">
                  <c:v>258</c:v>
                </c:pt>
                <c:pt idx="475">
                  <c:v>1821</c:v>
                </c:pt>
                <c:pt idx="476">
                  <c:v>1739</c:v>
                </c:pt>
                <c:pt idx="477">
                  <c:v>631</c:v>
                </c:pt>
                <c:pt idx="478">
                  <c:v>1631</c:v>
                </c:pt>
                <c:pt idx="479">
                  <c:v>1681</c:v>
                </c:pt>
                <c:pt idx="480">
                  <c:v>1584</c:v>
                </c:pt>
                <c:pt idx="481">
                  <c:v>1846</c:v>
                </c:pt>
                <c:pt idx="482">
                  <c:v>343</c:v>
                </c:pt>
                <c:pt idx="483">
                  <c:v>1175</c:v>
                </c:pt>
                <c:pt idx="484">
                  <c:v>1161</c:v>
                </c:pt>
                <c:pt idx="485">
                  <c:v>903</c:v>
                </c:pt>
                <c:pt idx="486">
                  <c:v>1679</c:v>
                </c:pt>
                <c:pt idx="487">
                  <c:v>637</c:v>
                </c:pt>
                <c:pt idx="488">
                  <c:v>636</c:v>
                </c:pt>
                <c:pt idx="489">
                  <c:v>1504</c:v>
                </c:pt>
                <c:pt idx="490">
                  <c:v>615</c:v>
                </c:pt>
                <c:pt idx="491">
                  <c:v>213</c:v>
                </c:pt>
                <c:pt idx="492">
                  <c:v>1738</c:v>
                </c:pt>
                <c:pt idx="493">
                  <c:v>1230</c:v>
                </c:pt>
                <c:pt idx="494">
                  <c:v>1068</c:v>
                </c:pt>
                <c:pt idx="495">
                  <c:v>993</c:v>
                </c:pt>
                <c:pt idx="496">
                  <c:v>1918</c:v>
                </c:pt>
                <c:pt idx="497">
                  <c:v>1323</c:v>
                </c:pt>
                <c:pt idx="498">
                  <c:v>282</c:v>
                </c:pt>
                <c:pt idx="499">
                  <c:v>392</c:v>
                </c:pt>
                <c:pt idx="500">
                  <c:v>1755</c:v>
                </c:pt>
                <c:pt idx="501">
                  <c:v>371</c:v>
                </c:pt>
                <c:pt idx="502">
                  <c:v>328</c:v>
                </c:pt>
                <c:pt idx="503">
                  <c:v>1580</c:v>
                </c:pt>
                <c:pt idx="504">
                  <c:v>349</c:v>
                </c:pt>
                <c:pt idx="505">
                  <c:v>1681</c:v>
                </c:pt>
                <c:pt idx="506">
                  <c:v>1624</c:v>
                </c:pt>
                <c:pt idx="507">
                  <c:v>157</c:v>
                </c:pt>
                <c:pt idx="508">
                  <c:v>1888</c:v>
                </c:pt>
                <c:pt idx="509">
                  <c:v>272</c:v>
                </c:pt>
                <c:pt idx="510">
                  <c:v>1285</c:v>
                </c:pt>
                <c:pt idx="511">
                  <c:v>629</c:v>
                </c:pt>
                <c:pt idx="512">
                  <c:v>1575</c:v>
                </c:pt>
                <c:pt idx="513">
                  <c:v>453</c:v>
                </c:pt>
                <c:pt idx="514">
                  <c:v>1243</c:v>
                </c:pt>
                <c:pt idx="515">
                  <c:v>1467</c:v>
                </c:pt>
                <c:pt idx="516">
                  <c:v>719</c:v>
                </c:pt>
                <c:pt idx="517">
                  <c:v>252</c:v>
                </c:pt>
                <c:pt idx="518">
                  <c:v>558</c:v>
                </c:pt>
                <c:pt idx="519">
                  <c:v>400</c:v>
                </c:pt>
                <c:pt idx="520">
                  <c:v>1557</c:v>
                </c:pt>
                <c:pt idx="521">
                  <c:v>1712</c:v>
                </c:pt>
                <c:pt idx="522">
                  <c:v>1004</c:v>
                </c:pt>
                <c:pt idx="523">
                  <c:v>811</c:v>
                </c:pt>
                <c:pt idx="524">
                  <c:v>108</c:v>
                </c:pt>
                <c:pt idx="525">
                  <c:v>1166</c:v>
                </c:pt>
                <c:pt idx="526">
                  <c:v>1718</c:v>
                </c:pt>
                <c:pt idx="527">
                  <c:v>208</c:v>
                </c:pt>
                <c:pt idx="528">
                  <c:v>1809</c:v>
                </c:pt>
                <c:pt idx="529">
                  <c:v>1256</c:v>
                </c:pt>
                <c:pt idx="530">
                  <c:v>604</c:v>
                </c:pt>
                <c:pt idx="531">
                  <c:v>572</c:v>
                </c:pt>
                <c:pt idx="532">
                  <c:v>1977</c:v>
                </c:pt>
                <c:pt idx="533">
                  <c:v>968</c:v>
                </c:pt>
                <c:pt idx="534">
                  <c:v>760</c:v>
                </c:pt>
                <c:pt idx="535">
                  <c:v>427</c:v>
                </c:pt>
                <c:pt idx="536">
                  <c:v>668</c:v>
                </c:pt>
                <c:pt idx="537">
                  <c:v>1400</c:v>
                </c:pt>
                <c:pt idx="538">
                  <c:v>702</c:v>
                </c:pt>
                <c:pt idx="539">
                  <c:v>1486</c:v>
                </c:pt>
                <c:pt idx="540">
                  <c:v>1071</c:v>
                </c:pt>
                <c:pt idx="541">
                  <c:v>13</c:v>
                </c:pt>
                <c:pt idx="542">
                  <c:v>368</c:v>
                </c:pt>
                <c:pt idx="543">
                  <c:v>725</c:v>
                </c:pt>
                <c:pt idx="544">
                  <c:v>517</c:v>
                </c:pt>
                <c:pt idx="545">
                  <c:v>387</c:v>
                </c:pt>
                <c:pt idx="546">
                  <c:v>1972</c:v>
                </c:pt>
                <c:pt idx="547">
                  <c:v>445</c:v>
                </c:pt>
                <c:pt idx="548">
                  <c:v>1394</c:v>
                </c:pt>
                <c:pt idx="549">
                  <c:v>1527</c:v>
                </c:pt>
                <c:pt idx="550">
                  <c:v>1340</c:v>
                </c:pt>
                <c:pt idx="551">
                  <c:v>1042</c:v>
                </c:pt>
                <c:pt idx="552">
                  <c:v>1509</c:v>
                </c:pt>
                <c:pt idx="553">
                  <c:v>1983</c:v>
                </c:pt>
                <c:pt idx="554">
                  <c:v>733</c:v>
                </c:pt>
                <c:pt idx="555">
                  <c:v>1866</c:v>
                </c:pt>
                <c:pt idx="556">
                  <c:v>1875</c:v>
                </c:pt>
                <c:pt idx="557">
                  <c:v>530</c:v>
                </c:pt>
                <c:pt idx="558">
                  <c:v>1458</c:v>
                </c:pt>
                <c:pt idx="559">
                  <c:v>726</c:v>
                </c:pt>
                <c:pt idx="560">
                  <c:v>911</c:v>
                </c:pt>
                <c:pt idx="561">
                  <c:v>1136</c:v>
                </c:pt>
                <c:pt idx="562">
                  <c:v>3</c:v>
                </c:pt>
                <c:pt idx="563">
                  <c:v>775</c:v>
                </c:pt>
                <c:pt idx="564">
                  <c:v>1209</c:v>
                </c:pt>
                <c:pt idx="565">
                  <c:v>15</c:v>
                </c:pt>
                <c:pt idx="566">
                  <c:v>1979</c:v>
                </c:pt>
                <c:pt idx="567">
                  <c:v>409</c:v>
                </c:pt>
                <c:pt idx="568">
                  <c:v>96</c:v>
                </c:pt>
                <c:pt idx="569">
                  <c:v>756</c:v>
                </c:pt>
                <c:pt idx="570">
                  <c:v>452</c:v>
                </c:pt>
                <c:pt idx="571">
                  <c:v>1815</c:v>
                </c:pt>
                <c:pt idx="572">
                  <c:v>1703</c:v>
                </c:pt>
                <c:pt idx="573">
                  <c:v>71</c:v>
                </c:pt>
                <c:pt idx="574">
                  <c:v>84</c:v>
                </c:pt>
                <c:pt idx="575">
                  <c:v>1570</c:v>
                </c:pt>
                <c:pt idx="576">
                  <c:v>756</c:v>
                </c:pt>
                <c:pt idx="577">
                  <c:v>389</c:v>
                </c:pt>
                <c:pt idx="578">
                  <c:v>1020</c:v>
                </c:pt>
                <c:pt idx="579">
                  <c:v>1325</c:v>
                </c:pt>
                <c:pt idx="580">
                  <c:v>1409</c:v>
                </c:pt>
                <c:pt idx="581">
                  <c:v>53</c:v>
                </c:pt>
                <c:pt idx="582">
                  <c:v>665</c:v>
                </c:pt>
                <c:pt idx="583">
                  <c:v>1166</c:v>
                </c:pt>
                <c:pt idx="584">
                  <c:v>439</c:v>
                </c:pt>
                <c:pt idx="585">
                  <c:v>467</c:v>
                </c:pt>
                <c:pt idx="586">
                  <c:v>743</c:v>
                </c:pt>
                <c:pt idx="587">
                  <c:v>1021</c:v>
                </c:pt>
                <c:pt idx="588">
                  <c:v>688</c:v>
                </c:pt>
                <c:pt idx="589">
                  <c:v>583</c:v>
                </c:pt>
                <c:pt idx="590">
                  <c:v>828</c:v>
                </c:pt>
                <c:pt idx="591">
                  <c:v>129</c:v>
                </c:pt>
                <c:pt idx="592">
                  <c:v>1907</c:v>
                </c:pt>
                <c:pt idx="593">
                  <c:v>26</c:v>
                </c:pt>
                <c:pt idx="594">
                  <c:v>1927</c:v>
                </c:pt>
                <c:pt idx="595">
                  <c:v>392</c:v>
                </c:pt>
                <c:pt idx="596">
                  <c:v>644</c:v>
                </c:pt>
                <c:pt idx="597">
                  <c:v>1517</c:v>
                </c:pt>
                <c:pt idx="598">
                  <c:v>1738</c:v>
                </c:pt>
                <c:pt idx="599">
                  <c:v>1975</c:v>
                </c:pt>
                <c:pt idx="600">
                  <c:v>1042</c:v>
                </c:pt>
                <c:pt idx="601">
                  <c:v>500</c:v>
                </c:pt>
                <c:pt idx="602">
                  <c:v>1695</c:v>
                </c:pt>
                <c:pt idx="603">
                  <c:v>1617</c:v>
                </c:pt>
                <c:pt idx="604">
                  <c:v>74</c:v>
                </c:pt>
                <c:pt idx="605">
                  <c:v>1698</c:v>
                </c:pt>
                <c:pt idx="606">
                  <c:v>1328</c:v>
                </c:pt>
                <c:pt idx="607">
                  <c:v>1117</c:v>
                </c:pt>
                <c:pt idx="608">
                  <c:v>41</c:v>
                </c:pt>
                <c:pt idx="609">
                  <c:v>731</c:v>
                </c:pt>
                <c:pt idx="610">
                  <c:v>469</c:v>
                </c:pt>
                <c:pt idx="611">
                  <c:v>337</c:v>
                </c:pt>
                <c:pt idx="612">
                  <c:v>241</c:v>
                </c:pt>
                <c:pt idx="613">
                  <c:v>107</c:v>
                </c:pt>
                <c:pt idx="614">
                  <c:v>668</c:v>
                </c:pt>
                <c:pt idx="615">
                  <c:v>1380</c:v>
                </c:pt>
                <c:pt idx="616">
                  <c:v>450</c:v>
                </c:pt>
                <c:pt idx="617">
                  <c:v>1488</c:v>
                </c:pt>
                <c:pt idx="618">
                  <c:v>1773</c:v>
                </c:pt>
                <c:pt idx="619">
                  <c:v>177</c:v>
                </c:pt>
                <c:pt idx="620">
                  <c:v>1893</c:v>
                </c:pt>
                <c:pt idx="621">
                  <c:v>1923</c:v>
                </c:pt>
                <c:pt idx="622">
                  <c:v>457</c:v>
                </c:pt>
                <c:pt idx="623">
                  <c:v>721</c:v>
                </c:pt>
                <c:pt idx="624">
                  <c:v>1993</c:v>
                </c:pt>
                <c:pt idx="625">
                  <c:v>258</c:v>
                </c:pt>
                <c:pt idx="626">
                  <c:v>1326</c:v>
                </c:pt>
                <c:pt idx="627">
                  <c:v>1270</c:v>
                </c:pt>
                <c:pt idx="628">
                  <c:v>759</c:v>
                </c:pt>
                <c:pt idx="629">
                  <c:v>1221</c:v>
                </c:pt>
                <c:pt idx="630">
                  <c:v>1666</c:v>
                </c:pt>
                <c:pt idx="631">
                  <c:v>1919</c:v>
                </c:pt>
                <c:pt idx="632">
                  <c:v>812</c:v>
                </c:pt>
                <c:pt idx="633">
                  <c:v>1433</c:v>
                </c:pt>
                <c:pt idx="634">
                  <c:v>686</c:v>
                </c:pt>
                <c:pt idx="635">
                  <c:v>296</c:v>
                </c:pt>
                <c:pt idx="636">
                  <c:v>1990</c:v>
                </c:pt>
                <c:pt idx="637">
                  <c:v>1317</c:v>
                </c:pt>
                <c:pt idx="638">
                  <c:v>1546</c:v>
                </c:pt>
                <c:pt idx="639">
                  <c:v>612</c:v>
                </c:pt>
                <c:pt idx="640">
                  <c:v>1526</c:v>
                </c:pt>
                <c:pt idx="641">
                  <c:v>919</c:v>
                </c:pt>
                <c:pt idx="642">
                  <c:v>1033</c:v>
                </c:pt>
                <c:pt idx="643">
                  <c:v>418</c:v>
                </c:pt>
                <c:pt idx="644">
                  <c:v>1118</c:v>
                </c:pt>
                <c:pt idx="645">
                  <c:v>803</c:v>
                </c:pt>
                <c:pt idx="646">
                  <c:v>49</c:v>
                </c:pt>
                <c:pt idx="647">
                  <c:v>1561</c:v>
                </c:pt>
                <c:pt idx="648">
                  <c:v>858</c:v>
                </c:pt>
                <c:pt idx="649">
                  <c:v>1367</c:v>
                </c:pt>
                <c:pt idx="650">
                  <c:v>1427</c:v>
                </c:pt>
                <c:pt idx="651">
                  <c:v>559</c:v>
                </c:pt>
                <c:pt idx="652">
                  <c:v>322</c:v>
                </c:pt>
                <c:pt idx="653">
                  <c:v>1903</c:v>
                </c:pt>
                <c:pt idx="654">
                  <c:v>746</c:v>
                </c:pt>
                <c:pt idx="655">
                  <c:v>1734</c:v>
                </c:pt>
                <c:pt idx="656">
                  <c:v>1848</c:v>
                </c:pt>
                <c:pt idx="657">
                  <c:v>163</c:v>
                </c:pt>
                <c:pt idx="658">
                  <c:v>1931</c:v>
                </c:pt>
                <c:pt idx="659">
                  <c:v>897</c:v>
                </c:pt>
                <c:pt idx="660">
                  <c:v>1194</c:v>
                </c:pt>
                <c:pt idx="661">
                  <c:v>1192</c:v>
                </c:pt>
                <c:pt idx="662">
                  <c:v>996</c:v>
                </c:pt>
                <c:pt idx="663">
                  <c:v>1488</c:v>
                </c:pt>
                <c:pt idx="664">
                  <c:v>716</c:v>
                </c:pt>
                <c:pt idx="665">
                  <c:v>336</c:v>
                </c:pt>
                <c:pt idx="666">
                  <c:v>1933</c:v>
                </c:pt>
                <c:pt idx="667">
                  <c:v>536</c:v>
                </c:pt>
                <c:pt idx="668">
                  <c:v>1280</c:v>
                </c:pt>
                <c:pt idx="669">
                  <c:v>639</c:v>
                </c:pt>
                <c:pt idx="670">
                  <c:v>644</c:v>
                </c:pt>
                <c:pt idx="671">
                  <c:v>1908</c:v>
                </c:pt>
                <c:pt idx="672">
                  <c:v>1908</c:v>
                </c:pt>
                <c:pt idx="673">
                  <c:v>1160</c:v>
                </c:pt>
                <c:pt idx="674">
                  <c:v>621</c:v>
                </c:pt>
                <c:pt idx="675">
                  <c:v>1450</c:v>
                </c:pt>
                <c:pt idx="676">
                  <c:v>1958</c:v>
                </c:pt>
                <c:pt idx="677">
                  <c:v>1025</c:v>
                </c:pt>
                <c:pt idx="678">
                  <c:v>1770</c:v>
                </c:pt>
                <c:pt idx="679">
                  <c:v>904</c:v>
                </c:pt>
                <c:pt idx="680">
                  <c:v>172</c:v>
                </c:pt>
                <c:pt idx="681">
                  <c:v>509</c:v>
                </c:pt>
                <c:pt idx="682">
                  <c:v>1168</c:v>
                </c:pt>
                <c:pt idx="683">
                  <c:v>77</c:v>
                </c:pt>
                <c:pt idx="684">
                  <c:v>372</c:v>
                </c:pt>
                <c:pt idx="685">
                  <c:v>1396</c:v>
                </c:pt>
                <c:pt idx="686">
                  <c:v>33</c:v>
                </c:pt>
                <c:pt idx="687">
                  <c:v>730</c:v>
                </c:pt>
                <c:pt idx="688">
                  <c:v>1553</c:v>
                </c:pt>
                <c:pt idx="689">
                  <c:v>1880</c:v>
                </c:pt>
                <c:pt idx="690">
                  <c:v>1816</c:v>
                </c:pt>
                <c:pt idx="691">
                  <c:v>1329</c:v>
                </c:pt>
                <c:pt idx="692">
                  <c:v>1187</c:v>
                </c:pt>
                <c:pt idx="693">
                  <c:v>277</c:v>
                </c:pt>
                <c:pt idx="694">
                  <c:v>1402</c:v>
                </c:pt>
                <c:pt idx="695">
                  <c:v>1821</c:v>
                </c:pt>
                <c:pt idx="696">
                  <c:v>1766</c:v>
                </c:pt>
                <c:pt idx="697">
                  <c:v>30</c:v>
                </c:pt>
                <c:pt idx="698">
                  <c:v>471</c:v>
                </c:pt>
                <c:pt idx="699">
                  <c:v>1152</c:v>
                </c:pt>
                <c:pt idx="700">
                  <c:v>658</c:v>
                </c:pt>
                <c:pt idx="701">
                  <c:v>161</c:v>
                </c:pt>
                <c:pt idx="702">
                  <c:v>1134</c:v>
                </c:pt>
                <c:pt idx="703">
                  <c:v>1143</c:v>
                </c:pt>
                <c:pt idx="704">
                  <c:v>1128</c:v>
                </c:pt>
                <c:pt idx="705">
                  <c:v>1928</c:v>
                </c:pt>
                <c:pt idx="706">
                  <c:v>160</c:v>
                </c:pt>
                <c:pt idx="707">
                  <c:v>714</c:v>
                </c:pt>
                <c:pt idx="708">
                  <c:v>1745</c:v>
                </c:pt>
                <c:pt idx="709">
                  <c:v>691</c:v>
                </c:pt>
                <c:pt idx="710">
                  <c:v>1716</c:v>
                </c:pt>
                <c:pt idx="711">
                  <c:v>1246</c:v>
                </c:pt>
                <c:pt idx="712">
                  <c:v>453</c:v>
                </c:pt>
                <c:pt idx="713">
                  <c:v>1198</c:v>
                </c:pt>
                <c:pt idx="714">
                  <c:v>1336</c:v>
                </c:pt>
                <c:pt idx="715">
                  <c:v>1545</c:v>
                </c:pt>
                <c:pt idx="716">
                  <c:v>803</c:v>
                </c:pt>
                <c:pt idx="717">
                  <c:v>1929</c:v>
                </c:pt>
                <c:pt idx="718">
                  <c:v>1967</c:v>
                </c:pt>
                <c:pt idx="719">
                  <c:v>1970</c:v>
                </c:pt>
                <c:pt idx="720">
                  <c:v>371</c:v>
                </c:pt>
                <c:pt idx="721">
                  <c:v>830</c:v>
                </c:pt>
                <c:pt idx="722">
                  <c:v>182</c:v>
                </c:pt>
                <c:pt idx="723">
                  <c:v>611</c:v>
                </c:pt>
                <c:pt idx="724">
                  <c:v>681</c:v>
                </c:pt>
                <c:pt idx="725">
                  <c:v>1298</c:v>
                </c:pt>
                <c:pt idx="726">
                  <c:v>1701</c:v>
                </c:pt>
                <c:pt idx="727">
                  <c:v>1886</c:v>
                </c:pt>
                <c:pt idx="728">
                  <c:v>382</c:v>
                </c:pt>
                <c:pt idx="729">
                  <c:v>1068</c:v>
                </c:pt>
                <c:pt idx="730">
                  <c:v>885</c:v>
                </c:pt>
                <c:pt idx="731">
                  <c:v>1506</c:v>
                </c:pt>
                <c:pt idx="732">
                  <c:v>1711</c:v>
                </c:pt>
                <c:pt idx="733">
                  <c:v>1825</c:v>
                </c:pt>
                <c:pt idx="734">
                  <c:v>1513</c:v>
                </c:pt>
                <c:pt idx="735">
                  <c:v>274</c:v>
                </c:pt>
                <c:pt idx="736">
                  <c:v>1229</c:v>
                </c:pt>
                <c:pt idx="737">
                  <c:v>19</c:v>
                </c:pt>
                <c:pt idx="738">
                  <c:v>1045</c:v>
                </c:pt>
                <c:pt idx="739">
                  <c:v>1003</c:v>
                </c:pt>
                <c:pt idx="740">
                  <c:v>594</c:v>
                </c:pt>
                <c:pt idx="741">
                  <c:v>1423</c:v>
                </c:pt>
                <c:pt idx="742">
                  <c:v>226</c:v>
                </c:pt>
                <c:pt idx="743">
                  <c:v>204</c:v>
                </c:pt>
                <c:pt idx="744">
                  <c:v>570</c:v>
                </c:pt>
                <c:pt idx="745">
                  <c:v>1319</c:v>
                </c:pt>
                <c:pt idx="746">
                  <c:v>1836</c:v>
                </c:pt>
                <c:pt idx="747">
                  <c:v>1421</c:v>
                </c:pt>
                <c:pt idx="748">
                  <c:v>1266</c:v>
                </c:pt>
                <c:pt idx="749">
                  <c:v>494</c:v>
                </c:pt>
                <c:pt idx="750">
                  <c:v>1091</c:v>
                </c:pt>
                <c:pt idx="751">
                  <c:v>1710</c:v>
                </c:pt>
                <c:pt idx="752">
                  <c:v>430</c:v>
                </c:pt>
                <c:pt idx="753">
                  <c:v>1511</c:v>
                </c:pt>
                <c:pt idx="754">
                  <c:v>968</c:v>
                </c:pt>
                <c:pt idx="755">
                  <c:v>1008</c:v>
                </c:pt>
                <c:pt idx="756">
                  <c:v>1490</c:v>
                </c:pt>
                <c:pt idx="757">
                  <c:v>1227</c:v>
                </c:pt>
                <c:pt idx="758">
                  <c:v>180</c:v>
                </c:pt>
                <c:pt idx="759">
                  <c:v>48</c:v>
                </c:pt>
                <c:pt idx="760">
                  <c:v>1106</c:v>
                </c:pt>
                <c:pt idx="761">
                  <c:v>594</c:v>
                </c:pt>
                <c:pt idx="762">
                  <c:v>1349</c:v>
                </c:pt>
                <c:pt idx="763">
                  <c:v>698</c:v>
                </c:pt>
                <c:pt idx="764">
                  <c:v>818</c:v>
                </c:pt>
                <c:pt idx="765">
                  <c:v>1586</c:v>
                </c:pt>
                <c:pt idx="766">
                  <c:v>1297</c:v>
                </c:pt>
                <c:pt idx="767">
                  <c:v>989</c:v>
                </c:pt>
                <c:pt idx="768">
                  <c:v>1743</c:v>
                </c:pt>
                <c:pt idx="769">
                  <c:v>713</c:v>
                </c:pt>
                <c:pt idx="770">
                  <c:v>514</c:v>
                </c:pt>
                <c:pt idx="771">
                  <c:v>1899</c:v>
                </c:pt>
                <c:pt idx="772">
                  <c:v>40</c:v>
                </c:pt>
                <c:pt idx="773">
                  <c:v>1723</c:v>
                </c:pt>
                <c:pt idx="774">
                  <c:v>1698</c:v>
                </c:pt>
                <c:pt idx="775">
                  <c:v>1964</c:v>
                </c:pt>
                <c:pt idx="776">
                  <c:v>1301</c:v>
                </c:pt>
                <c:pt idx="777">
                  <c:v>1619</c:v>
                </c:pt>
                <c:pt idx="778">
                  <c:v>1882</c:v>
                </c:pt>
                <c:pt idx="779">
                  <c:v>1721</c:v>
                </c:pt>
                <c:pt idx="780">
                  <c:v>1151</c:v>
                </c:pt>
                <c:pt idx="781">
                  <c:v>333</c:v>
                </c:pt>
                <c:pt idx="782">
                  <c:v>1610</c:v>
                </c:pt>
                <c:pt idx="783">
                  <c:v>661</c:v>
                </c:pt>
                <c:pt idx="784">
                  <c:v>409</c:v>
                </c:pt>
                <c:pt idx="785">
                  <c:v>806</c:v>
                </c:pt>
                <c:pt idx="786">
                  <c:v>434</c:v>
                </c:pt>
                <c:pt idx="787">
                  <c:v>1942</c:v>
                </c:pt>
                <c:pt idx="788">
                  <c:v>413</c:v>
                </c:pt>
                <c:pt idx="789">
                  <c:v>351</c:v>
                </c:pt>
                <c:pt idx="790">
                  <c:v>1018</c:v>
                </c:pt>
                <c:pt idx="791">
                  <c:v>405</c:v>
                </c:pt>
                <c:pt idx="792">
                  <c:v>1484</c:v>
                </c:pt>
                <c:pt idx="793">
                  <c:v>1896</c:v>
                </c:pt>
                <c:pt idx="794">
                  <c:v>1239</c:v>
                </c:pt>
                <c:pt idx="795">
                  <c:v>1364</c:v>
                </c:pt>
                <c:pt idx="796">
                  <c:v>695</c:v>
                </c:pt>
                <c:pt idx="797">
                  <c:v>1072</c:v>
                </c:pt>
                <c:pt idx="798">
                  <c:v>865</c:v>
                </c:pt>
                <c:pt idx="799">
                  <c:v>1501</c:v>
                </c:pt>
                <c:pt idx="800">
                  <c:v>506</c:v>
                </c:pt>
                <c:pt idx="801">
                  <c:v>493</c:v>
                </c:pt>
                <c:pt idx="802">
                  <c:v>310</c:v>
                </c:pt>
                <c:pt idx="803">
                  <c:v>1915</c:v>
                </c:pt>
                <c:pt idx="804">
                  <c:v>743</c:v>
                </c:pt>
                <c:pt idx="805">
                  <c:v>49</c:v>
                </c:pt>
                <c:pt idx="806">
                  <c:v>1822</c:v>
                </c:pt>
                <c:pt idx="807">
                  <c:v>1950</c:v>
                </c:pt>
                <c:pt idx="808">
                  <c:v>664</c:v>
                </c:pt>
                <c:pt idx="809">
                  <c:v>880</c:v>
                </c:pt>
                <c:pt idx="810">
                  <c:v>969</c:v>
                </c:pt>
                <c:pt idx="811">
                  <c:v>797</c:v>
                </c:pt>
                <c:pt idx="812">
                  <c:v>1602</c:v>
                </c:pt>
                <c:pt idx="813">
                  <c:v>1452</c:v>
                </c:pt>
                <c:pt idx="814">
                  <c:v>1455</c:v>
                </c:pt>
                <c:pt idx="815">
                  <c:v>1841</c:v>
                </c:pt>
                <c:pt idx="816">
                  <c:v>691</c:v>
                </c:pt>
                <c:pt idx="817">
                  <c:v>1016</c:v>
                </c:pt>
                <c:pt idx="818">
                  <c:v>721</c:v>
                </c:pt>
                <c:pt idx="819">
                  <c:v>785</c:v>
                </c:pt>
                <c:pt idx="820">
                  <c:v>743</c:v>
                </c:pt>
                <c:pt idx="821">
                  <c:v>1511</c:v>
                </c:pt>
                <c:pt idx="822">
                  <c:v>1230</c:v>
                </c:pt>
                <c:pt idx="823">
                  <c:v>1699</c:v>
                </c:pt>
                <c:pt idx="824">
                  <c:v>283</c:v>
                </c:pt>
                <c:pt idx="825">
                  <c:v>991</c:v>
                </c:pt>
                <c:pt idx="826">
                  <c:v>129</c:v>
                </c:pt>
                <c:pt idx="827">
                  <c:v>676</c:v>
                </c:pt>
                <c:pt idx="828">
                  <c:v>1026</c:v>
                </c:pt>
                <c:pt idx="829">
                  <c:v>1318</c:v>
                </c:pt>
                <c:pt idx="830">
                  <c:v>1639</c:v>
                </c:pt>
                <c:pt idx="831">
                  <c:v>1402</c:v>
                </c:pt>
                <c:pt idx="832">
                  <c:v>727</c:v>
                </c:pt>
                <c:pt idx="833">
                  <c:v>1898</c:v>
                </c:pt>
                <c:pt idx="834">
                  <c:v>1289</c:v>
                </c:pt>
                <c:pt idx="835">
                  <c:v>1925</c:v>
                </c:pt>
                <c:pt idx="836">
                  <c:v>1164</c:v>
                </c:pt>
                <c:pt idx="837">
                  <c:v>1376</c:v>
                </c:pt>
                <c:pt idx="838">
                  <c:v>825</c:v>
                </c:pt>
                <c:pt idx="839">
                  <c:v>416</c:v>
                </c:pt>
                <c:pt idx="840">
                  <c:v>412</c:v>
                </c:pt>
                <c:pt idx="841">
                  <c:v>1993</c:v>
                </c:pt>
                <c:pt idx="842">
                  <c:v>1058</c:v>
                </c:pt>
                <c:pt idx="843">
                  <c:v>453</c:v>
                </c:pt>
                <c:pt idx="844">
                  <c:v>516</c:v>
                </c:pt>
                <c:pt idx="845">
                  <c:v>844</c:v>
                </c:pt>
                <c:pt idx="846">
                  <c:v>1405</c:v>
                </c:pt>
                <c:pt idx="847">
                  <c:v>1956</c:v>
                </c:pt>
                <c:pt idx="848">
                  <c:v>1485</c:v>
                </c:pt>
                <c:pt idx="849">
                  <c:v>37</c:v>
                </c:pt>
                <c:pt idx="850">
                  <c:v>1264</c:v>
                </c:pt>
                <c:pt idx="851">
                  <c:v>1671</c:v>
                </c:pt>
                <c:pt idx="852">
                  <c:v>1373</c:v>
                </c:pt>
                <c:pt idx="853">
                  <c:v>1345</c:v>
                </c:pt>
                <c:pt idx="854">
                  <c:v>864</c:v>
                </c:pt>
                <c:pt idx="855">
                  <c:v>1766</c:v>
                </c:pt>
                <c:pt idx="856">
                  <c:v>954</c:v>
                </c:pt>
                <c:pt idx="857">
                  <c:v>986</c:v>
                </c:pt>
                <c:pt idx="858">
                  <c:v>480</c:v>
                </c:pt>
                <c:pt idx="859">
                  <c:v>864</c:v>
                </c:pt>
                <c:pt idx="860">
                  <c:v>985</c:v>
                </c:pt>
                <c:pt idx="861">
                  <c:v>1180</c:v>
                </c:pt>
                <c:pt idx="862">
                  <c:v>1769</c:v>
                </c:pt>
                <c:pt idx="863">
                  <c:v>1073</c:v>
                </c:pt>
                <c:pt idx="864">
                  <c:v>89</c:v>
                </c:pt>
                <c:pt idx="865">
                  <c:v>712</c:v>
                </c:pt>
                <c:pt idx="866">
                  <c:v>84</c:v>
                </c:pt>
                <c:pt idx="867">
                  <c:v>251</c:v>
                </c:pt>
                <c:pt idx="868">
                  <c:v>373</c:v>
                </c:pt>
                <c:pt idx="869">
                  <c:v>1896</c:v>
                </c:pt>
                <c:pt idx="870">
                  <c:v>306</c:v>
                </c:pt>
                <c:pt idx="871">
                  <c:v>1254</c:v>
                </c:pt>
                <c:pt idx="872">
                  <c:v>240</c:v>
                </c:pt>
                <c:pt idx="873">
                  <c:v>1356</c:v>
                </c:pt>
                <c:pt idx="874">
                  <c:v>242</c:v>
                </c:pt>
                <c:pt idx="875">
                  <c:v>516</c:v>
                </c:pt>
                <c:pt idx="876">
                  <c:v>1823</c:v>
                </c:pt>
                <c:pt idx="877">
                  <c:v>260</c:v>
                </c:pt>
                <c:pt idx="878">
                  <c:v>1310</c:v>
                </c:pt>
                <c:pt idx="879">
                  <c:v>971</c:v>
                </c:pt>
                <c:pt idx="880">
                  <c:v>1357</c:v>
                </c:pt>
                <c:pt idx="881">
                  <c:v>782</c:v>
                </c:pt>
                <c:pt idx="882">
                  <c:v>83</c:v>
                </c:pt>
                <c:pt idx="883">
                  <c:v>1735</c:v>
                </c:pt>
                <c:pt idx="884">
                  <c:v>127</c:v>
                </c:pt>
                <c:pt idx="885">
                  <c:v>956</c:v>
                </c:pt>
                <c:pt idx="886">
                  <c:v>614</c:v>
                </c:pt>
                <c:pt idx="887">
                  <c:v>969</c:v>
                </c:pt>
                <c:pt idx="888">
                  <c:v>600</c:v>
                </c:pt>
                <c:pt idx="889">
                  <c:v>915</c:v>
                </c:pt>
                <c:pt idx="890">
                  <c:v>1565</c:v>
                </c:pt>
                <c:pt idx="891">
                  <c:v>1054</c:v>
                </c:pt>
                <c:pt idx="892">
                  <c:v>749</c:v>
                </c:pt>
                <c:pt idx="893">
                  <c:v>386</c:v>
                </c:pt>
                <c:pt idx="894">
                  <c:v>1640</c:v>
                </c:pt>
                <c:pt idx="895">
                  <c:v>1974</c:v>
                </c:pt>
                <c:pt idx="896">
                  <c:v>1796</c:v>
                </c:pt>
                <c:pt idx="897">
                  <c:v>935</c:v>
                </c:pt>
                <c:pt idx="898">
                  <c:v>442</c:v>
                </c:pt>
                <c:pt idx="899">
                  <c:v>166</c:v>
                </c:pt>
                <c:pt idx="900">
                  <c:v>2</c:v>
                </c:pt>
                <c:pt idx="901">
                  <c:v>267</c:v>
                </c:pt>
                <c:pt idx="902">
                  <c:v>1957</c:v>
                </c:pt>
                <c:pt idx="903">
                  <c:v>456</c:v>
                </c:pt>
                <c:pt idx="904">
                  <c:v>849</c:v>
                </c:pt>
                <c:pt idx="905">
                  <c:v>1433</c:v>
                </c:pt>
                <c:pt idx="906">
                  <c:v>839</c:v>
                </c:pt>
                <c:pt idx="907">
                  <c:v>1820</c:v>
                </c:pt>
                <c:pt idx="908">
                  <c:v>1542</c:v>
                </c:pt>
                <c:pt idx="909">
                  <c:v>346</c:v>
                </c:pt>
                <c:pt idx="910">
                  <c:v>856</c:v>
                </c:pt>
                <c:pt idx="911">
                  <c:v>786</c:v>
                </c:pt>
                <c:pt idx="912">
                  <c:v>722</c:v>
                </c:pt>
                <c:pt idx="913">
                  <c:v>537</c:v>
                </c:pt>
                <c:pt idx="914">
                  <c:v>132</c:v>
                </c:pt>
                <c:pt idx="915">
                  <c:v>396</c:v>
                </c:pt>
                <c:pt idx="916">
                  <c:v>58</c:v>
                </c:pt>
                <c:pt idx="917">
                  <c:v>646</c:v>
                </c:pt>
                <c:pt idx="918">
                  <c:v>593</c:v>
                </c:pt>
                <c:pt idx="919">
                  <c:v>1220</c:v>
                </c:pt>
                <c:pt idx="920">
                  <c:v>710</c:v>
                </c:pt>
                <c:pt idx="921">
                  <c:v>341</c:v>
                </c:pt>
                <c:pt idx="922">
                  <c:v>785</c:v>
                </c:pt>
                <c:pt idx="923">
                  <c:v>1438</c:v>
                </c:pt>
                <c:pt idx="924">
                  <c:v>1588</c:v>
                </c:pt>
                <c:pt idx="925">
                  <c:v>597</c:v>
                </c:pt>
                <c:pt idx="926">
                  <c:v>485</c:v>
                </c:pt>
                <c:pt idx="927">
                  <c:v>8</c:v>
                </c:pt>
                <c:pt idx="928">
                  <c:v>1968</c:v>
                </c:pt>
                <c:pt idx="929">
                  <c:v>603</c:v>
                </c:pt>
                <c:pt idx="930">
                  <c:v>1925</c:v>
                </c:pt>
                <c:pt idx="931">
                  <c:v>1638</c:v>
                </c:pt>
                <c:pt idx="932">
                  <c:v>1480</c:v>
                </c:pt>
                <c:pt idx="933">
                  <c:v>1095</c:v>
                </c:pt>
                <c:pt idx="934">
                  <c:v>463</c:v>
                </c:pt>
                <c:pt idx="935">
                  <c:v>1381</c:v>
                </c:pt>
                <c:pt idx="936">
                  <c:v>1948</c:v>
                </c:pt>
                <c:pt idx="937">
                  <c:v>131</c:v>
                </c:pt>
                <c:pt idx="938">
                  <c:v>1996</c:v>
                </c:pt>
                <c:pt idx="939">
                  <c:v>616</c:v>
                </c:pt>
                <c:pt idx="940">
                  <c:v>514</c:v>
                </c:pt>
                <c:pt idx="941">
                  <c:v>1277</c:v>
                </c:pt>
                <c:pt idx="942">
                  <c:v>690</c:v>
                </c:pt>
                <c:pt idx="943">
                  <c:v>833</c:v>
                </c:pt>
                <c:pt idx="944">
                  <c:v>291</c:v>
                </c:pt>
                <c:pt idx="945">
                  <c:v>586</c:v>
                </c:pt>
                <c:pt idx="946">
                  <c:v>1649</c:v>
                </c:pt>
                <c:pt idx="947">
                  <c:v>669</c:v>
                </c:pt>
                <c:pt idx="948">
                  <c:v>874</c:v>
                </c:pt>
                <c:pt idx="949">
                  <c:v>1903</c:v>
                </c:pt>
                <c:pt idx="950">
                  <c:v>87</c:v>
                </c:pt>
                <c:pt idx="951">
                  <c:v>281</c:v>
                </c:pt>
                <c:pt idx="952">
                  <c:v>680</c:v>
                </c:pt>
                <c:pt idx="953">
                  <c:v>93</c:v>
                </c:pt>
                <c:pt idx="954">
                  <c:v>996</c:v>
                </c:pt>
                <c:pt idx="955">
                  <c:v>177</c:v>
                </c:pt>
                <c:pt idx="956">
                  <c:v>1719</c:v>
                </c:pt>
                <c:pt idx="957">
                  <c:v>541</c:v>
                </c:pt>
                <c:pt idx="958">
                  <c:v>842</c:v>
                </c:pt>
                <c:pt idx="959">
                  <c:v>1627</c:v>
                </c:pt>
                <c:pt idx="960">
                  <c:v>1402</c:v>
                </c:pt>
                <c:pt idx="961">
                  <c:v>960</c:v>
                </c:pt>
                <c:pt idx="962">
                  <c:v>219</c:v>
                </c:pt>
                <c:pt idx="963">
                  <c:v>1508</c:v>
                </c:pt>
                <c:pt idx="964">
                  <c:v>941</c:v>
                </c:pt>
                <c:pt idx="965">
                  <c:v>127</c:v>
                </c:pt>
                <c:pt idx="966">
                  <c:v>850</c:v>
                </c:pt>
                <c:pt idx="967">
                  <c:v>883</c:v>
                </c:pt>
                <c:pt idx="968">
                  <c:v>1483</c:v>
                </c:pt>
                <c:pt idx="969">
                  <c:v>1743</c:v>
                </c:pt>
                <c:pt idx="970">
                  <c:v>652</c:v>
                </c:pt>
                <c:pt idx="971">
                  <c:v>1093</c:v>
                </c:pt>
                <c:pt idx="972">
                  <c:v>286</c:v>
                </c:pt>
                <c:pt idx="973">
                  <c:v>61</c:v>
                </c:pt>
                <c:pt idx="974">
                  <c:v>426</c:v>
                </c:pt>
                <c:pt idx="975">
                  <c:v>1794</c:v>
                </c:pt>
                <c:pt idx="976">
                  <c:v>1465</c:v>
                </c:pt>
                <c:pt idx="977">
                  <c:v>1148</c:v>
                </c:pt>
                <c:pt idx="978">
                  <c:v>315</c:v>
                </c:pt>
                <c:pt idx="979">
                  <c:v>746</c:v>
                </c:pt>
                <c:pt idx="980">
                  <c:v>619</c:v>
                </c:pt>
                <c:pt idx="981">
                  <c:v>388</c:v>
                </c:pt>
                <c:pt idx="982">
                  <c:v>1405</c:v>
                </c:pt>
                <c:pt idx="983">
                  <c:v>889</c:v>
                </c:pt>
                <c:pt idx="984">
                  <c:v>1610</c:v>
                </c:pt>
                <c:pt idx="985">
                  <c:v>648</c:v>
                </c:pt>
                <c:pt idx="986">
                  <c:v>1357</c:v>
                </c:pt>
                <c:pt idx="987">
                  <c:v>15</c:v>
                </c:pt>
                <c:pt idx="988">
                  <c:v>399</c:v>
                </c:pt>
                <c:pt idx="989">
                  <c:v>693</c:v>
                </c:pt>
                <c:pt idx="990">
                  <c:v>989</c:v>
                </c:pt>
                <c:pt idx="991">
                  <c:v>213</c:v>
                </c:pt>
                <c:pt idx="992">
                  <c:v>1229</c:v>
                </c:pt>
                <c:pt idx="993">
                  <c:v>1530</c:v>
                </c:pt>
                <c:pt idx="994">
                  <c:v>454</c:v>
                </c:pt>
                <c:pt idx="995">
                  <c:v>562</c:v>
                </c:pt>
                <c:pt idx="996">
                  <c:v>1445</c:v>
                </c:pt>
                <c:pt idx="997">
                  <c:v>1998</c:v>
                </c:pt>
                <c:pt idx="998">
                  <c:v>1647</c:v>
                </c:pt>
                <c:pt idx="999">
                  <c:v>395</c:v>
                </c:pt>
                <c:pt idx="1000">
                  <c:v>561</c:v>
                </c:pt>
                <c:pt idx="1001">
                  <c:v>1954</c:v>
                </c:pt>
                <c:pt idx="1002">
                  <c:v>1466</c:v>
                </c:pt>
                <c:pt idx="1003">
                  <c:v>19</c:v>
                </c:pt>
                <c:pt idx="1004">
                  <c:v>1419</c:v>
                </c:pt>
                <c:pt idx="1005">
                  <c:v>870</c:v>
                </c:pt>
                <c:pt idx="1006">
                  <c:v>2</c:v>
                </c:pt>
                <c:pt idx="1007">
                  <c:v>1954</c:v>
                </c:pt>
                <c:pt idx="1008">
                  <c:v>1512</c:v>
                </c:pt>
                <c:pt idx="1009">
                  <c:v>1050</c:v>
                </c:pt>
                <c:pt idx="1010">
                  <c:v>1298</c:v>
                </c:pt>
                <c:pt idx="1011">
                  <c:v>272</c:v>
                </c:pt>
                <c:pt idx="1012">
                  <c:v>1430</c:v>
                </c:pt>
                <c:pt idx="1013">
                  <c:v>531</c:v>
                </c:pt>
                <c:pt idx="1014">
                  <c:v>816</c:v>
                </c:pt>
                <c:pt idx="1015">
                  <c:v>412</c:v>
                </c:pt>
                <c:pt idx="1016">
                  <c:v>318</c:v>
                </c:pt>
                <c:pt idx="1017">
                  <c:v>873</c:v>
                </c:pt>
                <c:pt idx="1018">
                  <c:v>118</c:v>
                </c:pt>
                <c:pt idx="1019">
                  <c:v>835</c:v>
                </c:pt>
                <c:pt idx="1020">
                  <c:v>803</c:v>
                </c:pt>
                <c:pt idx="1021">
                  <c:v>320</c:v>
                </c:pt>
                <c:pt idx="1022">
                  <c:v>419</c:v>
                </c:pt>
                <c:pt idx="1023">
                  <c:v>230</c:v>
                </c:pt>
                <c:pt idx="1024">
                  <c:v>1970</c:v>
                </c:pt>
                <c:pt idx="1025">
                  <c:v>254</c:v>
                </c:pt>
                <c:pt idx="1026">
                  <c:v>1658</c:v>
                </c:pt>
                <c:pt idx="1027">
                  <c:v>307</c:v>
                </c:pt>
                <c:pt idx="1028">
                  <c:v>905</c:v>
                </c:pt>
                <c:pt idx="1029">
                  <c:v>1574</c:v>
                </c:pt>
                <c:pt idx="1030">
                  <c:v>1584</c:v>
                </c:pt>
                <c:pt idx="1031">
                  <c:v>1482</c:v>
                </c:pt>
                <c:pt idx="1032">
                  <c:v>1001</c:v>
                </c:pt>
                <c:pt idx="1033">
                  <c:v>867</c:v>
                </c:pt>
                <c:pt idx="1034">
                  <c:v>1631</c:v>
                </c:pt>
                <c:pt idx="1035">
                  <c:v>1717</c:v>
                </c:pt>
                <c:pt idx="1036">
                  <c:v>602</c:v>
                </c:pt>
                <c:pt idx="1037">
                  <c:v>696</c:v>
                </c:pt>
                <c:pt idx="1038">
                  <c:v>1701</c:v>
                </c:pt>
                <c:pt idx="1039">
                  <c:v>278</c:v>
                </c:pt>
                <c:pt idx="1040">
                  <c:v>446</c:v>
                </c:pt>
                <c:pt idx="1041">
                  <c:v>1075</c:v>
                </c:pt>
                <c:pt idx="1042">
                  <c:v>76</c:v>
                </c:pt>
                <c:pt idx="1043">
                  <c:v>1281</c:v>
                </c:pt>
                <c:pt idx="1044">
                  <c:v>50</c:v>
                </c:pt>
                <c:pt idx="1045">
                  <c:v>1491</c:v>
                </c:pt>
                <c:pt idx="1046">
                  <c:v>825</c:v>
                </c:pt>
                <c:pt idx="1047">
                  <c:v>586</c:v>
                </c:pt>
                <c:pt idx="1048">
                  <c:v>216</c:v>
                </c:pt>
                <c:pt idx="1049">
                  <c:v>183</c:v>
                </c:pt>
                <c:pt idx="1050">
                  <c:v>386</c:v>
                </c:pt>
                <c:pt idx="1051">
                  <c:v>1164</c:v>
                </c:pt>
                <c:pt idx="1052">
                  <c:v>1993</c:v>
                </c:pt>
                <c:pt idx="1053">
                  <c:v>317</c:v>
                </c:pt>
                <c:pt idx="1054">
                  <c:v>720</c:v>
                </c:pt>
                <c:pt idx="1055">
                  <c:v>148</c:v>
                </c:pt>
                <c:pt idx="1056">
                  <c:v>148</c:v>
                </c:pt>
                <c:pt idx="1057">
                  <c:v>365</c:v>
                </c:pt>
                <c:pt idx="1058">
                  <c:v>843</c:v>
                </c:pt>
                <c:pt idx="1059">
                  <c:v>1730</c:v>
                </c:pt>
                <c:pt idx="1060">
                  <c:v>1415</c:v>
                </c:pt>
                <c:pt idx="1061">
                  <c:v>28</c:v>
                </c:pt>
                <c:pt idx="1062">
                  <c:v>831</c:v>
                </c:pt>
                <c:pt idx="1063">
                  <c:v>896</c:v>
                </c:pt>
                <c:pt idx="1064">
                  <c:v>773</c:v>
                </c:pt>
                <c:pt idx="1065">
                  <c:v>1527</c:v>
                </c:pt>
                <c:pt idx="1066">
                  <c:v>461</c:v>
                </c:pt>
                <c:pt idx="1067">
                  <c:v>1684</c:v>
                </c:pt>
                <c:pt idx="1068">
                  <c:v>1846</c:v>
                </c:pt>
                <c:pt idx="1069">
                  <c:v>808</c:v>
                </c:pt>
                <c:pt idx="1070">
                  <c:v>436</c:v>
                </c:pt>
                <c:pt idx="1071">
                  <c:v>1550</c:v>
                </c:pt>
                <c:pt idx="1072">
                  <c:v>1529</c:v>
                </c:pt>
                <c:pt idx="1073">
                  <c:v>1867</c:v>
                </c:pt>
                <c:pt idx="1074">
                  <c:v>1520</c:v>
                </c:pt>
                <c:pt idx="1075">
                  <c:v>530</c:v>
                </c:pt>
                <c:pt idx="1076">
                  <c:v>139</c:v>
                </c:pt>
                <c:pt idx="1077">
                  <c:v>1274</c:v>
                </c:pt>
                <c:pt idx="1078">
                  <c:v>1490</c:v>
                </c:pt>
                <c:pt idx="1079">
                  <c:v>1480</c:v>
                </c:pt>
                <c:pt idx="1080">
                  <c:v>1221</c:v>
                </c:pt>
                <c:pt idx="1081">
                  <c:v>1553</c:v>
                </c:pt>
                <c:pt idx="1082">
                  <c:v>1188</c:v>
                </c:pt>
                <c:pt idx="1083">
                  <c:v>1730</c:v>
                </c:pt>
                <c:pt idx="1084">
                  <c:v>457</c:v>
                </c:pt>
                <c:pt idx="1085">
                  <c:v>1761</c:v>
                </c:pt>
                <c:pt idx="1086">
                  <c:v>1716</c:v>
                </c:pt>
                <c:pt idx="1087">
                  <c:v>757</c:v>
                </c:pt>
                <c:pt idx="1088">
                  <c:v>1111</c:v>
                </c:pt>
                <c:pt idx="1089">
                  <c:v>92</c:v>
                </c:pt>
                <c:pt idx="1090">
                  <c:v>865</c:v>
                </c:pt>
                <c:pt idx="1091">
                  <c:v>165</c:v>
                </c:pt>
                <c:pt idx="1092">
                  <c:v>1987</c:v>
                </c:pt>
                <c:pt idx="1093">
                  <c:v>1238</c:v>
                </c:pt>
                <c:pt idx="1094">
                  <c:v>530</c:v>
                </c:pt>
                <c:pt idx="1095">
                  <c:v>1365</c:v>
                </c:pt>
                <c:pt idx="1096">
                  <c:v>25</c:v>
                </c:pt>
                <c:pt idx="1097">
                  <c:v>1216</c:v>
                </c:pt>
                <c:pt idx="1098">
                  <c:v>762</c:v>
                </c:pt>
                <c:pt idx="1099">
                  <c:v>762</c:v>
                </c:pt>
                <c:pt idx="1100">
                  <c:v>529</c:v>
                </c:pt>
                <c:pt idx="1101">
                  <c:v>1137</c:v>
                </c:pt>
                <c:pt idx="1102">
                  <c:v>1040</c:v>
                </c:pt>
                <c:pt idx="1103">
                  <c:v>1200</c:v>
                </c:pt>
                <c:pt idx="1104">
                  <c:v>317</c:v>
                </c:pt>
                <c:pt idx="1105">
                  <c:v>135</c:v>
                </c:pt>
                <c:pt idx="1106">
                  <c:v>91</c:v>
                </c:pt>
                <c:pt idx="1107">
                  <c:v>767</c:v>
                </c:pt>
                <c:pt idx="1108">
                  <c:v>1778</c:v>
                </c:pt>
                <c:pt idx="1109">
                  <c:v>919</c:v>
                </c:pt>
                <c:pt idx="1110">
                  <c:v>1269</c:v>
                </c:pt>
                <c:pt idx="1111">
                  <c:v>1691</c:v>
                </c:pt>
                <c:pt idx="1112">
                  <c:v>1943</c:v>
                </c:pt>
                <c:pt idx="1113">
                  <c:v>665</c:v>
                </c:pt>
                <c:pt idx="1114">
                  <c:v>1998</c:v>
                </c:pt>
                <c:pt idx="1115">
                  <c:v>1966</c:v>
                </c:pt>
                <c:pt idx="1116">
                  <c:v>1743</c:v>
                </c:pt>
                <c:pt idx="1117">
                  <c:v>1465</c:v>
                </c:pt>
                <c:pt idx="1118">
                  <c:v>1869</c:v>
                </c:pt>
                <c:pt idx="1119">
                  <c:v>988</c:v>
                </c:pt>
                <c:pt idx="1120">
                  <c:v>376</c:v>
                </c:pt>
                <c:pt idx="1121">
                  <c:v>1029</c:v>
                </c:pt>
                <c:pt idx="1122">
                  <c:v>1965</c:v>
                </c:pt>
                <c:pt idx="1123">
                  <c:v>1683</c:v>
                </c:pt>
                <c:pt idx="1124">
                  <c:v>1665</c:v>
                </c:pt>
                <c:pt idx="1125">
                  <c:v>824</c:v>
                </c:pt>
                <c:pt idx="1126">
                  <c:v>1362</c:v>
                </c:pt>
                <c:pt idx="1127">
                  <c:v>1746</c:v>
                </c:pt>
                <c:pt idx="1128">
                  <c:v>21</c:v>
                </c:pt>
                <c:pt idx="1129">
                  <c:v>1879</c:v>
                </c:pt>
                <c:pt idx="1130">
                  <c:v>1851</c:v>
                </c:pt>
                <c:pt idx="1131">
                  <c:v>546</c:v>
                </c:pt>
                <c:pt idx="1132">
                  <c:v>134</c:v>
                </c:pt>
                <c:pt idx="1133">
                  <c:v>337</c:v>
                </c:pt>
                <c:pt idx="1134">
                  <c:v>170</c:v>
                </c:pt>
                <c:pt idx="1135">
                  <c:v>1602</c:v>
                </c:pt>
                <c:pt idx="1136">
                  <c:v>954</c:v>
                </c:pt>
                <c:pt idx="1137">
                  <c:v>1869</c:v>
                </c:pt>
                <c:pt idx="1138">
                  <c:v>1653</c:v>
                </c:pt>
                <c:pt idx="1139">
                  <c:v>1125</c:v>
                </c:pt>
                <c:pt idx="1140">
                  <c:v>844</c:v>
                </c:pt>
                <c:pt idx="1141">
                  <c:v>465</c:v>
                </c:pt>
                <c:pt idx="1142">
                  <c:v>88</c:v>
                </c:pt>
                <c:pt idx="1143">
                  <c:v>646</c:v>
                </c:pt>
                <c:pt idx="1144">
                  <c:v>1799</c:v>
                </c:pt>
                <c:pt idx="1145">
                  <c:v>941</c:v>
                </c:pt>
                <c:pt idx="1146">
                  <c:v>73</c:v>
                </c:pt>
                <c:pt idx="1147">
                  <c:v>415</c:v>
                </c:pt>
                <c:pt idx="1148">
                  <c:v>1214</c:v>
                </c:pt>
                <c:pt idx="1149">
                  <c:v>1304</c:v>
                </c:pt>
                <c:pt idx="1150">
                  <c:v>1554</c:v>
                </c:pt>
                <c:pt idx="1151">
                  <c:v>72</c:v>
                </c:pt>
                <c:pt idx="1152">
                  <c:v>594</c:v>
                </c:pt>
                <c:pt idx="1153">
                  <c:v>1173</c:v>
                </c:pt>
                <c:pt idx="1154">
                  <c:v>620</c:v>
                </c:pt>
                <c:pt idx="1155">
                  <c:v>186</c:v>
                </c:pt>
                <c:pt idx="1156">
                  <c:v>1231</c:v>
                </c:pt>
                <c:pt idx="1157">
                  <c:v>255</c:v>
                </c:pt>
                <c:pt idx="1158">
                  <c:v>1228</c:v>
                </c:pt>
                <c:pt idx="1159">
                  <c:v>349</c:v>
                </c:pt>
                <c:pt idx="1160">
                  <c:v>1252</c:v>
                </c:pt>
                <c:pt idx="1161">
                  <c:v>855</c:v>
                </c:pt>
                <c:pt idx="1162">
                  <c:v>235</c:v>
                </c:pt>
                <c:pt idx="1163">
                  <c:v>1533</c:v>
                </c:pt>
                <c:pt idx="1164">
                  <c:v>1462</c:v>
                </c:pt>
                <c:pt idx="1165">
                  <c:v>1421</c:v>
                </c:pt>
                <c:pt idx="1166">
                  <c:v>1405</c:v>
                </c:pt>
                <c:pt idx="1167">
                  <c:v>366</c:v>
                </c:pt>
                <c:pt idx="1168">
                  <c:v>1077</c:v>
                </c:pt>
                <c:pt idx="1169">
                  <c:v>656</c:v>
                </c:pt>
                <c:pt idx="1170">
                  <c:v>475</c:v>
                </c:pt>
                <c:pt idx="1171">
                  <c:v>1753</c:v>
                </c:pt>
                <c:pt idx="1172">
                  <c:v>1708</c:v>
                </c:pt>
                <c:pt idx="1173">
                  <c:v>920</c:v>
                </c:pt>
                <c:pt idx="1174">
                  <c:v>1978</c:v>
                </c:pt>
                <c:pt idx="1175">
                  <c:v>1206</c:v>
                </c:pt>
                <c:pt idx="1176">
                  <c:v>1670</c:v>
                </c:pt>
                <c:pt idx="1177">
                  <c:v>1334</c:v>
                </c:pt>
                <c:pt idx="1178">
                  <c:v>1345</c:v>
                </c:pt>
                <c:pt idx="1179">
                  <c:v>1153</c:v>
                </c:pt>
                <c:pt idx="1180">
                  <c:v>675</c:v>
                </c:pt>
                <c:pt idx="1181">
                  <c:v>1599</c:v>
                </c:pt>
                <c:pt idx="1182">
                  <c:v>426</c:v>
                </c:pt>
                <c:pt idx="1183">
                  <c:v>1541</c:v>
                </c:pt>
                <c:pt idx="1184">
                  <c:v>1006</c:v>
                </c:pt>
                <c:pt idx="1185">
                  <c:v>562</c:v>
                </c:pt>
                <c:pt idx="1186">
                  <c:v>764</c:v>
                </c:pt>
                <c:pt idx="1187">
                  <c:v>1433</c:v>
                </c:pt>
                <c:pt idx="1188">
                  <c:v>311</c:v>
                </c:pt>
                <c:pt idx="1189">
                  <c:v>1231</c:v>
                </c:pt>
                <c:pt idx="1190">
                  <c:v>1359</c:v>
                </c:pt>
                <c:pt idx="1191">
                  <c:v>962</c:v>
                </c:pt>
                <c:pt idx="1192">
                  <c:v>239</c:v>
                </c:pt>
                <c:pt idx="1193">
                  <c:v>520</c:v>
                </c:pt>
                <c:pt idx="1194">
                  <c:v>1080</c:v>
                </c:pt>
                <c:pt idx="1195">
                  <c:v>98</c:v>
                </c:pt>
                <c:pt idx="1196">
                  <c:v>1491</c:v>
                </c:pt>
                <c:pt idx="1197">
                  <c:v>1301</c:v>
                </c:pt>
                <c:pt idx="1198">
                  <c:v>1061</c:v>
                </c:pt>
                <c:pt idx="1199">
                  <c:v>80</c:v>
                </c:pt>
                <c:pt idx="1200">
                  <c:v>246</c:v>
                </c:pt>
                <c:pt idx="1201">
                  <c:v>1375</c:v>
                </c:pt>
                <c:pt idx="1202">
                  <c:v>41</c:v>
                </c:pt>
                <c:pt idx="1203">
                  <c:v>1749</c:v>
                </c:pt>
                <c:pt idx="1204">
                  <c:v>1249</c:v>
                </c:pt>
                <c:pt idx="1205">
                  <c:v>816</c:v>
                </c:pt>
                <c:pt idx="1206">
                  <c:v>1264</c:v>
                </c:pt>
                <c:pt idx="1207">
                  <c:v>1250</c:v>
                </c:pt>
                <c:pt idx="1208">
                  <c:v>355</c:v>
                </c:pt>
                <c:pt idx="1209">
                  <c:v>437</c:v>
                </c:pt>
                <c:pt idx="1210">
                  <c:v>1772</c:v>
                </c:pt>
                <c:pt idx="1211">
                  <c:v>273</c:v>
                </c:pt>
                <c:pt idx="1212">
                  <c:v>1632</c:v>
                </c:pt>
                <c:pt idx="1213">
                  <c:v>850</c:v>
                </c:pt>
                <c:pt idx="1214">
                  <c:v>1768</c:v>
                </c:pt>
                <c:pt idx="1215">
                  <c:v>44</c:v>
                </c:pt>
                <c:pt idx="1216">
                  <c:v>877</c:v>
                </c:pt>
                <c:pt idx="1217">
                  <c:v>300</c:v>
                </c:pt>
                <c:pt idx="1218">
                  <c:v>1965</c:v>
                </c:pt>
                <c:pt idx="1219">
                  <c:v>1322</c:v>
                </c:pt>
                <c:pt idx="1220">
                  <c:v>1332</c:v>
                </c:pt>
                <c:pt idx="1221">
                  <c:v>963</c:v>
                </c:pt>
                <c:pt idx="1222">
                  <c:v>760</c:v>
                </c:pt>
                <c:pt idx="1223">
                  <c:v>1957</c:v>
                </c:pt>
                <c:pt idx="1224">
                  <c:v>1604</c:v>
                </c:pt>
                <c:pt idx="1225">
                  <c:v>164</c:v>
                </c:pt>
                <c:pt idx="1226">
                  <c:v>1966</c:v>
                </c:pt>
                <c:pt idx="1227">
                  <c:v>1100</c:v>
                </c:pt>
                <c:pt idx="1228">
                  <c:v>1062</c:v>
                </c:pt>
                <c:pt idx="1229">
                  <c:v>1344</c:v>
                </c:pt>
                <c:pt idx="1230">
                  <c:v>1272</c:v>
                </c:pt>
                <c:pt idx="1231">
                  <c:v>717</c:v>
                </c:pt>
                <c:pt idx="1232">
                  <c:v>1341</c:v>
                </c:pt>
                <c:pt idx="1233">
                  <c:v>1737</c:v>
                </c:pt>
                <c:pt idx="1234">
                  <c:v>1114</c:v>
                </c:pt>
                <c:pt idx="1235">
                  <c:v>1246</c:v>
                </c:pt>
                <c:pt idx="1236">
                  <c:v>701</c:v>
                </c:pt>
                <c:pt idx="1237">
                  <c:v>872</c:v>
                </c:pt>
                <c:pt idx="1238">
                  <c:v>1597</c:v>
                </c:pt>
                <c:pt idx="1239">
                  <c:v>738</c:v>
                </c:pt>
                <c:pt idx="1240">
                  <c:v>160</c:v>
                </c:pt>
                <c:pt idx="1241">
                  <c:v>386</c:v>
                </c:pt>
                <c:pt idx="1242">
                  <c:v>1881</c:v>
                </c:pt>
                <c:pt idx="1243">
                  <c:v>514</c:v>
                </c:pt>
                <c:pt idx="1244">
                  <c:v>1977</c:v>
                </c:pt>
                <c:pt idx="1245">
                  <c:v>1034</c:v>
                </c:pt>
                <c:pt idx="1246">
                  <c:v>45</c:v>
                </c:pt>
                <c:pt idx="1247">
                  <c:v>40</c:v>
                </c:pt>
                <c:pt idx="1248">
                  <c:v>1125</c:v>
                </c:pt>
                <c:pt idx="1249">
                  <c:v>1006</c:v>
                </c:pt>
                <c:pt idx="1250">
                  <c:v>770</c:v>
                </c:pt>
                <c:pt idx="1251">
                  <c:v>1794</c:v>
                </c:pt>
                <c:pt idx="1252">
                  <c:v>1196</c:v>
                </c:pt>
                <c:pt idx="1253">
                  <c:v>1264</c:v>
                </c:pt>
                <c:pt idx="1254">
                  <c:v>317</c:v>
                </c:pt>
                <c:pt idx="1255">
                  <c:v>1458</c:v>
                </c:pt>
                <c:pt idx="1256">
                  <c:v>1670</c:v>
                </c:pt>
                <c:pt idx="1257">
                  <c:v>1285</c:v>
                </c:pt>
                <c:pt idx="1258">
                  <c:v>1583</c:v>
                </c:pt>
                <c:pt idx="1259">
                  <c:v>630</c:v>
                </c:pt>
                <c:pt idx="1260">
                  <c:v>1866</c:v>
                </c:pt>
                <c:pt idx="1261">
                  <c:v>1252</c:v>
                </c:pt>
                <c:pt idx="1262">
                  <c:v>624</c:v>
                </c:pt>
                <c:pt idx="1263">
                  <c:v>1845</c:v>
                </c:pt>
                <c:pt idx="1264">
                  <c:v>729</c:v>
                </c:pt>
                <c:pt idx="1265">
                  <c:v>198</c:v>
                </c:pt>
                <c:pt idx="1266">
                  <c:v>1531</c:v>
                </c:pt>
                <c:pt idx="1267">
                  <c:v>893</c:v>
                </c:pt>
                <c:pt idx="1268">
                  <c:v>1216</c:v>
                </c:pt>
                <c:pt idx="1269">
                  <c:v>176</c:v>
                </c:pt>
                <c:pt idx="1270">
                  <c:v>1125</c:v>
                </c:pt>
                <c:pt idx="1271">
                  <c:v>1901</c:v>
                </c:pt>
                <c:pt idx="1272">
                  <c:v>1730</c:v>
                </c:pt>
                <c:pt idx="1273">
                  <c:v>1051</c:v>
                </c:pt>
                <c:pt idx="1274">
                  <c:v>50</c:v>
                </c:pt>
                <c:pt idx="1275">
                  <c:v>724</c:v>
                </c:pt>
                <c:pt idx="1276">
                  <c:v>498</c:v>
                </c:pt>
                <c:pt idx="1277">
                  <c:v>719</c:v>
                </c:pt>
                <c:pt idx="1278">
                  <c:v>1799</c:v>
                </c:pt>
                <c:pt idx="1279">
                  <c:v>1208</c:v>
                </c:pt>
                <c:pt idx="1280">
                  <c:v>1636</c:v>
                </c:pt>
                <c:pt idx="1281">
                  <c:v>58</c:v>
                </c:pt>
                <c:pt idx="1282">
                  <c:v>1913</c:v>
                </c:pt>
                <c:pt idx="1283">
                  <c:v>934</c:v>
                </c:pt>
                <c:pt idx="1284">
                  <c:v>1819</c:v>
                </c:pt>
                <c:pt idx="1285">
                  <c:v>1767</c:v>
                </c:pt>
                <c:pt idx="1286">
                  <c:v>546</c:v>
                </c:pt>
                <c:pt idx="1287">
                  <c:v>938</c:v>
                </c:pt>
                <c:pt idx="1288">
                  <c:v>173</c:v>
                </c:pt>
                <c:pt idx="1289">
                  <c:v>1206</c:v>
                </c:pt>
                <c:pt idx="1290">
                  <c:v>446</c:v>
                </c:pt>
                <c:pt idx="1291">
                  <c:v>398</c:v>
                </c:pt>
                <c:pt idx="1292">
                  <c:v>1795</c:v>
                </c:pt>
                <c:pt idx="1293">
                  <c:v>294</c:v>
                </c:pt>
                <c:pt idx="1294">
                  <c:v>1898</c:v>
                </c:pt>
                <c:pt idx="1295">
                  <c:v>1577</c:v>
                </c:pt>
                <c:pt idx="1296">
                  <c:v>1181</c:v>
                </c:pt>
                <c:pt idx="1297">
                  <c:v>1157</c:v>
                </c:pt>
                <c:pt idx="1298">
                  <c:v>327</c:v>
                </c:pt>
                <c:pt idx="1299">
                  <c:v>1727</c:v>
                </c:pt>
                <c:pt idx="1300">
                  <c:v>1618</c:v>
                </c:pt>
                <c:pt idx="1301">
                  <c:v>1436</c:v>
                </c:pt>
                <c:pt idx="1302">
                  <c:v>27</c:v>
                </c:pt>
                <c:pt idx="1303">
                  <c:v>318</c:v>
                </c:pt>
                <c:pt idx="1304">
                  <c:v>227</c:v>
                </c:pt>
                <c:pt idx="1305">
                  <c:v>939</c:v>
                </c:pt>
                <c:pt idx="1306">
                  <c:v>885</c:v>
                </c:pt>
                <c:pt idx="1307">
                  <c:v>1512</c:v>
                </c:pt>
                <c:pt idx="1308">
                  <c:v>267</c:v>
                </c:pt>
                <c:pt idx="1309">
                  <c:v>1569</c:v>
                </c:pt>
                <c:pt idx="1310">
                  <c:v>1091</c:v>
                </c:pt>
                <c:pt idx="1311">
                  <c:v>722</c:v>
                </c:pt>
                <c:pt idx="1312">
                  <c:v>1590</c:v>
                </c:pt>
                <c:pt idx="1313">
                  <c:v>479</c:v>
                </c:pt>
                <c:pt idx="1314">
                  <c:v>1481</c:v>
                </c:pt>
                <c:pt idx="1315">
                  <c:v>1291</c:v>
                </c:pt>
                <c:pt idx="1316">
                  <c:v>1650</c:v>
                </c:pt>
                <c:pt idx="1317">
                  <c:v>777</c:v>
                </c:pt>
                <c:pt idx="1318">
                  <c:v>922</c:v>
                </c:pt>
                <c:pt idx="1319">
                  <c:v>766</c:v>
                </c:pt>
                <c:pt idx="1320">
                  <c:v>845</c:v>
                </c:pt>
                <c:pt idx="1321">
                  <c:v>926</c:v>
                </c:pt>
                <c:pt idx="1322">
                  <c:v>1069</c:v>
                </c:pt>
                <c:pt idx="1323">
                  <c:v>1673</c:v>
                </c:pt>
                <c:pt idx="1324">
                  <c:v>1418</c:v>
                </c:pt>
                <c:pt idx="1325">
                  <c:v>158</c:v>
                </c:pt>
                <c:pt idx="1326">
                  <c:v>1862</c:v>
                </c:pt>
                <c:pt idx="1327">
                  <c:v>169</c:v>
                </c:pt>
                <c:pt idx="1328">
                  <c:v>591</c:v>
                </c:pt>
                <c:pt idx="1329">
                  <c:v>1781</c:v>
                </c:pt>
                <c:pt idx="1330">
                  <c:v>575</c:v>
                </c:pt>
                <c:pt idx="1331">
                  <c:v>320</c:v>
                </c:pt>
                <c:pt idx="1332">
                  <c:v>694</c:v>
                </c:pt>
                <c:pt idx="1333">
                  <c:v>85</c:v>
                </c:pt>
                <c:pt idx="1334">
                  <c:v>729</c:v>
                </c:pt>
                <c:pt idx="1335">
                  <c:v>1458</c:v>
                </c:pt>
                <c:pt idx="1336">
                  <c:v>1508</c:v>
                </c:pt>
                <c:pt idx="1337">
                  <c:v>1235</c:v>
                </c:pt>
                <c:pt idx="1338">
                  <c:v>1864</c:v>
                </c:pt>
                <c:pt idx="1339">
                  <c:v>625</c:v>
                </c:pt>
                <c:pt idx="1340">
                  <c:v>743</c:v>
                </c:pt>
                <c:pt idx="1341">
                  <c:v>1873</c:v>
                </c:pt>
                <c:pt idx="1342">
                  <c:v>421</c:v>
                </c:pt>
                <c:pt idx="1343">
                  <c:v>1096</c:v>
                </c:pt>
                <c:pt idx="1344">
                  <c:v>977</c:v>
                </c:pt>
                <c:pt idx="1345">
                  <c:v>1938</c:v>
                </c:pt>
                <c:pt idx="1346">
                  <c:v>1769</c:v>
                </c:pt>
                <c:pt idx="1347">
                  <c:v>970</c:v>
                </c:pt>
                <c:pt idx="1348">
                  <c:v>893</c:v>
                </c:pt>
                <c:pt idx="1349">
                  <c:v>503</c:v>
                </c:pt>
                <c:pt idx="1350">
                  <c:v>906</c:v>
                </c:pt>
                <c:pt idx="1351">
                  <c:v>19</c:v>
                </c:pt>
                <c:pt idx="1352">
                  <c:v>1479</c:v>
                </c:pt>
                <c:pt idx="1353">
                  <c:v>1356</c:v>
                </c:pt>
                <c:pt idx="1354">
                  <c:v>1161</c:v>
                </c:pt>
                <c:pt idx="1355">
                  <c:v>47</c:v>
                </c:pt>
                <c:pt idx="1356">
                  <c:v>1787</c:v>
                </c:pt>
                <c:pt idx="1357">
                  <c:v>859</c:v>
                </c:pt>
                <c:pt idx="1358">
                  <c:v>758</c:v>
                </c:pt>
                <c:pt idx="1359">
                  <c:v>1069</c:v>
                </c:pt>
                <c:pt idx="1360">
                  <c:v>1362</c:v>
                </c:pt>
                <c:pt idx="1361">
                  <c:v>412</c:v>
                </c:pt>
                <c:pt idx="1362">
                  <c:v>468</c:v>
                </c:pt>
                <c:pt idx="1363">
                  <c:v>1455</c:v>
                </c:pt>
                <c:pt idx="1364">
                  <c:v>1286</c:v>
                </c:pt>
                <c:pt idx="1365">
                  <c:v>1500</c:v>
                </c:pt>
                <c:pt idx="1366">
                  <c:v>218</c:v>
                </c:pt>
                <c:pt idx="1367">
                  <c:v>1318</c:v>
                </c:pt>
                <c:pt idx="1368">
                  <c:v>1903</c:v>
                </c:pt>
                <c:pt idx="1369">
                  <c:v>359</c:v>
                </c:pt>
                <c:pt idx="1370">
                  <c:v>1437</c:v>
                </c:pt>
                <c:pt idx="1371">
                  <c:v>250</c:v>
                </c:pt>
                <c:pt idx="1372">
                  <c:v>291</c:v>
                </c:pt>
                <c:pt idx="1373">
                  <c:v>279</c:v>
                </c:pt>
                <c:pt idx="1374">
                  <c:v>96</c:v>
                </c:pt>
                <c:pt idx="1375">
                  <c:v>1854</c:v>
                </c:pt>
                <c:pt idx="1376">
                  <c:v>204</c:v>
                </c:pt>
                <c:pt idx="1377">
                  <c:v>1022</c:v>
                </c:pt>
                <c:pt idx="1378">
                  <c:v>1416</c:v>
                </c:pt>
                <c:pt idx="1379">
                  <c:v>1662</c:v>
                </c:pt>
                <c:pt idx="1380">
                  <c:v>1204</c:v>
                </c:pt>
                <c:pt idx="1381">
                  <c:v>1658</c:v>
                </c:pt>
                <c:pt idx="1382">
                  <c:v>1550</c:v>
                </c:pt>
                <c:pt idx="1383">
                  <c:v>1904</c:v>
                </c:pt>
                <c:pt idx="1384">
                  <c:v>700</c:v>
                </c:pt>
                <c:pt idx="1385">
                  <c:v>1772</c:v>
                </c:pt>
                <c:pt idx="1386">
                  <c:v>922</c:v>
                </c:pt>
                <c:pt idx="1387">
                  <c:v>1595</c:v>
                </c:pt>
                <c:pt idx="1388">
                  <c:v>995</c:v>
                </c:pt>
                <c:pt idx="1389">
                  <c:v>1729</c:v>
                </c:pt>
                <c:pt idx="1390">
                  <c:v>1211</c:v>
                </c:pt>
                <c:pt idx="1391">
                  <c:v>1929</c:v>
                </c:pt>
                <c:pt idx="1392">
                  <c:v>1027</c:v>
                </c:pt>
                <c:pt idx="1393">
                  <c:v>1797</c:v>
                </c:pt>
                <c:pt idx="1394">
                  <c:v>685</c:v>
                </c:pt>
                <c:pt idx="1395">
                  <c:v>1573</c:v>
                </c:pt>
                <c:pt idx="1396">
                  <c:v>40</c:v>
                </c:pt>
                <c:pt idx="1397">
                  <c:v>1641</c:v>
                </c:pt>
                <c:pt idx="1398">
                  <c:v>967</c:v>
                </c:pt>
                <c:pt idx="1399">
                  <c:v>1573</c:v>
                </c:pt>
                <c:pt idx="1400">
                  <c:v>1113</c:v>
                </c:pt>
                <c:pt idx="1401">
                  <c:v>1610</c:v>
                </c:pt>
                <c:pt idx="1402">
                  <c:v>1981</c:v>
                </c:pt>
                <c:pt idx="1403">
                  <c:v>671</c:v>
                </c:pt>
                <c:pt idx="1404">
                  <c:v>1645</c:v>
                </c:pt>
                <c:pt idx="1405">
                  <c:v>253</c:v>
                </c:pt>
                <c:pt idx="1406">
                  <c:v>636</c:v>
                </c:pt>
                <c:pt idx="1407">
                  <c:v>1733</c:v>
                </c:pt>
                <c:pt idx="1408">
                  <c:v>1408</c:v>
                </c:pt>
                <c:pt idx="1409">
                  <c:v>876</c:v>
                </c:pt>
                <c:pt idx="1410">
                  <c:v>1230</c:v>
                </c:pt>
                <c:pt idx="1411">
                  <c:v>350</c:v>
                </c:pt>
                <c:pt idx="1412">
                  <c:v>953</c:v>
                </c:pt>
                <c:pt idx="1413">
                  <c:v>157</c:v>
                </c:pt>
                <c:pt idx="1414">
                  <c:v>56</c:v>
                </c:pt>
                <c:pt idx="1415">
                  <c:v>1685</c:v>
                </c:pt>
                <c:pt idx="1416">
                  <c:v>177</c:v>
                </c:pt>
                <c:pt idx="1417">
                  <c:v>1956</c:v>
                </c:pt>
                <c:pt idx="1418">
                  <c:v>639</c:v>
                </c:pt>
                <c:pt idx="1419">
                  <c:v>1432</c:v>
                </c:pt>
                <c:pt idx="1420">
                  <c:v>1178</c:v>
                </c:pt>
                <c:pt idx="1421">
                  <c:v>460</c:v>
                </c:pt>
                <c:pt idx="1422">
                  <c:v>782</c:v>
                </c:pt>
                <c:pt idx="1423">
                  <c:v>518</c:v>
                </c:pt>
                <c:pt idx="1424">
                  <c:v>1182</c:v>
                </c:pt>
                <c:pt idx="1425">
                  <c:v>945</c:v>
                </c:pt>
                <c:pt idx="1426">
                  <c:v>553</c:v>
                </c:pt>
                <c:pt idx="1427">
                  <c:v>386</c:v>
                </c:pt>
                <c:pt idx="1428">
                  <c:v>802</c:v>
                </c:pt>
                <c:pt idx="1429">
                  <c:v>1535</c:v>
                </c:pt>
                <c:pt idx="1430">
                  <c:v>1271</c:v>
                </c:pt>
                <c:pt idx="1431">
                  <c:v>282</c:v>
                </c:pt>
                <c:pt idx="1432">
                  <c:v>128</c:v>
                </c:pt>
                <c:pt idx="1433">
                  <c:v>1084</c:v>
                </c:pt>
                <c:pt idx="1434">
                  <c:v>961</c:v>
                </c:pt>
                <c:pt idx="1435">
                  <c:v>835</c:v>
                </c:pt>
                <c:pt idx="1436">
                  <c:v>1369</c:v>
                </c:pt>
                <c:pt idx="1437">
                  <c:v>1033</c:v>
                </c:pt>
                <c:pt idx="1438">
                  <c:v>571</c:v>
                </c:pt>
                <c:pt idx="1439">
                  <c:v>1655</c:v>
                </c:pt>
                <c:pt idx="1440">
                  <c:v>1609</c:v>
                </c:pt>
                <c:pt idx="1441">
                  <c:v>795</c:v>
                </c:pt>
                <c:pt idx="1442">
                  <c:v>1979</c:v>
                </c:pt>
                <c:pt idx="1443">
                  <c:v>1111</c:v>
                </c:pt>
                <c:pt idx="1444">
                  <c:v>1200</c:v>
                </c:pt>
                <c:pt idx="1445">
                  <c:v>1943</c:v>
                </c:pt>
                <c:pt idx="1446">
                  <c:v>923</c:v>
                </c:pt>
                <c:pt idx="1447">
                  <c:v>1859</c:v>
                </c:pt>
                <c:pt idx="1448">
                  <c:v>888</c:v>
                </c:pt>
                <c:pt idx="1449">
                  <c:v>1825</c:v>
                </c:pt>
                <c:pt idx="1450">
                  <c:v>1042</c:v>
                </c:pt>
                <c:pt idx="1451">
                  <c:v>383</c:v>
                </c:pt>
                <c:pt idx="1452">
                  <c:v>1326</c:v>
                </c:pt>
                <c:pt idx="1453">
                  <c:v>1087</c:v>
                </c:pt>
                <c:pt idx="1454">
                  <c:v>1373</c:v>
                </c:pt>
                <c:pt idx="1455">
                  <c:v>1690</c:v>
                </c:pt>
                <c:pt idx="1456">
                  <c:v>1036</c:v>
                </c:pt>
                <c:pt idx="1457">
                  <c:v>1519</c:v>
                </c:pt>
                <c:pt idx="1458">
                  <c:v>921</c:v>
                </c:pt>
                <c:pt idx="1459">
                  <c:v>625</c:v>
                </c:pt>
                <c:pt idx="1460">
                  <c:v>1872</c:v>
                </c:pt>
                <c:pt idx="1461">
                  <c:v>1010</c:v>
                </c:pt>
                <c:pt idx="1462">
                  <c:v>1009</c:v>
                </c:pt>
                <c:pt idx="1463">
                  <c:v>822</c:v>
                </c:pt>
                <c:pt idx="1464">
                  <c:v>94</c:v>
                </c:pt>
                <c:pt idx="1465">
                  <c:v>1522</c:v>
                </c:pt>
                <c:pt idx="1466">
                  <c:v>1211</c:v>
                </c:pt>
                <c:pt idx="1467">
                  <c:v>654</c:v>
                </c:pt>
                <c:pt idx="1468">
                  <c:v>571</c:v>
                </c:pt>
                <c:pt idx="1469">
                  <c:v>1925</c:v>
                </c:pt>
                <c:pt idx="1470">
                  <c:v>1401</c:v>
                </c:pt>
                <c:pt idx="1471">
                  <c:v>1720</c:v>
                </c:pt>
                <c:pt idx="1472">
                  <c:v>223</c:v>
                </c:pt>
                <c:pt idx="1473">
                  <c:v>412</c:v>
                </c:pt>
                <c:pt idx="1474">
                  <c:v>549</c:v>
                </c:pt>
                <c:pt idx="1475">
                  <c:v>636</c:v>
                </c:pt>
                <c:pt idx="1476">
                  <c:v>1735</c:v>
                </c:pt>
                <c:pt idx="1477">
                  <c:v>694</c:v>
                </c:pt>
                <c:pt idx="1478">
                  <c:v>1017</c:v>
                </c:pt>
                <c:pt idx="1479">
                  <c:v>1957</c:v>
                </c:pt>
                <c:pt idx="1480">
                  <c:v>39</c:v>
                </c:pt>
                <c:pt idx="1481">
                  <c:v>1268</c:v>
                </c:pt>
                <c:pt idx="1482">
                  <c:v>1458</c:v>
                </c:pt>
                <c:pt idx="1483">
                  <c:v>436</c:v>
                </c:pt>
                <c:pt idx="1484">
                  <c:v>651</c:v>
                </c:pt>
                <c:pt idx="1485">
                  <c:v>412</c:v>
                </c:pt>
                <c:pt idx="1486">
                  <c:v>1315</c:v>
                </c:pt>
                <c:pt idx="1487">
                  <c:v>109</c:v>
                </c:pt>
                <c:pt idx="1488">
                  <c:v>1475</c:v>
                </c:pt>
                <c:pt idx="1489">
                  <c:v>1522</c:v>
                </c:pt>
                <c:pt idx="1490">
                  <c:v>756</c:v>
                </c:pt>
                <c:pt idx="1491">
                  <c:v>281</c:v>
                </c:pt>
                <c:pt idx="1492">
                  <c:v>560</c:v>
                </c:pt>
                <c:pt idx="1493">
                  <c:v>581</c:v>
                </c:pt>
                <c:pt idx="1494">
                  <c:v>995</c:v>
                </c:pt>
                <c:pt idx="1495">
                  <c:v>1093</c:v>
                </c:pt>
                <c:pt idx="1496">
                  <c:v>565</c:v>
                </c:pt>
                <c:pt idx="1497">
                  <c:v>1167</c:v>
                </c:pt>
                <c:pt idx="1498">
                  <c:v>1936</c:v>
                </c:pt>
                <c:pt idx="1499">
                  <c:v>469</c:v>
                </c:pt>
                <c:pt idx="1500">
                  <c:v>1518</c:v>
                </c:pt>
                <c:pt idx="1501">
                  <c:v>1173</c:v>
                </c:pt>
                <c:pt idx="1502">
                  <c:v>1534</c:v>
                </c:pt>
                <c:pt idx="1503">
                  <c:v>1950</c:v>
                </c:pt>
                <c:pt idx="1504">
                  <c:v>1436</c:v>
                </c:pt>
                <c:pt idx="1505">
                  <c:v>1321</c:v>
                </c:pt>
                <c:pt idx="1506">
                  <c:v>242</c:v>
                </c:pt>
                <c:pt idx="1507">
                  <c:v>512</c:v>
                </c:pt>
                <c:pt idx="1508">
                  <c:v>1008</c:v>
                </c:pt>
                <c:pt idx="1509">
                  <c:v>674</c:v>
                </c:pt>
                <c:pt idx="1510">
                  <c:v>1267</c:v>
                </c:pt>
                <c:pt idx="1511">
                  <c:v>1546</c:v>
                </c:pt>
                <c:pt idx="1512">
                  <c:v>1135</c:v>
                </c:pt>
                <c:pt idx="1513">
                  <c:v>344</c:v>
                </c:pt>
                <c:pt idx="1514">
                  <c:v>602</c:v>
                </c:pt>
                <c:pt idx="1515">
                  <c:v>415</c:v>
                </c:pt>
                <c:pt idx="1516">
                  <c:v>199</c:v>
                </c:pt>
                <c:pt idx="1517">
                  <c:v>1735</c:v>
                </c:pt>
                <c:pt idx="1518">
                  <c:v>1653</c:v>
                </c:pt>
                <c:pt idx="1519">
                  <c:v>66</c:v>
                </c:pt>
                <c:pt idx="1520">
                  <c:v>1348</c:v>
                </c:pt>
                <c:pt idx="1521">
                  <c:v>123</c:v>
                </c:pt>
                <c:pt idx="1522">
                  <c:v>1340</c:v>
                </c:pt>
                <c:pt idx="1523">
                  <c:v>1539</c:v>
                </c:pt>
                <c:pt idx="1524">
                  <c:v>152</c:v>
                </c:pt>
                <c:pt idx="1525">
                  <c:v>128</c:v>
                </c:pt>
                <c:pt idx="1526">
                  <c:v>114</c:v>
                </c:pt>
                <c:pt idx="1527">
                  <c:v>285</c:v>
                </c:pt>
                <c:pt idx="1528">
                  <c:v>927</c:v>
                </c:pt>
                <c:pt idx="1529">
                  <c:v>173</c:v>
                </c:pt>
                <c:pt idx="1530">
                  <c:v>1072</c:v>
                </c:pt>
                <c:pt idx="1531">
                  <c:v>952</c:v>
                </c:pt>
                <c:pt idx="1532">
                  <c:v>865</c:v>
                </c:pt>
                <c:pt idx="1533">
                  <c:v>413</c:v>
                </c:pt>
                <c:pt idx="1534">
                  <c:v>1278</c:v>
                </c:pt>
                <c:pt idx="1535">
                  <c:v>1745</c:v>
                </c:pt>
                <c:pt idx="1536">
                  <c:v>1012</c:v>
                </c:pt>
                <c:pt idx="1537">
                  <c:v>103</c:v>
                </c:pt>
                <c:pt idx="1538">
                  <c:v>475</c:v>
                </c:pt>
                <c:pt idx="1539">
                  <c:v>941</c:v>
                </c:pt>
                <c:pt idx="1540">
                  <c:v>199</c:v>
                </c:pt>
                <c:pt idx="1541">
                  <c:v>781</c:v>
                </c:pt>
                <c:pt idx="1542">
                  <c:v>880</c:v>
                </c:pt>
                <c:pt idx="1543">
                  <c:v>187</c:v>
                </c:pt>
                <c:pt idx="1544">
                  <c:v>870</c:v>
                </c:pt>
                <c:pt idx="1545">
                  <c:v>1119</c:v>
                </c:pt>
                <c:pt idx="1546">
                  <c:v>690</c:v>
                </c:pt>
                <c:pt idx="1547">
                  <c:v>422</c:v>
                </c:pt>
                <c:pt idx="1548">
                  <c:v>902</c:v>
                </c:pt>
                <c:pt idx="1549">
                  <c:v>1110</c:v>
                </c:pt>
                <c:pt idx="1550">
                  <c:v>290</c:v>
                </c:pt>
                <c:pt idx="1551">
                  <c:v>748</c:v>
                </c:pt>
                <c:pt idx="1552">
                  <c:v>431</c:v>
                </c:pt>
                <c:pt idx="1553">
                  <c:v>273</c:v>
                </c:pt>
                <c:pt idx="1554">
                  <c:v>1179</c:v>
                </c:pt>
                <c:pt idx="1555">
                  <c:v>1369</c:v>
                </c:pt>
                <c:pt idx="1556">
                  <c:v>588</c:v>
                </c:pt>
                <c:pt idx="1557">
                  <c:v>141</c:v>
                </c:pt>
                <c:pt idx="1558">
                  <c:v>540</c:v>
                </c:pt>
                <c:pt idx="1559">
                  <c:v>1081</c:v>
                </c:pt>
                <c:pt idx="1560">
                  <c:v>1391</c:v>
                </c:pt>
                <c:pt idx="1561">
                  <c:v>1450</c:v>
                </c:pt>
                <c:pt idx="1562">
                  <c:v>1201</c:v>
                </c:pt>
                <c:pt idx="1563">
                  <c:v>637</c:v>
                </c:pt>
                <c:pt idx="1564">
                  <c:v>1189</c:v>
                </c:pt>
                <c:pt idx="1565">
                  <c:v>1706</c:v>
                </c:pt>
                <c:pt idx="1566">
                  <c:v>243</c:v>
                </c:pt>
                <c:pt idx="1567">
                  <c:v>1775</c:v>
                </c:pt>
                <c:pt idx="1568">
                  <c:v>1272</c:v>
                </c:pt>
                <c:pt idx="1569">
                  <c:v>914</c:v>
                </c:pt>
                <c:pt idx="1570">
                  <c:v>569</c:v>
                </c:pt>
                <c:pt idx="1571">
                  <c:v>987</c:v>
                </c:pt>
                <c:pt idx="1572">
                  <c:v>1174</c:v>
                </c:pt>
                <c:pt idx="1573">
                  <c:v>1441</c:v>
                </c:pt>
                <c:pt idx="1574">
                  <c:v>1098</c:v>
                </c:pt>
                <c:pt idx="1575">
                  <c:v>1747</c:v>
                </c:pt>
                <c:pt idx="1576">
                  <c:v>286</c:v>
                </c:pt>
                <c:pt idx="1577">
                  <c:v>298</c:v>
                </c:pt>
                <c:pt idx="1578">
                  <c:v>1740</c:v>
                </c:pt>
                <c:pt idx="1579">
                  <c:v>354</c:v>
                </c:pt>
                <c:pt idx="1580">
                  <c:v>437</c:v>
                </c:pt>
                <c:pt idx="1581">
                  <c:v>789</c:v>
                </c:pt>
                <c:pt idx="1582">
                  <c:v>80</c:v>
                </c:pt>
                <c:pt idx="1583">
                  <c:v>180</c:v>
                </c:pt>
                <c:pt idx="1584">
                  <c:v>1737</c:v>
                </c:pt>
                <c:pt idx="1585">
                  <c:v>1632</c:v>
                </c:pt>
                <c:pt idx="1586">
                  <c:v>385</c:v>
                </c:pt>
                <c:pt idx="1587">
                  <c:v>1410</c:v>
                </c:pt>
                <c:pt idx="1588">
                  <c:v>633</c:v>
                </c:pt>
                <c:pt idx="1589">
                  <c:v>1881</c:v>
                </c:pt>
                <c:pt idx="1590">
                  <c:v>1251</c:v>
                </c:pt>
                <c:pt idx="1591">
                  <c:v>1101</c:v>
                </c:pt>
                <c:pt idx="1592">
                  <c:v>1177</c:v>
                </c:pt>
                <c:pt idx="1593">
                  <c:v>138</c:v>
                </c:pt>
                <c:pt idx="1594">
                  <c:v>680</c:v>
                </c:pt>
                <c:pt idx="1595">
                  <c:v>1562</c:v>
                </c:pt>
                <c:pt idx="1596">
                  <c:v>1711</c:v>
                </c:pt>
                <c:pt idx="1597">
                  <c:v>416</c:v>
                </c:pt>
                <c:pt idx="1598">
                  <c:v>1869</c:v>
                </c:pt>
                <c:pt idx="1599">
                  <c:v>268</c:v>
                </c:pt>
                <c:pt idx="1600">
                  <c:v>772</c:v>
                </c:pt>
                <c:pt idx="1601">
                  <c:v>663</c:v>
                </c:pt>
                <c:pt idx="1602">
                  <c:v>1403</c:v>
                </c:pt>
                <c:pt idx="1603">
                  <c:v>1664</c:v>
                </c:pt>
                <c:pt idx="1604">
                  <c:v>1039</c:v>
                </c:pt>
                <c:pt idx="1605">
                  <c:v>32</c:v>
                </c:pt>
                <c:pt idx="1606">
                  <c:v>1135</c:v>
                </c:pt>
                <c:pt idx="1607">
                  <c:v>1307</c:v>
                </c:pt>
                <c:pt idx="1608">
                  <c:v>132</c:v>
                </c:pt>
                <c:pt idx="1609">
                  <c:v>1276</c:v>
                </c:pt>
                <c:pt idx="1610">
                  <c:v>1531</c:v>
                </c:pt>
                <c:pt idx="1611">
                  <c:v>1419</c:v>
                </c:pt>
                <c:pt idx="1612">
                  <c:v>576</c:v>
                </c:pt>
                <c:pt idx="1613">
                  <c:v>94</c:v>
                </c:pt>
                <c:pt idx="1614">
                  <c:v>1170</c:v>
                </c:pt>
                <c:pt idx="1615">
                  <c:v>245</c:v>
                </c:pt>
                <c:pt idx="1616">
                  <c:v>1454</c:v>
                </c:pt>
                <c:pt idx="1617">
                  <c:v>1699</c:v>
                </c:pt>
                <c:pt idx="1618">
                  <c:v>1260</c:v>
                </c:pt>
                <c:pt idx="1619">
                  <c:v>1863</c:v>
                </c:pt>
                <c:pt idx="1620">
                  <c:v>1655</c:v>
                </c:pt>
                <c:pt idx="1621">
                  <c:v>1877</c:v>
                </c:pt>
                <c:pt idx="1622">
                  <c:v>744</c:v>
                </c:pt>
                <c:pt idx="1623">
                  <c:v>1613</c:v>
                </c:pt>
                <c:pt idx="1624">
                  <c:v>1996</c:v>
                </c:pt>
                <c:pt idx="1625">
                  <c:v>1610</c:v>
                </c:pt>
                <c:pt idx="1626">
                  <c:v>80</c:v>
                </c:pt>
                <c:pt idx="1627">
                  <c:v>412</c:v>
                </c:pt>
                <c:pt idx="1628">
                  <c:v>1349</c:v>
                </c:pt>
                <c:pt idx="1629">
                  <c:v>583</c:v>
                </c:pt>
                <c:pt idx="1630">
                  <c:v>1280</c:v>
                </c:pt>
                <c:pt idx="1631">
                  <c:v>1819</c:v>
                </c:pt>
                <c:pt idx="1632">
                  <c:v>63</c:v>
                </c:pt>
                <c:pt idx="1633">
                  <c:v>1920</c:v>
                </c:pt>
                <c:pt idx="1634">
                  <c:v>491</c:v>
                </c:pt>
                <c:pt idx="1635">
                  <c:v>541</c:v>
                </c:pt>
                <c:pt idx="1636">
                  <c:v>681</c:v>
                </c:pt>
                <c:pt idx="1637">
                  <c:v>1085</c:v>
                </c:pt>
                <c:pt idx="1638">
                  <c:v>1667</c:v>
                </c:pt>
                <c:pt idx="1639">
                  <c:v>1350</c:v>
                </c:pt>
                <c:pt idx="1640">
                  <c:v>1155</c:v>
                </c:pt>
                <c:pt idx="1641">
                  <c:v>184</c:v>
                </c:pt>
                <c:pt idx="1642">
                  <c:v>238</c:v>
                </c:pt>
                <c:pt idx="1643">
                  <c:v>145</c:v>
                </c:pt>
                <c:pt idx="1644">
                  <c:v>1315</c:v>
                </c:pt>
                <c:pt idx="1645">
                  <c:v>1228</c:v>
                </c:pt>
                <c:pt idx="1646">
                  <c:v>1995</c:v>
                </c:pt>
                <c:pt idx="1647">
                  <c:v>554</c:v>
                </c:pt>
                <c:pt idx="1648">
                  <c:v>612</c:v>
                </c:pt>
                <c:pt idx="1649">
                  <c:v>1599</c:v>
                </c:pt>
                <c:pt idx="1650">
                  <c:v>266</c:v>
                </c:pt>
                <c:pt idx="1651">
                  <c:v>1133</c:v>
                </c:pt>
                <c:pt idx="1652">
                  <c:v>348</c:v>
                </c:pt>
                <c:pt idx="1653">
                  <c:v>1815</c:v>
                </c:pt>
                <c:pt idx="1654">
                  <c:v>1615</c:v>
                </c:pt>
                <c:pt idx="1655">
                  <c:v>1037</c:v>
                </c:pt>
                <c:pt idx="1656">
                  <c:v>568</c:v>
                </c:pt>
                <c:pt idx="1657">
                  <c:v>358</c:v>
                </c:pt>
                <c:pt idx="1658">
                  <c:v>538</c:v>
                </c:pt>
                <c:pt idx="1659">
                  <c:v>1304</c:v>
                </c:pt>
                <c:pt idx="1660">
                  <c:v>1297</c:v>
                </c:pt>
                <c:pt idx="1661">
                  <c:v>1055</c:v>
                </c:pt>
                <c:pt idx="1662">
                  <c:v>1564</c:v>
                </c:pt>
                <c:pt idx="1663">
                  <c:v>383</c:v>
                </c:pt>
                <c:pt idx="1664">
                  <c:v>1711</c:v>
                </c:pt>
                <c:pt idx="1665">
                  <c:v>1642</c:v>
                </c:pt>
                <c:pt idx="1666">
                  <c:v>135</c:v>
                </c:pt>
                <c:pt idx="1667">
                  <c:v>414</c:v>
                </c:pt>
                <c:pt idx="1668">
                  <c:v>1051</c:v>
                </c:pt>
                <c:pt idx="1669">
                  <c:v>849</c:v>
                </c:pt>
                <c:pt idx="1670">
                  <c:v>1851</c:v>
                </c:pt>
                <c:pt idx="1671">
                  <c:v>1521</c:v>
                </c:pt>
                <c:pt idx="1672">
                  <c:v>680</c:v>
                </c:pt>
                <c:pt idx="1673">
                  <c:v>32</c:v>
                </c:pt>
                <c:pt idx="1674">
                  <c:v>1665</c:v>
                </c:pt>
                <c:pt idx="1675">
                  <c:v>1686</c:v>
                </c:pt>
                <c:pt idx="1676">
                  <c:v>1727</c:v>
                </c:pt>
                <c:pt idx="1677">
                  <c:v>1202</c:v>
                </c:pt>
                <c:pt idx="1678">
                  <c:v>203</c:v>
                </c:pt>
                <c:pt idx="1679">
                  <c:v>276</c:v>
                </c:pt>
                <c:pt idx="1680">
                  <c:v>1974</c:v>
                </c:pt>
                <c:pt idx="1681">
                  <c:v>588</c:v>
                </c:pt>
                <c:pt idx="1682">
                  <c:v>883</c:v>
                </c:pt>
                <c:pt idx="1683">
                  <c:v>767</c:v>
                </c:pt>
                <c:pt idx="1684">
                  <c:v>722</c:v>
                </c:pt>
                <c:pt idx="1685">
                  <c:v>830</c:v>
                </c:pt>
                <c:pt idx="1686">
                  <c:v>356</c:v>
                </c:pt>
                <c:pt idx="1687">
                  <c:v>162</c:v>
                </c:pt>
                <c:pt idx="1688">
                  <c:v>178</c:v>
                </c:pt>
                <c:pt idx="1689">
                  <c:v>273</c:v>
                </c:pt>
                <c:pt idx="1690">
                  <c:v>1587</c:v>
                </c:pt>
                <c:pt idx="1691">
                  <c:v>262</c:v>
                </c:pt>
                <c:pt idx="1692">
                  <c:v>317</c:v>
                </c:pt>
                <c:pt idx="1693">
                  <c:v>1248</c:v>
                </c:pt>
                <c:pt idx="1694">
                  <c:v>233</c:v>
                </c:pt>
                <c:pt idx="1695">
                  <c:v>1568</c:v>
                </c:pt>
                <c:pt idx="1696">
                  <c:v>834</c:v>
                </c:pt>
                <c:pt idx="1697">
                  <c:v>1223</c:v>
                </c:pt>
                <c:pt idx="1698">
                  <c:v>501</c:v>
                </c:pt>
                <c:pt idx="1699">
                  <c:v>962</c:v>
                </c:pt>
                <c:pt idx="1700">
                  <c:v>1456</c:v>
                </c:pt>
                <c:pt idx="1701">
                  <c:v>350</c:v>
                </c:pt>
                <c:pt idx="1702">
                  <c:v>288</c:v>
                </c:pt>
                <c:pt idx="1703">
                  <c:v>1307</c:v>
                </c:pt>
                <c:pt idx="1704">
                  <c:v>697</c:v>
                </c:pt>
                <c:pt idx="1705">
                  <c:v>526</c:v>
                </c:pt>
                <c:pt idx="1706">
                  <c:v>697</c:v>
                </c:pt>
                <c:pt idx="1707">
                  <c:v>1883</c:v>
                </c:pt>
                <c:pt idx="1708">
                  <c:v>336</c:v>
                </c:pt>
                <c:pt idx="1709">
                  <c:v>447</c:v>
                </c:pt>
                <c:pt idx="1710">
                  <c:v>1601</c:v>
                </c:pt>
                <c:pt idx="1711">
                  <c:v>316</c:v>
                </c:pt>
                <c:pt idx="1712">
                  <c:v>203</c:v>
                </c:pt>
                <c:pt idx="1713">
                  <c:v>1788</c:v>
                </c:pt>
                <c:pt idx="1714">
                  <c:v>1025</c:v>
                </c:pt>
                <c:pt idx="1715">
                  <c:v>1904</c:v>
                </c:pt>
                <c:pt idx="1716">
                  <c:v>125</c:v>
                </c:pt>
                <c:pt idx="1717">
                  <c:v>550</c:v>
                </c:pt>
                <c:pt idx="1718">
                  <c:v>1596</c:v>
                </c:pt>
                <c:pt idx="1719">
                  <c:v>631</c:v>
                </c:pt>
                <c:pt idx="1720">
                  <c:v>1113</c:v>
                </c:pt>
                <c:pt idx="1721">
                  <c:v>1136</c:v>
                </c:pt>
                <c:pt idx="1722">
                  <c:v>1738</c:v>
                </c:pt>
                <c:pt idx="1723">
                  <c:v>836</c:v>
                </c:pt>
                <c:pt idx="1724">
                  <c:v>788</c:v>
                </c:pt>
                <c:pt idx="1725">
                  <c:v>489</c:v>
                </c:pt>
                <c:pt idx="1726">
                  <c:v>67</c:v>
                </c:pt>
                <c:pt idx="1727">
                  <c:v>1158</c:v>
                </c:pt>
                <c:pt idx="1728">
                  <c:v>1286</c:v>
                </c:pt>
                <c:pt idx="1729">
                  <c:v>1105</c:v>
                </c:pt>
                <c:pt idx="1730">
                  <c:v>1761</c:v>
                </c:pt>
                <c:pt idx="1731">
                  <c:v>35</c:v>
                </c:pt>
                <c:pt idx="1732">
                  <c:v>330</c:v>
                </c:pt>
                <c:pt idx="1733">
                  <c:v>839</c:v>
                </c:pt>
                <c:pt idx="1734">
                  <c:v>376</c:v>
                </c:pt>
                <c:pt idx="1735">
                  <c:v>85</c:v>
                </c:pt>
                <c:pt idx="1736">
                  <c:v>1686</c:v>
                </c:pt>
                <c:pt idx="1737">
                  <c:v>1160</c:v>
                </c:pt>
                <c:pt idx="1738">
                  <c:v>1227</c:v>
                </c:pt>
                <c:pt idx="1739">
                  <c:v>439</c:v>
                </c:pt>
                <c:pt idx="1740">
                  <c:v>371</c:v>
                </c:pt>
                <c:pt idx="1741">
                  <c:v>523</c:v>
                </c:pt>
                <c:pt idx="1742">
                  <c:v>1545</c:v>
                </c:pt>
                <c:pt idx="1743">
                  <c:v>1947</c:v>
                </c:pt>
                <c:pt idx="1744">
                  <c:v>1959</c:v>
                </c:pt>
                <c:pt idx="1745">
                  <c:v>655</c:v>
                </c:pt>
                <c:pt idx="1746">
                  <c:v>995</c:v>
                </c:pt>
                <c:pt idx="1747">
                  <c:v>1550</c:v>
                </c:pt>
                <c:pt idx="1748">
                  <c:v>907</c:v>
                </c:pt>
                <c:pt idx="1749">
                  <c:v>1062</c:v>
                </c:pt>
                <c:pt idx="1750">
                  <c:v>1603</c:v>
                </c:pt>
                <c:pt idx="1751">
                  <c:v>769</c:v>
                </c:pt>
                <c:pt idx="1752">
                  <c:v>799</c:v>
                </c:pt>
                <c:pt idx="1753">
                  <c:v>904</c:v>
                </c:pt>
                <c:pt idx="1754">
                  <c:v>1721</c:v>
                </c:pt>
                <c:pt idx="1755">
                  <c:v>1570</c:v>
                </c:pt>
                <c:pt idx="1756">
                  <c:v>657</c:v>
                </c:pt>
                <c:pt idx="1757">
                  <c:v>1721</c:v>
                </c:pt>
                <c:pt idx="1758">
                  <c:v>573</c:v>
                </c:pt>
                <c:pt idx="1759">
                  <c:v>1913</c:v>
                </c:pt>
                <c:pt idx="1760">
                  <c:v>24</c:v>
                </c:pt>
                <c:pt idx="1761">
                  <c:v>1833</c:v>
                </c:pt>
                <c:pt idx="1762">
                  <c:v>488</c:v>
                </c:pt>
                <c:pt idx="1763">
                  <c:v>1261</c:v>
                </c:pt>
                <c:pt idx="1764">
                  <c:v>1997</c:v>
                </c:pt>
                <c:pt idx="1765">
                  <c:v>310</c:v>
                </c:pt>
                <c:pt idx="1766">
                  <c:v>889</c:v>
                </c:pt>
                <c:pt idx="1767">
                  <c:v>1213</c:v>
                </c:pt>
                <c:pt idx="1768">
                  <c:v>154</c:v>
                </c:pt>
                <c:pt idx="1769">
                  <c:v>329</c:v>
                </c:pt>
                <c:pt idx="1770">
                  <c:v>1510</c:v>
                </c:pt>
                <c:pt idx="1771">
                  <c:v>1438</c:v>
                </c:pt>
                <c:pt idx="1772">
                  <c:v>568</c:v>
                </c:pt>
                <c:pt idx="1773">
                  <c:v>1585</c:v>
                </c:pt>
                <c:pt idx="1774">
                  <c:v>879</c:v>
                </c:pt>
                <c:pt idx="1775">
                  <c:v>825</c:v>
                </c:pt>
                <c:pt idx="1776">
                  <c:v>1216</c:v>
                </c:pt>
                <c:pt idx="1777">
                  <c:v>885</c:v>
                </c:pt>
                <c:pt idx="1778">
                  <c:v>573</c:v>
                </c:pt>
                <c:pt idx="1779">
                  <c:v>1904</c:v>
                </c:pt>
                <c:pt idx="1780">
                  <c:v>1333</c:v>
                </c:pt>
                <c:pt idx="1781">
                  <c:v>1462</c:v>
                </c:pt>
                <c:pt idx="1782">
                  <c:v>1092</c:v>
                </c:pt>
                <c:pt idx="1783">
                  <c:v>1483</c:v>
                </c:pt>
                <c:pt idx="1784">
                  <c:v>416</c:v>
                </c:pt>
                <c:pt idx="1785">
                  <c:v>1828</c:v>
                </c:pt>
                <c:pt idx="1786">
                  <c:v>1570</c:v>
                </c:pt>
                <c:pt idx="1787">
                  <c:v>537</c:v>
                </c:pt>
                <c:pt idx="1788">
                  <c:v>48</c:v>
                </c:pt>
                <c:pt idx="1789">
                  <c:v>1048</c:v>
                </c:pt>
                <c:pt idx="1790">
                  <c:v>663</c:v>
                </c:pt>
                <c:pt idx="1791">
                  <c:v>1252</c:v>
                </c:pt>
                <c:pt idx="1792">
                  <c:v>327</c:v>
                </c:pt>
                <c:pt idx="1793">
                  <c:v>388</c:v>
                </c:pt>
                <c:pt idx="1794">
                  <c:v>1123</c:v>
                </c:pt>
                <c:pt idx="1795">
                  <c:v>675</c:v>
                </c:pt>
                <c:pt idx="1796">
                  <c:v>798</c:v>
                </c:pt>
                <c:pt idx="1797">
                  <c:v>161</c:v>
                </c:pt>
                <c:pt idx="1798">
                  <c:v>1156</c:v>
                </c:pt>
                <c:pt idx="1799">
                  <c:v>473</c:v>
                </c:pt>
                <c:pt idx="1800">
                  <c:v>1634</c:v>
                </c:pt>
                <c:pt idx="1801">
                  <c:v>1976</c:v>
                </c:pt>
                <c:pt idx="1802">
                  <c:v>727</c:v>
                </c:pt>
                <c:pt idx="1803">
                  <c:v>1889</c:v>
                </c:pt>
                <c:pt idx="1804">
                  <c:v>556</c:v>
                </c:pt>
                <c:pt idx="1805">
                  <c:v>1170</c:v>
                </c:pt>
                <c:pt idx="1806">
                  <c:v>1618</c:v>
                </c:pt>
                <c:pt idx="1807">
                  <c:v>981</c:v>
                </c:pt>
                <c:pt idx="1808">
                  <c:v>855</c:v>
                </c:pt>
                <c:pt idx="1809">
                  <c:v>39</c:v>
                </c:pt>
                <c:pt idx="1810">
                  <c:v>848</c:v>
                </c:pt>
                <c:pt idx="1811">
                  <c:v>506</c:v>
                </c:pt>
                <c:pt idx="1812">
                  <c:v>1122</c:v>
                </c:pt>
                <c:pt idx="1813">
                  <c:v>878</c:v>
                </c:pt>
                <c:pt idx="1814">
                  <c:v>277</c:v>
                </c:pt>
                <c:pt idx="1815">
                  <c:v>480</c:v>
                </c:pt>
                <c:pt idx="1816">
                  <c:v>1659</c:v>
                </c:pt>
                <c:pt idx="1817">
                  <c:v>444</c:v>
                </c:pt>
                <c:pt idx="1818">
                  <c:v>912</c:v>
                </c:pt>
                <c:pt idx="1819">
                  <c:v>481</c:v>
                </c:pt>
                <c:pt idx="1820">
                  <c:v>161</c:v>
                </c:pt>
                <c:pt idx="1821">
                  <c:v>1936</c:v>
                </c:pt>
                <c:pt idx="1822">
                  <c:v>872</c:v>
                </c:pt>
                <c:pt idx="1823">
                  <c:v>1177</c:v>
                </c:pt>
                <c:pt idx="1824">
                  <c:v>1599</c:v>
                </c:pt>
                <c:pt idx="1825">
                  <c:v>545</c:v>
                </c:pt>
                <c:pt idx="1826">
                  <c:v>823</c:v>
                </c:pt>
                <c:pt idx="1827">
                  <c:v>693</c:v>
                </c:pt>
                <c:pt idx="1828">
                  <c:v>419</c:v>
                </c:pt>
                <c:pt idx="1829">
                  <c:v>915</c:v>
                </c:pt>
                <c:pt idx="1830">
                  <c:v>880</c:v>
                </c:pt>
                <c:pt idx="1831">
                  <c:v>901</c:v>
                </c:pt>
                <c:pt idx="1832">
                  <c:v>51</c:v>
                </c:pt>
                <c:pt idx="1833">
                  <c:v>25</c:v>
                </c:pt>
                <c:pt idx="1834">
                  <c:v>1985</c:v>
                </c:pt>
                <c:pt idx="1835">
                  <c:v>240</c:v>
                </c:pt>
                <c:pt idx="1836">
                  <c:v>1054</c:v>
                </c:pt>
                <c:pt idx="1837">
                  <c:v>1166</c:v>
                </c:pt>
                <c:pt idx="1838">
                  <c:v>1667</c:v>
                </c:pt>
                <c:pt idx="1839">
                  <c:v>1017</c:v>
                </c:pt>
                <c:pt idx="1840">
                  <c:v>64</c:v>
                </c:pt>
                <c:pt idx="1841">
                  <c:v>1028</c:v>
                </c:pt>
                <c:pt idx="1842">
                  <c:v>1369</c:v>
                </c:pt>
                <c:pt idx="1843">
                  <c:v>497</c:v>
                </c:pt>
                <c:pt idx="1844">
                  <c:v>1147</c:v>
                </c:pt>
                <c:pt idx="1845">
                  <c:v>1363</c:v>
                </c:pt>
                <c:pt idx="1846">
                  <c:v>458</c:v>
                </c:pt>
                <c:pt idx="1847">
                  <c:v>1865</c:v>
                </c:pt>
                <c:pt idx="1848">
                  <c:v>784</c:v>
                </c:pt>
                <c:pt idx="1849">
                  <c:v>865</c:v>
                </c:pt>
                <c:pt idx="1850">
                  <c:v>1734</c:v>
                </c:pt>
                <c:pt idx="1851">
                  <c:v>1120</c:v>
                </c:pt>
                <c:pt idx="1852">
                  <c:v>438</c:v>
                </c:pt>
                <c:pt idx="1853">
                  <c:v>1356</c:v>
                </c:pt>
                <c:pt idx="1854">
                  <c:v>1070</c:v>
                </c:pt>
                <c:pt idx="1855">
                  <c:v>495</c:v>
                </c:pt>
                <c:pt idx="1856">
                  <c:v>352</c:v>
                </c:pt>
                <c:pt idx="1857">
                  <c:v>99</c:v>
                </c:pt>
                <c:pt idx="1858">
                  <c:v>1619</c:v>
                </c:pt>
                <c:pt idx="1859">
                  <c:v>801</c:v>
                </c:pt>
                <c:pt idx="1860">
                  <c:v>464</c:v>
                </c:pt>
                <c:pt idx="1861">
                  <c:v>698</c:v>
                </c:pt>
                <c:pt idx="1862">
                  <c:v>1714</c:v>
                </c:pt>
                <c:pt idx="1863">
                  <c:v>673</c:v>
                </c:pt>
                <c:pt idx="1864">
                  <c:v>1622</c:v>
                </c:pt>
                <c:pt idx="1865">
                  <c:v>1530</c:v>
                </c:pt>
                <c:pt idx="1866">
                  <c:v>298</c:v>
                </c:pt>
                <c:pt idx="1867">
                  <c:v>484</c:v>
                </c:pt>
                <c:pt idx="1868">
                  <c:v>117</c:v>
                </c:pt>
                <c:pt idx="1869">
                  <c:v>1260</c:v>
                </c:pt>
                <c:pt idx="1870">
                  <c:v>1744</c:v>
                </c:pt>
                <c:pt idx="1871">
                  <c:v>1226</c:v>
                </c:pt>
                <c:pt idx="1872">
                  <c:v>1263</c:v>
                </c:pt>
                <c:pt idx="1873">
                  <c:v>1078</c:v>
                </c:pt>
                <c:pt idx="1874">
                  <c:v>1820</c:v>
                </c:pt>
                <c:pt idx="1875">
                  <c:v>1015</c:v>
                </c:pt>
                <c:pt idx="1876">
                  <c:v>1927</c:v>
                </c:pt>
                <c:pt idx="1877">
                  <c:v>1867</c:v>
                </c:pt>
                <c:pt idx="1878">
                  <c:v>7</c:v>
                </c:pt>
                <c:pt idx="1879">
                  <c:v>906</c:v>
                </c:pt>
                <c:pt idx="1880">
                  <c:v>116</c:v>
                </c:pt>
                <c:pt idx="1881">
                  <c:v>1382</c:v>
                </c:pt>
                <c:pt idx="1882">
                  <c:v>732</c:v>
                </c:pt>
                <c:pt idx="1883">
                  <c:v>518</c:v>
                </c:pt>
                <c:pt idx="1884">
                  <c:v>690</c:v>
                </c:pt>
                <c:pt idx="1885">
                  <c:v>510</c:v>
                </c:pt>
                <c:pt idx="1886">
                  <c:v>412</c:v>
                </c:pt>
                <c:pt idx="1887">
                  <c:v>1559</c:v>
                </c:pt>
                <c:pt idx="1888">
                  <c:v>1041</c:v>
                </c:pt>
                <c:pt idx="1889">
                  <c:v>1207</c:v>
                </c:pt>
                <c:pt idx="1890">
                  <c:v>1392</c:v>
                </c:pt>
                <c:pt idx="1891">
                  <c:v>569</c:v>
                </c:pt>
                <c:pt idx="1892">
                  <c:v>1503</c:v>
                </c:pt>
                <c:pt idx="1893">
                  <c:v>369</c:v>
                </c:pt>
                <c:pt idx="1894">
                  <c:v>140</c:v>
                </c:pt>
                <c:pt idx="1895">
                  <c:v>500</c:v>
                </c:pt>
                <c:pt idx="1896">
                  <c:v>337</c:v>
                </c:pt>
                <c:pt idx="1897">
                  <c:v>482</c:v>
                </c:pt>
                <c:pt idx="1898">
                  <c:v>531</c:v>
                </c:pt>
                <c:pt idx="1899">
                  <c:v>1712</c:v>
                </c:pt>
                <c:pt idx="1900">
                  <c:v>994</c:v>
                </c:pt>
                <c:pt idx="1901">
                  <c:v>24</c:v>
                </c:pt>
                <c:pt idx="1902">
                  <c:v>749</c:v>
                </c:pt>
                <c:pt idx="1903">
                  <c:v>545</c:v>
                </c:pt>
                <c:pt idx="1904">
                  <c:v>1236</c:v>
                </c:pt>
                <c:pt idx="1905">
                  <c:v>522</c:v>
                </c:pt>
                <c:pt idx="1906">
                  <c:v>1050</c:v>
                </c:pt>
                <c:pt idx="1907">
                  <c:v>258</c:v>
                </c:pt>
                <c:pt idx="1908">
                  <c:v>1648</c:v>
                </c:pt>
                <c:pt idx="1909">
                  <c:v>1643</c:v>
                </c:pt>
                <c:pt idx="1910">
                  <c:v>11</c:v>
                </c:pt>
                <c:pt idx="1911">
                  <c:v>1739</c:v>
                </c:pt>
                <c:pt idx="1912">
                  <c:v>727</c:v>
                </c:pt>
                <c:pt idx="1913">
                  <c:v>593</c:v>
                </c:pt>
                <c:pt idx="1914">
                  <c:v>1655</c:v>
                </c:pt>
                <c:pt idx="1915">
                  <c:v>1960</c:v>
                </c:pt>
                <c:pt idx="1916">
                  <c:v>1581</c:v>
                </c:pt>
                <c:pt idx="1917">
                  <c:v>668</c:v>
                </c:pt>
                <c:pt idx="1918">
                  <c:v>1851</c:v>
                </c:pt>
                <c:pt idx="1919">
                  <c:v>1921</c:v>
                </c:pt>
                <c:pt idx="1920">
                  <c:v>792</c:v>
                </c:pt>
                <c:pt idx="1921">
                  <c:v>530</c:v>
                </c:pt>
                <c:pt idx="1922">
                  <c:v>1310</c:v>
                </c:pt>
                <c:pt idx="1923">
                  <c:v>1113</c:v>
                </c:pt>
                <c:pt idx="1924">
                  <c:v>1346</c:v>
                </c:pt>
                <c:pt idx="1925">
                  <c:v>785</c:v>
                </c:pt>
                <c:pt idx="1926">
                  <c:v>336</c:v>
                </c:pt>
                <c:pt idx="1927">
                  <c:v>773</c:v>
                </c:pt>
                <c:pt idx="1928">
                  <c:v>1833</c:v>
                </c:pt>
                <c:pt idx="1929">
                  <c:v>1999</c:v>
                </c:pt>
                <c:pt idx="1930">
                  <c:v>973</c:v>
                </c:pt>
                <c:pt idx="1931">
                  <c:v>599</c:v>
                </c:pt>
                <c:pt idx="1932">
                  <c:v>104</c:v>
                </c:pt>
                <c:pt idx="1933">
                  <c:v>684</c:v>
                </c:pt>
                <c:pt idx="1934">
                  <c:v>749</c:v>
                </c:pt>
                <c:pt idx="1935">
                  <c:v>1024</c:v>
                </c:pt>
                <c:pt idx="1936">
                  <c:v>1109</c:v>
                </c:pt>
                <c:pt idx="1937">
                  <c:v>684</c:v>
                </c:pt>
                <c:pt idx="1938">
                  <c:v>1480</c:v>
                </c:pt>
                <c:pt idx="1939">
                  <c:v>1743</c:v>
                </c:pt>
                <c:pt idx="1940">
                  <c:v>798</c:v>
                </c:pt>
                <c:pt idx="1941">
                  <c:v>1228</c:v>
                </c:pt>
                <c:pt idx="1942">
                  <c:v>391</c:v>
                </c:pt>
                <c:pt idx="1943">
                  <c:v>1647</c:v>
                </c:pt>
                <c:pt idx="1944">
                  <c:v>564</c:v>
                </c:pt>
                <c:pt idx="1945">
                  <c:v>127</c:v>
                </c:pt>
                <c:pt idx="1946">
                  <c:v>1774</c:v>
                </c:pt>
                <c:pt idx="1947">
                  <c:v>1041</c:v>
                </c:pt>
                <c:pt idx="1948">
                  <c:v>817</c:v>
                </c:pt>
                <c:pt idx="1949">
                  <c:v>500</c:v>
                </c:pt>
                <c:pt idx="1950">
                  <c:v>888</c:v>
                </c:pt>
                <c:pt idx="1951">
                  <c:v>1991</c:v>
                </c:pt>
                <c:pt idx="1952">
                  <c:v>1091</c:v>
                </c:pt>
                <c:pt idx="1953">
                  <c:v>345</c:v>
                </c:pt>
                <c:pt idx="1954">
                  <c:v>1889</c:v>
                </c:pt>
                <c:pt idx="1955">
                  <c:v>1457</c:v>
                </c:pt>
                <c:pt idx="1956">
                  <c:v>1861</c:v>
                </c:pt>
                <c:pt idx="1957">
                  <c:v>1724</c:v>
                </c:pt>
                <c:pt idx="1958">
                  <c:v>1131</c:v>
                </c:pt>
                <c:pt idx="1959">
                  <c:v>321</c:v>
                </c:pt>
                <c:pt idx="1960">
                  <c:v>1422</c:v>
                </c:pt>
                <c:pt idx="1961">
                  <c:v>1038</c:v>
                </c:pt>
                <c:pt idx="1962">
                  <c:v>230</c:v>
                </c:pt>
                <c:pt idx="1963">
                  <c:v>839</c:v>
                </c:pt>
                <c:pt idx="1964">
                  <c:v>256</c:v>
                </c:pt>
                <c:pt idx="1965">
                  <c:v>1739</c:v>
                </c:pt>
                <c:pt idx="1966">
                  <c:v>841</c:v>
                </c:pt>
                <c:pt idx="1967">
                  <c:v>955</c:v>
                </c:pt>
                <c:pt idx="1968">
                  <c:v>937</c:v>
                </c:pt>
                <c:pt idx="1969">
                  <c:v>835</c:v>
                </c:pt>
                <c:pt idx="1970">
                  <c:v>55</c:v>
                </c:pt>
                <c:pt idx="1971">
                  <c:v>39</c:v>
                </c:pt>
                <c:pt idx="1972">
                  <c:v>1486</c:v>
                </c:pt>
                <c:pt idx="1973">
                  <c:v>824</c:v>
                </c:pt>
                <c:pt idx="1974">
                  <c:v>565</c:v>
                </c:pt>
                <c:pt idx="1975">
                  <c:v>507</c:v>
                </c:pt>
                <c:pt idx="1976">
                  <c:v>1128</c:v>
                </c:pt>
                <c:pt idx="1977">
                  <c:v>1814</c:v>
                </c:pt>
                <c:pt idx="1978">
                  <c:v>1351</c:v>
                </c:pt>
                <c:pt idx="1979">
                  <c:v>1940</c:v>
                </c:pt>
                <c:pt idx="1980">
                  <c:v>1503</c:v>
                </c:pt>
                <c:pt idx="1981">
                  <c:v>1869</c:v>
                </c:pt>
                <c:pt idx="1982">
                  <c:v>591</c:v>
                </c:pt>
                <c:pt idx="1983">
                  <c:v>853</c:v>
                </c:pt>
                <c:pt idx="1984">
                  <c:v>1648</c:v>
                </c:pt>
                <c:pt idx="1985">
                  <c:v>285</c:v>
                </c:pt>
                <c:pt idx="1986">
                  <c:v>1642</c:v>
                </c:pt>
                <c:pt idx="1987">
                  <c:v>1168</c:v>
                </c:pt>
                <c:pt idx="1988">
                  <c:v>1797</c:v>
                </c:pt>
                <c:pt idx="1989">
                  <c:v>16</c:v>
                </c:pt>
                <c:pt idx="1990">
                  <c:v>946</c:v>
                </c:pt>
                <c:pt idx="1991">
                  <c:v>123</c:v>
                </c:pt>
                <c:pt idx="1992">
                  <c:v>1211</c:v>
                </c:pt>
                <c:pt idx="1993">
                  <c:v>1170</c:v>
                </c:pt>
                <c:pt idx="1994">
                  <c:v>1280</c:v>
                </c:pt>
                <c:pt idx="1995">
                  <c:v>1056</c:v>
                </c:pt>
                <c:pt idx="1996">
                  <c:v>551</c:v>
                </c:pt>
                <c:pt idx="1997">
                  <c:v>655</c:v>
                </c:pt>
                <c:pt idx="1998">
                  <c:v>1851</c:v>
                </c:pt>
                <c:pt idx="1999">
                  <c:v>1709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1761264"/>
        <c:axId val="1321762224"/>
      </c:barChart>
      <c:catAx>
        <c:axId val="132176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1762224"/>
        <c:crosses val="autoZero"/>
        <c:auto val="1"/>
        <c:lblAlgn val="ctr"/>
        <c:lblOffset val="100"/>
        <c:noMultiLvlLbl val="0"/>
      </c:catAx>
      <c:valAx>
        <c:axId val="132176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176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45abe75-ec10-489d-81b6-a2e5b59c9ac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Final!$N$26</c:f>
              <c:strCache>
                <c:ptCount val="1"/>
                <c:pt idx="0">
                  <c:v>Determinant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strRef>
              <c:f>Final!$M$27:$M$36</c:f>
              <c:strCache>
                <c:ptCount val="10"/>
                <c:pt idx="0">
                  <c:v>1*1</c:v>
                </c:pt>
                <c:pt idx="1">
                  <c:v>2*2</c:v>
                </c:pt>
                <c:pt idx="2">
                  <c:v>3*3</c:v>
                </c:pt>
                <c:pt idx="3">
                  <c:v>4*4</c:v>
                </c:pt>
                <c:pt idx="4">
                  <c:v>5*5</c:v>
                </c:pt>
                <c:pt idx="5">
                  <c:v>6*6</c:v>
                </c:pt>
                <c:pt idx="6">
                  <c:v>7*7</c:v>
                </c:pt>
                <c:pt idx="7">
                  <c:v>8*8</c:v>
                </c:pt>
                <c:pt idx="8">
                  <c:v>9*9</c:v>
                </c:pt>
                <c:pt idx="9">
                  <c:v>10*10</c:v>
                </c:pt>
              </c:strCache>
            </c:strRef>
          </c:xVal>
          <c:yVal>
            <c:numRef>
              <c:f>Final!$N$27:$N$36</c:f>
              <c:numCache>
                <c:formatCode>General</c:formatCode>
                <c:ptCount val="10"/>
                <c:pt idx="0">
                  <c:v>0.233677628236873</c:v>
                </c:pt>
                <c:pt idx="1">
                  <c:v>0.0135158576092626</c:v>
                </c:pt>
                <c:pt idx="2">
                  <c:v>0.000749609377302103</c:v>
                </c:pt>
                <c:pt idx="3">
                  <c:v>4.48878739673034e-5</c:v>
                </c:pt>
                <c:pt idx="4">
                  <c:v>3.36936568210442e-6</c:v>
                </c:pt>
                <c:pt idx="5">
                  <c:v>9.02330955842882e-8</c:v>
                </c:pt>
                <c:pt idx="6">
                  <c:v>3.85589602328367e-9</c:v>
                </c:pt>
                <c:pt idx="7">
                  <c:v>7.28518659025752e-11</c:v>
                </c:pt>
                <c:pt idx="8">
                  <c:v>3.42832248034269e-12</c:v>
                </c:pt>
                <c:pt idx="9">
                  <c:v>6.58072926357614e-14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465408"/>
        <c:axId val="1536470208"/>
      </c:scatterChart>
      <c:valAx>
        <c:axId val="153646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6470208"/>
        <c:crosses val="autoZero"/>
        <c:crossBetween val="midCat"/>
      </c:valAx>
      <c:valAx>
        <c:axId val="153647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646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5a99511-658e-43af-85e7-65e3b90c1cf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Sheet1!$A$1:$A$752</c:f>
              <c:numCache>
                <c:formatCode>General</c:formatCode>
                <c:ptCount val="752"/>
                <c:pt idx="0">
                  <c:v>225.83</c:v>
                </c:pt>
                <c:pt idx="1">
                  <c:v>220.78</c:v>
                </c:pt>
                <c:pt idx="2">
                  <c:v>219.44</c:v>
                </c:pt>
                <c:pt idx="3">
                  <c:v>215.2</c:v>
                </c:pt>
                <c:pt idx="4">
                  <c:v>211.5</c:v>
                </c:pt>
                <c:pt idx="5">
                  <c:v>207.83</c:v>
                </c:pt>
                <c:pt idx="6">
                  <c:v>196.5</c:v>
                </c:pt>
                <c:pt idx="7">
                  <c:v>198.48</c:v>
                </c:pt>
                <c:pt idx="8">
                  <c:v>198.45</c:v>
                </c:pt>
                <c:pt idx="9">
                  <c:v>199.57</c:v>
                </c:pt>
                <c:pt idx="10">
                  <c:v>209.25</c:v>
                </c:pt>
                <c:pt idx="11">
                  <c:v>213.17</c:v>
                </c:pt>
                <c:pt idx="12">
                  <c:v>216.61</c:v>
                </c:pt>
                <c:pt idx="13">
                  <c:v>208.27</c:v>
                </c:pt>
                <c:pt idx="14">
                  <c:v>199.64</c:v>
                </c:pt>
                <c:pt idx="15">
                  <c:v>202.5</c:v>
                </c:pt>
                <c:pt idx="16">
                  <c:v>199.88</c:v>
                </c:pt>
                <c:pt idx="17">
                  <c:v>202.06</c:v>
                </c:pt>
                <c:pt idx="18">
                  <c:v>201.68</c:v>
                </c:pt>
                <c:pt idx="19">
                  <c:v>198.35</c:v>
                </c:pt>
                <c:pt idx="20">
                  <c:v>198.87</c:v>
                </c:pt>
                <c:pt idx="21">
                  <c:v>196.51</c:v>
                </c:pt>
                <c:pt idx="22">
                  <c:v>189.31</c:v>
                </c:pt>
                <c:pt idx="23">
                  <c:v>188.63</c:v>
                </c:pt>
                <c:pt idx="24">
                  <c:v>183.91</c:v>
                </c:pt>
                <c:pt idx="25">
                  <c:v>182.08</c:v>
                </c:pt>
                <c:pt idx="26">
                  <c:v>178.1</c:v>
                </c:pt>
                <c:pt idx="27">
                  <c:v>177.64</c:v>
                </c:pt>
                <c:pt idx="28">
                  <c:v>177.39</c:v>
                </c:pt>
                <c:pt idx="29">
                  <c:v>175.75</c:v>
                </c:pt>
                <c:pt idx="30">
                  <c:v>174.4</c:v>
                </c:pt>
                <c:pt idx="31">
                  <c:v>165.17</c:v>
                </c:pt>
                <c:pt idx="32">
                  <c:v>167.52</c:v>
                </c:pt>
                <c:pt idx="33">
                  <c:v>171.24</c:v>
                </c:pt>
                <c:pt idx="34">
                  <c:v>178.68</c:v>
                </c:pt>
                <c:pt idx="35">
                  <c:v>175.2</c:v>
                </c:pt>
                <c:pt idx="36">
                  <c:v>175.64</c:v>
                </c:pt>
                <c:pt idx="37">
                  <c:v>172.7</c:v>
                </c:pt>
                <c:pt idx="38">
                  <c:v>178.56</c:v>
                </c:pt>
                <c:pt idx="39">
                  <c:v>180.4</c:v>
                </c:pt>
                <c:pt idx="40">
                  <c:v>181.93</c:v>
                </c:pt>
                <c:pt idx="41">
                  <c:v>183.22</c:v>
                </c:pt>
                <c:pt idx="42">
                  <c:v>180.25</c:v>
                </c:pt>
                <c:pt idx="43">
                  <c:v>183.14</c:v>
                </c:pt>
                <c:pt idx="44">
                  <c:v>186.03</c:v>
                </c:pt>
                <c:pt idx="45">
                  <c:v>184.77</c:v>
                </c:pt>
                <c:pt idx="46">
                  <c:v>182.65</c:v>
                </c:pt>
                <c:pt idx="47">
                  <c:v>177.82</c:v>
                </c:pt>
                <c:pt idx="48">
                  <c:v>183.34</c:v>
                </c:pt>
                <c:pt idx="49">
                  <c:v>183.04</c:v>
                </c:pt>
                <c:pt idx="50">
                  <c:v>180.05</c:v>
                </c:pt>
                <c:pt idx="51">
                  <c:v>182.48</c:v>
                </c:pt>
                <c:pt idx="52">
                  <c:v>177.19</c:v>
                </c:pt>
                <c:pt idx="53">
                  <c:v>184.89</c:v>
                </c:pt>
                <c:pt idx="54">
                  <c:v>195.56</c:v>
                </c:pt>
                <c:pt idx="55">
                  <c:v>192.85</c:v>
                </c:pt>
                <c:pt idx="56">
                  <c:v>191.55</c:v>
                </c:pt>
                <c:pt idx="57">
                  <c:v>189.82</c:v>
                </c:pt>
                <c:pt idx="58">
                  <c:v>187.9</c:v>
                </c:pt>
                <c:pt idx="59">
                  <c:v>187.98</c:v>
                </c:pt>
                <c:pt idx="60">
                  <c:v>184.97</c:v>
                </c:pt>
                <c:pt idx="61">
                  <c:v>182.81</c:v>
                </c:pt>
                <c:pt idx="62">
                  <c:v>186.94</c:v>
                </c:pt>
                <c:pt idx="63">
                  <c:v>190.05</c:v>
                </c:pt>
                <c:pt idx="64">
                  <c:v>188.54</c:v>
                </c:pt>
                <c:pt idx="65">
                  <c:v>190.04</c:v>
                </c:pt>
                <c:pt idx="66">
                  <c:v>185.41</c:v>
                </c:pt>
                <c:pt idx="67">
                  <c:v>171.88</c:v>
                </c:pt>
                <c:pt idx="68">
                  <c:v>174.19</c:v>
                </c:pt>
                <c:pt idx="69">
                  <c:v>180.34</c:v>
                </c:pt>
                <c:pt idx="70">
                  <c:v>185.61</c:v>
                </c:pt>
                <c:pt idx="71">
                  <c:v>191.13</c:v>
                </c:pt>
                <c:pt idx="72">
                  <c:v>192.51</c:v>
                </c:pt>
                <c:pt idx="73">
                  <c:v>191.52</c:v>
                </c:pt>
                <c:pt idx="74">
                  <c:v>188.52</c:v>
                </c:pt>
                <c:pt idx="75">
                  <c:v>186.47</c:v>
                </c:pt>
                <c:pt idx="76">
                  <c:v>187.67</c:v>
                </c:pt>
                <c:pt idx="77">
                  <c:v>184.84</c:v>
                </c:pt>
                <c:pt idx="78">
                  <c:v>183.32</c:v>
                </c:pt>
                <c:pt idx="79">
                  <c:v>178.07</c:v>
                </c:pt>
                <c:pt idx="80">
                  <c:v>186.23</c:v>
                </c:pt>
                <c:pt idx="81">
                  <c:v>187.05</c:v>
                </c:pt>
                <c:pt idx="82">
                  <c:v>183.14</c:v>
                </c:pt>
                <c:pt idx="83">
                  <c:v>185.81</c:v>
                </c:pt>
                <c:pt idx="84">
                  <c:v>184.94</c:v>
                </c:pt>
                <c:pt idx="85">
                  <c:v>184.86</c:v>
                </c:pt>
                <c:pt idx="86">
                  <c:v>185.04</c:v>
                </c:pt>
                <c:pt idx="87">
                  <c:v>189.11</c:v>
                </c:pt>
                <c:pt idx="88">
                  <c:v>187.24</c:v>
                </c:pt>
                <c:pt idx="89">
                  <c:v>188.12</c:v>
                </c:pt>
                <c:pt idx="90">
                  <c:v>188.85</c:v>
                </c:pt>
                <c:pt idx="91">
                  <c:v>186.5</c:v>
                </c:pt>
                <c:pt idx="92">
                  <c:v>187.54</c:v>
                </c:pt>
                <c:pt idx="93">
                  <c:v>188.22</c:v>
                </c:pt>
                <c:pt idx="94">
                  <c:v>190.53</c:v>
                </c:pt>
                <c:pt idx="95">
                  <c:v>188.61</c:v>
                </c:pt>
                <c:pt idx="96">
                  <c:v>189.21</c:v>
                </c:pt>
                <c:pt idx="97">
                  <c:v>183.69</c:v>
                </c:pt>
                <c:pt idx="98">
                  <c:v>180.99</c:v>
                </c:pt>
                <c:pt idx="99">
                  <c:v>174.14</c:v>
                </c:pt>
                <c:pt idx="100">
                  <c:v>170.94</c:v>
                </c:pt>
                <c:pt idx="101">
                  <c:v>177.72</c:v>
                </c:pt>
                <c:pt idx="102">
                  <c:v>176.29</c:v>
                </c:pt>
                <c:pt idx="103">
                  <c:v>175.02</c:v>
                </c:pt>
                <c:pt idx="104">
                  <c:v>180.93</c:v>
                </c:pt>
                <c:pt idx="105">
                  <c:v>183.78</c:v>
                </c:pt>
                <c:pt idx="106">
                  <c:v>184.97</c:v>
                </c:pt>
                <c:pt idx="107">
                  <c:v>185.55</c:v>
                </c:pt>
                <c:pt idx="108">
                  <c:v>182.41</c:v>
                </c:pt>
                <c:pt idx="109">
                  <c:v>183.38</c:v>
                </c:pt>
                <c:pt idx="110">
                  <c:v>179.59</c:v>
                </c:pt>
                <c:pt idx="111">
                  <c:v>181.46</c:v>
                </c:pt>
                <c:pt idx="112">
                  <c:v>179.92</c:v>
                </c:pt>
                <c:pt idx="113">
                  <c:v>177</c:v>
                </c:pt>
                <c:pt idx="114">
                  <c:v>180.26</c:v>
                </c:pt>
                <c:pt idx="115">
                  <c:v>177.82</c:v>
                </c:pt>
                <c:pt idx="116">
                  <c:v>182.55</c:v>
                </c:pt>
                <c:pt idx="117">
                  <c:v>178.88</c:v>
                </c:pt>
                <c:pt idx="118">
                  <c:v>180.64</c:v>
                </c:pt>
                <c:pt idx="119">
                  <c:v>186.52</c:v>
                </c:pt>
                <c:pt idx="120">
                  <c:v>181.36</c:v>
                </c:pt>
                <c:pt idx="121">
                  <c:v>186.6</c:v>
                </c:pt>
                <c:pt idx="122">
                  <c:v>190.17</c:v>
                </c:pt>
                <c:pt idx="123">
                  <c:v>186.86</c:v>
                </c:pt>
                <c:pt idx="124">
                  <c:v>193.8</c:v>
                </c:pt>
                <c:pt idx="125">
                  <c:v>193.16</c:v>
                </c:pt>
                <c:pt idx="126">
                  <c:v>199.05</c:v>
                </c:pt>
                <c:pt idx="127">
                  <c:v>188.15</c:v>
                </c:pt>
                <c:pt idx="128">
                  <c:v>188.08</c:v>
                </c:pt>
                <c:pt idx="129">
                  <c:v>195.21</c:v>
                </c:pt>
                <c:pt idx="130">
                  <c:v>198.69</c:v>
                </c:pt>
                <c:pt idx="131">
                  <c:v>206.88</c:v>
                </c:pt>
                <c:pt idx="132">
                  <c:v>202.49</c:v>
                </c:pt>
                <c:pt idx="133">
                  <c:v>202.89</c:v>
                </c:pt>
                <c:pt idx="134">
                  <c:v>207.04</c:v>
                </c:pt>
                <c:pt idx="135">
                  <c:v>201.03</c:v>
                </c:pt>
                <c:pt idx="136">
                  <c:v>191.49</c:v>
                </c:pt>
                <c:pt idx="137">
                  <c:v>186.26</c:v>
                </c:pt>
                <c:pt idx="138">
                  <c:v>182.16</c:v>
                </c:pt>
                <c:pt idx="139">
                  <c:v>180.28</c:v>
                </c:pt>
                <c:pt idx="140">
                  <c:v>181.16</c:v>
                </c:pt>
                <c:pt idx="141">
                  <c:v>182.64</c:v>
                </c:pt>
                <c:pt idx="142">
                  <c:v>183.22</c:v>
                </c:pt>
                <c:pt idx="143">
                  <c:v>181.81</c:v>
                </c:pt>
                <c:pt idx="144">
                  <c:v>179.83</c:v>
                </c:pt>
                <c:pt idx="145">
                  <c:v>180.03</c:v>
                </c:pt>
                <c:pt idx="146">
                  <c:v>188.32</c:v>
                </c:pt>
                <c:pt idx="147">
                  <c:v>183.16</c:v>
                </c:pt>
                <c:pt idx="148">
                  <c:v>192.57</c:v>
                </c:pt>
                <c:pt idx="149">
                  <c:v>189.11</c:v>
                </c:pt>
                <c:pt idx="150">
                  <c:v>185.04</c:v>
                </c:pt>
                <c:pt idx="151">
                  <c:v>185.54</c:v>
                </c:pt>
                <c:pt idx="152">
                  <c:v>187.62</c:v>
                </c:pt>
                <c:pt idx="153">
                  <c:v>188.89</c:v>
                </c:pt>
                <c:pt idx="154">
                  <c:v>187.24</c:v>
                </c:pt>
                <c:pt idx="155">
                  <c:v>186.58</c:v>
                </c:pt>
                <c:pt idx="156">
                  <c:v>181.85</c:v>
                </c:pt>
                <c:pt idx="157">
                  <c:v>178.19</c:v>
                </c:pt>
                <c:pt idx="158">
                  <c:v>177.69</c:v>
                </c:pt>
                <c:pt idx="159">
                  <c:v>176.97</c:v>
                </c:pt>
                <c:pt idx="160">
                  <c:v>178.43</c:v>
                </c:pt>
                <c:pt idx="161">
                  <c:v>183.61</c:v>
                </c:pt>
                <c:pt idx="162">
                  <c:v>176.67</c:v>
                </c:pt>
                <c:pt idx="163">
                  <c:v>176.24</c:v>
                </c:pt>
                <c:pt idx="164">
                  <c:v>170.29</c:v>
                </c:pt>
                <c:pt idx="165">
                  <c:v>174.88</c:v>
                </c:pt>
                <c:pt idx="166">
                  <c:v>177.75</c:v>
                </c:pt>
                <c:pt idx="167">
                  <c:v>177.82</c:v>
                </c:pt>
                <c:pt idx="168">
                  <c:v>177.17</c:v>
                </c:pt>
                <c:pt idx="169">
                  <c:v>177.33</c:v>
                </c:pt>
                <c:pt idx="170">
                  <c:v>170.76</c:v>
                </c:pt>
                <c:pt idx="171">
                  <c:v>168.31</c:v>
                </c:pt>
                <c:pt idx="172">
                  <c:v>167.02</c:v>
                </c:pt>
                <c:pt idx="173">
                  <c:v>171.66</c:v>
                </c:pt>
                <c:pt idx="174">
                  <c:v>170.62</c:v>
                </c:pt>
                <c:pt idx="175">
                  <c:v>170.78</c:v>
                </c:pt>
                <c:pt idx="176">
                  <c:v>174.18</c:v>
                </c:pt>
                <c:pt idx="177">
                  <c:v>180.17</c:v>
                </c:pt>
                <c:pt idx="178">
                  <c:v>181.6</c:v>
                </c:pt>
                <c:pt idx="179">
                  <c:v>181.77</c:v>
                </c:pt>
                <c:pt idx="180">
                  <c:v>179.81</c:v>
                </c:pt>
                <c:pt idx="181">
                  <c:v>177.99</c:v>
                </c:pt>
                <c:pt idx="182">
                  <c:v>174.98</c:v>
                </c:pt>
                <c:pt idx="183">
                  <c:v>175.4</c:v>
                </c:pt>
                <c:pt idx="184">
                  <c:v>175.64</c:v>
                </c:pt>
                <c:pt idx="185">
                  <c:v>182.01</c:v>
                </c:pt>
                <c:pt idx="186">
                  <c:v>180.45</c:v>
                </c:pt>
                <c:pt idx="187">
                  <c:v>182.02</c:v>
                </c:pt>
                <c:pt idx="188">
                  <c:v>181.59</c:v>
                </c:pt>
                <c:pt idx="189">
                  <c:v>183.16</c:v>
                </c:pt>
                <c:pt idx="190">
                  <c:v>182.06</c:v>
                </c:pt>
                <c:pt idx="191">
                  <c:v>182.7</c:v>
                </c:pt>
                <c:pt idx="192">
                  <c:v>180.77</c:v>
                </c:pt>
                <c:pt idx="193">
                  <c:v>179.42</c:v>
                </c:pt>
                <c:pt idx="194">
                  <c:v>178.26</c:v>
                </c:pt>
                <c:pt idx="195">
                  <c:v>180</c:v>
                </c:pt>
                <c:pt idx="196">
                  <c:v>173.72</c:v>
                </c:pt>
                <c:pt idx="197">
                  <c:v>177.87</c:v>
                </c:pt>
                <c:pt idx="198">
                  <c:v>179.27</c:v>
                </c:pt>
                <c:pt idx="199">
                  <c:v>175.51</c:v>
                </c:pt>
                <c:pt idx="200">
                  <c:v>176.75</c:v>
                </c:pt>
                <c:pt idx="201">
                  <c:v>173.5</c:v>
                </c:pt>
                <c:pt idx="202">
                  <c:v>173.74</c:v>
                </c:pt>
                <c:pt idx="203">
                  <c:v>170.78</c:v>
                </c:pt>
                <c:pt idx="204">
                  <c:v>167.03</c:v>
                </c:pt>
                <c:pt idx="205">
                  <c:v>171.38</c:v>
                </c:pt>
                <c:pt idx="206">
                  <c:v>172.41</c:v>
                </c:pt>
                <c:pt idx="207">
                  <c:v>173</c:v>
                </c:pt>
                <c:pt idx="208">
                  <c:v>171.37</c:v>
                </c:pt>
                <c:pt idx="209">
                  <c:v>170.7</c:v>
                </c:pt>
                <c:pt idx="210">
                  <c:v>164.07</c:v>
                </c:pt>
                <c:pt idx="211">
                  <c:v>164.92</c:v>
                </c:pt>
                <c:pt idx="212">
                  <c:v>164.1</c:v>
                </c:pt>
                <c:pt idx="213">
                  <c:v>162.88</c:v>
                </c:pt>
                <c:pt idx="214">
                  <c:v>160</c:v>
                </c:pt>
                <c:pt idx="215">
                  <c:v>158.24</c:v>
                </c:pt>
                <c:pt idx="216">
                  <c:v>159.34</c:v>
                </c:pt>
                <c:pt idx="217">
                  <c:v>157.25</c:v>
                </c:pt>
                <c:pt idx="218">
                  <c:v>153.3</c:v>
                </c:pt>
                <c:pt idx="219">
                  <c:v>157.99</c:v>
                </c:pt>
                <c:pt idx="220">
                  <c:v>157.75</c:v>
                </c:pt>
                <c:pt idx="221">
                  <c:v>155.02</c:v>
                </c:pt>
                <c:pt idx="222">
                  <c:v>154.31</c:v>
                </c:pt>
                <c:pt idx="223">
                  <c:v>147.9</c:v>
                </c:pt>
                <c:pt idx="224">
                  <c:v>144.17</c:v>
                </c:pt>
                <c:pt idx="225">
                  <c:v>143.85</c:v>
                </c:pt>
                <c:pt idx="226">
                  <c:v>145.48</c:v>
                </c:pt>
                <c:pt idx="227">
                  <c:v>144.12</c:v>
                </c:pt>
                <c:pt idx="228">
                  <c:v>144.69</c:v>
                </c:pt>
                <c:pt idx="229">
                  <c:v>141.97</c:v>
                </c:pt>
                <c:pt idx="230">
                  <c:v>145</c:v>
                </c:pt>
                <c:pt idx="231">
                  <c:v>142.83</c:v>
                </c:pt>
                <c:pt idx="232">
                  <c:v>143.96</c:v>
                </c:pt>
                <c:pt idx="233">
                  <c:v>142.63</c:v>
                </c:pt>
                <c:pt idx="234">
                  <c:v>141.72</c:v>
                </c:pt>
                <c:pt idx="235">
                  <c:v>139.99</c:v>
                </c:pt>
                <c:pt idx="236">
                  <c:v>141.92</c:v>
                </c:pt>
                <c:pt idx="237">
                  <c:v>141.22</c:v>
                </c:pt>
                <c:pt idx="238">
                  <c:v>137.38</c:v>
                </c:pt>
                <c:pt idx="239">
                  <c:v>135.13</c:v>
                </c:pt>
                <c:pt idx="240">
                  <c:v>139.19</c:v>
                </c:pt>
                <c:pt idx="241">
                  <c:v>134.81</c:v>
                </c:pt>
                <c:pt idx="242">
                  <c:v>135.5</c:v>
                </c:pt>
                <c:pt idx="243">
                  <c:v>131.29</c:v>
                </c:pt>
                <c:pt idx="244">
                  <c:v>132.83</c:v>
                </c:pt>
                <c:pt idx="245">
                  <c:v>131.8</c:v>
                </c:pt>
                <c:pt idx="246">
                  <c:v>134.38</c:v>
                </c:pt>
                <c:pt idx="247">
                  <c:v>135.57</c:v>
                </c:pt>
                <c:pt idx="248">
                  <c:v>135.4</c:v>
                </c:pt>
                <c:pt idx="249">
                  <c:v>134.83</c:v>
                </c:pt>
                <c:pt idx="250">
                  <c:v>135.34</c:v>
                </c:pt>
                <c:pt idx="251">
                  <c:v>129.93</c:v>
                </c:pt>
                <c:pt idx="252">
                  <c:v>123</c:v>
                </c:pt>
                <c:pt idx="253">
                  <c:v>116.65</c:v>
                </c:pt>
                <c:pt idx="254">
                  <c:v>117.37</c:v>
                </c:pt>
                <c:pt idx="255">
                  <c:v>117.06</c:v>
                </c:pt>
                <c:pt idx="256">
                  <c:v>113.54</c:v>
                </c:pt>
                <c:pt idx="257">
                  <c:v>113.82</c:v>
                </c:pt>
                <c:pt idx="258">
                  <c:v>114.5</c:v>
                </c:pt>
                <c:pt idx="259">
                  <c:v>111.61</c:v>
                </c:pt>
                <c:pt idx="260">
                  <c:v>108.92</c:v>
                </c:pt>
                <c:pt idx="261">
                  <c:v>109.02</c:v>
                </c:pt>
                <c:pt idx="262">
                  <c:v>108.73</c:v>
                </c:pt>
                <c:pt idx="263">
                  <c:v>111.01</c:v>
                </c:pt>
                <c:pt idx="264">
                  <c:v>106.43</c:v>
                </c:pt>
                <c:pt idx="265">
                  <c:v>102.71</c:v>
                </c:pt>
                <c:pt idx="266">
                  <c:v>98.89</c:v>
                </c:pt>
                <c:pt idx="267">
                  <c:v>96.91</c:v>
                </c:pt>
                <c:pt idx="268">
                  <c:v>101.49</c:v>
                </c:pt>
                <c:pt idx="269">
                  <c:v>104.49</c:v>
                </c:pt>
                <c:pt idx="270">
                  <c:v>112.2</c:v>
                </c:pt>
                <c:pt idx="271">
                  <c:v>110.71</c:v>
                </c:pt>
                <c:pt idx="272">
                  <c:v>110.93</c:v>
                </c:pt>
                <c:pt idx="273">
                  <c:v>107.57</c:v>
                </c:pt>
                <c:pt idx="274">
                  <c:v>114.33</c:v>
                </c:pt>
                <c:pt idx="275">
                  <c:v>96.3</c:v>
                </c:pt>
                <c:pt idx="276">
                  <c:v>97.64</c:v>
                </c:pt>
                <c:pt idx="277">
                  <c:v>94.31</c:v>
                </c:pt>
                <c:pt idx="278">
                  <c:v>101.8</c:v>
                </c:pt>
                <c:pt idx="279">
                  <c:v>110.42</c:v>
                </c:pt>
                <c:pt idx="280">
                  <c:v>110.15</c:v>
                </c:pt>
                <c:pt idx="281">
                  <c:v>108.38</c:v>
                </c:pt>
                <c:pt idx="282">
                  <c:v>109.67</c:v>
                </c:pt>
                <c:pt idx="283">
                  <c:v>111.43</c:v>
                </c:pt>
                <c:pt idx="284">
                  <c:v>113.76</c:v>
                </c:pt>
                <c:pt idx="285">
                  <c:v>120.69</c:v>
                </c:pt>
                <c:pt idx="286">
                  <c:v>121.41</c:v>
                </c:pt>
                <c:pt idx="287">
                  <c:v>117.7</c:v>
                </c:pt>
                <c:pt idx="288">
                  <c:v>118.53</c:v>
                </c:pt>
                <c:pt idx="289">
                  <c:v>117.52</c:v>
                </c:pt>
                <c:pt idx="290">
                  <c:v>115.43</c:v>
                </c:pt>
                <c:pt idx="291">
                  <c:v>119.53</c:v>
                </c:pt>
                <c:pt idx="292">
                  <c:v>121.67</c:v>
                </c:pt>
                <c:pt idx="293">
                  <c:v>115.58</c:v>
                </c:pt>
                <c:pt idx="294">
                  <c:v>115.74</c:v>
                </c:pt>
                <c:pt idx="295">
                  <c:v>108.76</c:v>
                </c:pt>
                <c:pt idx="296">
                  <c:v>106.98</c:v>
                </c:pt>
                <c:pt idx="297">
                  <c:v>112.69</c:v>
                </c:pt>
                <c:pt idx="298">
                  <c:v>110.57</c:v>
                </c:pt>
                <c:pt idx="299">
                  <c:v>117.3</c:v>
                </c:pt>
                <c:pt idx="300">
                  <c:v>115.99</c:v>
                </c:pt>
                <c:pt idx="301">
                  <c:v>114.06</c:v>
                </c:pt>
                <c:pt idx="302">
                  <c:v>124.92</c:v>
                </c:pt>
                <c:pt idx="303">
                  <c:v>120.15</c:v>
                </c:pt>
                <c:pt idx="304">
                  <c:v>131.28</c:v>
                </c:pt>
                <c:pt idx="305">
                  <c:v>126.63</c:v>
                </c:pt>
                <c:pt idx="306">
                  <c:v>130.28</c:v>
                </c:pt>
                <c:pt idx="307">
                  <c:v>134.43</c:v>
                </c:pt>
                <c:pt idx="308">
                  <c:v>140.11</c:v>
                </c:pt>
                <c:pt idx="309">
                  <c:v>139.23</c:v>
                </c:pt>
                <c:pt idx="310">
                  <c:v>139.4</c:v>
                </c:pt>
                <c:pt idx="311">
                  <c:v>138.85</c:v>
                </c:pt>
                <c:pt idx="312">
                  <c:v>135.29</c:v>
                </c:pt>
                <c:pt idx="313">
                  <c:v>131.14</c:v>
                </c:pt>
                <c:pt idx="314">
                  <c:v>132.8</c:v>
                </c:pt>
                <c:pt idx="315">
                  <c:v>133.57</c:v>
                </c:pt>
                <c:pt idx="316">
                  <c:v>129.84</c:v>
                </c:pt>
                <c:pt idx="317">
                  <c:v>128.68</c:v>
                </c:pt>
                <c:pt idx="318">
                  <c:v>124.83</c:v>
                </c:pt>
                <c:pt idx="319">
                  <c:v>118.65</c:v>
                </c:pt>
                <c:pt idx="320">
                  <c:v>116.66</c:v>
                </c:pt>
                <c:pt idx="321">
                  <c:v>120.07</c:v>
                </c:pt>
                <c:pt idx="322">
                  <c:v>124.65</c:v>
                </c:pt>
                <c:pt idx="323">
                  <c:v>123.7</c:v>
                </c:pt>
                <c:pt idx="324">
                  <c:v>128.99</c:v>
                </c:pt>
                <c:pt idx="325">
                  <c:v>118.42</c:v>
                </c:pt>
                <c:pt idx="326">
                  <c:v>142.62</c:v>
                </c:pt>
                <c:pt idx="327">
                  <c:v>147.22</c:v>
                </c:pt>
                <c:pt idx="328">
                  <c:v>147.07</c:v>
                </c:pt>
                <c:pt idx="329">
                  <c:v>140.83</c:v>
                </c:pt>
                <c:pt idx="330">
                  <c:v>137.71</c:v>
                </c:pt>
                <c:pt idx="331">
                  <c:v>133.57</c:v>
                </c:pt>
                <c:pt idx="332">
                  <c:v>136.24</c:v>
                </c:pt>
                <c:pt idx="333">
                  <c:v>131.76</c:v>
                </c:pt>
                <c:pt idx="334">
                  <c:v>133.23</c:v>
                </c:pt>
                <c:pt idx="335">
                  <c:v>135.91</c:v>
                </c:pt>
                <c:pt idx="336">
                  <c:v>140.11</c:v>
                </c:pt>
                <c:pt idx="337">
                  <c:v>140.14</c:v>
                </c:pt>
                <c:pt idx="338">
                  <c:v>149.43</c:v>
                </c:pt>
                <c:pt idx="339">
                  <c:v>144.47</c:v>
                </c:pt>
                <c:pt idx="340">
                  <c:v>138.31</c:v>
                </c:pt>
                <c:pt idx="341">
                  <c:v>134.29</c:v>
                </c:pt>
                <c:pt idx="342">
                  <c:v>137.49</c:v>
                </c:pt>
                <c:pt idx="343">
                  <c:v>137.01</c:v>
                </c:pt>
                <c:pt idx="344">
                  <c:v>139.93</c:v>
                </c:pt>
                <c:pt idx="345">
                  <c:v>140.22</c:v>
                </c:pt>
                <c:pt idx="346">
                  <c:v>139.67</c:v>
                </c:pt>
                <c:pt idx="347">
                  <c:v>134.7</c:v>
                </c:pt>
                <c:pt idx="348">
                  <c:v>130.68</c:v>
                </c:pt>
                <c:pt idx="349">
                  <c:v>128.91</c:v>
                </c:pt>
                <c:pt idx="350">
                  <c:v>130.39</c:v>
                </c:pt>
                <c:pt idx="351">
                  <c:v>132</c:v>
                </c:pt>
                <c:pt idx="352">
                  <c:v>134.25</c:v>
                </c:pt>
                <c:pt idx="353">
                  <c:v>137.34</c:v>
                </c:pt>
                <c:pt idx="354">
                  <c:v>139.31</c:v>
                </c:pt>
                <c:pt idx="355">
                  <c:v>135.07</c:v>
                </c:pt>
                <c:pt idx="356">
                  <c:v>138.81</c:v>
                </c:pt>
                <c:pt idx="357">
                  <c:v>142.44</c:v>
                </c:pt>
                <c:pt idx="358">
                  <c:v>145.06</c:v>
                </c:pt>
                <c:pt idx="359">
                  <c:v>145.14</c:v>
                </c:pt>
                <c:pt idx="360">
                  <c:v>140.26</c:v>
                </c:pt>
                <c:pt idx="361">
                  <c:v>138.63</c:v>
                </c:pt>
                <c:pt idx="362">
                  <c:v>138.25</c:v>
                </c:pt>
                <c:pt idx="363">
                  <c:v>135.34</c:v>
                </c:pt>
                <c:pt idx="364">
                  <c:v>136.92</c:v>
                </c:pt>
                <c:pt idx="365">
                  <c:v>136.02</c:v>
                </c:pt>
                <c:pt idx="366">
                  <c:v>141.95</c:v>
                </c:pt>
                <c:pt idx="367">
                  <c:v>146.67</c:v>
                </c:pt>
                <c:pt idx="368">
                  <c:v>145.89</c:v>
                </c:pt>
                <c:pt idx="369">
                  <c:v>147.01</c:v>
                </c:pt>
                <c:pt idx="370">
                  <c:v>140.15</c:v>
                </c:pt>
                <c:pt idx="371">
                  <c:v>141.98</c:v>
                </c:pt>
                <c:pt idx="372">
                  <c:v>146.76</c:v>
                </c:pt>
                <c:pt idx="373">
                  <c:v>146.27</c:v>
                </c:pt>
                <c:pt idx="374">
                  <c:v>148.29</c:v>
                </c:pt>
                <c:pt idx="375">
                  <c:v>145.26</c:v>
                </c:pt>
                <c:pt idx="376">
                  <c:v>147.63</c:v>
                </c:pt>
                <c:pt idx="377">
                  <c:v>148.88</c:v>
                </c:pt>
                <c:pt idx="378">
                  <c:v>145.61</c:v>
                </c:pt>
                <c:pt idx="379">
                  <c:v>139.91</c:v>
                </c:pt>
                <c:pt idx="380">
                  <c:v>136.05</c:v>
                </c:pt>
                <c:pt idx="381">
                  <c:v>135.4</c:v>
                </c:pt>
                <c:pt idx="382">
                  <c:v>132.76</c:v>
                </c:pt>
                <c:pt idx="383">
                  <c:v>139.34</c:v>
                </c:pt>
                <c:pt idx="384">
                  <c:v>141.25</c:v>
                </c:pt>
                <c:pt idx="385">
                  <c:v>140.52</c:v>
                </c:pt>
                <c:pt idx="386">
                  <c:v>141.54</c:v>
                </c:pt>
                <c:pt idx="387">
                  <c:v>140.41</c:v>
                </c:pt>
                <c:pt idx="388">
                  <c:v>139.56</c:v>
                </c:pt>
                <c:pt idx="389">
                  <c:v>143.59</c:v>
                </c:pt>
                <c:pt idx="390">
                  <c:v>143.71</c:v>
                </c:pt>
                <c:pt idx="391">
                  <c:v>138</c:v>
                </c:pt>
                <c:pt idx="392">
                  <c:v>136.93</c:v>
                </c:pt>
                <c:pt idx="393">
                  <c:v>135.72</c:v>
                </c:pt>
                <c:pt idx="394">
                  <c:v>131.6</c:v>
                </c:pt>
                <c:pt idx="395">
                  <c:v>138.07</c:v>
                </c:pt>
                <c:pt idx="396">
                  <c:v>134.8</c:v>
                </c:pt>
                <c:pt idx="397">
                  <c:v>134.81</c:v>
                </c:pt>
                <c:pt idx="398">
                  <c:v>132.65</c:v>
                </c:pt>
                <c:pt idx="399">
                  <c:v>132.89</c:v>
                </c:pt>
                <c:pt idx="400">
                  <c:v>127.72</c:v>
                </c:pt>
                <c:pt idx="401">
                  <c:v>124.92</c:v>
                </c:pt>
                <c:pt idx="402">
                  <c:v>122.85</c:v>
                </c:pt>
                <c:pt idx="403">
                  <c:v>118.85</c:v>
                </c:pt>
                <c:pt idx="404">
                  <c:v>117</c:v>
                </c:pt>
                <c:pt idx="405">
                  <c:v>121.44</c:v>
                </c:pt>
                <c:pt idx="406">
                  <c:v>121.4</c:v>
                </c:pt>
                <c:pt idx="407">
                  <c:v>124.04</c:v>
                </c:pt>
                <c:pt idx="408">
                  <c:v>123.51</c:v>
                </c:pt>
                <c:pt idx="409">
                  <c:v>120.87</c:v>
                </c:pt>
                <c:pt idx="410">
                  <c:v>116.26</c:v>
                </c:pt>
                <c:pt idx="411">
                  <c:v>116</c:v>
                </c:pt>
                <c:pt idx="412">
                  <c:v>117.87</c:v>
                </c:pt>
                <c:pt idx="413">
                  <c:v>113.37</c:v>
                </c:pt>
                <c:pt idx="414">
                  <c:v>115.59</c:v>
                </c:pt>
                <c:pt idx="415">
                  <c:v>116.78</c:v>
                </c:pt>
                <c:pt idx="416">
                  <c:v>119.1</c:v>
                </c:pt>
                <c:pt idx="417">
                  <c:v>119.14</c:v>
                </c:pt>
                <c:pt idx="418">
                  <c:v>116.91</c:v>
                </c:pt>
                <c:pt idx="419">
                  <c:v>108.1</c:v>
                </c:pt>
                <c:pt idx="420">
                  <c:v>106.47</c:v>
                </c:pt>
                <c:pt idx="421">
                  <c:v>102.83</c:v>
                </c:pt>
                <c:pt idx="422">
                  <c:v>107.21</c:v>
                </c:pt>
                <c:pt idx="423">
                  <c:v>106.21</c:v>
                </c:pt>
                <c:pt idx="424">
                  <c:v>108</c:v>
                </c:pt>
                <c:pt idx="425">
                  <c:v>119.37</c:v>
                </c:pt>
                <c:pt idx="426">
                  <c:v>117.59</c:v>
                </c:pt>
                <c:pt idx="427">
                  <c:v>125.61</c:v>
                </c:pt>
                <c:pt idx="428">
                  <c:v>128.3</c:v>
                </c:pt>
                <c:pt idx="429">
                  <c:v>126.46</c:v>
                </c:pt>
                <c:pt idx="430">
                  <c:v>129.37</c:v>
                </c:pt>
                <c:pt idx="431">
                  <c:v>123.74</c:v>
                </c:pt>
                <c:pt idx="432">
                  <c:v>128.5</c:v>
                </c:pt>
                <c:pt idx="433">
                  <c:v>127.25</c:v>
                </c:pt>
                <c:pt idx="434">
                  <c:v>130</c:v>
                </c:pt>
                <c:pt idx="435">
                  <c:v>124.58</c:v>
                </c:pt>
                <c:pt idx="436">
                  <c:v>122.86</c:v>
                </c:pt>
                <c:pt idx="437">
                  <c:v>118.08</c:v>
                </c:pt>
                <c:pt idx="438">
                  <c:v>116.14</c:v>
                </c:pt>
                <c:pt idx="439">
                  <c:v>109.02</c:v>
                </c:pt>
                <c:pt idx="440">
                  <c:v>104.75</c:v>
                </c:pt>
                <c:pt idx="441">
                  <c:v>104.97</c:v>
                </c:pt>
                <c:pt idx="442">
                  <c:v>98.91</c:v>
                </c:pt>
                <c:pt idx="443">
                  <c:v>104.25</c:v>
                </c:pt>
                <c:pt idx="444">
                  <c:v>100.45</c:v>
                </c:pt>
                <c:pt idx="445">
                  <c:v>107.27</c:v>
                </c:pt>
                <c:pt idx="446">
                  <c:v>109.21</c:v>
                </c:pt>
                <c:pt idx="447">
                  <c:v>117.02</c:v>
                </c:pt>
                <c:pt idx="448">
                  <c:v>103.73</c:v>
                </c:pt>
                <c:pt idx="449">
                  <c:v>111.59</c:v>
                </c:pt>
                <c:pt idx="450">
                  <c:v>113.06</c:v>
                </c:pt>
                <c:pt idx="451">
                  <c:v>112.28</c:v>
                </c:pt>
                <c:pt idx="452">
                  <c:v>114.25</c:v>
                </c:pt>
                <c:pt idx="453">
                  <c:v>122.59</c:v>
                </c:pt>
                <c:pt idx="454">
                  <c:v>123.54</c:v>
                </c:pt>
                <c:pt idx="455">
                  <c:v>117.93</c:v>
                </c:pt>
                <c:pt idx="456">
                  <c:v>121.09</c:v>
                </c:pt>
                <c:pt idx="457">
                  <c:v>117.99</c:v>
                </c:pt>
                <c:pt idx="458">
                  <c:v>126.36</c:v>
                </c:pt>
                <c:pt idx="459">
                  <c:v>128.44</c:v>
                </c:pt>
                <c:pt idx="460">
                  <c:v>129.24</c:v>
                </c:pt>
                <c:pt idx="461">
                  <c:v>127.4</c:v>
                </c:pt>
                <c:pt idx="462">
                  <c:v>134.91</c:v>
                </c:pt>
                <c:pt idx="463">
                  <c:v>131.38</c:v>
                </c:pt>
                <c:pt idx="464">
                  <c:v>128.2</c:v>
                </c:pt>
                <c:pt idx="465">
                  <c:v>125.83</c:v>
                </c:pt>
                <c:pt idx="466">
                  <c:v>128.28</c:v>
                </c:pt>
                <c:pt idx="467">
                  <c:v>122.67</c:v>
                </c:pt>
                <c:pt idx="468">
                  <c:v>124.3</c:v>
                </c:pt>
                <c:pt idx="469">
                  <c:v>123.54</c:v>
                </c:pt>
                <c:pt idx="470">
                  <c:v>123.99</c:v>
                </c:pt>
                <c:pt idx="471">
                  <c:v>126.4</c:v>
                </c:pt>
                <c:pt idx="472">
                  <c:v>126.09</c:v>
                </c:pt>
                <c:pt idx="473">
                  <c:v>118.11</c:v>
                </c:pt>
                <c:pt idx="474">
                  <c:v>126.57</c:v>
                </c:pt>
                <c:pt idx="475">
                  <c:v>130.78</c:v>
                </c:pt>
                <c:pt idx="476">
                  <c:v>135.58</c:v>
                </c:pt>
                <c:pt idx="477">
                  <c:v>130.98</c:v>
                </c:pt>
                <c:pt idx="478">
                  <c:v>131.88</c:v>
                </c:pt>
                <c:pt idx="479">
                  <c:v>129.61</c:v>
                </c:pt>
                <c:pt idx="480">
                  <c:v>125.2</c:v>
                </c:pt>
                <c:pt idx="481">
                  <c:v>120.91</c:v>
                </c:pt>
                <c:pt idx="482">
                  <c:v>121.79</c:v>
                </c:pt>
                <c:pt idx="483">
                  <c:v>120.89</c:v>
                </c:pt>
                <c:pt idx="484">
                  <c:v>121</c:v>
                </c:pt>
                <c:pt idx="485">
                  <c:v>122.44</c:v>
                </c:pt>
                <c:pt idx="486">
                  <c:v>116.44</c:v>
                </c:pt>
                <c:pt idx="487">
                  <c:v>115</c:v>
                </c:pt>
                <c:pt idx="488">
                  <c:v>109.63</c:v>
                </c:pt>
                <c:pt idx="489">
                  <c:v>110.5</c:v>
                </c:pt>
                <c:pt idx="490">
                  <c:v>114.82</c:v>
                </c:pt>
                <c:pt idx="491">
                  <c:v>113.9</c:v>
                </c:pt>
                <c:pt idx="492">
                  <c:v>106.47</c:v>
                </c:pt>
                <c:pt idx="493">
                  <c:v>103.8</c:v>
                </c:pt>
                <c:pt idx="494">
                  <c:v>94.95</c:v>
                </c:pt>
                <c:pt idx="495">
                  <c:v>95.39</c:v>
                </c:pt>
                <c:pt idx="496">
                  <c:v>94.78</c:v>
                </c:pt>
                <c:pt idx="497">
                  <c:v>92.48</c:v>
                </c:pt>
                <c:pt idx="498">
                  <c:v>94.36</c:v>
                </c:pt>
                <c:pt idx="499">
                  <c:v>94.63</c:v>
                </c:pt>
                <c:pt idx="500">
                  <c:v>91.36</c:v>
                </c:pt>
                <c:pt idx="501">
                  <c:v>90.4</c:v>
                </c:pt>
                <c:pt idx="502">
                  <c:v>89.88</c:v>
                </c:pt>
                <c:pt idx="503">
                  <c:v>88.75</c:v>
                </c:pt>
                <c:pt idx="504">
                  <c:v>90.41</c:v>
                </c:pt>
                <c:pt idx="505">
                  <c:v>90.55</c:v>
                </c:pt>
                <c:pt idx="506">
                  <c:v>92.14</c:v>
                </c:pt>
                <c:pt idx="507">
                  <c:v>88.79</c:v>
                </c:pt>
                <c:pt idx="508">
                  <c:v>85.82</c:v>
                </c:pt>
                <c:pt idx="509">
                  <c:v>83.04</c:v>
                </c:pt>
                <c:pt idx="510">
                  <c:v>86.4</c:v>
                </c:pt>
                <c:pt idx="511">
                  <c:v>87.76</c:v>
                </c:pt>
                <c:pt idx="512">
                  <c:v>87.74</c:v>
                </c:pt>
                <c:pt idx="513">
                  <c:v>82.63</c:v>
                </c:pt>
                <c:pt idx="514">
                  <c:v>79.68</c:v>
                </c:pt>
                <c:pt idx="515">
                  <c:v>82.42</c:v>
                </c:pt>
                <c:pt idx="516">
                  <c:v>79.52</c:v>
                </c:pt>
                <c:pt idx="517">
                  <c:v>76.2</c:v>
                </c:pt>
                <c:pt idx="518">
                  <c:v>84.67</c:v>
                </c:pt>
                <c:pt idx="519">
                  <c:v>84.04</c:v>
                </c:pt>
                <c:pt idx="520">
                  <c:v>87.42</c:v>
                </c:pt>
                <c:pt idx="521">
                  <c:v>86</c:v>
                </c:pt>
                <c:pt idx="522">
                  <c:v>88.19</c:v>
                </c:pt>
                <c:pt idx="523">
                  <c:v>90.62</c:v>
                </c:pt>
                <c:pt idx="524">
                  <c:v>87.04</c:v>
                </c:pt>
                <c:pt idx="525">
                  <c:v>85.35</c:v>
                </c:pt>
                <c:pt idx="526">
                  <c:v>87.13</c:v>
                </c:pt>
                <c:pt idx="527">
                  <c:v>88.01</c:v>
                </c:pt>
                <c:pt idx="528">
                  <c:v>85.9</c:v>
                </c:pt>
                <c:pt idx="529">
                  <c:v>88.96</c:v>
                </c:pt>
                <c:pt idx="530">
                  <c:v>89.45</c:v>
                </c:pt>
                <c:pt idx="531">
                  <c:v>90.36</c:v>
                </c:pt>
                <c:pt idx="532">
                  <c:v>90.36</c:v>
                </c:pt>
                <c:pt idx="533">
                  <c:v>90.25</c:v>
                </c:pt>
                <c:pt idx="534">
                  <c:v>92.56</c:v>
                </c:pt>
                <c:pt idx="535">
                  <c:v>95</c:v>
                </c:pt>
                <c:pt idx="536">
                  <c:v>94.29</c:v>
                </c:pt>
                <c:pt idx="537">
                  <c:v>91.43</c:v>
                </c:pt>
                <c:pt idx="538">
                  <c:v>90.37</c:v>
                </c:pt>
                <c:pt idx="539">
                  <c:v>89.4</c:v>
                </c:pt>
                <c:pt idx="540">
                  <c:v>88.46</c:v>
                </c:pt>
                <c:pt idx="541">
                  <c:v>87.84</c:v>
                </c:pt>
                <c:pt idx="542">
                  <c:v>87.94</c:v>
                </c:pt>
                <c:pt idx="543">
                  <c:v>90.89</c:v>
                </c:pt>
                <c:pt idx="544">
                  <c:v>91.91</c:v>
                </c:pt>
                <c:pt idx="545">
                  <c:v>85.77</c:v>
                </c:pt>
                <c:pt idx="546">
                  <c:v>87.53</c:v>
                </c:pt>
                <c:pt idx="547">
                  <c:v>92.67</c:v>
                </c:pt>
                <c:pt idx="548">
                  <c:v>88.7</c:v>
                </c:pt>
                <c:pt idx="549">
                  <c:v>85.96</c:v>
                </c:pt>
                <c:pt idx="550">
                  <c:v>85.24</c:v>
                </c:pt>
                <c:pt idx="551">
                  <c:v>82.28</c:v>
                </c:pt>
                <c:pt idx="552">
                  <c:v>79.11</c:v>
                </c:pt>
                <c:pt idx="553">
                  <c:v>77.66</c:v>
                </c:pt>
                <c:pt idx="554">
                  <c:v>78.7</c:v>
                </c:pt>
                <c:pt idx="555">
                  <c:v>79.09</c:v>
                </c:pt>
                <c:pt idx="556">
                  <c:v>78.82</c:v>
                </c:pt>
                <c:pt idx="557">
                  <c:v>78.54</c:v>
                </c:pt>
                <c:pt idx="558">
                  <c:v>67.47</c:v>
                </c:pt>
                <c:pt idx="559">
                  <c:v>69.45</c:v>
                </c:pt>
                <c:pt idx="560">
                  <c:v>72.61</c:v>
                </c:pt>
                <c:pt idx="561">
                  <c:v>72.66</c:v>
                </c:pt>
                <c:pt idx="562">
                  <c:v>73.9</c:v>
                </c:pt>
                <c:pt idx="563">
                  <c:v>72.13</c:v>
                </c:pt>
                <c:pt idx="564">
                  <c:v>72.25</c:v>
                </c:pt>
                <c:pt idx="565">
                  <c:v>72.13</c:v>
                </c:pt>
                <c:pt idx="566">
                  <c:v>69.64</c:v>
                </c:pt>
                <c:pt idx="567">
                  <c:v>70.1</c:v>
                </c:pt>
                <c:pt idx="568">
                  <c:v>68.22</c:v>
                </c:pt>
                <c:pt idx="569">
                  <c:v>69.33</c:v>
                </c:pt>
                <c:pt idx="570">
                  <c:v>66.16</c:v>
                </c:pt>
                <c:pt idx="571">
                  <c:v>63.03</c:v>
                </c:pt>
                <c:pt idx="572">
                  <c:v>61.53</c:v>
                </c:pt>
                <c:pt idx="573">
                  <c:v>62.77</c:v>
                </c:pt>
                <c:pt idx="574">
                  <c:v>62.47</c:v>
                </c:pt>
                <c:pt idx="575">
                  <c:v>61.03</c:v>
                </c:pt>
                <c:pt idx="576">
                  <c:v>61.62</c:v>
                </c:pt>
                <c:pt idx="577">
                  <c:v>61.36</c:v>
                </c:pt>
                <c:pt idx="578">
                  <c:v>59.87</c:v>
                </c:pt>
                <c:pt idx="579">
                  <c:v>59.65</c:v>
                </c:pt>
                <c:pt idx="580">
                  <c:v>59.49</c:v>
                </c:pt>
                <c:pt idx="581">
                  <c:v>57.11</c:v>
                </c:pt>
                <c:pt idx="582">
                  <c:v>56.05</c:v>
                </c:pt>
                <c:pt idx="583">
                  <c:v>56.38</c:v>
                </c:pt>
                <c:pt idx="584">
                  <c:v>54.71</c:v>
                </c:pt>
                <c:pt idx="585">
                  <c:v>54.82</c:v>
                </c:pt>
                <c:pt idx="586">
                  <c:v>54.35</c:v>
                </c:pt>
                <c:pt idx="587">
                  <c:v>53.14</c:v>
                </c:pt>
                <c:pt idx="588">
                  <c:v>52.25</c:v>
                </c:pt>
                <c:pt idx="589">
                  <c:v>49.1</c:v>
                </c:pt>
                <c:pt idx="590">
                  <c:v>48</c:v>
                </c:pt>
                <c:pt idx="591">
                  <c:v>47.57</c:v>
                </c:pt>
                <c:pt idx="592">
                  <c:v>48.17</c:v>
                </c:pt>
                <c:pt idx="593">
                  <c:v>49.52</c:v>
                </c:pt>
                <c:pt idx="594">
                  <c:v>49.52</c:v>
                </c:pt>
                <c:pt idx="595">
                  <c:v>49.42</c:v>
                </c:pt>
                <c:pt idx="596">
                  <c:v>49.28</c:v>
                </c:pt>
                <c:pt idx="597">
                  <c:v>48.83</c:v>
                </c:pt>
                <c:pt idx="598">
                  <c:v>48.99</c:v>
                </c:pt>
                <c:pt idx="599">
                  <c:v>48.11</c:v>
                </c:pt>
                <c:pt idx="600">
                  <c:v>49.6</c:v>
                </c:pt>
                <c:pt idx="601">
                  <c:v>50.08</c:v>
                </c:pt>
                <c:pt idx="602">
                  <c:v>48.89</c:v>
                </c:pt>
                <c:pt idx="603">
                  <c:v>48.35</c:v>
                </c:pt>
                <c:pt idx="604">
                  <c:v>48.09</c:v>
                </c:pt>
                <c:pt idx="605">
                  <c:v>47.66</c:v>
                </c:pt>
                <c:pt idx="606">
                  <c:v>46.63</c:v>
                </c:pt>
                <c:pt idx="607">
                  <c:v>47.51</c:v>
                </c:pt>
                <c:pt idx="608">
                  <c:v>46.6</c:v>
                </c:pt>
                <c:pt idx="609">
                  <c:v>45.5</c:v>
                </c:pt>
                <c:pt idx="610">
                  <c:v>46.57</c:v>
                </c:pt>
                <c:pt idx="611">
                  <c:v>45.51</c:v>
                </c:pt>
                <c:pt idx="612">
                  <c:v>46.76</c:v>
                </c:pt>
                <c:pt idx="613">
                  <c:v>46.77</c:v>
                </c:pt>
                <c:pt idx="614">
                  <c:v>48.14</c:v>
                </c:pt>
                <c:pt idx="615">
                  <c:v>47.82</c:v>
                </c:pt>
                <c:pt idx="616">
                  <c:v>48.24</c:v>
                </c:pt>
                <c:pt idx="617">
                  <c:v>47.78</c:v>
                </c:pt>
                <c:pt idx="618">
                  <c:v>48.72</c:v>
                </c:pt>
                <c:pt idx="619">
                  <c:v>49.94</c:v>
                </c:pt>
                <c:pt idx="620">
                  <c:v>50.41</c:v>
                </c:pt>
                <c:pt idx="621">
                  <c:v>49.3</c:v>
                </c:pt>
                <c:pt idx="622">
                  <c:v>49.48</c:v>
                </c:pt>
                <c:pt idx="623">
                  <c:v>48.89</c:v>
                </c:pt>
                <c:pt idx="624">
                  <c:v>49.66</c:v>
                </c:pt>
                <c:pt idx="625">
                  <c:v>48.62</c:v>
                </c:pt>
                <c:pt idx="626">
                  <c:v>48.33</c:v>
                </c:pt>
                <c:pt idx="627">
                  <c:v>46.95</c:v>
                </c:pt>
                <c:pt idx="628">
                  <c:v>46.57</c:v>
                </c:pt>
                <c:pt idx="629">
                  <c:v>45.96</c:v>
                </c:pt>
                <c:pt idx="630">
                  <c:v>45.75</c:v>
                </c:pt>
                <c:pt idx="631">
                  <c:v>45.01</c:v>
                </c:pt>
                <c:pt idx="632">
                  <c:v>43.51</c:v>
                </c:pt>
                <c:pt idx="633">
                  <c:v>42.33</c:v>
                </c:pt>
                <c:pt idx="634">
                  <c:v>40.78</c:v>
                </c:pt>
                <c:pt idx="635">
                  <c:v>41.16</c:v>
                </c:pt>
                <c:pt idx="636">
                  <c:v>40.5</c:v>
                </c:pt>
                <c:pt idx="637">
                  <c:v>40.33</c:v>
                </c:pt>
                <c:pt idx="638">
                  <c:v>41.78</c:v>
                </c:pt>
                <c:pt idx="639">
                  <c:v>43.66</c:v>
                </c:pt>
                <c:pt idx="640">
                  <c:v>42.97</c:v>
                </c:pt>
                <c:pt idx="641">
                  <c:v>41.39</c:v>
                </c:pt>
                <c:pt idx="642">
                  <c:v>42.1</c:v>
                </c:pt>
                <c:pt idx="643">
                  <c:v>42.2</c:v>
                </c:pt>
                <c:pt idx="644">
                  <c:v>43.94</c:v>
                </c:pt>
                <c:pt idx="645">
                  <c:v>46.1</c:v>
                </c:pt>
                <c:pt idx="646">
                  <c:v>45.46</c:v>
                </c:pt>
                <c:pt idx="647">
                  <c:v>46.94</c:v>
                </c:pt>
                <c:pt idx="648">
                  <c:v>46.81</c:v>
                </c:pt>
                <c:pt idx="649">
                  <c:v>45.8</c:v>
                </c:pt>
                <c:pt idx="650">
                  <c:v>45.27</c:v>
                </c:pt>
                <c:pt idx="651">
                  <c:v>45.76</c:v>
                </c:pt>
                <c:pt idx="652">
                  <c:v>44.69</c:v>
                </c:pt>
                <c:pt idx="653">
                  <c:v>44.04</c:v>
                </c:pt>
                <c:pt idx="654">
                  <c:v>43.52</c:v>
                </c:pt>
                <c:pt idx="655">
                  <c:v>44.78</c:v>
                </c:pt>
                <c:pt idx="656">
                  <c:v>43.5</c:v>
                </c:pt>
                <c:pt idx="657">
                  <c:v>43.09</c:v>
                </c:pt>
                <c:pt idx="658">
                  <c:v>42.47</c:v>
                </c:pt>
                <c:pt idx="659">
                  <c:v>41.91</c:v>
                </c:pt>
                <c:pt idx="660">
                  <c:v>42.22</c:v>
                </c:pt>
                <c:pt idx="661">
                  <c:v>41.61</c:v>
                </c:pt>
                <c:pt idx="662">
                  <c:v>41.02</c:v>
                </c:pt>
                <c:pt idx="663">
                  <c:v>42.24</c:v>
                </c:pt>
                <c:pt idx="664">
                  <c:v>43.52</c:v>
                </c:pt>
                <c:pt idx="665">
                  <c:v>43.97</c:v>
                </c:pt>
                <c:pt idx="666">
                  <c:v>43.9</c:v>
                </c:pt>
                <c:pt idx="667">
                  <c:v>45.58</c:v>
                </c:pt>
                <c:pt idx="668">
                  <c:v>45.49</c:v>
                </c:pt>
                <c:pt idx="669">
                  <c:v>44.87</c:v>
                </c:pt>
                <c:pt idx="670">
                  <c:v>45.18</c:v>
                </c:pt>
                <c:pt idx="671">
                  <c:v>45.57</c:v>
                </c:pt>
                <c:pt idx="672">
                  <c:v>46.24</c:v>
                </c:pt>
                <c:pt idx="673">
                  <c:v>47.06</c:v>
                </c:pt>
                <c:pt idx="674">
                  <c:v>48.55</c:v>
                </c:pt>
                <c:pt idx="675">
                  <c:v>48.51</c:v>
                </c:pt>
                <c:pt idx="676">
                  <c:v>49.35</c:v>
                </c:pt>
                <c:pt idx="677">
                  <c:v>49.26</c:v>
                </c:pt>
                <c:pt idx="678">
                  <c:v>48.78</c:v>
                </c:pt>
                <c:pt idx="679">
                  <c:v>46.83</c:v>
                </c:pt>
                <c:pt idx="680">
                  <c:v>46.02</c:v>
                </c:pt>
                <c:pt idx="681">
                  <c:v>47.16</c:v>
                </c:pt>
                <c:pt idx="682">
                  <c:v>47.12</c:v>
                </c:pt>
                <c:pt idx="683">
                  <c:v>45.67</c:v>
                </c:pt>
                <c:pt idx="684">
                  <c:v>46.97</c:v>
                </c:pt>
                <c:pt idx="685">
                  <c:v>43.3</c:v>
                </c:pt>
                <c:pt idx="686">
                  <c:v>43.34</c:v>
                </c:pt>
                <c:pt idx="687">
                  <c:v>43.49</c:v>
                </c:pt>
                <c:pt idx="688">
                  <c:v>43.94</c:v>
                </c:pt>
                <c:pt idx="689">
                  <c:v>43.75</c:v>
                </c:pt>
                <c:pt idx="690">
                  <c:v>40.85</c:v>
                </c:pt>
                <c:pt idx="691">
                  <c:v>42.39</c:v>
                </c:pt>
                <c:pt idx="692">
                  <c:v>42.55</c:v>
                </c:pt>
                <c:pt idx="693">
                  <c:v>44.66</c:v>
                </c:pt>
                <c:pt idx="694">
                  <c:v>45.42</c:v>
                </c:pt>
                <c:pt idx="695">
                  <c:v>44.68</c:v>
                </c:pt>
                <c:pt idx="696">
                  <c:v>44.51</c:v>
                </c:pt>
                <c:pt idx="697">
                  <c:v>44.27</c:v>
                </c:pt>
                <c:pt idx="698">
                  <c:v>46.51</c:v>
                </c:pt>
                <c:pt idx="699">
                  <c:v>46.73</c:v>
                </c:pt>
                <c:pt idx="700">
                  <c:v>46.75</c:v>
                </c:pt>
                <c:pt idx="701">
                  <c:v>45.9</c:v>
                </c:pt>
                <c:pt idx="702">
                  <c:v>45.45</c:v>
                </c:pt>
                <c:pt idx="703">
                  <c:v>45.68</c:v>
                </c:pt>
                <c:pt idx="704">
                  <c:v>44.61</c:v>
                </c:pt>
                <c:pt idx="705">
                  <c:v>44.31</c:v>
                </c:pt>
                <c:pt idx="706">
                  <c:v>45.52</c:v>
                </c:pt>
                <c:pt idx="707">
                  <c:v>47.08</c:v>
                </c:pt>
                <c:pt idx="708">
                  <c:v>47.49</c:v>
                </c:pt>
                <c:pt idx="709">
                  <c:v>46.46</c:v>
                </c:pt>
                <c:pt idx="710">
                  <c:v>45.47</c:v>
                </c:pt>
                <c:pt idx="711">
                  <c:v>45.98</c:v>
                </c:pt>
                <c:pt idx="712">
                  <c:v>43.9</c:v>
                </c:pt>
                <c:pt idx="713">
                  <c:v>42.4</c:v>
                </c:pt>
                <c:pt idx="714">
                  <c:v>42.18</c:v>
                </c:pt>
                <c:pt idx="715">
                  <c:v>42.5</c:v>
                </c:pt>
                <c:pt idx="716">
                  <c:v>42.1</c:v>
                </c:pt>
                <c:pt idx="717">
                  <c:v>42.32</c:v>
                </c:pt>
                <c:pt idx="718">
                  <c:v>42.41</c:v>
                </c:pt>
                <c:pt idx="719">
                  <c:v>42.3</c:v>
                </c:pt>
                <c:pt idx="720">
                  <c:v>40.82</c:v>
                </c:pt>
                <c:pt idx="721">
                  <c:v>41.12</c:v>
                </c:pt>
                <c:pt idx="722">
                  <c:v>41.88</c:v>
                </c:pt>
                <c:pt idx="723">
                  <c:v>40.63</c:v>
                </c:pt>
                <c:pt idx="724">
                  <c:v>42.21</c:v>
                </c:pt>
                <c:pt idx="725">
                  <c:v>43.03</c:v>
                </c:pt>
                <c:pt idx="726">
                  <c:v>43.04</c:v>
                </c:pt>
                <c:pt idx="727">
                  <c:v>43.81</c:v>
                </c:pt>
                <c:pt idx="728">
                  <c:v>42.69</c:v>
                </c:pt>
                <c:pt idx="729">
                  <c:v>42.65</c:v>
                </c:pt>
                <c:pt idx="730">
                  <c:v>43</c:v>
                </c:pt>
                <c:pt idx="731">
                  <c:v>41.02</c:v>
                </c:pt>
                <c:pt idx="732">
                  <c:v>39.48</c:v>
                </c:pt>
                <c:pt idx="733">
                  <c:v>38.77</c:v>
                </c:pt>
                <c:pt idx="734">
                  <c:v>38.51</c:v>
                </c:pt>
                <c:pt idx="735">
                  <c:v>37.47</c:v>
                </c:pt>
                <c:pt idx="736">
                  <c:v>38.65</c:v>
                </c:pt>
                <c:pt idx="737">
                  <c:v>39.17</c:v>
                </c:pt>
                <c:pt idx="738">
                  <c:v>39.33</c:v>
                </c:pt>
                <c:pt idx="739">
                  <c:v>39.77</c:v>
                </c:pt>
                <c:pt idx="740">
                  <c:v>37.83</c:v>
                </c:pt>
                <c:pt idx="741">
                  <c:v>40.11</c:v>
                </c:pt>
                <c:pt idx="742">
                  <c:v>38.95</c:v>
                </c:pt>
                <c:pt idx="743">
                  <c:v>37.98</c:v>
                </c:pt>
                <c:pt idx="744">
                  <c:v>30.54</c:v>
                </c:pt>
                <c:pt idx="745">
                  <c:v>30.69</c:v>
                </c:pt>
                <c:pt idx="746">
                  <c:v>31.18</c:v>
                </c:pt>
                <c:pt idx="747">
                  <c:v>31.26</c:v>
                </c:pt>
                <c:pt idx="748">
                  <c:v>31.68</c:v>
                </c:pt>
                <c:pt idx="749">
                  <c:v>30.18</c:v>
                </c:pt>
                <c:pt idx="750">
                  <c:v>29.21</c:v>
                </c:pt>
                <c:pt idx="751">
                  <c:v>28.95</c:v>
                </c:pt>
              </c:numCache>
            </c:numRef>
          </c:xVal>
          <c:yVal>
            <c:numRef>
              <c:f>Sheet1!$B$1:$B$752</c:f>
              <c:numCache>
                <c:formatCode>General</c:formatCode>
                <c:ptCount val="752"/>
                <c:pt idx="0">
                  <c:v>298.87</c:v>
                </c:pt>
                <c:pt idx="1">
                  <c:v>294.8</c:v>
                </c:pt>
                <c:pt idx="2">
                  <c:v>292.68</c:v>
                </c:pt>
                <c:pt idx="3">
                  <c:v>293.32</c:v>
                </c:pt>
                <c:pt idx="4">
                  <c:v>287.44</c:v>
                </c:pt>
                <c:pt idx="5">
                  <c:v>287.51</c:v>
                </c:pt>
                <c:pt idx="6">
                  <c:v>284.18</c:v>
                </c:pt>
                <c:pt idx="7">
                  <c:v>276.83</c:v>
                </c:pt>
                <c:pt idx="8">
                  <c:v>280.14</c:v>
                </c:pt>
                <c:pt idx="9">
                  <c:v>271.35</c:v>
                </c:pt>
                <c:pt idx="10">
                  <c:v>270.17</c:v>
                </c:pt>
                <c:pt idx="11">
                  <c:v>270.71</c:v>
                </c:pt>
                <c:pt idx="12">
                  <c:v>267.61</c:v>
                </c:pt>
                <c:pt idx="13">
                  <c:v>271.06</c:v>
                </c:pt>
                <c:pt idx="14">
                  <c:v>273.43</c:v>
                </c:pt>
                <c:pt idx="15">
                  <c:v>273.17</c:v>
                </c:pt>
                <c:pt idx="16">
                  <c:v>266.17</c:v>
                </c:pt>
                <c:pt idx="17">
                  <c:v>273.05</c:v>
                </c:pt>
                <c:pt idx="18">
                  <c:v>270.23</c:v>
                </c:pt>
                <c:pt idx="19">
                  <c:v>263.4</c:v>
                </c:pt>
                <c:pt idx="20">
                  <c:v>266.43</c:v>
                </c:pt>
                <c:pt idx="21">
                  <c:v>258.83</c:v>
                </c:pt>
                <c:pt idx="22">
                  <c:v>259.2</c:v>
                </c:pt>
                <c:pt idx="23">
                  <c:v>260.48</c:v>
                </c:pt>
                <c:pt idx="24">
                  <c:v>260.49</c:v>
                </c:pt>
                <c:pt idx="25">
                  <c:v>258.9</c:v>
                </c:pt>
                <c:pt idx="26">
                  <c:v>253.5</c:v>
                </c:pt>
                <c:pt idx="27">
                  <c:v>258.86</c:v>
                </c:pt>
                <c:pt idx="28">
                  <c:v>255.92</c:v>
                </c:pt>
                <c:pt idx="29">
                  <c:v>255.63</c:v>
                </c:pt>
                <c:pt idx="30">
                  <c:v>253.79</c:v>
                </c:pt>
                <c:pt idx="31">
                  <c:v>246.63</c:v>
                </c:pt>
                <c:pt idx="32">
                  <c:v>248.8</c:v>
                </c:pt>
                <c:pt idx="33">
                  <c:v>252.89</c:v>
                </c:pt>
                <c:pt idx="34">
                  <c:v>252.62</c:v>
                </c:pt>
                <c:pt idx="35">
                  <c:v>251.64</c:v>
                </c:pt>
                <c:pt idx="36">
                  <c:v>251.49</c:v>
                </c:pt>
                <c:pt idx="37">
                  <c:v>247.99</c:v>
                </c:pt>
                <c:pt idx="38">
                  <c:v>248.96</c:v>
                </c:pt>
                <c:pt idx="39">
                  <c:v>249.94</c:v>
                </c:pt>
                <c:pt idx="40">
                  <c:v>254.23</c:v>
                </c:pt>
                <c:pt idx="41">
                  <c:v>252.82</c:v>
                </c:pt>
                <c:pt idx="42">
                  <c:v>250.12</c:v>
                </c:pt>
                <c:pt idx="43">
                  <c:v>255.76</c:v>
                </c:pt>
                <c:pt idx="44">
                  <c:v>260.81</c:v>
                </c:pt>
                <c:pt idx="45">
                  <c:v>260.83</c:v>
                </c:pt>
                <c:pt idx="46">
                  <c:v>259.88</c:v>
                </c:pt>
                <c:pt idx="47">
                  <c:v>257.46</c:v>
                </c:pt>
                <c:pt idx="48">
                  <c:v>260.29</c:v>
                </c:pt>
                <c:pt idx="49">
                  <c:v>262.52</c:v>
                </c:pt>
                <c:pt idx="50">
                  <c:v>263.75</c:v>
                </c:pt>
                <c:pt idx="51">
                  <c:v>264.72</c:v>
                </c:pt>
                <c:pt idx="52">
                  <c:v>264.18</c:v>
                </c:pt>
                <c:pt idx="53">
                  <c:v>272.95</c:v>
                </c:pt>
                <c:pt idx="54">
                  <c:v>274.23</c:v>
                </c:pt>
                <c:pt idx="55">
                  <c:v>272.14</c:v>
                </c:pt>
                <c:pt idx="56">
                  <c:v>266.18</c:v>
                </c:pt>
                <c:pt idx="57">
                  <c:v>264.58</c:v>
                </c:pt>
                <c:pt idx="58">
                  <c:v>260.58</c:v>
                </c:pt>
                <c:pt idx="59">
                  <c:v>264.35</c:v>
                </c:pt>
                <c:pt idx="60">
                  <c:v>263.88</c:v>
                </c:pt>
                <c:pt idx="61">
                  <c:v>255.78</c:v>
                </c:pt>
                <c:pt idx="62">
                  <c:v>261.73</c:v>
                </c:pt>
                <c:pt idx="63">
                  <c:v>275.5</c:v>
                </c:pt>
                <c:pt idx="64">
                  <c:v>273.68</c:v>
                </c:pt>
                <c:pt idx="65">
                  <c:v>274.62</c:v>
                </c:pt>
                <c:pt idx="66">
                  <c:v>278.12</c:v>
                </c:pt>
                <c:pt idx="67">
                  <c:v>275.91</c:v>
                </c:pt>
                <c:pt idx="68">
                  <c:v>276.49</c:v>
                </c:pt>
                <c:pt idx="69">
                  <c:v>269.48</c:v>
                </c:pt>
                <c:pt idx="70">
                  <c:v>270.01</c:v>
                </c:pt>
                <c:pt idx="71">
                  <c:v>259.48</c:v>
                </c:pt>
                <c:pt idx="72">
                  <c:v>258.28</c:v>
                </c:pt>
                <c:pt idx="73">
                  <c:v>256.44</c:v>
                </c:pt>
                <c:pt idx="74">
                  <c:v>258.27</c:v>
                </c:pt>
                <c:pt idx="75">
                  <c:v>255.41</c:v>
                </c:pt>
                <c:pt idx="76">
                  <c:v>248.04</c:v>
                </c:pt>
                <c:pt idx="77">
                  <c:v>248.35</c:v>
                </c:pt>
                <c:pt idx="78">
                  <c:v>247.65</c:v>
                </c:pt>
                <c:pt idx="79">
                  <c:v>246.7</c:v>
                </c:pt>
                <c:pt idx="80">
                  <c:v>255.53</c:v>
                </c:pt>
                <c:pt idx="81">
                  <c:v>258.21</c:v>
                </c:pt>
                <c:pt idx="82">
                  <c:v>259.96</c:v>
                </c:pt>
                <c:pt idx="83">
                  <c:v>261.05</c:v>
                </c:pt>
                <c:pt idx="84">
                  <c:v>260.25</c:v>
                </c:pt>
                <c:pt idx="85">
                  <c:v>259.37</c:v>
                </c:pt>
                <c:pt idx="86">
                  <c:v>259.04</c:v>
                </c:pt>
                <c:pt idx="87">
                  <c:v>260.33</c:v>
                </c:pt>
                <c:pt idx="88">
                  <c:v>262.36</c:v>
                </c:pt>
                <c:pt idx="89">
                  <c:v>267.26</c:v>
                </c:pt>
                <c:pt idx="90">
                  <c:v>271.01</c:v>
                </c:pt>
                <c:pt idx="91">
                  <c:v>271.86</c:v>
                </c:pt>
                <c:pt idx="92">
                  <c:v>273.08</c:v>
                </c:pt>
                <c:pt idx="93">
                  <c:v>273.76</c:v>
                </c:pt>
                <c:pt idx="94">
                  <c:v>273.4</c:v>
                </c:pt>
                <c:pt idx="95">
                  <c:v>273.81</c:v>
                </c:pt>
                <c:pt idx="96">
                  <c:v>272.36</c:v>
                </c:pt>
                <c:pt idx="97">
                  <c:v>270.97</c:v>
                </c:pt>
                <c:pt idx="98">
                  <c:v>273.67</c:v>
                </c:pt>
                <c:pt idx="99">
                  <c:v>272.19</c:v>
                </c:pt>
                <c:pt idx="100">
                  <c:v>271.84</c:v>
                </c:pt>
                <c:pt idx="101">
                  <c:v>274.61</c:v>
                </c:pt>
                <c:pt idx="102">
                  <c:v>274.11</c:v>
                </c:pt>
                <c:pt idx="103">
                  <c:v>278.28</c:v>
                </c:pt>
                <c:pt idx="104">
                  <c:v>278.03</c:v>
                </c:pt>
                <c:pt idx="105">
                  <c:v>278.78</c:v>
                </c:pt>
                <c:pt idx="106">
                  <c:v>277.18</c:v>
                </c:pt>
                <c:pt idx="107">
                  <c:v>277.89</c:v>
                </c:pt>
                <c:pt idx="108">
                  <c:v>278.78</c:v>
                </c:pt>
                <c:pt idx="109">
                  <c:v>280.7</c:v>
                </c:pt>
                <c:pt idx="110">
                  <c:v>284.15</c:v>
                </c:pt>
                <c:pt idx="111">
                  <c:v>286.19</c:v>
                </c:pt>
                <c:pt idx="112">
                  <c:v>283.1</c:v>
                </c:pt>
                <c:pt idx="113">
                  <c:v>278.85</c:v>
                </c:pt>
                <c:pt idx="114">
                  <c:v>277.55</c:v>
                </c:pt>
                <c:pt idx="115">
                  <c:v>276.97</c:v>
                </c:pt>
                <c:pt idx="116">
                  <c:v>275.92</c:v>
                </c:pt>
                <c:pt idx="117">
                  <c:v>271.49</c:v>
                </c:pt>
                <c:pt idx="118">
                  <c:v>266.25</c:v>
                </c:pt>
                <c:pt idx="119">
                  <c:v>268.56</c:v>
                </c:pt>
                <c:pt idx="120">
                  <c:v>267.44</c:v>
                </c:pt>
                <c:pt idx="121">
                  <c:v>267.46</c:v>
                </c:pt>
                <c:pt idx="122">
                  <c:v>272.41</c:v>
                </c:pt>
                <c:pt idx="123">
                  <c:v>272.95</c:v>
                </c:pt>
                <c:pt idx="124">
                  <c:v>273.47</c:v>
                </c:pt>
                <c:pt idx="125">
                  <c:v>275.25</c:v>
                </c:pt>
                <c:pt idx="126">
                  <c:v>269.43</c:v>
                </c:pt>
                <c:pt idx="127">
                  <c:v>268.47</c:v>
                </c:pt>
                <c:pt idx="128">
                  <c:v>269.77</c:v>
                </c:pt>
                <c:pt idx="129">
                  <c:v>270.14</c:v>
                </c:pt>
                <c:pt idx="130">
                  <c:v>270.04</c:v>
                </c:pt>
                <c:pt idx="131">
                  <c:v>269.05</c:v>
                </c:pt>
                <c:pt idx="132">
                  <c:v>270.37</c:v>
                </c:pt>
                <c:pt idx="133">
                  <c:v>271.4</c:v>
                </c:pt>
                <c:pt idx="134">
                  <c:v>269.7</c:v>
                </c:pt>
                <c:pt idx="135">
                  <c:v>269</c:v>
                </c:pt>
                <c:pt idx="136">
                  <c:v>268.81</c:v>
                </c:pt>
                <c:pt idx="137">
                  <c:v>262.82</c:v>
                </c:pt>
                <c:pt idx="138">
                  <c:v>259.58</c:v>
                </c:pt>
                <c:pt idx="139">
                  <c:v>258.45</c:v>
                </c:pt>
                <c:pt idx="140">
                  <c:v>262.77</c:v>
                </c:pt>
                <c:pt idx="141">
                  <c:v>262.24</c:v>
                </c:pt>
                <c:pt idx="142">
                  <c:v>252.29</c:v>
                </c:pt>
                <c:pt idx="143">
                  <c:v>247.45</c:v>
                </c:pt>
                <c:pt idx="144">
                  <c:v>249.34</c:v>
                </c:pt>
                <c:pt idx="145">
                  <c:v>247.77</c:v>
                </c:pt>
                <c:pt idx="146">
                  <c:v>247.66</c:v>
                </c:pt>
                <c:pt idx="147">
                  <c:v>245.27</c:v>
                </c:pt>
                <c:pt idx="148">
                  <c:v>254.04</c:v>
                </c:pt>
                <c:pt idx="149">
                  <c:v>258.06</c:v>
                </c:pt>
                <c:pt idx="150">
                  <c:v>256.48</c:v>
                </c:pt>
                <c:pt idx="151">
                  <c:v>256.69</c:v>
                </c:pt>
                <c:pt idx="152">
                  <c:v>258.02</c:v>
                </c:pt>
                <c:pt idx="153">
                  <c:v>257.13</c:v>
                </c:pt>
                <c:pt idx="154">
                  <c:v>255.45</c:v>
                </c:pt>
                <c:pt idx="155">
                  <c:v>254.63</c:v>
                </c:pt>
                <c:pt idx="156">
                  <c:v>254.43</c:v>
                </c:pt>
                <c:pt idx="157">
                  <c:v>255.46</c:v>
                </c:pt>
                <c:pt idx="158">
                  <c:v>256.87</c:v>
                </c:pt>
                <c:pt idx="159">
                  <c:v>252.31</c:v>
                </c:pt>
                <c:pt idx="160">
                  <c:v>254.43</c:v>
                </c:pt>
                <c:pt idx="161">
                  <c:v>256.08</c:v>
                </c:pt>
                <c:pt idx="162">
                  <c:v>245.5</c:v>
                </c:pt>
                <c:pt idx="163">
                  <c:v>237.88</c:v>
                </c:pt>
                <c:pt idx="164">
                  <c:v>238.99</c:v>
                </c:pt>
                <c:pt idx="165">
                  <c:v>238.15</c:v>
                </c:pt>
                <c:pt idx="166">
                  <c:v>236.7</c:v>
                </c:pt>
                <c:pt idx="167">
                  <c:v>234.07</c:v>
                </c:pt>
                <c:pt idx="168">
                  <c:v>230.03</c:v>
                </c:pt>
                <c:pt idx="169">
                  <c:v>226.79</c:v>
                </c:pt>
                <c:pt idx="170">
                  <c:v>234.35</c:v>
                </c:pt>
                <c:pt idx="171">
                  <c:v>237.88</c:v>
                </c:pt>
                <c:pt idx="172">
                  <c:v>239.69</c:v>
                </c:pt>
                <c:pt idx="173">
                  <c:v>239.78</c:v>
                </c:pt>
                <c:pt idx="174">
                  <c:v>238.47</c:v>
                </c:pt>
                <c:pt idx="175">
                  <c:v>229.72</c:v>
                </c:pt>
                <c:pt idx="176">
                  <c:v>232.14</c:v>
                </c:pt>
                <c:pt idx="177">
                  <c:v>232.56</c:v>
                </c:pt>
                <c:pt idx="178">
                  <c:v>230.49</c:v>
                </c:pt>
                <c:pt idx="179">
                  <c:v>229.31</c:v>
                </c:pt>
                <c:pt idx="180">
                  <c:v>227.16</c:v>
                </c:pt>
                <c:pt idx="181">
                  <c:v>227.76</c:v>
                </c:pt>
                <c:pt idx="182">
                  <c:v>224.9</c:v>
                </c:pt>
                <c:pt idx="183">
                  <c:v>226.01</c:v>
                </c:pt>
                <c:pt idx="184">
                  <c:v>230.56</c:v>
                </c:pt>
                <c:pt idx="185">
                  <c:v>230.89</c:v>
                </c:pt>
                <c:pt idx="186">
                  <c:v>231.59</c:v>
                </c:pt>
                <c:pt idx="187">
                  <c:v>232.78</c:v>
                </c:pt>
                <c:pt idx="188">
                  <c:v>233.33</c:v>
                </c:pt>
                <c:pt idx="189">
                  <c:v>229.65</c:v>
                </c:pt>
                <c:pt idx="190">
                  <c:v>227.18</c:v>
                </c:pt>
                <c:pt idx="191">
                  <c:v>229.35</c:v>
                </c:pt>
                <c:pt idx="192">
                  <c:v>220.03</c:v>
                </c:pt>
                <c:pt idx="193">
                  <c:v>213.25</c:v>
                </c:pt>
                <c:pt idx="194">
                  <c:v>202.92</c:v>
                </c:pt>
                <c:pt idx="195">
                  <c:v>203.35</c:v>
                </c:pt>
                <c:pt idx="196">
                  <c:v>202.38</c:v>
                </c:pt>
                <c:pt idx="197">
                  <c:v>207.57</c:v>
                </c:pt>
                <c:pt idx="198">
                  <c:v>209.05</c:v>
                </c:pt>
                <c:pt idx="199">
                  <c:v>211.27</c:v>
                </c:pt>
                <c:pt idx="200">
                  <c:v>214.05</c:v>
                </c:pt>
                <c:pt idx="201">
                  <c:v>213.88</c:v>
                </c:pt>
                <c:pt idx="202">
                  <c:v>213.76</c:v>
                </c:pt>
                <c:pt idx="203">
                  <c:v>214.15</c:v>
                </c:pt>
                <c:pt idx="204">
                  <c:v>214.4</c:v>
                </c:pt>
                <c:pt idx="205">
                  <c:v>212.48</c:v>
                </c:pt>
                <c:pt idx="206">
                  <c:v>211.18</c:v>
                </c:pt>
                <c:pt idx="207">
                  <c:v>210.02</c:v>
                </c:pt>
                <c:pt idx="208">
                  <c:v>210.16</c:v>
                </c:pt>
                <c:pt idx="209">
                  <c:v>209.11</c:v>
                </c:pt>
                <c:pt idx="210">
                  <c:v>208.62</c:v>
                </c:pt>
                <c:pt idx="211">
                  <c:v>211.16</c:v>
                </c:pt>
                <c:pt idx="212">
                  <c:v>212.41</c:v>
                </c:pt>
                <c:pt idx="213">
                  <c:v>211.14</c:v>
                </c:pt>
                <c:pt idx="214">
                  <c:v>210.01</c:v>
                </c:pt>
                <c:pt idx="215">
                  <c:v>209.95</c:v>
                </c:pt>
                <c:pt idx="216">
                  <c:v>213.55</c:v>
                </c:pt>
                <c:pt idx="217">
                  <c:v>212.44</c:v>
                </c:pt>
                <c:pt idx="218">
                  <c:v>207.82</c:v>
                </c:pt>
                <c:pt idx="219">
                  <c:v>205.17</c:v>
                </c:pt>
                <c:pt idx="220">
                  <c:v>201.08</c:v>
                </c:pt>
                <c:pt idx="221">
                  <c:v>201</c:v>
                </c:pt>
                <c:pt idx="222">
                  <c:v>201.56</c:v>
                </c:pt>
                <c:pt idx="223">
                  <c:v>200.3</c:v>
                </c:pt>
                <c:pt idx="224">
                  <c:v>201.5</c:v>
                </c:pt>
                <c:pt idx="225">
                  <c:v>201</c:v>
                </c:pt>
                <c:pt idx="226">
                  <c:v>196.58</c:v>
                </c:pt>
                <c:pt idx="227">
                  <c:v>195.64</c:v>
                </c:pt>
                <c:pt idx="228">
                  <c:v>198.42</c:v>
                </c:pt>
                <c:pt idx="229">
                  <c:v>196.45</c:v>
                </c:pt>
                <c:pt idx="230">
                  <c:v>199.2</c:v>
                </c:pt>
                <c:pt idx="231">
                  <c:v>198.78</c:v>
                </c:pt>
                <c:pt idx="232">
                  <c:v>202.67</c:v>
                </c:pt>
                <c:pt idx="233">
                  <c:v>201.45</c:v>
                </c:pt>
                <c:pt idx="234">
                  <c:v>203.92</c:v>
                </c:pt>
                <c:pt idx="235">
                  <c:v>200.63</c:v>
                </c:pt>
                <c:pt idx="236">
                  <c:v>202.82</c:v>
                </c:pt>
                <c:pt idx="237">
                  <c:v>203.27</c:v>
                </c:pt>
                <c:pt idx="238">
                  <c:v>201.7</c:v>
                </c:pt>
                <c:pt idx="239">
                  <c:v>200.85</c:v>
                </c:pt>
                <c:pt idx="240">
                  <c:v>199.95</c:v>
                </c:pt>
                <c:pt idx="241">
                  <c:v>200.42</c:v>
                </c:pt>
                <c:pt idx="242">
                  <c:v>200.21</c:v>
                </c:pt>
                <c:pt idx="243">
                  <c:v>195.27</c:v>
                </c:pt>
                <c:pt idx="244">
                  <c:v>201.36</c:v>
                </c:pt>
                <c:pt idx="245">
                  <c:v>202.09</c:v>
                </c:pt>
                <c:pt idx="246">
                  <c:v>206.86</c:v>
                </c:pt>
                <c:pt idx="247">
                  <c:v>208.78</c:v>
                </c:pt>
                <c:pt idx="248">
                  <c:v>211.26</c:v>
                </c:pt>
                <c:pt idx="249">
                  <c:v>211.45</c:v>
                </c:pt>
                <c:pt idx="250">
                  <c:v>212.33</c:v>
                </c:pt>
                <c:pt idx="251">
                  <c:v>212.93</c:v>
                </c:pt>
                <c:pt idx="252">
                  <c:v>210.79</c:v>
                </c:pt>
                <c:pt idx="253">
                  <c:v>198.53</c:v>
                </c:pt>
                <c:pt idx="254">
                  <c:v>197.49</c:v>
                </c:pt>
                <c:pt idx="255">
                  <c:v>196.25</c:v>
                </c:pt>
                <c:pt idx="256">
                  <c:v>198.51</c:v>
                </c:pt>
                <c:pt idx="257">
                  <c:v>198.89</c:v>
                </c:pt>
                <c:pt idx="258">
                  <c:v>205.35</c:v>
                </c:pt>
                <c:pt idx="259">
                  <c:v>213.32</c:v>
                </c:pt>
                <c:pt idx="260">
                  <c:v>212.5</c:v>
                </c:pt>
                <c:pt idx="261">
                  <c:v>211.21</c:v>
                </c:pt>
                <c:pt idx="262">
                  <c:v>210.14</c:v>
                </c:pt>
                <c:pt idx="263">
                  <c:v>209.28</c:v>
                </c:pt>
                <c:pt idx="264">
                  <c:v>208.37</c:v>
                </c:pt>
                <c:pt idx="265">
                  <c:v>204.6</c:v>
                </c:pt>
                <c:pt idx="266">
                  <c:v>199.74</c:v>
                </c:pt>
                <c:pt idx="267">
                  <c:v>193.16</c:v>
                </c:pt>
                <c:pt idx="268">
                  <c:v>196.98</c:v>
                </c:pt>
                <c:pt idx="269">
                  <c:v>194.27</c:v>
                </c:pt>
                <c:pt idx="270">
                  <c:v>202.14</c:v>
                </c:pt>
                <c:pt idx="271">
                  <c:v>202.52</c:v>
                </c:pt>
                <c:pt idx="272">
                  <c:v>198.15</c:v>
                </c:pt>
                <c:pt idx="273">
                  <c:v>190.42</c:v>
                </c:pt>
                <c:pt idx="274">
                  <c:v>198.85</c:v>
                </c:pt>
                <c:pt idx="275">
                  <c:v>172.42</c:v>
                </c:pt>
                <c:pt idx="276">
                  <c:v>181.46</c:v>
                </c:pt>
                <c:pt idx="277">
                  <c:v>188.38</c:v>
                </c:pt>
                <c:pt idx="278">
                  <c:v>203.19</c:v>
                </c:pt>
                <c:pt idx="279">
                  <c:v>223.89</c:v>
                </c:pt>
                <c:pt idx="280">
                  <c:v>223.19</c:v>
                </c:pt>
                <c:pt idx="281">
                  <c:v>222.13</c:v>
                </c:pt>
                <c:pt idx="282">
                  <c:v>217.9</c:v>
                </c:pt>
                <c:pt idx="283">
                  <c:v>223.85</c:v>
                </c:pt>
                <c:pt idx="284">
                  <c:v>221.53</c:v>
                </c:pt>
                <c:pt idx="285">
                  <c:v>223.75</c:v>
                </c:pt>
                <c:pt idx="286">
                  <c:v>220.73</c:v>
                </c:pt>
                <c:pt idx="287">
                  <c:v>218.27</c:v>
                </c:pt>
                <c:pt idx="288">
                  <c:v>214.1</c:v>
                </c:pt>
                <c:pt idx="289">
                  <c:v>215.24</c:v>
                </c:pt>
                <c:pt idx="290">
                  <c:v>212.69</c:v>
                </c:pt>
                <c:pt idx="291">
                  <c:v>214</c:v>
                </c:pt>
                <c:pt idx="292">
                  <c:v>213.49</c:v>
                </c:pt>
                <c:pt idx="293">
                  <c:v>209.68</c:v>
                </c:pt>
                <c:pt idx="294">
                  <c:v>216.98</c:v>
                </c:pt>
                <c:pt idx="295">
                  <c:v>220.84</c:v>
                </c:pt>
                <c:pt idx="296">
                  <c:v>227.48</c:v>
                </c:pt>
                <c:pt idx="297">
                  <c:v>239.07</c:v>
                </c:pt>
                <c:pt idx="298">
                  <c:v>235.33</c:v>
                </c:pt>
                <c:pt idx="299">
                  <c:v>235.74</c:v>
                </c:pt>
                <c:pt idx="300">
                  <c:v>235.93</c:v>
                </c:pt>
                <c:pt idx="301">
                  <c:v>238.03</c:v>
                </c:pt>
                <c:pt idx="302">
                  <c:v>241.84</c:v>
                </c:pt>
                <c:pt idx="303">
                  <c:v>237.3</c:v>
                </c:pt>
                <c:pt idx="304">
                  <c:v>240.36</c:v>
                </c:pt>
                <c:pt idx="305">
                  <c:v>247.04</c:v>
                </c:pt>
                <c:pt idx="306">
                  <c:v>247.1</c:v>
                </c:pt>
                <c:pt idx="307">
                  <c:v>245.55</c:v>
                </c:pt>
                <c:pt idx="308">
                  <c:v>245.83</c:v>
                </c:pt>
                <c:pt idx="309">
                  <c:v>244.87</c:v>
                </c:pt>
                <c:pt idx="310">
                  <c:v>244.47</c:v>
                </c:pt>
                <c:pt idx="311">
                  <c:v>244.6</c:v>
                </c:pt>
                <c:pt idx="312">
                  <c:v>241.53</c:v>
                </c:pt>
                <c:pt idx="313">
                  <c:v>236.87</c:v>
                </c:pt>
                <c:pt idx="314">
                  <c:v>232.62</c:v>
                </c:pt>
                <c:pt idx="315">
                  <c:v>227.65</c:v>
                </c:pt>
                <c:pt idx="316">
                  <c:v>227.63</c:v>
                </c:pt>
                <c:pt idx="317">
                  <c:v>233.22</c:v>
                </c:pt>
                <c:pt idx="318">
                  <c:v>232.47</c:v>
                </c:pt>
                <c:pt idx="319">
                  <c:v>232.8</c:v>
                </c:pt>
                <c:pt idx="320">
                  <c:v>228.01</c:v>
                </c:pt>
                <c:pt idx="321">
                  <c:v>236</c:v>
                </c:pt>
                <c:pt idx="322">
                  <c:v>237.59</c:v>
                </c:pt>
                <c:pt idx="323">
                  <c:v>239.36</c:v>
                </c:pt>
                <c:pt idx="324">
                  <c:v>238.26</c:v>
                </c:pt>
                <c:pt idx="325">
                  <c:v>229.86</c:v>
                </c:pt>
                <c:pt idx="326">
                  <c:v>222.78</c:v>
                </c:pt>
                <c:pt idx="327">
                  <c:v>223.66</c:v>
                </c:pt>
                <c:pt idx="328">
                  <c:v>223.83</c:v>
                </c:pt>
                <c:pt idx="329">
                  <c:v>222.64</c:v>
                </c:pt>
                <c:pt idx="330">
                  <c:v>229.98</c:v>
                </c:pt>
                <c:pt idx="331">
                  <c:v>228.26</c:v>
                </c:pt>
                <c:pt idx="332">
                  <c:v>237.87</c:v>
                </c:pt>
                <c:pt idx="333">
                  <c:v>233.28</c:v>
                </c:pt>
                <c:pt idx="334">
                  <c:v>234.4</c:v>
                </c:pt>
                <c:pt idx="335">
                  <c:v>236.85</c:v>
                </c:pt>
                <c:pt idx="336">
                  <c:v>242.7</c:v>
                </c:pt>
                <c:pt idx="337">
                  <c:v>242.21</c:v>
                </c:pt>
                <c:pt idx="338">
                  <c:v>245</c:v>
                </c:pt>
                <c:pt idx="339">
                  <c:v>243.36</c:v>
                </c:pt>
                <c:pt idx="340">
                  <c:v>243.85</c:v>
                </c:pt>
                <c:pt idx="341">
                  <c:v>250.42</c:v>
                </c:pt>
                <c:pt idx="342">
                  <c:v>252.2</c:v>
                </c:pt>
                <c:pt idx="343">
                  <c:v>255.59</c:v>
                </c:pt>
                <c:pt idx="344">
                  <c:v>259.02</c:v>
                </c:pt>
                <c:pt idx="345">
                  <c:v>258.2</c:v>
                </c:pt>
                <c:pt idx="346">
                  <c:v>255.27</c:v>
                </c:pt>
                <c:pt idx="347">
                  <c:v>254.49</c:v>
                </c:pt>
                <c:pt idx="348">
                  <c:v>249.79</c:v>
                </c:pt>
                <c:pt idx="349">
                  <c:v>248.05</c:v>
                </c:pt>
                <c:pt idx="350">
                  <c:v>253.48</c:v>
                </c:pt>
                <c:pt idx="351">
                  <c:v>251.04</c:v>
                </c:pt>
                <c:pt idx="352">
                  <c:v>248.13</c:v>
                </c:pt>
                <c:pt idx="353">
                  <c:v>247.96</c:v>
                </c:pt>
                <c:pt idx="354">
                  <c:v>246.49</c:v>
                </c:pt>
                <c:pt idx="355">
                  <c:v>247.77</c:v>
                </c:pt>
                <c:pt idx="356">
                  <c:v>246.75</c:v>
                </c:pt>
                <c:pt idx="357">
                  <c:v>242.84</c:v>
                </c:pt>
                <c:pt idx="358">
                  <c:v>243.04</c:v>
                </c:pt>
                <c:pt idx="359">
                  <c:v>243.01</c:v>
                </c:pt>
                <c:pt idx="360">
                  <c:v>242.65</c:v>
                </c:pt>
                <c:pt idx="361">
                  <c:v>239.59</c:v>
                </c:pt>
                <c:pt idx="362">
                  <c:v>237.33</c:v>
                </c:pt>
                <c:pt idx="363">
                  <c:v>234.93</c:v>
                </c:pt>
                <c:pt idx="364">
                  <c:v>235.06</c:v>
                </c:pt>
                <c:pt idx="365">
                  <c:v>232.87</c:v>
                </c:pt>
                <c:pt idx="366">
                  <c:v>229.87</c:v>
                </c:pt>
                <c:pt idx="367">
                  <c:v>228.52</c:v>
                </c:pt>
                <c:pt idx="368">
                  <c:v>229</c:v>
                </c:pt>
                <c:pt idx="369">
                  <c:v>228.28</c:v>
                </c:pt>
                <c:pt idx="370">
                  <c:v>228.02</c:v>
                </c:pt>
                <c:pt idx="371">
                  <c:v>225</c:v>
                </c:pt>
                <c:pt idx="372">
                  <c:v>228.22</c:v>
                </c:pt>
                <c:pt idx="373">
                  <c:v>225.12</c:v>
                </c:pt>
                <c:pt idx="374">
                  <c:v>224.23</c:v>
                </c:pt>
                <c:pt idx="375">
                  <c:v>224.23</c:v>
                </c:pt>
                <c:pt idx="376">
                  <c:v>226.96</c:v>
                </c:pt>
                <c:pt idx="377">
                  <c:v>227.48</c:v>
                </c:pt>
                <c:pt idx="378">
                  <c:v>222.72</c:v>
                </c:pt>
                <c:pt idx="379">
                  <c:v>223.45</c:v>
                </c:pt>
                <c:pt idx="380">
                  <c:v>222.01</c:v>
                </c:pt>
                <c:pt idx="381">
                  <c:v>222.91</c:v>
                </c:pt>
                <c:pt idx="382">
                  <c:v>225.91</c:v>
                </c:pt>
                <c:pt idx="383">
                  <c:v>230.1</c:v>
                </c:pt>
                <c:pt idx="384">
                  <c:v>233.67</c:v>
                </c:pt>
                <c:pt idx="385">
                  <c:v>233.4</c:v>
                </c:pt>
                <c:pt idx="386">
                  <c:v>231.41</c:v>
                </c:pt>
                <c:pt idx="387">
                  <c:v>230.57</c:v>
                </c:pt>
                <c:pt idx="388">
                  <c:v>230.76</c:v>
                </c:pt>
                <c:pt idx="389">
                  <c:v>235.86</c:v>
                </c:pt>
                <c:pt idx="390">
                  <c:v>236.48</c:v>
                </c:pt>
                <c:pt idx="391">
                  <c:v>235</c:v>
                </c:pt>
                <c:pt idx="392">
                  <c:v>232.15</c:v>
                </c:pt>
                <c:pt idx="393">
                  <c:v>231.78</c:v>
                </c:pt>
                <c:pt idx="394">
                  <c:v>233.85</c:v>
                </c:pt>
                <c:pt idx="395">
                  <c:v>231.3</c:v>
                </c:pt>
                <c:pt idx="396">
                  <c:v>227.55</c:v>
                </c:pt>
                <c:pt idx="397">
                  <c:v>229.04</c:v>
                </c:pt>
                <c:pt idx="398">
                  <c:v>229.54</c:v>
                </c:pt>
                <c:pt idx="399">
                  <c:v>225.77</c:v>
                </c:pt>
                <c:pt idx="400">
                  <c:v>221.69</c:v>
                </c:pt>
                <c:pt idx="401">
                  <c:v>226.8</c:v>
                </c:pt>
                <c:pt idx="402">
                  <c:v>225.67</c:v>
                </c:pt>
                <c:pt idx="403">
                  <c:v>226.78</c:v>
                </c:pt>
                <c:pt idx="404">
                  <c:v>226.21</c:v>
                </c:pt>
                <c:pt idx="405">
                  <c:v>233</c:v>
                </c:pt>
                <c:pt idx="406">
                  <c:v>227.79</c:v>
                </c:pt>
                <c:pt idx="407">
                  <c:v>227.52</c:v>
                </c:pt>
                <c:pt idx="408">
                  <c:v>226.37</c:v>
                </c:pt>
                <c:pt idx="409">
                  <c:v>227.37</c:v>
                </c:pt>
                <c:pt idx="410">
                  <c:v>226.47</c:v>
                </c:pt>
                <c:pt idx="411">
                  <c:v>228.2</c:v>
                </c:pt>
                <c:pt idx="412">
                  <c:v>228.87</c:v>
                </c:pt>
                <c:pt idx="413">
                  <c:v>220.69</c:v>
                </c:pt>
                <c:pt idx="414">
                  <c:v>216.79</c:v>
                </c:pt>
                <c:pt idx="415">
                  <c:v>216.32</c:v>
                </c:pt>
                <c:pt idx="416">
                  <c:v>222.5</c:v>
                </c:pt>
                <c:pt idx="417">
                  <c:v>222.77</c:v>
                </c:pt>
                <c:pt idx="418">
                  <c:v>222.66</c:v>
                </c:pt>
                <c:pt idx="419">
                  <c:v>220.11</c:v>
                </c:pt>
                <c:pt idx="420">
                  <c:v>220.91</c:v>
                </c:pt>
                <c:pt idx="421">
                  <c:v>220.82</c:v>
                </c:pt>
                <c:pt idx="422">
                  <c:v>222.38</c:v>
                </c:pt>
                <c:pt idx="423">
                  <c:v>220.85</c:v>
                </c:pt>
                <c:pt idx="424">
                  <c:v>222.77</c:v>
                </c:pt>
                <c:pt idx="425">
                  <c:v>229</c:v>
                </c:pt>
                <c:pt idx="426">
                  <c:v>229.79</c:v>
                </c:pt>
                <c:pt idx="427">
                  <c:v>226.49</c:v>
                </c:pt>
                <c:pt idx="428">
                  <c:v>228.03</c:v>
                </c:pt>
                <c:pt idx="429">
                  <c:v>227.18</c:v>
                </c:pt>
                <c:pt idx="430">
                  <c:v>226.84</c:v>
                </c:pt>
                <c:pt idx="431">
                  <c:v>224.53</c:v>
                </c:pt>
                <c:pt idx="432">
                  <c:v>226.4</c:v>
                </c:pt>
                <c:pt idx="433">
                  <c:v>226.51</c:v>
                </c:pt>
                <c:pt idx="434">
                  <c:v>225.89</c:v>
                </c:pt>
                <c:pt idx="435">
                  <c:v>226.05</c:v>
                </c:pt>
                <c:pt idx="436">
                  <c:v>224.72</c:v>
                </c:pt>
                <c:pt idx="437">
                  <c:v>221.72</c:v>
                </c:pt>
                <c:pt idx="438">
                  <c:v>221.27</c:v>
                </c:pt>
                <c:pt idx="439">
                  <c:v>217.53</c:v>
                </c:pt>
                <c:pt idx="440">
                  <c:v>216.24</c:v>
                </c:pt>
                <c:pt idx="441">
                  <c:v>213.31</c:v>
                </c:pt>
                <c:pt idx="442">
                  <c:v>209.82</c:v>
                </c:pt>
                <c:pt idx="443">
                  <c:v>207.23</c:v>
                </c:pt>
                <c:pt idx="444">
                  <c:v>209.27</c:v>
                </c:pt>
                <c:pt idx="445">
                  <c:v>219.86</c:v>
                </c:pt>
                <c:pt idx="446">
                  <c:v>218.36</c:v>
                </c:pt>
                <c:pt idx="447">
                  <c:v>222.08</c:v>
                </c:pt>
                <c:pt idx="448">
                  <c:v>218.8</c:v>
                </c:pt>
                <c:pt idx="449">
                  <c:v>218.24</c:v>
                </c:pt>
                <c:pt idx="450">
                  <c:v>217.96</c:v>
                </c:pt>
                <c:pt idx="451">
                  <c:v>217.49</c:v>
                </c:pt>
                <c:pt idx="452">
                  <c:v>218.54</c:v>
                </c:pt>
                <c:pt idx="453">
                  <c:v>225.01</c:v>
                </c:pt>
                <c:pt idx="454">
                  <c:v>223.96</c:v>
                </c:pt>
                <c:pt idx="455">
                  <c:v>224.31</c:v>
                </c:pt>
                <c:pt idx="456">
                  <c:v>224.18</c:v>
                </c:pt>
                <c:pt idx="457">
                  <c:v>228.88</c:v>
                </c:pt>
                <c:pt idx="458">
                  <c:v>234.82</c:v>
                </c:pt>
                <c:pt idx="459">
                  <c:v>234.4</c:v>
                </c:pt>
                <c:pt idx="460">
                  <c:v>230.54</c:v>
                </c:pt>
                <c:pt idx="461">
                  <c:v>227.57</c:v>
                </c:pt>
                <c:pt idx="462">
                  <c:v>232.98</c:v>
                </c:pt>
                <c:pt idx="463">
                  <c:v>228.68</c:v>
                </c:pt>
                <c:pt idx="464">
                  <c:v>227.82</c:v>
                </c:pt>
                <c:pt idx="465">
                  <c:v>226.34</c:v>
                </c:pt>
                <c:pt idx="466">
                  <c:v>221.55</c:v>
                </c:pt>
                <c:pt idx="467">
                  <c:v>220.27</c:v>
                </c:pt>
                <c:pt idx="468">
                  <c:v>216.75</c:v>
                </c:pt>
                <c:pt idx="469">
                  <c:v>210.62</c:v>
                </c:pt>
                <c:pt idx="470">
                  <c:v>214.1</c:v>
                </c:pt>
                <c:pt idx="471">
                  <c:v>213.25</c:v>
                </c:pt>
                <c:pt idx="472">
                  <c:v>209.07</c:v>
                </c:pt>
                <c:pt idx="473">
                  <c:v>208.14</c:v>
                </c:pt>
                <c:pt idx="474">
                  <c:v>207.49</c:v>
                </c:pt>
                <c:pt idx="475">
                  <c:v>209.68</c:v>
                </c:pt>
                <c:pt idx="476">
                  <c:v>214.29</c:v>
                </c:pt>
                <c:pt idx="477">
                  <c:v>216.67</c:v>
                </c:pt>
                <c:pt idx="478">
                  <c:v>212.49</c:v>
                </c:pt>
                <c:pt idx="479">
                  <c:v>214.24</c:v>
                </c:pt>
                <c:pt idx="480">
                  <c:v>213.07</c:v>
                </c:pt>
                <c:pt idx="481">
                  <c:v>207.15</c:v>
                </c:pt>
                <c:pt idx="482">
                  <c:v>193.12</c:v>
                </c:pt>
                <c:pt idx="483">
                  <c:v>196.89</c:v>
                </c:pt>
                <c:pt idx="484">
                  <c:v>194.48</c:v>
                </c:pt>
                <c:pt idx="485">
                  <c:v>195.87</c:v>
                </c:pt>
                <c:pt idx="486">
                  <c:v>194.35</c:v>
                </c:pt>
                <c:pt idx="487">
                  <c:v>194.03</c:v>
                </c:pt>
                <c:pt idx="488">
                  <c:v>192.25</c:v>
                </c:pt>
                <c:pt idx="489">
                  <c:v>191.29</c:v>
                </c:pt>
                <c:pt idx="490">
                  <c:v>190.29</c:v>
                </c:pt>
                <c:pt idx="491">
                  <c:v>189.99</c:v>
                </c:pt>
                <c:pt idx="492">
                  <c:v>189.98</c:v>
                </c:pt>
                <c:pt idx="493">
                  <c:v>186.88</c:v>
                </c:pt>
                <c:pt idx="494">
                  <c:v>190.9</c:v>
                </c:pt>
                <c:pt idx="495">
                  <c:v>192.35</c:v>
                </c:pt>
                <c:pt idx="496">
                  <c:v>191.04</c:v>
                </c:pt>
                <c:pt idx="497">
                  <c:v>189.87</c:v>
                </c:pt>
                <c:pt idx="498">
                  <c:v>189.84</c:v>
                </c:pt>
                <c:pt idx="499">
                  <c:v>189.72</c:v>
                </c:pt>
                <c:pt idx="500">
                  <c:v>187.43</c:v>
                </c:pt>
                <c:pt idx="501">
                  <c:v>186.28</c:v>
                </c:pt>
                <c:pt idx="502">
                  <c:v>183.05</c:v>
                </c:pt>
                <c:pt idx="503">
                  <c:v>184.57</c:v>
                </c:pt>
                <c:pt idx="504">
                  <c:v>182.74</c:v>
                </c:pt>
                <c:pt idx="505">
                  <c:v>182.4</c:v>
                </c:pt>
                <c:pt idx="506">
                  <c:v>181.71</c:v>
                </c:pt>
                <c:pt idx="507">
                  <c:v>183.38</c:v>
                </c:pt>
                <c:pt idx="508">
                  <c:v>173.03</c:v>
                </c:pt>
                <c:pt idx="509">
                  <c:v>169.3</c:v>
                </c:pt>
                <c:pt idx="510">
                  <c:v>170.33</c:v>
                </c:pt>
                <c:pt idx="511">
                  <c:v>173.5</c:v>
                </c:pt>
                <c:pt idx="512">
                  <c:v>169.3</c:v>
                </c:pt>
                <c:pt idx="513">
                  <c:v>169.89</c:v>
                </c:pt>
                <c:pt idx="514">
                  <c:v>169.02</c:v>
                </c:pt>
                <c:pt idx="515">
                  <c:v>166.9</c:v>
                </c:pt>
                <c:pt idx="516">
                  <c:v>165.84</c:v>
                </c:pt>
                <c:pt idx="517">
                  <c:v>165</c:v>
                </c:pt>
                <c:pt idx="518">
                  <c:v>167.04</c:v>
                </c:pt>
                <c:pt idx="519">
                  <c:v>168</c:v>
                </c:pt>
                <c:pt idx="520">
                  <c:v>169.38</c:v>
                </c:pt>
                <c:pt idx="521">
                  <c:v>172.69</c:v>
                </c:pt>
                <c:pt idx="522">
                  <c:v>176.55</c:v>
                </c:pt>
                <c:pt idx="523">
                  <c:v>175.04</c:v>
                </c:pt>
                <c:pt idx="524">
                  <c:v>167.78</c:v>
                </c:pt>
                <c:pt idx="525">
                  <c:v>169.67</c:v>
                </c:pt>
                <c:pt idx="526">
                  <c:v>168.45</c:v>
                </c:pt>
                <c:pt idx="527">
                  <c:v>169.58</c:v>
                </c:pt>
                <c:pt idx="528">
                  <c:v>168.82</c:v>
                </c:pt>
                <c:pt idx="529">
                  <c:v>169.65</c:v>
                </c:pt>
                <c:pt idx="530">
                  <c:v>168.84</c:v>
                </c:pt>
                <c:pt idx="531">
                  <c:v>170.03</c:v>
                </c:pt>
                <c:pt idx="532">
                  <c:v>171.48</c:v>
                </c:pt>
                <c:pt idx="533">
                  <c:v>173.31</c:v>
                </c:pt>
                <c:pt idx="534">
                  <c:v>169.71</c:v>
                </c:pt>
                <c:pt idx="535">
                  <c:v>170.85</c:v>
                </c:pt>
                <c:pt idx="536">
                  <c:v>172.28</c:v>
                </c:pt>
                <c:pt idx="537">
                  <c:v>171.37</c:v>
                </c:pt>
                <c:pt idx="538">
                  <c:v>178.67</c:v>
                </c:pt>
                <c:pt idx="539">
                  <c:v>176.08</c:v>
                </c:pt>
                <c:pt idx="540">
                  <c:v>173.72</c:v>
                </c:pt>
                <c:pt idx="541">
                  <c:v>172.62</c:v>
                </c:pt>
                <c:pt idx="542">
                  <c:v>173</c:v>
                </c:pt>
                <c:pt idx="543">
                  <c:v>171.13</c:v>
                </c:pt>
                <c:pt idx="544">
                  <c:v>173.23</c:v>
                </c:pt>
                <c:pt idx="545">
                  <c:v>172.75</c:v>
                </c:pt>
                <c:pt idx="546">
                  <c:v>170.73</c:v>
                </c:pt>
                <c:pt idx="547">
                  <c:v>169</c:v>
                </c:pt>
                <c:pt idx="548">
                  <c:v>169.12</c:v>
                </c:pt>
                <c:pt idx="549">
                  <c:v>170.12</c:v>
                </c:pt>
                <c:pt idx="550">
                  <c:v>175.1</c:v>
                </c:pt>
                <c:pt idx="551">
                  <c:v>179.66</c:v>
                </c:pt>
                <c:pt idx="552">
                  <c:v>180.75</c:v>
                </c:pt>
                <c:pt idx="553">
                  <c:v>181.42</c:v>
                </c:pt>
                <c:pt idx="554">
                  <c:v>182.63</c:v>
                </c:pt>
                <c:pt idx="555">
                  <c:v>181.16</c:v>
                </c:pt>
                <c:pt idx="556">
                  <c:v>182.52</c:v>
                </c:pt>
                <c:pt idx="557">
                  <c:v>184.37</c:v>
                </c:pt>
                <c:pt idx="558">
                  <c:v>182.32</c:v>
                </c:pt>
                <c:pt idx="559">
                  <c:v>181.56</c:v>
                </c:pt>
                <c:pt idx="560">
                  <c:v>182.31</c:v>
                </c:pt>
                <c:pt idx="561">
                  <c:v>183.86</c:v>
                </c:pt>
                <c:pt idx="562">
                  <c:v>184.15</c:v>
                </c:pt>
                <c:pt idx="563">
                  <c:v>185.04</c:v>
                </c:pt>
                <c:pt idx="564">
                  <c:v>187.15</c:v>
                </c:pt>
                <c:pt idx="565">
                  <c:v>188.85</c:v>
                </c:pt>
                <c:pt idx="566">
                  <c:v>188.32</c:v>
                </c:pt>
                <c:pt idx="567">
                  <c:v>189.41</c:v>
                </c:pt>
                <c:pt idx="568">
                  <c:v>189.3</c:v>
                </c:pt>
                <c:pt idx="569">
                  <c:v>187.68</c:v>
                </c:pt>
                <c:pt idx="570">
                  <c:v>185.85</c:v>
                </c:pt>
                <c:pt idx="571">
                  <c:v>186.86</c:v>
                </c:pt>
                <c:pt idx="572">
                  <c:v>184.4</c:v>
                </c:pt>
                <c:pt idx="573">
                  <c:v>188.04</c:v>
                </c:pt>
                <c:pt idx="574">
                  <c:v>191.73</c:v>
                </c:pt>
                <c:pt idx="575">
                  <c:v>192.42</c:v>
                </c:pt>
                <c:pt idx="576">
                  <c:v>194.17</c:v>
                </c:pt>
                <c:pt idx="577">
                  <c:v>194.5</c:v>
                </c:pt>
                <c:pt idx="578">
                  <c:v>195.18</c:v>
                </c:pt>
                <c:pt idx="579">
                  <c:v>193.89</c:v>
                </c:pt>
                <c:pt idx="580">
                  <c:v>191.56</c:v>
                </c:pt>
                <c:pt idx="581">
                  <c:v>188.63</c:v>
                </c:pt>
                <c:pt idx="582">
                  <c:v>182.68</c:v>
                </c:pt>
                <c:pt idx="583">
                  <c:v>183.63</c:v>
                </c:pt>
                <c:pt idx="584">
                  <c:v>185.92</c:v>
                </c:pt>
                <c:pt idx="585">
                  <c:v>185.59</c:v>
                </c:pt>
                <c:pt idx="586">
                  <c:v>186.19</c:v>
                </c:pt>
                <c:pt idx="587">
                  <c:v>185.14</c:v>
                </c:pt>
                <c:pt idx="588">
                  <c:v>185.56</c:v>
                </c:pt>
                <c:pt idx="589">
                  <c:v>181.18</c:v>
                </c:pt>
                <c:pt idx="590">
                  <c:v>181.91</c:v>
                </c:pt>
                <c:pt idx="591">
                  <c:v>184.25</c:v>
                </c:pt>
                <c:pt idx="592">
                  <c:v>185.64</c:v>
                </c:pt>
                <c:pt idx="593">
                  <c:v>192.53</c:v>
                </c:pt>
                <c:pt idx="594">
                  <c:v>193.58</c:v>
                </c:pt>
                <c:pt idx="595">
                  <c:v>193.15</c:v>
                </c:pt>
                <c:pt idx="596">
                  <c:v>193.05</c:v>
                </c:pt>
                <c:pt idx="597">
                  <c:v>193.6</c:v>
                </c:pt>
                <c:pt idx="598">
                  <c:v>194.68</c:v>
                </c:pt>
                <c:pt idx="599">
                  <c:v>194.83</c:v>
                </c:pt>
                <c:pt idx="600">
                  <c:v>196.94</c:v>
                </c:pt>
                <c:pt idx="601">
                  <c:v>195.89</c:v>
                </c:pt>
                <c:pt idx="602">
                  <c:v>197.57</c:v>
                </c:pt>
                <c:pt idx="603">
                  <c:v>198.11</c:v>
                </c:pt>
                <c:pt idx="604">
                  <c:v>197.96</c:v>
                </c:pt>
                <c:pt idx="605">
                  <c:v>194.71</c:v>
                </c:pt>
                <c:pt idx="606">
                  <c:v>193.18</c:v>
                </c:pt>
                <c:pt idx="607">
                  <c:v>195.71</c:v>
                </c:pt>
                <c:pt idx="608">
                  <c:v>194.27</c:v>
                </c:pt>
                <c:pt idx="609">
                  <c:v>192.32</c:v>
                </c:pt>
                <c:pt idx="610">
                  <c:v>193.42</c:v>
                </c:pt>
                <c:pt idx="611">
                  <c:v>189.43</c:v>
                </c:pt>
                <c:pt idx="612">
                  <c:v>191.24</c:v>
                </c:pt>
                <c:pt idx="613">
                  <c:v>189.95</c:v>
                </c:pt>
                <c:pt idx="614">
                  <c:v>189.37</c:v>
                </c:pt>
                <c:pt idx="615">
                  <c:v>190.4</c:v>
                </c:pt>
                <c:pt idx="616">
                  <c:v>189.79</c:v>
                </c:pt>
                <c:pt idx="617">
                  <c:v>189.97</c:v>
                </c:pt>
                <c:pt idx="618">
                  <c:v>191.31</c:v>
                </c:pt>
                <c:pt idx="619">
                  <c:v>190.64</c:v>
                </c:pt>
                <c:pt idx="620">
                  <c:v>191.45</c:v>
                </c:pt>
                <c:pt idx="621">
                  <c:v>189.69</c:v>
                </c:pt>
                <c:pt idx="622">
                  <c:v>189.71</c:v>
                </c:pt>
                <c:pt idx="623">
                  <c:v>188.01</c:v>
                </c:pt>
                <c:pt idx="624">
                  <c:v>187.44</c:v>
                </c:pt>
                <c:pt idx="625">
                  <c:v>184.8</c:v>
                </c:pt>
                <c:pt idx="626">
                  <c:v>186.4</c:v>
                </c:pt>
                <c:pt idx="627">
                  <c:v>182.41</c:v>
                </c:pt>
                <c:pt idx="628">
                  <c:v>182.89</c:v>
                </c:pt>
                <c:pt idx="629">
                  <c:v>181.82</c:v>
                </c:pt>
                <c:pt idx="630">
                  <c:v>179.23</c:v>
                </c:pt>
                <c:pt idx="631">
                  <c:v>176.65</c:v>
                </c:pt>
                <c:pt idx="632">
                  <c:v>177.57</c:v>
                </c:pt>
                <c:pt idx="633">
                  <c:v>173.97</c:v>
                </c:pt>
                <c:pt idx="634">
                  <c:v>170.77</c:v>
                </c:pt>
                <c:pt idx="635">
                  <c:v>170.29</c:v>
                </c:pt>
                <c:pt idx="636">
                  <c:v>168.22</c:v>
                </c:pt>
                <c:pt idx="637">
                  <c:v>166.89</c:v>
                </c:pt>
                <c:pt idx="638">
                  <c:v>171.1</c:v>
                </c:pt>
                <c:pt idx="639">
                  <c:v>173.44</c:v>
                </c:pt>
                <c:pt idx="640">
                  <c:v>173</c:v>
                </c:pt>
                <c:pt idx="641">
                  <c:v>172.88</c:v>
                </c:pt>
                <c:pt idx="642">
                  <c:v>175.46</c:v>
                </c:pt>
                <c:pt idx="643">
                  <c:v>175.84</c:v>
                </c:pt>
                <c:pt idx="644">
                  <c:v>177.15</c:v>
                </c:pt>
                <c:pt idx="645">
                  <c:v>178.72</c:v>
                </c:pt>
                <c:pt idx="646">
                  <c:v>178.85</c:v>
                </c:pt>
                <c:pt idx="647">
                  <c:v>180.71</c:v>
                </c:pt>
                <c:pt idx="648">
                  <c:v>179.8</c:v>
                </c:pt>
                <c:pt idx="649">
                  <c:v>178.39</c:v>
                </c:pt>
                <c:pt idx="650">
                  <c:v>178.99</c:v>
                </c:pt>
                <c:pt idx="651">
                  <c:v>177.49</c:v>
                </c:pt>
                <c:pt idx="652">
                  <c:v>174.91</c:v>
                </c:pt>
                <c:pt idx="653">
                  <c:v>173.66</c:v>
                </c:pt>
                <c:pt idx="654">
                  <c:v>172.4</c:v>
                </c:pt>
                <c:pt idx="655">
                  <c:v>173.75</c:v>
                </c:pt>
                <c:pt idx="656">
                  <c:v>171.21</c:v>
                </c:pt>
                <c:pt idx="657">
                  <c:v>170.69</c:v>
                </c:pt>
                <c:pt idx="658">
                  <c:v>170.43</c:v>
                </c:pt>
                <c:pt idx="659">
                  <c:v>171.96</c:v>
                </c:pt>
                <c:pt idx="660">
                  <c:v>176.08</c:v>
                </c:pt>
                <c:pt idx="661">
                  <c:v>174.79</c:v>
                </c:pt>
                <c:pt idx="662">
                  <c:v>173.93</c:v>
                </c:pt>
                <c:pt idx="663">
                  <c:v>175.49</c:v>
                </c:pt>
                <c:pt idx="664">
                  <c:v>179.07</c:v>
                </c:pt>
                <c:pt idx="665">
                  <c:v>177.97</c:v>
                </c:pt>
                <c:pt idx="666">
                  <c:v>175.01</c:v>
                </c:pt>
                <c:pt idx="667">
                  <c:v>175.74</c:v>
                </c:pt>
                <c:pt idx="668">
                  <c:v>174.21</c:v>
                </c:pt>
                <c:pt idx="669">
                  <c:v>176.3</c:v>
                </c:pt>
                <c:pt idx="670">
                  <c:v>179.36</c:v>
                </c:pt>
                <c:pt idx="671">
                  <c:v>178.18</c:v>
                </c:pt>
                <c:pt idx="672">
                  <c:v>177.56</c:v>
                </c:pt>
                <c:pt idx="673">
                  <c:v>182.91</c:v>
                </c:pt>
                <c:pt idx="674">
                  <c:v>189.7</c:v>
                </c:pt>
                <c:pt idx="675">
                  <c:v>189.46</c:v>
                </c:pt>
                <c:pt idx="676">
                  <c:v>187.87</c:v>
                </c:pt>
                <c:pt idx="677">
                  <c:v>187.65</c:v>
                </c:pt>
                <c:pt idx="678">
                  <c:v>184.12</c:v>
                </c:pt>
                <c:pt idx="679">
                  <c:v>180.19</c:v>
                </c:pt>
                <c:pt idx="680">
                  <c:v>178.61</c:v>
                </c:pt>
                <c:pt idx="681">
                  <c:v>176.38</c:v>
                </c:pt>
                <c:pt idx="682">
                  <c:v>181.12</c:v>
                </c:pt>
                <c:pt idx="683">
                  <c:v>177.23</c:v>
                </c:pt>
                <c:pt idx="684">
                  <c:v>175.84</c:v>
                </c:pt>
                <c:pt idx="685">
                  <c:v>174.49</c:v>
                </c:pt>
                <c:pt idx="686">
                  <c:v>174</c:v>
                </c:pt>
                <c:pt idx="687">
                  <c:v>176.57</c:v>
                </c:pt>
                <c:pt idx="688">
                  <c:v>177.45</c:v>
                </c:pt>
                <c:pt idx="689">
                  <c:v>179.46</c:v>
                </c:pt>
                <c:pt idx="690">
                  <c:v>177.79</c:v>
                </c:pt>
                <c:pt idx="691">
                  <c:v>177.97</c:v>
                </c:pt>
                <c:pt idx="692">
                  <c:v>178.19</c:v>
                </c:pt>
                <c:pt idx="693">
                  <c:v>179.8</c:v>
                </c:pt>
                <c:pt idx="694">
                  <c:v>178.85</c:v>
                </c:pt>
                <c:pt idx="695">
                  <c:v>181.99</c:v>
                </c:pt>
                <c:pt idx="696">
                  <c:v>191.17</c:v>
                </c:pt>
                <c:pt idx="697">
                  <c:v>192.58</c:v>
                </c:pt>
                <c:pt idx="698">
                  <c:v>195.6</c:v>
                </c:pt>
                <c:pt idx="699">
                  <c:v>196.45</c:v>
                </c:pt>
                <c:pt idx="700">
                  <c:v>195.83</c:v>
                </c:pt>
                <c:pt idx="701">
                  <c:v>193.22</c:v>
                </c:pt>
                <c:pt idx="702">
                  <c:v>194.5</c:v>
                </c:pt>
                <c:pt idx="703">
                  <c:v>193.62</c:v>
                </c:pt>
                <c:pt idx="704">
                  <c:v>192.75</c:v>
                </c:pt>
                <c:pt idx="705">
                  <c:v>191.94</c:v>
                </c:pt>
                <c:pt idx="706">
                  <c:v>193.13</c:v>
                </c:pt>
                <c:pt idx="707">
                  <c:v>195.1</c:v>
                </c:pt>
                <c:pt idx="708">
                  <c:v>193.73</c:v>
                </c:pt>
                <c:pt idx="709">
                  <c:v>193.99</c:v>
                </c:pt>
                <c:pt idx="710">
                  <c:v>190.69</c:v>
                </c:pt>
                <c:pt idx="711">
                  <c:v>190.54</c:v>
                </c:pt>
                <c:pt idx="712">
                  <c:v>189.77</c:v>
                </c:pt>
                <c:pt idx="713">
                  <c:v>188.08</c:v>
                </c:pt>
                <c:pt idx="714">
                  <c:v>188.61</c:v>
                </c:pt>
                <c:pt idx="715">
                  <c:v>190.68</c:v>
                </c:pt>
                <c:pt idx="716">
                  <c:v>191.81</c:v>
                </c:pt>
                <c:pt idx="717">
                  <c:v>191.33</c:v>
                </c:pt>
                <c:pt idx="718">
                  <c:v>192.46</c:v>
                </c:pt>
                <c:pt idx="719">
                  <c:v>193.97</c:v>
                </c:pt>
                <c:pt idx="720">
                  <c:v>189.59</c:v>
                </c:pt>
                <c:pt idx="721">
                  <c:v>189.25</c:v>
                </c:pt>
                <c:pt idx="722">
                  <c:v>188.06</c:v>
                </c:pt>
                <c:pt idx="723">
                  <c:v>185.27</c:v>
                </c:pt>
                <c:pt idx="724">
                  <c:v>186.68</c:v>
                </c:pt>
                <c:pt idx="725">
                  <c:v>187</c:v>
                </c:pt>
                <c:pt idx="726">
                  <c:v>183.96</c:v>
                </c:pt>
                <c:pt idx="727">
                  <c:v>185.01</c:v>
                </c:pt>
                <c:pt idx="728">
                  <c:v>184.92</c:v>
                </c:pt>
                <c:pt idx="729">
                  <c:v>186.01</c:v>
                </c:pt>
                <c:pt idx="730">
                  <c:v>183.95</c:v>
                </c:pt>
                <c:pt idx="731">
                  <c:v>183.31</c:v>
                </c:pt>
                <c:pt idx="732">
                  <c:v>183.79</c:v>
                </c:pt>
                <c:pt idx="733">
                  <c:v>180.96</c:v>
                </c:pt>
                <c:pt idx="734">
                  <c:v>180.57</c:v>
                </c:pt>
                <c:pt idx="735">
                  <c:v>177.82</c:v>
                </c:pt>
                <c:pt idx="736">
                  <c:v>179.21</c:v>
                </c:pt>
                <c:pt idx="737">
                  <c:v>179.58</c:v>
                </c:pt>
                <c:pt idx="738">
                  <c:v>180.95</c:v>
                </c:pt>
                <c:pt idx="739">
                  <c:v>180.09</c:v>
                </c:pt>
                <c:pt idx="740">
                  <c:v>177.25</c:v>
                </c:pt>
                <c:pt idx="741">
                  <c:v>177.3</c:v>
                </c:pt>
                <c:pt idx="742">
                  <c:v>175.43</c:v>
                </c:pt>
                <c:pt idx="743">
                  <c:v>172.99</c:v>
                </c:pt>
                <c:pt idx="744">
                  <c:v>171.84</c:v>
                </c:pt>
                <c:pt idx="745">
                  <c:v>171.56</c:v>
                </c:pt>
                <c:pt idx="746">
                  <c:v>174.2</c:v>
                </c:pt>
                <c:pt idx="747">
                  <c:v>175.16</c:v>
                </c:pt>
                <c:pt idx="748">
                  <c:v>175.05</c:v>
                </c:pt>
                <c:pt idx="749">
                  <c:v>172.69</c:v>
                </c:pt>
                <c:pt idx="750">
                  <c:v>172.07</c:v>
                </c:pt>
                <c:pt idx="751">
                  <c:v>172.07</c:v>
                </c:pt>
              </c:numCache>
            </c:numRef>
          </c:yVal>
          <c:smooth val="1"/>
        </c:ser>
        <c:ser>
          <c:idx val="1"/>
          <c:order val="1"/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Sheet1!$A$1:$A$752</c:f>
              <c:numCache>
                <c:formatCode>General</c:formatCode>
                <c:ptCount val="752"/>
                <c:pt idx="0">
                  <c:v>225.83</c:v>
                </c:pt>
                <c:pt idx="1">
                  <c:v>220.78</c:v>
                </c:pt>
                <c:pt idx="2">
                  <c:v>219.44</c:v>
                </c:pt>
                <c:pt idx="3">
                  <c:v>215.2</c:v>
                </c:pt>
                <c:pt idx="4">
                  <c:v>211.5</c:v>
                </c:pt>
                <c:pt idx="5">
                  <c:v>207.83</c:v>
                </c:pt>
                <c:pt idx="6">
                  <c:v>196.5</c:v>
                </c:pt>
                <c:pt idx="7">
                  <c:v>198.48</c:v>
                </c:pt>
                <c:pt idx="8">
                  <c:v>198.45</c:v>
                </c:pt>
                <c:pt idx="9">
                  <c:v>199.57</c:v>
                </c:pt>
                <c:pt idx="10">
                  <c:v>209.25</c:v>
                </c:pt>
                <c:pt idx="11">
                  <c:v>213.17</c:v>
                </c:pt>
                <c:pt idx="12">
                  <c:v>216.61</c:v>
                </c:pt>
                <c:pt idx="13">
                  <c:v>208.27</c:v>
                </c:pt>
                <c:pt idx="14">
                  <c:v>199.64</c:v>
                </c:pt>
                <c:pt idx="15">
                  <c:v>202.5</c:v>
                </c:pt>
                <c:pt idx="16">
                  <c:v>199.88</c:v>
                </c:pt>
                <c:pt idx="17">
                  <c:v>202.06</c:v>
                </c:pt>
                <c:pt idx="18">
                  <c:v>201.68</c:v>
                </c:pt>
                <c:pt idx="19">
                  <c:v>198.35</c:v>
                </c:pt>
                <c:pt idx="20">
                  <c:v>198.87</c:v>
                </c:pt>
                <c:pt idx="21">
                  <c:v>196.51</c:v>
                </c:pt>
                <c:pt idx="22">
                  <c:v>189.31</c:v>
                </c:pt>
                <c:pt idx="23">
                  <c:v>188.63</c:v>
                </c:pt>
                <c:pt idx="24">
                  <c:v>183.91</c:v>
                </c:pt>
                <c:pt idx="25">
                  <c:v>182.08</c:v>
                </c:pt>
                <c:pt idx="26">
                  <c:v>178.1</c:v>
                </c:pt>
                <c:pt idx="27">
                  <c:v>177.64</c:v>
                </c:pt>
                <c:pt idx="28">
                  <c:v>177.39</c:v>
                </c:pt>
                <c:pt idx="29">
                  <c:v>175.75</c:v>
                </c:pt>
                <c:pt idx="30">
                  <c:v>174.4</c:v>
                </c:pt>
                <c:pt idx="31">
                  <c:v>165.17</c:v>
                </c:pt>
                <c:pt idx="32">
                  <c:v>167.52</c:v>
                </c:pt>
                <c:pt idx="33">
                  <c:v>171.24</c:v>
                </c:pt>
                <c:pt idx="34">
                  <c:v>178.68</c:v>
                </c:pt>
                <c:pt idx="35">
                  <c:v>175.2</c:v>
                </c:pt>
                <c:pt idx="36">
                  <c:v>175.64</c:v>
                </c:pt>
                <c:pt idx="37">
                  <c:v>172.7</c:v>
                </c:pt>
                <c:pt idx="38">
                  <c:v>178.56</c:v>
                </c:pt>
                <c:pt idx="39">
                  <c:v>180.4</c:v>
                </c:pt>
                <c:pt idx="40">
                  <c:v>181.93</c:v>
                </c:pt>
                <c:pt idx="41">
                  <c:v>183.22</c:v>
                </c:pt>
                <c:pt idx="42">
                  <c:v>180.25</c:v>
                </c:pt>
                <c:pt idx="43">
                  <c:v>183.14</c:v>
                </c:pt>
                <c:pt idx="44">
                  <c:v>186.03</c:v>
                </c:pt>
                <c:pt idx="45">
                  <c:v>184.77</c:v>
                </c:pt>
                <c:pt idx="46">
                  <c:v>182.65</c:v>
                </c:pt>
                <c:pt idx="47">
                  <c:v>177.82</c:v>
                </c:pt>
                <c:pt idx="48">
                  <c:v>183.34</c:v>
                </c:pt>
                <c:pt idx="49">
                  <c:v>183.04</c:v>
                </c:pt>
                <c:pt idx="50">
                  <c:v>180.05</c:v>
                </c:pt>
                <c:pt idx="51">
                  <c:v>182.48</c:v>
                </c:pt>
                <c:pt idx="52">
                  <c:v>177.19</c:v>
                </c:pt>
                <c:pt idx="53">
                  <c:v>184.89</c:v>
                </c:pt>
                <c:pt idx="54">
                  <c:v>195.56</c:v>
                </c:pt>
                <c:pt idx="55">
                  <c:v>192.85</c:v>
                </c:pt>
                <c:pt idx="56">
                  <c:v>191.55</c:v>
                </c:pt>
                <c:pt idx="57">
                  <c:v>189.82</c:v>
                </c:pt>
                <c:pt idx="58">
                  <c:v>187.9</c:v>
                </c:pt>
                <c:pt idx="59">
                  <c:v>187.98</c:v>
                </c:pt>
                <c:pt idx="60">
                  <c:v>184.97</c:v>
                </c:pt>
                <c:pt idx="61">
                  <c:v>182.81</c:v>
                </c:pt>
                <c:pt idx="62">
                  <c:v>186.94</c:v>
                </c:pt>
                <c:pt idx="63">
                  <c:v>190.05</c:v>
                </c:pt>
                <c:pt idx="64">
                  <c:v>188.54</c:v>
                </c:pt>
                <c:pt idx="65">
                  <c:v>190.04</c:v>
                </c:pt>
                <c:pt idx="66">
                  <c:v>185.41</c:v>
                </c:pt>
                <c:pt idx="67">
                  <c:v>171.88</c:v>
                </c:pt>
                <c:pt idx="68">
                  <c:v>174.19</c:v>
                </c:pt>
                <c:pt idx="69">
                  <c:v>180.34</c:v>
                </c:pt>
                <c:pt idx="70">
                  <c:v>185.61</c:v>
                </c:pt>
                <c:pt idx="71">
                  <c:v>191.13</c:v>
                </c:pt>
                <c:pt idx="72">
                  <c:v>192.51</c:v>
                </c:pt>
                <c:pt idx="73">
                  <c:v>191.52</c:v>
                </c:pt>
                <c:pt idx="74">
                  <c:v>188.52</c:v>
                </c:pt>
                <c:pt idx="75">
                  <c:v>186.47</c:v>
                </c:pt>
                <c:pt idx="76">
                  <c:v>187.67</c:v>
                </c:pt>
                <c:pt idx="77">
                  <c:v>184.84</c:v>
                </c:pt>
                <c:pt idx="78">
                  <c:v>183.32</c:v>
                </c:pt>
                <c:pt idx="79">
                  <c:v>178.07</c:v>
                </c:pt>
                <c:pt idx="80">
                  <c:v>186.23</c:v>
                </c:pt>
                <c:pt idx="81">
                  <c:v>187.05</c:v>
                </c:pt>
                <c:pt idx="82">
                  <c:v>183.14</c:v>
                </c:pt>
                <c:pt idx="83">
                  <c:v>185.81</c:v>
                </c:pt>
                <c:pt idx="84">
                  <c:v>184.94</c:v>
                </c:pt>
                <c:pt idx="85">
                  <c:v>184.86</c:v>
                </c:pt>
                <c:pt idx="86">
                  <c:v>185.04</c:v>
                </c:pt>
                <c:pt idx="87">
                  <c:v>189.11</c:v>
                </c:pt>
                <c:pt idx="88">
                  <c:v>187.24</c:v>
                </c:pt>
                <c:pt idx="89">
                  <c:v>188.12</c:v>
                </c:pt>
                <c:pt idx="90">
                  <c:v>188.85</c:v>
                </c:pt>
                <c:pt idx="91">
                  <c:v>186.5</c:v>
                </c:pt>
                <c:pt idx="92">
                  <c:v>187.54</c:v>
                </c:pt>
                <c:pt idx="93">
                  <c:v>188.22</c:v>
                </c:pt>
                <c:pt idx="94">
                  <c:v>190.53</c:v>
                </c:pt>
                <c:pt idx="95">
                  <c:v>188.61</c:v>
                </c:pt>
                <c:pt idx="96">
                  <c:v>189.21</c:v>
                </c:pt>
                <c:pt idx="97">
                  <c:v>183.69</c:v>
                </c:pt>
                <c:pt idx="98">
                  <c:v>180.99</c:v>
                </c:pt>
                <c:pt idx="99">
                  <c:v>174.14</c:v>
                </c:pt>
                <c:pt idx="100">
                  <c:v>170.94</c:v>
                </c:pt>
                <c:pt idx="101">
                  <c:v>177.72</c:v>
                </c:pt>
                <c:pt idx="102">
                  <c:v>176.29</c:v>
                </c:pt>
                <c:pt idx="103">
                  <c:v>175.02</c:v>
                </c:pt>
                <c:pt idx="104">
                  <c:v>180.93</c:v>
                </c:pt>
                <c:pt idx="105">
                  <c:v>183.78</c:v>
                </c:pt>
                <c:pt idx="106">
                  <c:v>184.97</c:v>
                </c:pt>
                <c:pt idx="107">
                  <c:v>185.55</c:v>
                </c:pt>
                <c:pt idx="108">
                  <c:v>182.41</c:v>
                </c:pt>
                <c:pt idx="109">
                  <c:v>183.38</c:v>
                </c:pt>
                <c:pt idx="110">
                  <c:v>179.59</c:v>
                </c:pt>
                <c:pt idx="111">
                  <c:v>181.46</c:v>
                </c:pt>
                <c:pt idx="112">
                  <c:v>179.92</c:v>
                </c:pt>
                <c:pt idx="113">
                  <c:v>177</c:v>
                </c:pt>
                <c:pt idx="114">
                  <c:v>180.26</c:v>
                </c:pt>
                <c:pt idx="115">
                  <c:v>177.82</c:v>
                </c:pt>
                <c:pt idx="116">
                  <c:v>182.55</c:v>
                </c:pt>
                <c:pt idx="117">
                  <c:v>178.88</c:v>
                </c:pt>
                <c:pt idx="118">
                  <c:v>180.64</c:v>
                </c:pt>
                <c:pt idx="119">
                  <c:v>186.52</c:v>
                </c:pt>
                <c:pt idx="120">
                  <c:v>181.36</c:v>
                </c:pt>
                <c:pt idx="121">
                  <c:v>186.6</c:v>
                </c:pt>
                <c:pt idx="122">
                  <c:v>190.17</c:v>
                </c:pt>
                <c:pt idx="123">
                  <c:v>186.86</c:v>
                </c:pt>
                <c:pt idx="124">
                  <c:v>193.8</c:v>
                </c:pt>
                <c:pt idx="125">
                  <c:v>193.16</c:v>
                </c:pt>
                <c:pt idx="126">
                  <c:v>199.05</c:v>
                </c:pt>
                <c:pt idx="127">
                  <c:v>188.15</c:v>
                </c:pt>
                <c:pt idx="128">
                  <c:v>188.08</c:v>
                </c:pt>
                <c:pt idx="129">
                  <c:v>195.21</c:v>
                </c:pt>
                <c:pt idx="130">
                  <c:v>198.69</c:v>
                </c:pt>
                <c:pt idx="131">
                  <c:v>206.88</c:v>
                </c:pt>
                <c:pt idx="132">
                  <c:v>202.49</c:v>
                </c:pt>
                <c:pt idx="133">
                  <c:v>202.89</c:v>
                </c:pt>
                <c:pt idx="134">
                  <c:v>207.04</c:v>
                </c:pt>
                <c:pt idx="135">
                  <c:v>201.03</c:v>
                </c:pt>
                <c:pt idx="136">
                  <c:v>191.49</c:v>
                </c:pt>
                <c:pt idx="137">
                  <c:v>186.26</c:v>
                </c:pt>
                <c:pt idx="138">
                  <c:v>182.16</c:v>
                </c:pt>
                <c:pt idx="139">
                  <c:v>180.28</c:v>
                </c:pt>
                <c:pt idx="140">
                  <c:v>181.16</c:v>
                </c:pt>
                <c:pt idx="141">
                  <c:v>182.64</c:v>
                </c:pt>
                <c:pt idx="142">
                  <c:v>183.22</c:v>
                </c:pt>
                <c:pt idx="143">
                  <c:v>181.81</c:v>
                </c:pt>
                <c:pt idx="144">
                  <c:v>179.83</c:v>
                </c:pt>
                <c:pt idx="145">
                  <c:v>180.03</c:v>
                </c:pt>
                <c:pt idx="146">
                  <c:v>188.32</c:v>
                </c:pt>
                <c:pt idx="147">
                  <c:v>183.16</c:v>
                </c:pt>
                <c:pt idx="148">
                  <c:v>192.57</c:v>
                </c:pt>
                <c:pt idx="149">
                  <c:v>189.11</c:v>
                </c:pt>
                <c:pt idx="150">
                  <c:v>185.04</c:v>
                </c:pt>
                <c:pt idx="151">
                  <c:v>185.54</c:v>
                </c:pt>
                <c:pt idx="152">
                  <c:v>187.62</c:v>
                </c:pt>
                <c:pt idx="153">
                  <c:v>188.89</c:v>
                </c:pt>
                <c:pt idx="154">
                  <c:v>187.24</c:v>
                </c:pt>
                <c:pt idx="155">
                  <c:v>186.58</c:v>
                </c:pt>
                <c:pt idx="156">
                  <c:v>181.85</c:v>
                </c:pt>
                <c:pt idx="157">
                  <c:v>178.19</c:v>
                </c:pt>
                <c:pt idx="158">
                  <c:v>177.69</c:v>
                </c:pt>
                <c:pt idx="159">
                  <c:v>176.97</c:v>
                </c:pt>
                <c:pt idx="160">
                  <c:v>178.43</c:v>
                </c:pt>
                <c:pt idx="161">
                  <c:v>183.61</c:v>
                </c:pt>
                <c:pt idx="162">
                  <c:v>176.67</c:v>
                </c:pt>
                <c:pt idx="163">
                  <c:v>176.24</c:v>
                </c:pt>
                <c:pt idx="164">
                  <c:v>170.29</c:v>
                </c:pt>
                <c:pt idx="165">
                  <c:v>174.88</c:v>
                </c:pt>
                <c:pt idx="166">
                  <c:v>177.75</c:v>
                </c:pt>
                <c:pt idx="167">
                  <c:v>177.82</c:v>
                </c:pt>
                <c:pt idx="168">
                  <c:v>177.17</c:v>
                </c:pt>
                <c:pt idx="169">
                  <c:v>177.33</c:v>
                </c:pt>
                <c:pt idx="170">
                  <c:v>170.76</c:v>
                </c:pt>
                <c:pt idx="171">
                  <c:v>168.31</c:v>
                </c:pt>
                <c:pt idx="172">
                  <c:v>167.02</c:v>
                </c:pt>
                <c:pt idx="173">
                  <c:v>171.66</c:v>
                </c:pt>
                <c:pt idx="174">
                  <c:v>170.62</c:v>
                </c:pt>
                <c:pt idx="175">
                  <c:v>170.78</c:v>
                </c:pt>
                <c:pt idx="176">
                  <c:v>174.18</c:v>
                </c:pt>
                <c:pt idx="177">
                  <c:v>180.17</c:v>
                </c:pt>
                <c:pt idx="178">
                  <c:v>181.6</c:v>
                </c:pt>
                <c:pt idx="179">
                  <c:v>181.77</c:v>
                </c:pt>
                <c:pt idx="180">
                  <c:v>179.81</c:v>
                </c:pt>
                <c:pt idx="181">
                  <c:v>177.99</c:v>
                </c:pt>
                <c:pt idx="182">
                  <c:v>174.98</c:v>
                </c:pt>
                <c:pt idx="183">
                  <c:v>175.4</c:v>
                </c:pt>
                <c:pt idx="184">
                  <c:v>175.64</c:v>
                </c:pt>
                <c:pt idx="185">
                  <c:v>182.01</c:v>
                </c:pt>
                <c:pt idx="186">
                  <c:v>180.45</c:v>
                </c:pt>
                <c:pt idx="187">
                  <c:v>182.02</c:v>
                </c:pt>
                <c:pt idx="188">
                  <c:v>181.59</c:v>
                </c:pt>
                <c:pt idx="189">
                  <c:v>183.16</c:v>
                </c:pt>
                <c:pt idx="190">
                  <c:v>182.06</c:v>
                </c:pt>
                <c:pt idx="191">
                  <c:v>182.7</c:v>
                </c:pt>
                <c:pt idx="192">
                  <c:v>180.77</c:v>
                </c:pt>
                <c:pt idx="193">
                  <c:v>179.42</c:v>
                </c:pt>
                <c:pt idx="194">
                  <c:v>178.26</c:v>
                </c:pt>
                <c:pt idx="195">
                  <c:v>180</c:v>
                </c:pt>
                <c:pt idx="196">
                  <c:v>173.72</c:v>
                </c:pt>
                <c:pt idx="197">
                  <c:v>177.87</c:v>
                </c:pt>
                <c:pt idx="198">
                  <c:v>179.27</c:v>
                </c:pt>
                <c:pt idx="199">
                  <c:v>175.51</c:v>
                </c:pt>
                <c:pt idx="200">
                  <c:v>176.75</c:v>
                </c:pt>
                <c:pt idx="201">
                  <c:v>173.5</c:v>
                </c:pt>
                <c:pt idx="202">
                  <c:v>173.74</c:v>
                </c:pt>
                <c:pt idx="203">
                  <c:v>170.78</c:v>
                </c:pt>
                <c:pt idx="204">
                  <c:v>167.03</c:v>
                </c:pt>
                <c:pt idx="205">
                  <c:v>171.38</c:v>
                </c:pt>
                <c:pt idx="206">
                  <c:v>172.41</c:v>
                </c:pt>
                <c:pt idx="207">
                  <c:v>173</c:v>
                </c:pt>
                <c:pt idx="208">
                  <c:v>171.37</c:v>
                </c:pt>
                <c:pt idx="209">
                  <c:v>170.7</c:v>
                </c:pt>
                <c:pt idx="210">
                  <c:v>164.07</c:v>
                </c:pt>
                <c:pt idx="211">
                  <c:v>164.92</c:v>
                </c:pt>
                <c:pt idx="212">
                  <c:v>164.1</c:v>
                </c:pt>
                <c:pt idx="213">
                  <c:v>162.88</c:v>
                </c:pt>
                <c:pt idx="214">
                  <c:v>160</c:v>
                </c:pt>
                <c:pt idx="215">
                  <c:v>158.24</c:v>
                </c:pt>
                <c:pt idx="216">
                  <c:v>159.34</c:v>
                </c:pt>
                <c:pt idx="217">
                  <c:v>157.25</c:v>
                </c:pt>
                <c:pt idx="218">
                  <c:v>153.3</c:v>
                </c:pt>
                <c:pt idx="219">
                  <c:v>157.99</c:v>
                </c:pt>
                <c:pt idx="220">
                  <c:v>157.75</c:v>
                </c:pt>
                <c:pt idx="221">
                  <c:v>155.02</c:v>
                </c:pt>
                <c:pt idx="222">
                  <c:v>154.31</c:v>
                </c:pt>
                <c:pt idx="223">
                  <c:v>147.9</c:v>
                </c:pt>
                <c:pt idx="224">
                  <c:v>144.17</c:v>
                </c:pt>
                <c:pt idx="225">
                  <c:v>143.85</c:v>
                </c:pt>
                <c:pt idx="226">
                  <c:v>145.48</c:v>
                </c:pt>
                <c:pt idx="227">
                  <c:v>144.12</c:v>
                </c:pt>
                <c:pt idx="228">
                  <c:v>144.69</c:v>
                </c:pt>
                <c:pt idx="229">
                  <c:v>141.97</c:v>
                </c:pt>
                <c:pt idx="230">
                  <c:v>145</c:v>
                </c:pt>
                <c:pt idx="231">
                  <c:v>142.83</c:v>
                </c:pt>
                <c:pt idx="232">
                  <c:v>143.96</c:v>
                </c:pt>
                <c:pt idx="233">
                  <c:v>142.63</c:v>
                </c:pt>
                <c:pt idx="234">
                  <c:v>141.72</c:v>
                </c:pt>
                <c:pt idx="235">
                  <c:v>139.99</c:v>
                </c:pt>
                <c:pt idx="236">
                  <c:v>141.92</c:v>
                </c:pt>
                <c:pt idx="237">
                  <c:v>141.22</c:v>
                </c:pt>
                <c:pt idx="238">
                  <c:v>137.38</c:v>
                </c:pt>
                <c:pt idx="239">
                  <c:v>135.13</c:v>
                </c:pt>
                <c:pt idx="240">
                  <c:v>139.19</c:v>
                </c:pt>
                <c:pt idx="241">
                  <c:v>134.81</c:v>
                </c:pt>
                <c:pt idx="242">
                  <c:v>135.5</c:v>
                </c:pt>
                <c:pt idx="243">
                  <c:v>131.29</c:v>
                </c:pt>
                <c:pt idx="244">
                  <c:v>132.83</c:v>
                </c:pt>
                <c:pt idx="245">
                  <c:v>131.8</c:v>
                </c:pt>
                <c:pt idx="246">
                  <c:v>134.38</c:v>
                </c:pt>
                <c:pt idx="247">
                  <c:v>135.57</c:v>
                </c:pt>
                <c:pt idx="248">
                  <c:v>135.4</c:v>
                </c:pt>
                <c:pt idx="249">
                  <c:v>134.83</c:v>
                </c:pt>
                <c:pt idx="250">
                  <c:v>135.34</c:v>
                </c:pt>
                <c:pt idx="251">
                  <c:v>129.93</c:v>
                </c:pt>
                <c:pt idx="252">
                  <c:v>123</c:v>
                </c:pt>
                <c:pt idx="253">
                  <c:v>116.65</c:v>
                </c:pt>
                <c:pt idx="254">
                  <c:v>117.37</c:v>
                </c:pt>
                <c:pt idx="255">
                  <c:v>117.06</c:v>
                </c:pt>
                <c:pt idx="256">
                  <c:v>113.54</c:v>
                </c:pt>
                <c:pt idx="257">
                  <c:v>113.82</c:v>
                </c:pt>
                <c:pt idx="258">
                  <c:v>114.5</c:v>
                </c:pt>
                <c:pt idx="259">
                  <c:v>111.61</c:v>
                </c:pt>
                <c:pt idx="260">
                  <c:v>108.92</c:v>
                </c:pt>
                <c:pt idx="261">
                  <c:v>109.02</c:v>
                </c:pt>
                <c:pt idx="262">
                  <c:v>108.73</c:v>
                </c:pt>
                <c:pt idx="263">
                  <c:v>111.01</c:v>
                </c:pt>
                <c:pt idx="264">
                  <c:v>106.43</c:v>
                </c:pt>
                <c:pt idx="265">
                  <c:v>102.71</c:v>
                </c:pt>
                <c:pt idx="266">
                  <c:v>98.89</c:v>
                </c:pt>
                <c:pt idx="267">
                  <c:v>96.91</c:v>
                </c:pt>
                <c:pt idx="268">
                  <c:v>101.49</c:v>
                </c:pt>
                <c:pt idx="269">
                  <c:v>104.49</c:v>
                </c:pt>
                <c:pt idx="270">
                  <c:v>112.2</c:v>
                </c:pt>
                <c:pt idx="271">
                  <c:v>110.71</c:v>
                </c:pt>
                <c:pt idx="272">
                  <c:v>110.93</c:v>
                </c:pt>
                <c:pt idx="273">
                  <c:v>107.57</c:v>
                </c:pt>
                <c:pt idx="274">
                  <c:v>114.33</c:v>
                </c:pt>
                <c:pt idx="275">
                  <c:v>96.3</c:v>
                </c:pt>
                <c:pt idx="276">
                  <c:v>97.64</c:v>
                </c:pt>
                <c:pt idx="277">
                  <c:v>94.31</c:v>
                </c:pt>
                <c:pt idx="278">
                  <c:v>101.8</c:v>
                </c:pt>
                <c:pt idx="279">
                  <c:v>110.42</c:v>
                </c:pt>
                <c:pt idx="280">
                  <c:v>110.15</c:v>
                </c:pt>
                <c:pt idx="281">
                  <c:v>108.38</c:v>
                </c:pt>
                <c:pt idx="282">
                  <c:v>109.67</c:v>
                </c:pt>
                <c:pt idx="283">
                  <c:v>111.43</c:v>
                </c:pt>
                <c:pt idx="284">
                  <c:v>113.76</c:v>
                </c:pt>
                <c:pt idx="285">
                  <c:v>120.69</c:v>
                </c:pt>
                <c:pt idx="286">
                  <c:v>121.41</c:v>
                </c:pt>
                <c:pt idx="287">
                  <c:v>117.7</c:v>
                </c:pt>
                <c:pt idx="288">
                  <c:v>118.53</c:v>
                </c:pt>
                <c:pt idx="289">
                  <c:v>117.52</c:v>
                </c:pt>
                <c:pt idx="290">
                  <c:v>115.43</c:v>
                </c:pt>
                <c:pt idx="291">
                  <c:v>119.53</c:v>
                </c:pt>
                <c:pt idx="292">
                  <c:v>121.67</c:v>
                </c:pt>
                <c:pt idx="293">
                  <c:v>115.58</c:v>
                </c:pt>
                <c:pt idx="294">
                  <c:v>115.74</c:v>
                </c:pt>
                <c:pt idx="295">
                  <c:v>108.76</c:v>
                </c:pt>
                <c:pt idx="296">
                  <c:v>106.98</c:v>
                </c:pt>
                <c:pt idx="297">
                  <c:v>112.69</c:v>
                </c:pt>
                <c:pt idx="298">
                  <c:v>110.57</c:v>
                </c:pt>
                <c:pt idx="299">
                  <c:v>117.3</c:v>
                </c:pt>
                <c:pt idx="300">
                  <c:v>115.99</c:v>
                </c:pt>
                <c:pt idx="301">
                  <c:v>114.06</c:v>
                </c:pt>
                <c:pt idx="302">
                  <c:v>124.92</c:v>
                </c:pt>
                <c:pt idx="303">
                  <c:v>120.15</c:v>
                </c:pt>
                <c:pt idx="304">
                  <c:v>131.28</c:v>
                </c:pt>
                <c:pt idx="305">
                  <c:v>126.63</c:v>
                </c:pt>
                <c:pt idx="306">
                  <c:v>130.28</c:v>
                </c:pt>
                <c:pt idx="307">
                  <c:v>134.43</c:v>
                </c:pt>
                <c:pt idx="308">
                  <c:v>140.11</c:v>
                </c:pt>
                <c:pt idx="309">
                  <c:v>139.23</c:v>
                </c:pt>
                <c:pt idx="310">
                  <c:v>139.4</c:v>
                </c:pt>
                <c:pt idx="311">
                  <c:v>138.85</c:v>
                </c:pt>
                <c:pt idx="312">
                  <c:v>135.29</c:v>
                </c:pt>
                <c:pt idx="313">
                  <c:v>131.14</c:v>
                </c:pt>
                <c:pt idx="314">
                  <c:v>132.8</c:v>
                </c:pt>
                <c:pt idx="315">
                  <c:v>133.57</c:v>
                </c:pt>
                <c:pt idx="316">
                  <c:v>129.84</c:v>
                </c:pt>
                <c:pt idx="317">
                  <c:v>128.68</c:v>
                </c:pt>
                <c:pt idx="318">
                  <c:v>124.83</c:v>
                </c:pt>
                <c:pt idx="319">
                  <c:v>118.65</c:v>
                </c:pt>
                <c:pt idx="320">
                  <c:v>116.66</c:v>
                </c:pt>
                <c:pt idx="321">
                  <c:v>120.07</c:v>
                </c:pt>
                <c:pt idx="322">
                  <c:v>124.65</c:v>
                </c:pt>
                <c:pt idx="323">
                  <c:v>123.7</c:v>
                </c:pt>
                <c:pt idx="324">
                  <c:v>128.99</c:v>
                </c:pt>
                <c:pt idx="325">
                  <c:v>118.42</c:v>
                </c:pt>
                <c:pt idx="326">
                  <c:v>142.62</c:v>
                </c:pt>
                <c:pt idx="327">
                  <c:v>147.22</c:v>
                </c:pt>
                <c:pt idx="328">
                  <c:v>147.07</c:v>
                </c:pt>
                <c:pt idx="329">
                  <c:v>140.83</c:v>
                </c:pt>
                <c:pt idx="330">
                  <c:v>137.71</c:v>
                </c:pt>
                <c:pt idx="331">
                  <c:v>133.57</c:v>
                </c:pt>
                <c:pt idx="332">
                  <c:v>136.24</c:v>
                </c:pt>
                <c:pt idx="333">
                  <c:v>131.76</c:v>
                </c:pt>
                <c:pt idx="334">
                  <c:v>133.23</c:v>
                </c:pt>
                <c:pt idx="335">
                  <c:v>135.91</c:v>
                </c:pt>
                <c:pt idx="336">
                  <c:v>140.11</c:v>
                </c:pt>
                <c:pt idx="337">
                  <c:v>140.14</c:v>
                </c:pt>
                <c:pt idx="338">
                  <c:v>149.43</c:v>
                </c:pt>
                <c:pt idx="339">
                  <c:v>144.47</c:v>
                </c:pt>
                <c:pt idx="340">
                  <c:v>138.31</c:v>
                </c:pt>
                <c:pt idx="341">
                  <c:v>134.29</c:v>
                </c:pt>
                <c:pt idx="342">
                  <c:v>137.49</c:v>
                </c:pt>
                <c:pt idx="343">
                  <c:v>137.01</c:v>
                </c:pt>
                <c:pt idx="344">
                  <c:v>139.93</c:v>
                </c:pt>
                <c:pt idx="345">
                  <c:v>140.22</c:v>
                </c:pt>
                <c:pt idx="346">
                  <c:v>139.67</c:v>
                </c:pt>
                <c:pt idx="347">
                  <c:v>134.7</c:v>
                </c:pt>
                <c:pt idx="348">
                  <c:v>130.68</c:v>
                </c:pt>
                <c:pt idx="349">
                  <c:v>128.91</c:v>
                </c:pt>
                <c:pt idx="350">
                  <c:v>130.39</c:v>
                </c:pt>
                <c:pt idx="351">
                  <c:v>132</c:v>
                </c:pt>
                <c:pt idx="352">
                  <c:v>134.25</c:v>
                </c:pt>
                <c:pt idx="353">
                  <c:v>137.34</c:v>
                </c:pt>
                <c:pt idx="354">
                  <c:v>139.31</c:v>
                </c:pt>
                <c:pt idx="355">
                  <c:v>135.07</c:v>
                </c:pt>
                <c:pt idx="356">
                  <c:v>138.81</c:v>
                </c:pt>
                <c:pt idx="357">
                  <c:v>142.44</c:v>
                </c:pt>
                <c:pt idx="358">
                  <c:v>145.06</c:v>
                </c:pt>
                <c:pt idx="359">
                  <c:v>145.14</c:v>
                </c:pt>
                <c:pt idx="360">
                  <c:v>140.26</c:v>
                </c:pt>
                <c:pt idx="361">
                  <c:v>138.63</c:v>
                </c:pt>
                <c:pt idx="362">
                  <c:v>138.25</c:v>
                </c:pt>
                <c:pt idx="363">
                  <c:v>135.34</c:v>
                </c:pt>
                <c:pt idx="364">
                  <c:v>136.92</c:v>
                </c:pt>
                <c:pt idx="365">
                  <c:v>136.02</c:v>
                </c:pt>
                <c:pt idx="366">
                  <c:v>141.95</c:v>
                </c:pt>
                <c:pt idx="367">
                  <c:v>146.67</c:v>
                </c:pt>
                <c:pt idx="368">
                  <c:v>145.89</c:v>
                </c:pt>
                <c:pt idx="369">
                  <c:v>147.01</c:v>
                </c:pt>
                <c:pt idx="370">
                  <c:v>140.15</c:v>
                </c:pt>
                <c:pt idx="371">
                  <c:v>141.98</c:v>
                </c:pt>
                <c:pt idx="372">
                  <c:v>146.76</c:v>
                </c:pt>
                <c:pt idx="373">
                  <c:v>146.27</c:v>
                </c:pt>
                <c:pt idx="374">
                  <c:v>148.29</c:v>
                </c:pt>
                <c:pt idx="375">
                  <c:v>145.26</c:v>
                </c:pt>
                <c:pt idx="376">
                  <c:v>147.63</c:v>
                </c:pt>
                <c:pt idx="377">
                  <c:v>148.88</c:v>
                </c:pt>
                <c:pt idx="378">
                  <c:v>145.61</c:v>
                </c:pt>
                <c:pt idx="379">
                  <c:v>139.91</c:v>
                </c:pt>
                <c:pt idx="380">
                  <c:v>136.05</c:v>
                </c:pt>
                <c:pt idx="381">
                  <c:v>135.4</c:v>
                </c:pt>
                <c:pt idx="382">
                  <c:v>132.76</c:v>
                </c:pt>
                <c:pt idx="383">
                  <c:v>139.34</c:v>
                </c:pt>
                <c:pt idx="384">
                  <c:v>141.25</c:v>
                </c:pt>
                <c:pt idx="385">
                  <c:v>140.52</c:v>
                </c:pt>
                <c:pt idx="386">
                  <c:v>141.54</c:v>
                </c:pt>
                <c:pt idx="387">
                  <c:v>140.41</c:v>
                </c:pt>
                <c:pt idx="388">
                  <c:v>139.56</c:v>
                </c:pt>
                <c:pt idx="389">
                  <c:v>143.59</c:v>
                </c:pt>
                <c:pt idx="390">
                  <c:v>143.71</c:v>
                </c:pt>
                <c:pt idx="391">
                  <c:v>138</c:v>
                </c:pt>
                <c:pt idx="392">
                  <c:v>136.93</c:v>
                </c:pt>
                <c:pt idx="393">
                  <c:v>135.72</c:v>
                </c:pt>
                <c:pt idx="394">
                  <c:v>131.6</c:v>
                </c:pt>
                <c:pt idx="395">
                  <c:v>138.07</c:v>
                </c:pt>
                <c:pt idx="396">
                  <c:v>134.8</c:v>
                </c:pt>
                <c:pt idx="397">
                  <c:v>134.81</c:v>
                </c:pt>
                <c:pt idx="398">
                  <c:v>132.65</c:v>
                </c:pt>
                <c:pt idx="399">
                  <c:v>132.89</c:v>
                </c:pt>
                <c:pt idx="400">
                  <c:v>127.72</c:v>
                </c:pt>
                <c:pt idx="401">
                  <c:v>124.92</c:v>
                </c:pt>
                <c:pt idx="402">
                  <c:v>122.85</c:v>
                </c:pt>
                <c:pt idx="403">
                  <c:v>118.85</c:v>
                </c:pt>
                <c:pt idx="404">
                  <c:v>117</c:v>
                </c:pt>
                <c:pt idx="405">
                  <c:v>121.44</c:v>
                </c:pt>
                <c:pt idx="406">
                  <c:v>121.4</c:v>
                </c:pt>
                <c:pt idx="407">
                  <c:v>124.04</c:v>
                </c:pt>
                <c:pt idx="408">
                  <c:v>123.51</c:v>
                </c:pt>
                <c:pt idx="409">
                  <c:v>120.87</c:v>
                </c:pt>
                <c:pt idx="410">
                  <c:v>116.26</c:v>
                </c:pt>
                <c:pt idx="411">
                  <c:v>116</c:v>
                </c:pt>
                <c:pt idx="412">
                  <c:v>117.87</c:v>
                </c:pt>
                <c:pt idx="413">
                  <c:v>113.37</c:v>
                </c:pt>
                <c:pt idx="414">
                  <c:v>115.59</c:v>
                </c:pt>
                <c:pt idx="415">
                  <c:v>116.78</c:v>
                </c:pt>
                <c:pt idx="416">
                  <c:v>119.1</c:v>
                </c:pt>
                <c:pt idx="417">
                  <c:v>119.14</c:v>
                </c:pt>
                <c:pt idx="418">
                  <c:v>116.91</c:v>
                </c:pt>
                <c:pt idx="419">
                  <c:v>108.1</c:v>
                </c:pt>
                <c:pt idx="420">
                  <c:v>106.47</c:v>
                </c:pt>
                <c:pt idx="421">
                  <c:v>102.83</c:v>
                </c:pt>
                <c:pt idx="422">
                  <c:v>107.21</c:v>
                </c:pt>
                <c:pt idx="423">
                  <c:v>106.21</c:v>
                </c:pt>
                <c:pt idx="424">
                  <c:v>108</c:v>
                </c:pt>
                <c:pt idx="425">
                  <c:v>119.37</c:v>
                </c:pt>
                <c:pt idx="426">
                  <c:v>117.59</c:v>
                </c:pt>
                <c:pt idx="427">
                  <c:v>125.61</c:v>
                </c:pt>
                <c:pt idx="428">
                  <c:v>128.3</c:v>
                </c:pt>
                <c:pt idx="429">
                  <c:v>126.46</c:v>
                </c:pt>
                <c:pt idx="430">
                  <c:v>129.37</c:v>
                </c:pt>
                <c:pt idx="431">
                  <c:v>123.74</c:v>
                </c:pt>
                <c:pt idx="432">
                  <c:v>128.5</c:v>
                </c:pt>
                <c:pt idx="433">
                  <c:v>127.25</c:v>
                </c:pt>
                <c:pt idx="434">
                  <c:v>130</c:v>
                </c:pt>
                <c:pt idx="435">
                  <c:v>124.58</c:v>
                </c:pt>
                <c:pt idx="436">
                  <c:v>122.86</c:v>
                </c:pt>
                <c:pt idx="437">
                  <c:v>118.08</c:v>
                </c:pt>
                <c:pt idx="438">
                  <c:v>116.14</c:v>
                </c:pt>
                <c:pt idx="439">
                  <c:v>109.02</c:v>
                </c:pt>
                <c:pt idx="440">
                  <c:v>104.75</c:v>
                </c:pt>
                <c:pt idx="441">
                  <c:v>104.97</c:v>
                </c:pt>
                <c:pt idx="442">
                  <c:v>98.91</c:v>
                </c:pt>
                <c:pt idx="443">
                  <c:v>104.25</c:v>
                </c:pt>
                <c:pt idx="444">
                  <c:v>100.45</c:v>
                </c:pt>
                <c:pt idx="445">
                  <c:v>107.27</c:v>
                </c:pt>
                <c:pt idx="446">
                  <c:v>109.21</c:v>
                </c:pt>
                <c:pt idx="447">
                  <c:v>117.02</c:v>
                </c:pt>
                <c:pt idx="448">
                  <c:v>103.73</c:v>
                </c:pt>
                <c:pt idx="449">
                  <c:v>111.59</c:v>
                </c:pt>
                <c:pt idx="450">
                  <c:v>113.06</c:v>
                </c:pt>
                <c:pt idx="451">
                  <c:v>112.28</c:v>
                </c:pt>
                <c:pt idx="452">
                  <c:v>114.25</c:v>
                </c:pt>
                <c:pt idx="453">
                  <c:v>122.59</c:v>
                </c:pt>
                <c:pt idx="454">
                  <c:v>123.54</c:v>
                </c:pt>
                <c:pt idx="455">
                  <c:v>117.93</c:v>
                </c:pt>
                <c:pt idx="456">
                  <c:v>121.09</c:v>
                </c:pt>
                <c:pt idx="457">
                  <c:v>117.99</c:v>
                </c:pt>
                <c:pt idx="458">
                  <c:v>126.36</c:v>
                </c:pt>
                <c:pt idx="459">
                  <c:v>128.44</c:v>
                </c:pt>
                <c:pt idx="460">
                  <c:v>129.24</c:v>
                </c:pt>
                <c:pt idx="461">
                  <c:v>127.4</c:v>
                </c:pt>
                <c:pt idx="462">
                  <c:v>134.91</c:v>
                </c:pt>
                <c:pt idx="463">
                  <c:v>131.38</c:v>
                </c:pt>
                <c:pt idx="464">
                  <c:v>128.2</c:v>
                </c:pt>
                <c:pt idx="465">
                  <c:v>125.83</c:v>
                </c:pt>
                <c:pt idx="466">
                  <c:v>128.28</c:v>
                </c:pt>
                <c:pt idx="467">
                  <c:v>122.67</c:v>
                </c:pt>
                <c:pt idx="468">
                  <c:v>124.3</c:v>
                </c:pt>
                <c:pt idx="469">
                  <c:v>123.54</c:v>
                </c:pt>
                <c:pt idx="470">
                  <c:v>123.99</c:v>
                </c:pt>
                <c:pt idx="471">
                  <c:v>126.4</c:v>
                </c:pt>
                <c:pt idx="472">
                  <c:v>126.09</c:v>
                </c:pt>
                <c:pt idx="473">
                  <c:v>118.11</c:v>
                </c:pt>
                <c:pt idx="474">
                  <c:v>126.57</c:v>
                </c:pt>
                <c:pt idx="475">
                  <c:v>130.78</c:v>
                </c:pt>
                <c:pt idx="476">
                  <c:v>135.58</c:v>
                </c:pt>
                <c:pt idx="477">
                  <c:v>130.98</c:v>
                </c:pt>
                <c:pt idx="478">
                  <c:v>131.88</c:v>
                </c:pt>
                <c:pt idx="479">
                  <c:v>129.61</c:v>
                </c:pt>
                <c:pt idx="480">
                  <c:v>125.2</c:v>
                </c:pt>
                <c:pt idx="481">
                  <c:v>120.91</c:v>
                </c:pt>
                <c:pt idx="482">
                  <c:v>121.79</c:v>
                </c:pt>
                <c:pt idx="483">
                  <c:v>120.89</c:v>
                </c:pt>
                <c:pt idx="484">
                  <c:v>121</c:v>
                </c:pt>
                <c:pt idx="485">
                  <c:v>122.44</c:v>
                </c:pt>
                <c:pt idx="486">
                  <c:v>116.44</c:v>
                </c:pt>
                <c:pt idx="487">
                  <c:v>115</c:v>
                </c:pt>
                <c:pt idx="488">
                  <c:v>109.63</c:v>
                </c:pt>
                <c:pt idx="489">
                  <c:v>110.5</c:v>
                </c:pt>
                <c:pt idx="490">
                  <c:v>114.82</c:v>
                </c:pt>
                <c:pt idx="491">
                  <c:v>113.9</c:v>
                </c:pt>
                <c:pt idx="492">
                  <c:v>106.47</c:v>
                </c:pt>
                <c:pt idx="493">
                  <c:v>103.8</c:v>
                </c:pt>
                <c:pt idx="494">
                  <c:v>94.95</c:v>
                </c:pt>
                <c:pt idx="495">
                  <c:v>95.39</c:v>
                </c:pt>
                <c:pt idx="496">
                  <c:v>94.78</c:v>
                </c:pt>
                <c:pt idx="497">
                  <c:v>92.48</c:v>
                </c:pt>
                <c:pt idx="498">
                  <c:v>94.36</c:v>
                </c:pt>
                <c:pt idx="499">
                  <c:v>94.63</c:v>
                </c:pt>
                <c:pt idx="500">
                  <c:v>91.36</c:v>
                </c:pt>
                <c:pt idx="501">
                  <c:v>90.4</c:v>
                </c:pt>
                <c:pt idx="502">
                  <c:v>89.88</c:v>
                </c:pt>
                <c:pt idx="503">
                  <c:v>88.75</c:v>
                </c:pt>
                <c:pt idx="504">
                  <c:v>90.41</c:v>
                </c:pt>
                <c:pt idx="505">
                  <c:v>90.55</c:v>
                </c:pt>
                <c:pt idx="506">
                  <c:v>92.14</c:v>
                </c:pt>
                <c:pt idx="507">
                  <c:v>88.79</c:v>
                </c:pt>
                <c:pt idx="508">
                  <c:v>85.82</c:v>
                </c:pt>
                <c:pt idx="509">
                  <c:v>83.04</c:v>
                </c:pt>
                <c:pt idx="510">
                  <c:v>86.4</c:v>
                </c:pt>
                <c:pt idx="511">
                  <c:v>87.76</c:v>
                </c:pt>
                <c:pt idx="512">
                  <c:v>87.74</c:v>
                </c:pt>
                <c:pt idx="513">
                  <c:v>82.63</c:v>
                </c:pt>
                <c:pt idx="514">
                  <c:v>79.68</c:v>
                </c:pt>
                <c:pt idx="515">
                  <c:v>82.42</c:v>
                </c:pt>
                <c:pt idx="516">
                  <c:v>79.52</c:v>
                </c:pt>
                <c:pt idx="517">
                  <c:v>76.2</c:v>
                </c:pt>
                <c:pt idx="518">
                  <c:v>84.67</c:v>
                </c:pt>
                <c:pt idx="519">
                  <c:v>84.04</c:v>
                </c:pt>
                <c:pt idx="520">
                  <c:v>87.42</c:v>
                </c:pt>
                <c:pt idx="521">
                  <c:v>86</c:v>
                </c:pt>
                <c:pt idx="522">
                  <c:v>88.19</c:v>
                </c:pt>
                <c:pt idx="523">
                  <c:v>90.62</c:v>
                </c:pt>
                <c:pt idx="524">
                  <c:v>87.04</c:v>
                </c:pt>
                <c:pt idx="525">
                  <c:v>85.35</c:v>
                </c:pt>
                <c:pt idx="526">
                  <c:v>87.13</c:v>
                </c:pt>
                <c:pt idx="527">
                  <c:v>88.01</c:v>
                </c:pt>
                <c:pt idx="528">
                  <c:v>85.9</c:v>
                </c:pt>
                <c:pt idx="529">
                  <c:v>88.96</c:v>
                </c:pt>
                <c:pt idx="530">
                  <c:v>89.45</c:v>
                </c:pt>
                <c:pt idx="531">
                  <c:v>90.36</c:v>
                </c:pt>
                <c:pt idx="532">
                  <c:v>90.36</c:v>
                </c:pt>
                <c:pt idx="533">
                  <c:v>90.25</c:v>
                </c:pt>
                <c:pt idx="534">
                  <c:v>92.56</c:v>
                </c:pt>
                <c:pt idx="535">
                  <c:v>95</c:v>
                </c:pt>
                <c:pt idx="536">
                  <c:v>94.29</c:v>
                </c:pt>
                <c:pt idx="537">
                  <c:v>91.43</c:v>
                </c:pt>
                <c:pt idx="538">
                  <c:v>90.37</c:v>
                </c:pt>
                <c:pt idx="539">
                  <c:v>89.4</c:v>
                </c:pt>
                <c:pt idx="540">
                  <c:v>88.46</c:v>
                </c:pt>
                <c:pt idx="541">
                  <c:v>87.84</c:v>
                </c:pt>
                <c:pt idx="542">
                  <c:v>87.94</c:v>
                </c:pt>
                <c:pt idx="543">
                  <c:v>90.89</c:v>
                </c:pt>
                <c:pt idx="544">
                  <c:v>91.91</c:v>
                </c:pt>
                <c:pt idx="545">
                  <c:v>85.77</c:v>
                </c:pt>
                <c:pt idx="546">
                  <c:v>87.53</c:v>
                </c:pt>
                <c:pt idx="547">
                  <c:v>92.67</c:v>
                </c:pt>
                <c:pt idx="548">
                  <c:v>88.7</c:v>
                </c:pt>
                <c:pt idx="549">
                  <c:v>85.96</c:v>
                </c:pt>
                <c:pt idx="550">
                  <c:v>85.24</c:v>
                </c:pt>
                <c:pt idx="551">
                  <c:v>82.28</c:v>
                </c:pt>
                <c:pt idx="552">
                  <c:v>79.11</c:v>
                </c:pt>
                <c:pt idx="553">
                  <c:v>77.66</c:v>
                </c:pt>
                <c:pt idx="554">
                  <c:v>78.7</c:v>
                </c:pt>
                <c:pt idx="555">
                  <c:v>79.09</c:v>
                </c:pt>
                <c:pt idx="556">
                  <c:v>78.82</c:v>
                </c:pt>
                <c:pt idx="557">
                  <c:v>78.54</c:v>
                </c:pt>
                <c:pt idx="558">
                  <c:v>67.47</c:v>
                </c:pt>
                <c:pt idx="559">
                  <c:v>69.45</c:v>
                </c:pt>
                <c:pt idx="560">
                  <c:v>72.61</c:v>
                </c:pt>
                <c:pt idx="561">
                  <c:v>72.66</c:v>
                </c:pt>
                <c:pt idx="562">
                  <c:v>73.9</c:v>
                </c:pt>
                <c:pt idx="563">
                  <c:v>72.13</c:v>
                </c:pt>
                <c:pt idx="564">
                  <c:v>72.25</c:v>
                </c:pt>
                <c:pt idx="565">
                  <c:v>72.13</c:v>
                </c:pt>
                <c:pt idx="566">
                  <c:v>69.64</c:v>
                </c:pt>
                <c:pt idx="567">
                  <c:v>70.1</c:v>
                </c:pt>
                <c:pt idx="568">
                  <c:v>68.22</c:v>
                </c:pt>
                <c:pt idx="569">
                  <c:v>69.33</c:v>
                </c:pt>
                <c:pt idx="570">
                  <c:v>66.16</c:v>
                </c:pt>
                <c:pt idx="571">
                  <c:v>63.03</c:v>
                </c:pt>
                <c:pt idx="572">
                  <c:v>61.53</c:v>
                </c:pt>
                <c:pt idx="573">
                  <c:v>62.77</c:v>
                </c:pt>
                <c:pt idx="574">
                  <c:v>62.47</c:v>
                </c:pt>
                <c:pt idx="575">
                  <c:v>61.03</c:v>
                </c:pt>
                <c:pt idx="576">
                  <c:v>61.62</c:v>
                </c:pt>
                <c:pt idx="577">
                  <c:v>61.36</c:v>
                </c:pt>
                <c:pt idx="578">
                  <c:v>59.87</c:v>
                </c:pt>
                <c:pt idx="579">
                  <c:v>59.65</c:v>
                </c:pt>
                <c:pt idx="580">
                  <c:v>59.49</c:v>
                </c:pt>
                <c:pt idx="581">
                  <c:v>57.11</c:v>
                </c:pt>
                <c:pt idx="582">
                  <c:v>56.05</c:v>
                </c:pt>
                <c:pt idx="583">
                  <c:v>56.38</c:v>
                </c:pt>
                <c:pt idx="584">
                  <c:v>54.71</c:v>
                </c:pt>
                <c:pt idx="585">
                  <c:v>54.82</c:v>
                </c:pt>
                <c:pt idx="586">
                  <c:v>54.35</c:v>
                </c:pt>
                <c:pt idx="587">
                  <c:v>53.14</c:v>
                </c:pt>
                <c:pt idx="588">
                  <c:v>52.25</c:v>
                </c:pt>
                <c:pt idx="589">
                  <c:v>49.1</c:v>
                </c:pt>
                <c:pt idx="590">
                  <c:v>48</c:v>
                </c:pt>
                <c:pt idx="591">
                  <c:v>47.57</c:v>
                </c:pt>
                <c:pt idx="592">
                  <c:v>48.17</c:v>
                </c:pt>
                <c:pt idx="593">
                  <c:v>49.52</c:v>
                </c:pt>
                <c:pt idx="594">
                  <c:v>49.52</c:v>
                </c:pt>
                <c:pt idx="595">
                  <c:v>49.42</c:v>
                </c:pt>
                <c:pt idx="596">
                  <c:v>49.28</c:v>
                </c:pt>
                <c:pt idx="597">
                  <c:v>48.83</c:v>
                </c:pt>
                <c:pt idx="598">
                  <c:v>48.99</c:v>
                </c:pt>
                <c:pt idx="599">
                  <c:v>48.11</c:v>
                </c:pt>
                <c:pt idx="600">
                  <c:v>49.6</c:v>
                </c:pt>
                <c:pt idx="601">
                  <c:v>50.08</c:v>
                </c:pt>
                <c:pt idx="602">
                  <c:v>48.89</c:v>
                </c:pt>
                <c:pt idx="603">
                  <c:v>48.35</c:v>
                </c:pt>
                <c:pt idx="604">
                  <c:v>48.09</c:v>
                </c:pt>
                <c:pt idx="605">
                  <c:v>47.66</c:v>
                </c:pt>
                <c:pt idx="606">
                  <c:v>46.63</c:v>
                </c:pt>
                <c:pt idx="607">
                  <c:v>47.51</c:v>
                </c:pt>
                <c:pt idx="608">
                  <c:v>46.6</c:v>
                </c:pt>
                <c:pt idx="609">
                  <c:v>45.5</c:v>
                </c:pt>
                <c:pt idx="610">
                  <c:v>46.57</c:v>
                </c:pt>
                <c:pt idx="611">
                  <c:v>45.51</c:v>
                </c:pt>
                <c:pt idx="612">
                  <c:v>46.76</c:v>
                </c:pt>
                <c:pt idx="613">
                  <c:v>46.77</c:v>
                </c:pt>
                <c:pt idx="614">
                  <c:v>48.14</c:v>
                </c:pt>
                <c:pt idx="615">
                  <c:v>47.82</c:v>
                </c:pt>
                <c:pt idx="616">
                  <c:v>48.24</c:v>
                </c:pt>
                <c:pt idx="617">
                  <c:v>47.78</c:v>
                </c:pt>
                <c:pt idx="618">
                  <c:v>48.72</c:v>
                </c:pt>
                <c:pt idx="619">
                  <c:v>49.94</c:v>
                </c:pt>
                <c:pt idx="620">
                  <c:v>50.41</c:v>
                </c:pt>
                <c:pt idx="621">
                  <c:v>49.3</c:v>
                </c:pt>
                <c:pt idx="622">
                  <c:v>49.48</c:v>
                </c:pt>
                <c:pt idx="623">
                  <c:v>48.89</c:v>
                </c:pt>
                <c:pt idx="624">
                  <c:v>49.66</c:v>
                </c:pt>
                <c:pt idx="625">
                  <c:v>48.62</c:v>
                </c:pt>
                <c:pt idx="626">
                  <c:v>48.33</c:v>
                </c:pt>
                <c:pt idx="627">
                  <c:v>46.95</c:v>
                </c:pt>
                <c:pt idx="628">
                  <c:v>46.57</c:v>
                </c:pt>
                <c:pt idx="629">
                  <c:v>45.96</c:v>
                </c:pt>
                <c:pt idx="630">
                  <c:v>45.75</c:v>
                </c:pt>
                <c:pt idx="631">
                  <c:v>45.01</c:v>
                </c:pt>
                <c:pt idx="632">
                  <c:v>43.51</c:v>
                </c:pt>
                <c:pt idx="633">
                  <c:v>42.33</c:v>
                </c:pt>
                <c:pt idx="634">
                  <c:v>40.78</c:v>
                </c:pt>
                <c:pt idx="635">
                  <c:v>41.16</c:v>
                </c:pt>
                <c:pt idx="636">
                  <c:v>40.5</c:v>
                </c:pt>
                <c:pt idx="637">
                  <c:v>40.33</c:v>
                </c:pt>
                <c:pt idx="638">
                  <c:v>41.78</c:v>
                </c:pt>
                <c:pt idx="639">
                  <c:v>43.66</c:v>
                </c:pt>
                <c:pt idx="640">
                  <c:v>42.97</c:v>
                </c:pt>
                <c:pt idx="641">
                  <c:v>41.39</c:v>
                </c:pt>
                <c:pt idx="642">
                  <c:v>42.1</c:v>
                </c:pt>
                <c:pt idx="643">
                  <c:v>42.2</c:v>
                </c:pt>
                <c:pt idx="644">
                  <c:v>43.94</c:v>
                </c:pt>
                <c:pt idx="645">
                  <c:v>46.1</c:v>
                </c:pt>
                <c:pt idx="646">
                  <c:v>45.46</c:v>
                </c:pt>
                <c:pt idx="647">
                  <c:v>46.94</c:v>
                </c:pt>
                <c:pt idx="648">
                  <c:v>46.81</c:v>
                </c:pt>
                <c:pt idx="649">
                  <c:v>45.8</c:v>
                </c:pt>
                <c:pt idx="650">
                  <c:v>45.27</c:v>
                </c:pt>
                <c:pt idx="651">
                  <c:v>45.76</c:v>
                </c:pt>
                <c:pt idx="652">
                  <c:v>44.69</c:v>
                </c:pt>
                <c:pt idx="653">
                  <c:v>44.04</c:v>
                </c:pt>
                <c:pt idx="654">
                  <c:v>43.52</c:v>
                </c:pt>
                <c:pt idx="655">
                  <c:v>44.78</c:v>
                </c:pt>
                <c:pt idx="656">
                  <c:v>43.5</c:v>
                </c:pt>
                <c:pt idx="657">
                  <c:v>43.09</c:v>
                </c:pt>
                <c:pt idx="658">
                  <c:v>42.47</c:v>
                </c:pt>
                <c:pt idx="659">
                  <c:v>41.91</c:v>
                </c:pt>
                <c:pt idx="660">
                  <c:v>42.22</c:v>
                </c:pt>
                <c:pt idx="661">
                  <c:v>41.61</c:v>
                </c:pt>
                <c:pt idx="662">
                  <c:v>41.02</c:v>
                </c:pt>
                <c:pt idx="663">
                  <c:v>42.24</c:v>
                </c:pt>
                <c:pt idx="664">
                  <c:v>43.52</c:v>
                </c:pt>
                <c:pt idx="665">
                  <c:v>43.97</c:v>
                </c:pt>
                <c:pt idx="666">
                  <c:v>43.9</c:v>
                </c:pt>
                <c:pt idx="667">
                  <c:v>45.58</c:v>
                </c:pt>
                <c:pt idx="668">
                  <c:v>45.49</c:v>
                </c:pt>
                <c:pt idx="669">
                  <c:v>44.87</c:v>
                </c:pt>
                <c:pt idx="670">
                  <c:v>45.18</c:v>
                </c:pt>
                <c:pt idx="671">
                  <c:v>45.57</c:v>
                </c:pt>
                <c:pt idx="672">
                  <c:v>46.24</c:v>
                </c:pt>
                <c:pt idx="673">
                  <c:v>47.06</c:v>
                </c:pt>
                <c:pt idx="674">
                  <c:v>48.55</c:v>
                </c:pt>
                <c:pt idx="675">
                  <c:v>48.51</c:v>
                </c:pt>
                <c:pt idx="676">
                  <c:v>49.35</c:v>
                </c:pt>
                <c:pt idx="677">
                  <c:v>49.26</c:v>
                </c:pt>
                <c:pt idx="678">
                  <c:v>48.78</c:v>
                </c:pt>
                <c:pt idx="679">
                  <c:v>46.83</c:v>
                </c:pt>
                <c:pt idx="680">
                  <c:v>46.02</c:v>
                </c:pt>
                <c:pt idx="681">
                  <c:v>47.16</c:v>
                </c:pt>
                <c:pt idx="682">
                  <c:v>47.12</c:v>
                </c:pt>
                <c:pt idx="683">
                  <c:v>45.67</c:v>
                </c:pt>
                <c:pt idx="684">
                  <c:v>46.97</c:v>
                </c:pt>
                <c:pt idx="685">
                  <c:v>43.3</c:v>
                </c:pt>
                <c:pt idx="686">
                  <c:v>43.34</c:v>
                </c:pt>
                <c:pt idx="687">
                  <c:v>43.49</c:v>
                </c:pt>
                <c:pt idx="688">
                  <c:v>43.94</c:v>
                </c:pt>
                <c:pt idx="689">
                  <c:v>43.75</c:v>
                </c:pt>
                <c:pt idx="690">
                  <c:v>40.85</c:v>
                </c:pt>
                <c:pt idx="691">
                  <c:v>42.39</c:v>
                </c:pt>
                <c:pt idx="692">
                  <c:v>42.55</c:v>
                </c:pt>
                <c:pt idx="693">
                  <c:v>44.66</c:v>
                </c:pt>
                <c:pt idx="694">
                  <c:v>45.42</c:v>
                </c:pt>
                <c:pt idx="695">
                  <c:v>44.68</c:v>
                </c:pt>
                <c:pt idx="696">
                  <c:v>44.51</c:v>
                </c:pt>
                <c:pt idx="697">
                  <c:v>44.27</c:v>
                </c:pt>
                <c:pt idx="698">
                  <c:v>46.51</c:v>
                </c:pt>
                <c:pt idx="699">
                  <c:v>46.73</c:v>
                </c:pt>
                <c:pt idx="700">
                  <c:v>46.75</c:v>
                </c:pt>
                <c:pt idx="701">
                  <c:v>45.9</c:v>
                </c:pt>
                <c:pt idx="702">
                  <c:v>45.45</c:v>
                </c:pt>
                <c:pt idx="703">
                  <c:v>45.68</c:v>
                </c:pt>
                <c:pt idx="704">
                  <c:v>44.61</c:v>
                </c:pt>
                <c:pt idx="705">
                  <c:v>44.31</c:v>
                </c:pt>
                <c:pt idx="706">
                  <c:v>45.52</c:v>
                </c:pt>
                <c:pt idx="707">
                  <c:v>47.08</c:v>
                </c:pt>
                <c:pt idx="708">
                  <c:v>47.49</c:v>
                </c:pt>
                <c:pt idx="709">
                  <c:v>46.46</c:v>
                </c:pt>
                <c:pt idx="710">
                  <c:v>45.47</c:v>
                </c:pt>
                <c:pt idx="711">
                  <c:v>45.98</c:v>
                </c:pt>
                <c:pt idx="712">
                  <c:v>43.9</c:v>
                </c:pt>
                <c:pt idx="713">
                  <c:v>42.4</c:v>
                </c:pt>
                <c:pt idx="714">
                  <c:v>42.18</c:v>
                </c:pt>
                <c:pt idx="715">
                  <c:v>42.5</c:v>
                </c:pt>
                <c:pt idx="716">
                  <c:v>42.1</c:v>
                </c:pt>
                <c:pt idx="717">
                  <c:v>42.32</c:v>
                </c:pt>
                <c:pt idx="718">
                  <c:v>42.41</c:v>
                </c:pt>
                <c:pt idx="719">
                  <c:v>42.3</c:v>
                </c:pt>
                <c:pt idx="720">
                  <c:v>40.82</c:v>
                </c:pt>
                <c:pt idx="721">
                  <c:v>41.12</c:v>
                </c:pt>
                <c:pt idx="722">
                  <c:v>41.88</c:v>
                </c:pt>
                <c:pt idx="723">
                  <c:v>40.63</c:v>
                </c:pt>
                <c:pt idx="724">
                  <c:v>42.21</c:v>
                </c:pt>
                <c:pt idx="725">
                  <c:v>43.03</c:v>
                </c:pt>
                <c:pt idx="726">
                  <c:v>43.04</c:v>
                </c:pt>
                <c:pt idx="727">
                  <c:v>43.81</c:v>
                </c:pt>
                <c:pt idx="728">
                  <c:v>42.69</c:v>
                </c:pt>
                <c:pt idx="729">
                  <c:v>42.65</c:v>
                </c:pt>
                <c:pt idx="730">
                  <c:v>43</c:v>
                </c:pt>
                <c:pt idx="731">
                  <c:v>41.02</c:v>
                </c:pt>
                <c:pt idx="732">
                  <c:v>39.48</c:v>
                </c:pt>
                <c:pt idx="733">
                  <c:v>38.77</c:v>
                </c:pt>
                <c:pt idx="734">
                  <c:v>38.51</c:v>
                </c:pt>
                <c:pt idx="735">
                  <c:v>37.47</c:v>
                </c:pt>
                <c:pt idx="736">
                  <c:v>38.65</c:v>
                </c:pt>
                <c:pt idx="737">
                  <c:v>39.17</c:v>
                </c:pt>
                <c:pt idx="738">
                  <c:v>39.33</c:v>
                </c:pt>
                <c:pt idx="739">
                  <c:v>39.77</c:v>
                </c:pt>
                <c:pt idx="740">
                  <c:v>37.83</c:v>
                </c:pt>
                <c:pt idx="741">
                  <c:v>40.11</c:v>
                </c:pt>
                <c:pt idx="742">
                  <c:v>38.95</c:v>
                </c:pt>
                <c:pt idx="743">
                  <c:v>37.98</c:v>
                </c:pt>
                <c:pt idx="744">
                  <c:v>30.54</c:v>
                </c:pt>
                <c:pt idx="745">
                  <c:v>30.69</c:v>
                </c:pt>
                <c:pt idx="746">
                  <c:v>31.18</c:v>
                </c:pt>
                <c:pt idx="747">
                  <c:v>31.26</c:v>
                </c:pt>
                <c:pt idx="748">
                  <c:v>31.68</c:v>
                </c:pt>
                <c:pt idx="749">
                  <c:v>30.18</c:v>
                </c:pt>
                <c:pt idx="750">
                  <c:v>29.21</c:v>
                </c:pt>
                <c:pt idx="751">
                  <c:v>28.95</c:v>
                </c:pt>
              </c:numCache>
            </c:numRef>
          </c:xVal>
          <c:yVal>
            <c:numRef>
              <c:f>Sheet1!$C$1:$C$752</c:f>
              <c:numCache>
                <c:formatCode>General</c:formatCode>
                <c:ptCount val="752"/>
                <c:pt idx="0">
                  <c:v>270.13</c:v>
                </c:pt>
                <c:pt idx="1">
                  <c:v>265.82</c:v>
                </c:pt>
                <c:pt idx="2">
                  <c:v>268.99</c:v>
                </c:pt>
                <c:pt idx="3">
                  <c:v>272.68</c:v>
                </c:pt>
                <c:pt idx="4">
                  <c:v>271.17</c:v>
                </c:pt>
                <c:pt idx="5">
                  <c:v>274.99</c:v>
                </c:pt>
                <c:pt idx="6">
                  <c:v>273.55</c:v>
                </c:pt>
                <c:pt idx="7">
                  <c:v>272.05</c:v>
                </c:pt>
                <c:pt idx="8">
                  <c:v>268.26</c:v>
                </c:pt>
                <c:pt idx="9">
                  <c:v>265.06</c:v>
                </c:pt>
                <c:pt idx="10">
                  <c:v>263.04</c:v>
                </c:pt>
                <c:pt idx="11">
                  <c:v>259.7</c:v>
                </c:pt>
                <c:pt idx="12">
                  <c:v>261.12</c:v>
                </c:pt>
                <c:pt idx="13">
                  <c:v>263.99</c:v>
                </c:pt>
                <c:pt idx="14">
                  <c:v>255.08</c:v>
                </c:pt>
                <c:pt idx="15">
                  <c:v>255.36</c:v>
                </c:pt>
                <c:pt idx="16">
                  <c:v>249.91</c:v>
                </c:pt>
                <c:pt idx="17">
                  <c:v>248.28</c:v>
                </c:pt>
                <c:pt idx="18">
                  <c:v>250.56</c:v>
                </c:pt>
                <c:pt idx="19">
                  <c:v>249.7</c:v>
                </c:pt>
                <c:pt idx="20">
                  <c:v>248.5</c:v>
                </c:pt>
                <c:pt idx="21">
                  <c:v>249.02</c:v>
                </c:pt>
                <c:pt idx="22">
                  <c:v>239.89</c:v>
                </c:pt>
                <c:pt idx="23">
                  <c:v>238.38</c:v>
                </c:pt>
                <c:pt idx="24">
                  <c:v>233.65</c:v>
                </c:pt>
                <c:pt idx="25">
                  <c:v>221.25</c:v>
                </c:pt>
                <c:pt idx="26">
                  <c:v>213.77</c:v>
                </c:pt>
                <c:pt idx="27">
                  <c:v>212.79</c:v>
                </c:pt>
                <c:pt idx="28">
                  <c:v>209.77</c:v>
                </c:pt>
                <c:pt idx="29">
                  <c:v>210.57</c:v>
                </c:pt>
                <c:pt idx="30">
                  <c:v>208.27</c:v>
                </c:pt>
                <c:pt idx="31">
                  <c:v>200.95</c:v>
                </c:pt>
                <c:pt idx="32">
                  <c:v>199.34</c:v>
                </c:pt>
                <c:pt idx="33">
                  <c:v>207.54</c:v>
                </c:pt>
                <c:pt idx="34">
                  <c:v>211.71</c:v>
                </c:pt>
                <c:pt idx="35">
                  <c:v>207.24</c:v>
                </c:pt>
                <c:pt idx="36">
                  <c:v>210.14</c:v>
                </c:pt>
                <c:pt idx="37">
                  <c:v>205.37</c:v>
                </c:pt>
                <c:pt idx="38">
                  <c:v>208.76</c:v>
                </c:pt>
                <c:pt idx="39">
                  <c:v>209.87</c:v>
                </c:pt>
                <c:pt idx="40">
                  <c:v>215.2</c:v>
                </c:pt>
                <c:pt idx="41">
                  <c:v>211.74</c:v>
                </c:pt>
                <c:pt idx="42">
                  <c:v>207.67</c:v>
                </c:pt>
                <c:pt idx="43">
                  <c:v>209.53</c:v>
                </c:pt>
                <c:pt idx="44">
                  <c:v>212.65</c:v>
                </c:pt>
                <c:pt idx="45">
                  <c:v>214.33</c:v>
                </c:pt>
                <c:pt idx="46">
                  <c:v>213.49</c:v>
                </c:pt>
                <c:pt idx="47">
                  <c:v>213.21</c:v>
                </c:pt>
                <c:pt idx="48">
                  <c:v>218.94</c:v>
                </c:pt>
                <c:pt idx="49">
                  <c:v>216.82</c:v>
                </c:pt>
                <c:pt idx="50">
                  <c:v>208.73</c:v>
                </c:pt>
                <c:pt idx="51">
                  <c:v>208.39</c:v>
                </c:pt>
                <c:pt idx="52">
                  <c:v>210</c:v>
                </c:pt>
                <c:pt idx="53">
                  <c:v>207.92</c:v>
                </c:pt>
                <c:pt idx="54">
                  <c:v>210.64</c:v>
                </c:pt>
                <c:pt idx="55">
                  <c:v>208.56</c:v>
                </c:pt>
                <c:pt idx="56">
                  <c:v>205.27</c:v>
                </c:pt>
                <c:pt idx="57">
                  <c:v>210.11</c:v>
                </c:pt>
                <c:pt idx="58">
                  <c:v>204.86</c:v>
                </c:pt>
                <c:pt idx="59">
                  <c:v>204.79</c:v>
                </c:pt>
                <c:pt idx="60">
                  <c:v>201.15</c:v>
                </c:pt>
                <c:pt idx="61">
                  <c:v>198.79</c:v>
                </c:pt>
                <c:pt idx="62">
                  <c:v>199.6</c:v>
                </c:pt>
                <c:pt idx="63">
                  <c:v>204.08</c:v>
                </c:pt>
                <c:pt idx="64">
                  <c:v>206.96</c:v>
                </c:pt>
                <c:pt idx="65">
                  <c:v>208.72</c:v>
                </c:pt>
                <c:pt idx="66">
                  <c:v>210.32</c:v>
                </c:pt>
                <c:pt idx="67">
                  <c:v>222.69</c:v>
                </c:pt>
                <c:pt idx="68">
                  <c:v>232.99</c:v>
                </c:pt>
                <c:pt idx="69">
                  <c:v>238.62</c:v>
                </c:pt>
                <c:pt idx="70">
                  <c:v>242.96</c:v>
                </c:pt>
                <c:pt idx="71">
                  <c:v>239.3</c:v>
                </c:pt>
                <c:pt idx="72">
                  <c:v>241.73</c:v>
                </c:pt>
                <c:pt idx="73">
                  <c:v>243.01</c:v>
                </c:pt>
                <c:pt idx="74">
                  <c:v>244.68</c:v>
                </c:pt>
                <c:pt idx="75">
                  <c:v>238.42</c:v>
                </c:pt>
                <c:pt idx="76">
                  <c:v>239.16</c:v>
                </c:pt>
                <c:pt idx="77">
                  <c:v>234.34</c:v>
                </c:pt>
                <c:pt idx="78">
                  <c:v>231.31</c:v>
                </c:pt>
                <c:pt idx="79">
                  <c:v>231</c:v>
                </c:pt>
                <c:pt idx="80">
                  <c:v>239.12</c:v>
                </c:pt>
                <c:pt idx="81">
                  <c:v>238.18</c:v>
                </c:pt>
                <c:pt idx="82">
                  <c:v>236.65</c:v>
                </c:pt>
                <c:pt idx="83">
                  <c:v>242.6</c:v>
                </c:pt>
                <c:pt idx="84">
                  <c:v>246.47</c:v>
                </c:pt>
                <c:pt idx="85">
                  <c:v>247.38</c:v>
                </c:pt>
                <c:pt idx="86">
                  <c:v>246.29</c:v>
                </c:pt>
                <c:pt idx="87">
                  <c:v>241.56</c:v>
                </c:pt>
                <c:pt idx="88">
                  <c:v>240.93</c:v>
                </c:pt>
                <c:pt idx="89">
                  <c:v>233.06</c:v>
                </c:pt>
                <c:pt idx="90">
                  <c:v>226.5</c:v>
                </c:pt>
                <c:pt idx="91">
                  <c:v>230.82</c:v>
                </c:pt>
                <c:pt idx="92">
                  <c:v>232.53</c:v>
                </c:pt>
                <c:pt idx="93">
                  <c:v>232.07</c:v>
                </c:pt>
                <c:pt idx="94">
                  <c:v>232.52</c:v>
                </c:pt>
                <c:pt idx="95">
                  <c:v>232.38</c:v>
                </c:pt>
                <c:pt idx="96">
                  <c:v>232.14</c:v>
                </c:pt>
                <c:pt idx="97">
                  <c:v>228.43</c:v>
                </c:pt>
                <c:pt idx="98">
                  <c:v>227.35</c:v>
                </c:pt>
                <c:pt idx="99">
                  <c:v>226.76</c:v>
                </c:pt>
                <c:pt idx="100">
                  <c:v>221.27</c:v>
                </c:pt>
                <c:pt idx="101">
                  <c:v>222.56</c:v>
                </c:pt>
                <c:pt idx="102">
                  <c:v>222.54</c:v>
                </c:pt>
                <c:pt idx="103">
                  <c:v>226.19</c:v>
                </c:pt>
                <c:pt idx="104">
                  <c:v>230.28</c:v>
                </c:pt>
                <c:pt idx="105">
                  <c:v>231.78</c:v>
                </c:pt>
                <c:pt idx="106">
                  <c:v>227.92</c:v>
                </c:pt>
                <c:pt idx="107">
                  <c:v>226.89</c:v>
                </c:pt>
                <c:pt idx="108">
                  <c:v>229.53</c:v>
                </c:pt>
                <c:pt idx="109">
                  <c:v>229.11</c:v>
                </c:pt>
                <c:pt idx="110">
                  <c:v>232.38</c:v>
                </c:pt>
                <c:pt idx="111">
                  <c:v>234.42</c:v>
                </c:pt>
                <c:pt idx="112">
                  <c:v>233.88</c:v>
                </c:pt>
                <c:pt idx="113">
                  <c:v>233.22</c:v>
                </c:pt>
                <c:pt idx="114">
                  <c:v>229.16</c:v>
                </c:pt>
                <c:pt idx="115">
                  <c:v>229.67</c:v>
                </c:pt>
                <c:pt idx="116">
                  <c:v>226.28</c:v>
                </c:pt>
                <c:pt idx="117">
                  <c:v>220.69</c:v>
                </c:pt>
                <c:pt idx="118">
                  <c:v>217.14</c:v>
                </c:pt>
                <c:pt idx="119">
                  <c:v>222.69</c:v>
                </c:pt>
                <c:pt idx="120">
                  <c:v>222.55</c:v>
                </c:pt>
                <c:pt idx="121">
                  <c:v>232.87</c:v>
                </c:pt>
                <c:pt idx="122">
                  <c:v>234.69</c:v>
                </c:pt>
                <c:pt idx="123">
                  <c:v>237.58</c:v>
                </c:pt>
                <c:pt idx="124">
                  <c:v>244.2</c:v>
                </c:pt>
                <c:pt idx="125">
                  <c:v>249.1</c:v>
                </c:pt>
                <c:pt idx="126">
                  <c:v>248.4</c:v>
                </c:pt>
                <c:pt idx="127">
                  <c:v>244.41</c:v>
                </c:pt>
                <c:pt idx="128">
                  <c:v>243.04</c:v>
                </c:pt>
                <c:pt idx="129">
                  <c:v>250.2</c:v>
                </c:pt>
                <c:pt idx="130">
                  <c:v>249.32</c:v>
                </c:pt>
                <c:pt idx="131">
                  <c:v>254</c:v>
                </c:pt>
                <c:pt idx="132">
                  <c:v>244.22</c:v>
                </c:pt>
                <c:pt idx="133">
                  <c:v>222.86</c:v>
                </c:pt>
                <c:pt idx="134">
                  <c:v>230.3</c:v>
                </c:pt>
                <c:pt idx="135">
                  <c:v>229.25</c:v>
                </c:pt>
                <c:pt idx="136">
                  <c:v>226.97</c:v>
                </c:pt>
                <c:pt idx="137">
                  <c:v>224.21</c:v>
                </c:pt>
                <c:pt idx="138">
                  <c:v>221.09</c:v>
                </c:pt>
                <c:pt idx="139">
                  <c:v>217.95</c:v>
                </c:pt>
                <c:pt idx="140">
                  <c:v>222.03</c:v>
                </c:pt>
                <c:pt idx="141">
                  <c:v>216.48</c:v>
                </c:pt>
                <c:pt idx="142">
                  <c:v>213.04</c:v>
                </c:pt>
                <c:pt idx="143">
                  <c:v>214.47</c:v>
                </c:pt>
                <c:pt idx="144">
                  <c:v>215.57</c:v>
                </c:pt>
                <c:pt idx="145">
                  <c:v>216.39</c:v>
                </c:pt>
                <c:pt idx="146">
                  <c:v>220.07</c:v>
                </c:pt>
                <c:pt idx="147">
                  <c:v>216.37</c:v>
                </c:pt>
                <c:pt idx="148">
                  <c:v>227.74</c:v>
                </c:pt>
                <c:pt idx="149">
                  <c:v>225.22</c:v>
                </c:pt>
                <c:pt idx="150">
                  <c:v>221.78</c:v>
                </c:pt>
                <c:pt idx="151">
                  <c:v>220.9</c:v>
                </c:pt>
                <c:pt idx="152">
                  <c:v>219.51</c:v>
                </c:pt>
                <c:pt idx="153">
                  <c:v>222.41</c:v>
                </c:pt>
                <c:pt idx="154">
                  <c:v>220.63</c:v>
                </c:pt>
                <c:pt idx="155">
                  <c:v>219.57</c:v>
                </c:pt>
                <c:pt idx="156">
                  <c:v>222.17</c:v>
                </c:pt>
                <c:pt idx="157">
                  <c:v>219.78</c:v>
                </c:pt>
                <c:pt idx="158">
                  <c:v>218.15</c:v>
                </c:pt>
                <c:pt idx="159">
                  <c:v>220.21</c:v>
                </c:pt>
                <c:pt idx="160">
                  <c:v>220.71</c:v>
                </c:pt>
                <c:pt idx="161">
                  <c:v>227.63</c:v>
                </c:pt>
                <c:pt idx="162">
                  <c:v>231.48</c:v>
                </c:pt>
                <c:pt idx="163">
                  <c:v>231.23</c:v>
                </c:pt>
                <c:pt idx="164">
                  <c:v>231.62</c:v>
                </c:pt>
                <c:pt idx="165">
                  <c:v>234.05</c:v>
                </c:pt>
                <c:pt idx="166">
                  <c:v>231.43</c:v>
                </c:pt>
                <c:pt idx="167">
                  <c:v>228.15</c:v>
                </c:pt>
                <c:pt idx="168">
                  <c:v>229.95</c:v>
                </c:pt>
                <c:pt idx="169">
                  <c:v>230.33</c:v>
                </c:pt>
                <c:pt idx="170">
                  <c:v>238.24</c:v>
                </c:pt>
                <c:pt idx="171">
                  <c:v>235.84</c:v>
                </c:pt>
                <c:pt idx="172">
                  <c:v>232.33</c:v>
                </c:pt>
                <c:pt idx="173">
                  <c:v>235.68</c:v>
                </c:pt>
                <c:pt idx="174">
                  <c:v>225.99</c:v>
                </c:pt>
                <c:pt idx="175">
                  <c:v>225.34</c:v>
                </c:pt>
                <c:pt idx="176">
                  <c:v>229</c:v>
                </c:pt>
                <c:pt idx="177">
                  <c:v>231.6</c:v>
                </c:pt>
                <c:pt idx="178">
                  <c:v>229.12</c:v>
                </c:pt>
                <c:pt idx="179">
                  <c:v>228.71</c:v>
                </c:pt>
                <c:pt idx="180">
                  <c:v>227.94</c:v>
                </c:pt>
                <c:pt idx="181">
                  <c:v>228.84</c:v>
                </c:pt>
                <c:pt idx="182">
                  <c:v>221.95</c:v>
                </c:pt>
                <c:pt idx="183">
                  <c:v>223.81</c:v>
                </c:pt>
                <c:pt idx="184">
                  <c:v>228.01</c:v>
                </c:pt>
                <c:pt idx="185">
                  <c:v>231.49</c:v>
                </c:pt>
                <c:pt idx="186">
                  <c:v>231.03</c:v>
                </c:pt>
                <c:pt idx="187">
                  <c:v>230.98</c:v>
                </c:pt>
                <c:pt idx="188">
                  <c:v>224.56</c:v>
                </c:pt>
                <c:pt idx="189">
                  <c:v>221.47</c:v>
                </c:pt>
                <c:pt idx="190">
                  <c:v>221.3</c:v>
                </c:pt>
                <c:pt idx="191">
                  <c:v>222.69</c:v>
                </c:pt>
                <c:pt idx="192">
                  <c:v>223.13</c:v>
                </c:pt>
                <c:pt idx="193">
                  <c:v>222.31</c:v>
                </c:pt>
                <c:pt idx="194">
                  <c:v>213.75</c:v>
                </c:pt>
                <c:pt idx="195">
                  <c:v>211.65</c:v>
                </c:pt>
                <c:pt idx="196">
                  <c:v>214.75</c:v>
                </c:pt>
                <c:pt idx="197">
                  <c:v>234.11</c:v>
                </c:pt>
                <c:pt idx="198">
                  <c:v>230.19</c:v>
                </c:pt>
                <c:pt idx="199">
                  <c:v>231.01</c:v>
                </c:pt>
                <c:pt idx="200">
                  <c:v>232.79</c:v>
                </c:pt>
                <c:pt idx="201">
                  <c:v>231.44</c:v>
                </c:pt>
                <c:pt idx="202">
                  <c:v>232.23</c:v>
                </c:pt>
                <c:pt idx="203">
                  <c:v>228.29</c:v>
                </c:pt>
                <c:pt idx="204">
                  <c:v>227.47</c:v>
                </c:pt>
                <c:pt idx="205">
                  <c:v>229.3</c:v>
                </c:pt>
                <c:pt idx="206">
                  <c:v>226.13</c:v>
                </c:pt>
                <c:pt idx="207">
                  <c:v>223.88</c:v>
                </c:pt>
                <c:pt idx="208">
                  <c:v>223.19</c:v>
                </c:pt>
                <c:pt idx="209">
                  <c:v>226.35</c:v>
                </c:pt>
                <c:pt idx="210">
                  <c:v>225.69</c:v>
                </c:pt>
                <c:pt idx="211">
                  <c:v>225.02</c:v>
                </c:pt>
                <c:pt idx="212">
                  <c:v>222.26</c:v>
                </c:pt>
                <c:pt idx="213">
                  <c:v>222.54</c:v>
                </c:pt>
                <c:pt idx="214">
                  <c:v>219.36</c:v>
                </c:pt>
                <c:pt idx="215">
                  <c:v>223.47</c:v>
                </c:pt>
                <c:pt idx="216">
                  <c:v>223.41</c:v>
                </c:pt>
                <c:pt idx="217">
                  <c:v>219.92</c:v>
                </c:pt>
                <c:pt idx="218">
                  <c:v>220.46</c:v>
                </c:pt>
                <c:pt idx="219">
                  <c:v>219.39</c:v>
                </c:pt>
                <c:pt idx="220">
                  <c:v>223.3</c:v>
                </c:pt>
                <c:pt idx="221">
                  <c:v>217.12</c:v>
                </c:pt>
                <c:pt idx="222">
                  <c:v>211.99</c:v>
                </c:pt>
                <c:pt idx="223">
                  <c:v>212.77</c:v>
                </c:pt>
                <c:pt idx="224">
                  <c:v>208.47</c:v>
                </c:pt>
                <c:pt idx="225">
                  <c:v>209.69</c:v>
                </c:pt>
                <c:pt idx="226">
                  <c:v>212.52</c:v>
                </c:pt>
                <c:pt idx="227">
                  <c:v>214.82</c:v>
                </c:pt>
                <c:pt idx="228">
                  <c:v>216.1</c:v>
                </c:pt>
                <c:pt idx="229">
                  <c:v>212.1</c:v>
                </c:pt>
                <c:pt idx="230">
                  <c:v>213.24</c:v>
                </c:pt>
                <c:pt idx="231">
                  <c:v>213.2</c:v>
                </c:pt>
                <c:pt idx="232">
                  <c:v>217.61</c:v>
                </c:pt>
                <c:pt idx="233">
                  <c:v>216.98</c:v>
                </c:pt>
                <c:pt idx="234">
                  <c:v>213.57</c:v>
                </c:pt>
                <c:pt idx="235">
                  <c:v>207.91</c:v>
                </c:pt>
                <c:pt idx="236">
                  <c:v>207.23</c:v>
                </c:pt>
                <c:pt idx="237">
                  <c:v>205.71</c:v>
                </c:pt>
                <c:pt idx="238">
                  <c:v>206.65</c:v>
                </c:pt>
                <c:pt idx="239">
                  <c:v>205.01</c:v>
                </c:pt>
                <c:pt idx="240">
                  <c:v>205.7</c:v>
                </c:pt>
                <c:pt idx="241">
                  <c:v>204.72</c:v>
                </c:pt>
                <c:pt idx="242">
                  <c:v>206.02</c:v>
                </c:pt>
                <c:pt idx="243">
                  <c:v>200.99</c:v>
                </c:pt>
                <c:pt idx="244">
                  <c:v>203.1</c:v>
                </c:pt>
                <c:pt idx="245">
                  <c:v>201.12</c:v>
                </c:pt>
                <c:pt idx="246">
                  <c:v>204.07</c:v>
                </c:pt>
                <c:pt idx="247">
                  <c:v>206.16</c:v>
                </c:pt>
                <c:pt idx="248">
                  <c:v>205.59</c:v>
                </c:pt>
                <c:pt idx="249">
                  <c:v>205.17</c:v>
                </c:pt>
                <c:pt idx="250">
                  <c:v>210.25</c:v>
                </c:pt>
                <c:pt idx="251">
                  <c:v>211.37</c:v>
                </c:pt>
                <c:pt idx="252">
                  <c:v>208.64</c:v>
                </c:pt>
                <c:pt idx="253">
                  <c:v>193.06</c:v>
                </c:pt>
                <c:pt idx="254">
                  <c:v>192.08</c:v>
                </c:pt>
                <c:pt idx="255">
                  <c:v>188.71</c:v>
                </c:pt>
                <c:pt idx="256">
                  <c:v>185.01</c:v>
                </c:pt>
                <c:pt idx="257">
                  <c:v>186.35</c:v>
                </c:pt>
                <c:pt idx="258">
                  <c:v>189.98</c:v>
                </c:pt>
                <c:pt idx="259">
                  <c:v>190.2</c:v>
                </c:pt>
                <c:pt idx="260">
                  <c:v>184.42</c:v>
                </c:pt>
                <c:pt idx="261">
                  <c:v>187.39</c:v>
                </c:pt>
                <c:pt idx="262">
                  <c:v>187.7</c:v>
                </c:pt>
                <c:pt idx="263">
                  <c:v>188.99</c:v>
                </c:pt>
                <c:pt idx="264">
                  <c:v>186.54</c:v>
                </c:pt>
                <c:pt idx="265">
                  <c:v>180.6</c:v>
                </c:pt>
                <c:pt idx="266">
                  <c:v>173.18</c:v>
                </c:pt>
                <c:pt idx="267">
                  <c:v>167.32</c:v>
                </c:pt>
                <c:pt idx="268">
                  <c:v>172.61</c:v>
                </c:pt>
                <c:pt idx="269">
                  <c:v>174.33</c:v>
                </c:pt>
                <c:pt idx="270">
                  <c:v>179.59</c:v>
                </c:pt>
                <c:pt idx="271">
                  <c:v>182.12</c:v>
                </c:pt>
                <c:pt idx="272">
                  <c:v>184.87</c:v>
                </c:pt>
                <c:pt idx="273">
                  <c:v>181.22</c:v>
                </c:pt>
                <c:pt idx="274">
                  <c:v>191.1</c:v>
                </c:pt>
                <c:pt idx="275">
                  <c:v>170.66</c:v>
                </c:pt>
                <c:pt idx="276">
                  <c:v>175.26</c:v>
                </c:pt>
                <c:pt idx="277">
                  <c:v>171</c:v>
                </c:pt>
                <c:pt idx="278">
                  <c:v>178.41</c:v>
                </c:pt>
                <c:pt idx="279">
                  <c:v>196.01</c:v>
                </c:pt>
                <c:pt idx="280">
                  <c:v>192.17</c:v>
                </c:pt>
                <c:pt idx="281">
                  <c:v>190.26</c:v>
                </c:pt>
                <c:pt idx="282">
                  <c:v>192.72</c:v>
                </c:pt>
                <c:pt idx="283">
                  <c:v>201.36</c:v>
                </c:pt>
                <c:pt idx="284">
                  <c:v>201.13</c:v>
                </c:pt>
                <c:pt idx="285">
                  <c:v>205.71</c:v>
                </c:pt>
                <c:pt idx="286">
                  <c:v>203.26</c:v>
                </c:pt>
                <c:pt idx="287">
                  <c:v>196.21</c:v>
                </c:pt>
                <c:pt idx="288">
                  <c:v>194.95</c:v>
                </c:pt>
                <c:pt idx="289">
                  <c:v>195.54</c:v>
                </c:pt>
                <c:pt idx="290">
                  <c:v>192.82</c:v>
                </c:pt>
                <c:pt idx="291">
                  <c:v>195.74</c:v>
                </c:pt>
                <c:pt idx="292">
                  <c:v>197.95</c:v>
                </c:pt>
                <c:pt idx="293">
                  <c:v>193.89</c:v>
                </c:pt>
                <c:pt idx="294">
                  <c:v>198.89</c:v>
                </c:pt>
                <c:pt idx="295">
                  <c:v>196.59</c:v>
                </c:pt>
                <c:pt idx="296">
                  <c:v>194.54</c:v>
                </c:pt>
                <c:pt idx="297">
                  <c:v>199.25</c:v>
                </c:pt>
                <c:pt idx="298">
                  <c:v>200.7</c:v>
                </c:pt>
                <c:pt idx="299">
                  <c:v>208.36</c:v>
                </c:pt>
                <c:pt idx="300">
                  <c:v>203.8</c:v>
                </c:pt>
                <c:pt idx="301">
                  <c:v>205.02</c:v>
                </c:pt>
                <c:pt idx="302">
                  <c:v>212.28</c:v>
                </c:pt>
                <c:pt idx="303">
                  <c:v>208.74</c:v>
                </c:pt>
                <c:pt idx="304">
                  <c:v>214.35</c:v>
                </c:pt>
                <c:pt idx="305">
                  <c:v>212.8</c:v>
                </c:pt>
                <c:pt idx="306">
                  <c:v>212.71</c:v>
                </c:pt>
                <c:pt idx="307">
                  <c:v>216.58</c:v>
                </c:pt>
                <c:pt idx="308">
                  <c:v>222.88</c:v>
                </c:pt>
                <c:pt idx="309">
                  <c:v>226.63</c:v>
                </c:pt>
                <c:pt idx="310">
                  <c:v>226.65</c:v>
                </c:pt>
                <c:pt idx="311">
                  <c:v>228.68</c:v>
                </c:pt>
                <c:pt idx="312">
                  <c:v>230.37</c:v>
                </c:pt>
                <c:pt idx="313">
                  <c:v>228.93</c:v>
                </c:pt>
                <c:pt idx="314">
                  <c:v>232.76</c:v>
                </c:pt>
                <c:pt idx="315">
                  <c:v>233.14</c:v>
                </c:pt>
                <c:pt idx="316">
                  <c:v>229.15</c:v>
                </c:pt>
                <c:pt idx="317">
                  <c:v>238.83</c:v>
                </c:pt>
                <c:pt idx="318">
                  <c:v>236.17</c:v>
                </c:pt>
                <c:pt idx="319">
                  <c:v>242.06</c:v>
                </c:pt>
                <c:pt idx="320">
                  <c:v>237.42</c:v>
                </c:pt>
                <c:pt idx="321">
                  <c:v>237.68</c:v>
                </c:pt>
                <c:pt idx="322">
                  <c:v>234.64</c:v>
                </c:pt>
                <c:pt idx="323">
                  <c:v>237.07</c:v>
                </c:pt>
                <c:pt idx="324">
                  <c:v>238.15</c:v>
                </c:pt>
                <c:pt idx="325">
                  <c:v>235.42</c:v>
                </c:pt>
                <c:pt idx="326">
                  <c:v>234.85</c:v>
                </c:pt>
                <c:pt idx="327">
                  <c:v>235.42</c:v>
                </c:pt>
                <c:pt idx="328">
                  <c:v>235.01</c:v>
                </c:pt>
                <c:pt idx="329">
                  <c:v>230.71</c:v>
                </c:pt>
                <c:pt idx="330">
                  <c:v>225.94</c:v>
                </c:pt>
                <c:pt idx="331">
                  <c:v>220.66</c:v>
                </c:pt>
                <c:pt idx="332">
                  <c:v>223.35</c:v>
                </c:pt>
                <c:pt idx="333">
                  <c:v>217.76</c:v>
                </c:pt>
                <c:pt idx="334">
                  <c:v>218.46</c:v>
                </c:pt>
                <c:pt idx="335">
                  <c:v>218.94</c:v>
                </c:pt>
                <c:pt idx="336">
                  <c:v>222.13</c:v>
                </c:pt>
                <c:pt idx="337">
                  <c:v>222.11</c:v>
                </c:pt>
                <c:pt idx="338">
                  <c:v>227.61</c:v>
                </c:pt>
                <c:pt idx="339">
                  <c:v>224.19</c:v>
                </c:pt>
                <c:pt idx="340">
                  <c:v>220.22</c:v>
                </c:pt>
                <c:pt idx="341">
                  <c:v>219.39</c:v>
                </c:pt>
                <c:pt idx="342">
                  <c:v>221.3</c:v>
                </c:pt>
                <c:pt idx="343">
                  <c:v>223.75</c:v>
                </c:pt>
                <c:pt idx="344">
                  <c:v>227.05</c:v>
                </c:pt>
                <c:pt idx="345">
                  <c:v>229.05</c:v>
                </c:pt>
                <c:pt idx="346">
                  <c:v>225.06</c:v>
                </c:pt>
                <c:pt idx="347">
                  <c:v>224.92</c:v>
                </c:pt>
                <c:pt idx="348">
                  <c:v>223.29</c:v>
                </c:pt>
                <c:pt idx="349">
                  <c:v>220.52</c:v>
                </c:pt>
                <c:pt idx="350">
                  <c:v>231.15</c:v>
                </c:pt>
                <c:pt idx="351">
                  <c:v>232.93</c:v>
                </c:pt>
                <c:pt idx="352">
                  <c:v>227.46</c:v>
                </c:pt>
                <c:pt idx="353">
                  <c:v>228.97</c:v>
                </c:pt>
                <c:pt idx="354">
                  <c:v>230.26</c:v>
                </c:pt>
                <c:pt idx="355">
                  <c:v>225.04</c:v>
                </c:pt>
                <c:pt idx="356">
                  <c:v>226.09</c:v>
                </c:pt>
                <c:pt idx="357">
                  <c:v>227.03</c:v>
                </c:pt>
                <c:pt idx="358">
                  <c:v>220.55</c:v>
                </c:pt>
                <c:pt idx="359">
                  <c:v>218.16</c:v>
                </c:pt>
                <c:pt idx="360">
                  <c:v>213.44</c:v>
                </c:pt>
                <c:pt idx="361">
                  <c:v>210.71</c:v>
                </c:pt>
                <c:pt idx="362">
                  <c:v>207.89</c:v>
                </c:pt>
                <c:pt idx="363">
                  <c:v>205.74</c:v>
                </c:pt>
                <c:pt idx="364">
                  <c:v>207.86</c:v>
                </c:pt>
                <c:pt idx="365">
                  <c:v>201.45</c:v>
                </c:pt>
                <c:pt idx="366">
                  <c:v>197.12</c:v>
                </c:pt>
                <c:pt idx="367">
                  <c:v>198.38</c:v>
                </c:pt>
                <c:pt idx="368">
                  <c:v>202.88</c:v>
                </c:pt>
                <c:pt idx="369">
                  <c:v>204.61</c:v>
                </c:pt>
                <c:pt idx="370">
                  <c:v>201.7</c:v>
                </c:pt>
                <c:pt idx="371">
                  <c:v>202.61</c:v>
                </c:pt>
                <c:pt idx="372">
                  <c:v>211.48</c:v>
                </c:pt>
                <c:pt idx="373">
                  <c:v>214.1</c:v>
                </c:pt>
                <c:pt idx="374">
                  <c:v>208.91</c:v>
                </c:pt>
                <c:pt idx="375">
                  <c:v>206.84</c:v>
                </c:pt>
                <c:pt idx="376">
                  <c:v>208.18</c:v>
                </c:pt>
                <c:pt idx="377">
                  <c:v>210.05</c:v>
                </c:pt>
                <c:pt idx="378">
                  <c:v>207.09</c:v>
                </c:pt>
                <c:pt idx="379">
                  <c:v>199.5</c:v>
                </c:pt>
                <c:pt idx="380">
                  <c:v>195.78</c:v>
                </c:pt>
                <c:pt idx="381">
                  <c:v>197.93</c:v>
                </c:pt>
                <c:pt idx="382">
                  <c:v>186.4</c:v>
                </c:pt>
                <c:pt idx="383">
                  <c:v>192.73</c:v>
                </c:pt>
                <c:pt idx="384">
                  <c:v>190.83</c:v>
                </c:pt>
                <c:pt idx="385">
                  <c:v>188.39</c:v>
                </c:pt>
                <c:pt idx="386">
                  <c:v>187.83</c:v>
                </c:pt>
                <c:pt idx="387">
                  <c:v>186.38</c:v>
                </c:pt>
                <c:pt idx="388">
                  <c:v>184.71</c:v>
                </c:pt>
                <c:pt idx="389">
                  <c:v>189.7</c:v>
                </c:pt>
                <c:pt idx="390">
                  <c:v>189.07</c:v>
                </c:pt>
                <c:pt idx="391">
                  <c:v>188.99</c:v>
                </c:pt>
                <c:pt idx="392">
                  <c:v>187.53</c:v>
                </c:pt>
                <c:pt idx="393">
                  <c:v>186.89</c:v>
                </c:pt>
                <c:pt idx="394">
                  <c:v>187.69</c:v>
                </c:pt>
                <c:pt idx="395">
                  <c:v>187.54</c:v>
                </c:pt>
                <c:pt idx="396">
                  <c:v>188.82</c:v>
                </c:pt>
                <c:pt idx="397">
                  <c:v>186.65</c:v>
                </c:pt>
                <c:pt idx="398">
                  <c:v>185.17</c:v>
                </c:pt>
                <c:pt idx="399">
                  <c:v>182.72</c:v>
                </c:pt>
                <c:pt idx="400">
                  <c:v>180.8</c:v>
                </c:pt>
                <c:pt idx="401">
                  <c:v>186.51</c:v>
                </c:pt>
                <c:pt idx="402">
                  <c:v>181.96</c:v>
                </c:pt>
                <c:pt idx="403">
                  <c:v>184.76</c:v>
                </c:pt>
                <c:pt idx="404">
                  <c:v>185.13</c:v>
                </c:pt>
                <c:pt idx="405">
                  <c:v>186.33</c:v>
                </c:pt>
                <c:pt idx="406">
                  <c:v>187.97</c:v>
                </c:pt>
                <c:pt idx="407">
                  <c:v>191.16</c:v>
                </c:pt>
                <c:pt idx="408">
                  <c:v>192.53</c:v>
                </c:pt>
                <c:pt idx="409">
                  <c:v>193.96</c:v>
                </c:pt>
                <c:pt idx="410">
                  <c:v>193.88</c:v>
                </c:pt>
                <c:pt idx="411">
                  <c:v>191.6</c:v>
                </c:pt>
                <c:pt idx="412">
                  <c:v>189.87</c:v>
                </c:pt>
                <c:pt idx="413">
                  <c:v>186.43</c:v>
                </c:pt>
                <c:pt idx="414">
                  <c:v>186.88</c:v>
                </c:pt>
                <c:pt idx="415">
                  <c:v>184.89</c:v>
                </c:pt>
                <c:pt idx="416">
                  <c:v>186.49</c:v>
                </c:pt>
                <c:pt idx="417">
                  <c:v>187</c:v>
                </c:pt>
                <c:pt idx="418">
                  <c:v>184.52</c:v>
                </c:pt>
                <c:pt idx="419">
                  <c:v>179.55</c:v>
                </c:pt>
                <c:pt idx="420">
                  <c:v>175.4</c:v>
                </c:pt>
                <c:pt idx="421">
                  <c:v>171.39</c:v>
                </c:pt>
                <c:pt idx="422">
                  <c:v>177.89</c:v>
                </c:pt>
                <c:pt idx="423">
                  <c:v>173.33</c:v>
                </c:pt>
                <c:pt idx="424">
                  <c:v>176.25</c:v>
                </c:pt>
                <c:pt idx="425">
                  <c:v>178.5</c:v>
                </c:pt>
                <c:pt idx="426">
                  <c:v>172.12</c:v>
                </c:pt>
                <c:pt idx="427">
                  <c:v>170.8</c:v>
                </c:pt>
                <c:pt idx="428">
                  <c:v>173.12</c:v>
                </c:pt>
                <c:pt idx="429">
                  <c:v>175.5</c:v>
                </c:pt>
                <c:pt idx="430">
                  <c:v>177.04</c:v>
                </c:pt>
                <c:pt idx="431">
                  <c:v>176.13</c:v>
                </c:pt>
                <c:pt idx="432">
                  <c:v>180.11</c:v>
                </c:pt>
                <c:pt idx="433">
                  <c:v>178.88</c:v>
                </c:pt>
                <c:pt idx="434">
                  <c:v>178.22</c:v>
                </c:pt>
                <c:pt idx="435">
                  <c:v>177.06</c:v>
                </c:pt>
                <c:pt idx="436">
                  <c:v>177.59</c:v>
                </c:pt>
                <c:pt idx="437">
                  <c:v>170.1</c:v>
                </c:pt>
                <c:pt idx="438">
                  <c:v>170.23</c:v>
                </c:pt>
                <c:pt idx="439">
                  <c:v>166.8</c:v>
                </c:pt>
                <c:pt idx="440">
                  <c:v>166.94</c:v>
                </c:pt>
                <c:pt idx="441">
                  <c:v>165.8</c:v>
                </c:pt>
                <c:pt idx="442">
                  <c:v>162.77</c:v>
                </c:pt>
                <c:pt idx="443">
                  <c:v>161.93</c:v>
                </c:pt>
                <c:pt idx="444">
                  <c:v>161.02</c:v>
                </c:pt>
                <c:pt idx="445">
                  <c:v>167.9</c:v>
                </c:pt>
                <c:pt idx="446">
                  <c:v>184.07</c:v>
                </c:pt>
                <c:pt idx="447">
                  <c:v>186.98</c:v>
                </c:pt>
                <c:pt idx="448">
                  <c:v>181.71</c:v>
                </c:pt>
                <c:pt idx="449">
                  <c:v>183.2</c:v>
                </c:pt>
                <c:pt idx="450">
                  <c:v>182.5</c:v>
                </c:pt>
                <c:pt idx="451">
                  <c:v>179.85</c:v>
                </c:pt>
                <c:pt idx="452">
                  <c:v>180.83</c:v>
                </c:pt>
                <c:pt idx="453">
                  <c:v>186.41</c:v>
                </c:pt>
                <c:pt idx="454">
                  <c:v>182.55</c:v>
                </c:pt>
                <c:pt idx="455">
                  <c:v>183.13</c:v>
                </c:pt>
                <c:pt idx="456">
                  <c:v>183.75</c:v>
                </c:pt>
                <c:pt idx="457">
                  <c:v>187.93</c:v>
                </c:pt>
                <c:pt idx="458">
                  <c:v>193.02</c:v>
                </c:pt>
                <c:pt idx="459">
                  <c:v>192.72</c:v>
                </c:pt>
                <c:pt idx="460">
                  <c:v>194.49</c:v>
                </c:pt>
                <c:pt idx="461">
                  <c:v>195.05</c:v>
                </c:pt>
                <c:pt idx="462">
                  <c:v>199.79</c:v>
                </c:pt>
                <c:pt idx="463">
                  <c:v>199.34</c:v>
                </c:pt>
                <c:pt idx="464">
                  <c:v>199.29</c:v>
                </c:pt>
                <c:pt idx="465">
                  <c:v>200</c:v>
                </c:pt>
                <c:pt idx="466">
                  <c:v>197.59</c:v>
                </c:pt>
                <c:pt idx="467">
                  <c:v>200</c:v>
                </c:pt>
                <c:pt idx="468">
                  <c:v>197.2</c:v>
                </c:pt>
                <c:pt idx="469">
                  <c:v>193.25</c:v>
                </c:pt>
                <c:pt idx="470">
                  <c:v>197.85</c:v>
                </c:pt>
                <c:pt idx="471">
                  <c:v>193.61</c:v>
                </c:pt>
                <c:pt idx="472">
                  <c:v>186.34</c:v>
                </c:pt>
                <c:pt idx="473">
                  <c:v>185.57</c:v>
                </c:pt>
                <c:pt idx="474">
                  <c:v>189.08</c:v>
                </c:pt>
                <c:pt idx="475">
                  <c:v>186.1</c:v>
                </c:pt>
                <c:pt idx="476">
                  <c:v>182.81</c:v>
                </c:pt>
                <c:pt idx="477">
                  <c:v>184.06</c:v>
                </c:pt>
                <c:pt idx="478">
                  <c:v>183.66</c:v>
                </c:pt>
                <c:pt idx="479">
                  <c:v>183.83</c:v>
                </c:pt>
                <c:pt idx="480">
                  <c:v>186.89</c:v>
                </c:pt>
                <c:pt idx="481">
                  <c:v>187.23</c:v>
                </c:pt>
                <c:pt idx="482">
                  <c:v>187.06</c:v>
                </c:pt>
                <c:pt idx="483">
                  <c:v>184.3</c:v>
                </c:pt>
                <c:pt idx="484">
                  <c:v>185</c:v>
                </c:pt>
                <c:pt idx="485">
                  <c:v>181.28</c:v>
                </c:pt>
                <c:pt idx="486">
                  <c:v>179.34</c:v>
                </c:pt>
                <c:pt idx="487">
                  <c:v>178.34</c:v>
                </c:pt>
                <c:pt idx="488">
                  <c:v>176.44</c:v>
                </c:pt>
                <c:pt idx="489">
                  <c:v>179.32</c:v>
                </c:pt>
                <c:pt idx="490">
                  <c:v>182.02</c:v>
                </c:pt>
                <c:pt idx="491">
                  <c:v>182.15</c:v>
                </c:pt>
                <c:pt idx="492">
                  <c:v>180.75</c:v>
                </c:pt>
                <c:pt idx="493">
                  <c:v>181.05</c:v>
                </c:pt>
                <c:pt idx="494">
                  <c:v>183.13</c:v>
                </c:pt>
                <c:pt idx="495">
                  <c:v>183.15</c:v>
                </c:pt>
                <c:pt idx="496">
                  <c:v>183.54</c:v>
                </c:pt>
                <c:pt idx="497">
                  <c:v>184.7</c:v>
                </c:pt>
                <c:pt idx="498">
                  <c:v>183.63</c:v>
                </c:pt>
                <c:pt idx="499">
                  <c:v>185.99</c:v>
                </c:pt>
                <c:pt idx="500">
                  <c:v>187.07</c:v>
                </c:pt>
                <c:pt idx="501">
                  <c:v>186.57</c:v>
                </c:pt>
                <c:pt idx="502">
                  <c:v>187.48</c:v>
                </c:pt>
                <c:pt idx="503">
                  <c:v>189.5</c:v>
                </c:pt>
                <c:pt idx="504">
                  <c:v>188</c:v>
                </c:pt>
                <c:pt idx="505">
                  <c:v>188.76</c:v>
                </c:pt>
                <c:pt idx="506">
                  <c:v>188.7</c:v>
                </c:pt>
                <c:pt idx="507">
                  <c:v>186.21</c:v>
                </c:pt>
                <c:pt idx="508">
                  <c:v>184.72</c:v>
                </c:pt>
                <c:pt idx="509">
                  <c:v>179</c:v>
                </c:pt>
                <c:pt idx="510">
                  <c:v>175</c:v>
                </c:pt>
                <c:pt idx="511">
                  <c:v>180.96</c:v>
                </c:pt>
                <c:pt idx="512">
                  <c:v>179.62</c:v>
                </c:pt>
                <c:pt idx="513">
                  <c:v>173.67</c:v>
                </c:pt>
                <c:pt idx="514">
                  <c:v>176.59</c:v>
                </c:pt>
                <c:pt idx="515">
                  <c:v>179.54</c:v>
                </c:pt>
                <c:pt idx="516">
                  <c:v>177.23</c:v>
                </c:pt>
                <c:pt idx="517">
                  <c:v>174.63</c:v>
                </c:pt>
                <c:pt idx="518">
                  <c:v>179.22</c:v>
                </c:pt>
                <c:pt idx="519">
                  <c:v>181.28</c:v>
                </c:pt>
                <c:pt idx="520">
                  <c:v>183.32</c:v>
                </c:pt>
                <c:pt idx="521">
                  <c:v>183.62</c:v>
                </c:pt>
                <c:pt idx="522">
                  <c:v>186.13</c:v>
                </c:pt>
                <c:pt idx="523">
                  <c:v>189.05</c:v>
                </c:pt>
                <c:pt idx="524">
                  <c:v>185.95</c:v>
                </c:pt>
                <c:pt idx="525">
                  <c:v>185.67</c:v>
                </c:pt>
                <c:pt idx="526">
                  <c:v>185.19</c:v>
                </c:pt>
                <c:pt idx="527">
                  <c:v>185.07</c:v>
                </c:pt>
                <c:pt idx="528">
                  <c:v>180</c:v>
                </c:pt>
                <c:pt idx="529">
                  <c:v>182.41</c:v>
                </c:pt>
                <c:pt idx="530">
                  <c:v>180.69</c:v>
                </c:pt>
                <c:pt idx="531">
                  <c:v>180.97</c:v>
                </c:pt>
                <c:pt idx="532">
                  <c:v>180.38</c:v>
                </c:pt>
                <c:pt idx="533">
                  <c:v>179.83</c:v>
                </c:pt>
                <c:pt idx="534">
                  <c:v>178.3</c:v>
                </c:pt>
                <c:pt idx="535">
                  <c:v>179.71</c:v>
                </c:pt>
                <c:pt idx="536">
                  <c:v>178.87</c:v>
                </c:pt>
                <c:pt idx="537">
                  <c:v>178.15</c:v>
                </c:pt>
                <c:pt idx="538">
                  <c:v>178.15</c:v>
                </c:pt>
                <c:pt idx="539">
                  <c:v>175.9</c:v>
                </c:pt>
                <c:pt idx="540">
                  <c:v>174.48</c:v>
                </c:pt>
                <c:pt idx="541">
                  <c:v>174.42</c:v>
                </c:pt>
                <c:pt idx="542">
                  <c:v>178.75</c:v>
                </c:pt>
                <c:pt idx="543">
                  <c:v>176.55</c:v>
                </c:pt>
                <c:pt idx="544">
                  <c:v>175.39</c:v>
                </c:pt>
                <c:pt idx="545">
                  <c:v>171.96</c:v>
                </c:pt>
                <c:pt idx="546">
                  <c:v>175.35</c:v>
                </c:pt>
                <c:pt idx="547">
                  <c:v>176.82</c:v>
                </c:pt>
                <c:pt idx="548">
                  <c:v>173.51</c:v>
                </c:pt>
                <c:pt idx="549">
                  <c:v>174.12</c:v>
                </c:pt>
                <c:pt idx="550">
                  <c:v>177.58</c:v>
                </c:pt>
                <c:pt idx="551">
                  <c:v>178.22</c:v>
                </c:pt>
                <c:pt idx="552">
                  <c:v>176.76</c:v>
                </c:pt>
                <c:pt idx="553">
                  <c:v>173.16</c:v>
                </c:pt>
                <c:pt idx="554">
                  <c:v>173.54</c:v>
                </c:pt>
                <c:pt idx="555">
                  <c:v>174.73</c:v>
                </c:pt>
                <c:pt idx="556">
                  <c:v>174.99</c:v>
                </c:pt>
                <c:pt idx="557">
                  <c:v>174.58</c:v>
                </c:pt>
                <c:pt idx="558">
                  <c:v>168.59</c:v>
                </c:pt>
                <c:pt idx="559">
                  <c:v>167.08</c:v>
                </c:pt>
                <c:pt idx="560">
                  <c:v>169.51</c:v>
                </c:pt>
                <c:pt idx="561">
                  <c:v>169.8</c:v>
                </c:pt>
                <c:pt idx="562">
                  <c:v>170.98</c:v>
                </c:pt>
                <c:pt idx="563">
                  <c:v>168.64</c:v>
                </c:pt>
                <c:pt idx="564">
                  <c:v>172.34</c:v>
                </c:pt>
                <c:pt idx="565">
                  <c:v>174.45</c:v>
                </c:pt>
                <c:pt idx="566">
                  <c:v>169.84</c:v>
                </c:pt>
                <c:pt idx="567">
                  <c:v>170.53</c:v>
                </c:pt>
                <c:pt idx="568">
                  <c:v>169.15</c:v>
                </c:pt>
                <c:pt idx="569">
                  <c:v>170.31</c:v>
                </c:pt>
                <c:pt idx="570">
                  <c:v>171.81</c:v>
                </c:pt>
                <c:pt idx="571">
                  <c:v>159.28</c:v>
                </c:pt>
                <c:pt idx="572">
                  <c:v>155.2</c:v>
                </c:pt>
                <c:pt idx="573">
                  <c:v>159</c:v>
                </c:pt>
                <c:pt idx="574">
                  <c:v>161.26</c:v>
                </c:pt>
                <c:pt idx="575">
                  <c:v>159.12</c:v>
                </c:pt>
                <c:pt idx="576">
                  <c:v>157.75</c:v>
                </c:pt>
                <c:pt idx="577">
                  <c:v>156.87</c:v>
                </c:pt>
                <c:pt idx="578">
                  <c:v>156.02</c:v>
                </c:pt>
                <c:pt idx="579">
                  <c:v>154.78</c:v>
                </c:pt>
                <c:pt idx="580">
                  <c:v>155.34</c:v>
                </c:pt>
                <c:pt idx="581">
                  <c:v>153.5</c:v>
                </c:pt>
                <c:pt idx="582">
                  <c:v>151.71</c:v>
                </c:pt>
                <c:pt idx="583">
                  <c:v>153.16</c:v>
                </c:pt>
                <c:pt idx="584">
                  <c:v>154.62</c:v>
                </c:pt>
                <c:pt idx="585">
                  <c:v>155.18</c:v>
                </c:pt>
                <c:pt idx="586">
                  <c:v>153.73</c:v>
                </c:pt>
                <c:pt idx="587">
                  <c:v>151.37</c:v>
                </c:pt>
                <c:pt idx="588">
                  <c:v>149.1</c:v>
                </c:pt>
                <c:pt idx="589">
                  <c:v>145.24</c:v>
                </c:pt>
                <c:pt idx="590">
                  <c:v>144.57</c:v>
                </c:pt>
                <c:pt idx="591">
                  <c:v>148.47</c:v>
                </c:pt>
                <c:pt idx="592">
                  <c:v>149.93</c:v>
                </c:pt>
                <c:pt idx="593">
                  <c:v>151.94</c:v>
                </c:pt>
                <c:pt idx="594">
                  <c:v>153.38</c:v>
                </c:pt>
                <c:pt idx="595">
                  <c:v>153.34</c:v>
                </c:pt>
                <c:pt idx="596">
                  <c:v>153.41</c:v>
                </c:pt>
                <c:pt idx="597">
                  <c:v>153.42</c:v>
                </c:pt>
                <c:pt idx="598">
                  <c:v>153.84</c:v>
                </c:pt>
                <c:pt idx="599">
                  <c:v>152.12</c:v>
                </c:pt>
                <c:pt idx="600">
                  <c:v>153.79</c:v>
                </c:pt>
                <c:pt idx="601">
                  <c:v>154.07</c:v>
                </c:pt>
                <c:pt idx="602">
                  <c:v>149.97</c:v>
                </c:pt>
                <c:pt idx="603">
                  <c:v>147.42</c:v>
                </c:pt>
                <c:pt idx="604">
                  <c:v>148.84</c:v>
                </c:pt>
                <c:pt idx="605">
                  <c:v>147.48</c:v>
                </c:pt>
                <c:pt idx="606">
                  <c:v>145.89</c:v>
                </c:pt>
                <c:pt idx="607">
                  <c:v>147.42</c:v>
                </c:pt>
                <c:pt idx="608">
                  <c:v>146.88</c:v>
                </c:pt>
                <c:pt idx="609">
                  <c:v>144.52</c:v>
                </c:pt>
                <c:pt idx="610">
                  <c:v>146.88</c:v>
                </c:pt>
                <c:pt idx="611">
                  <c:v>144.84</c:v>
                </c:pt>
                <c:pt idx="612">
                  <c:v>147.03</c:v>
                </c:pt>
                <c:pt idx="613">
                  <c:v>146.09</c:v>
                </c:pt>
                <c:pt idx="614">
                  <c:v>146.32</c:v>
                </c:pt>
                <c:pt idx="615">
                  <c:v>147.03</c:v>
                </c:pt>
                <c:pt idx="616">
                  <c:v>147.73</c:v>
                </c:pt>
                <c:pt idx="617">
                  <c:v>146.74</c:v>
                </c:pt>
                <c:pt idx="618">
                  <c:v>146.71</c:v>
                </c:pt>
                <c:pt idx="619">
                  <c:v>143.9</c:v>
                </c:pt>
                <c:pt idx="620">
                  <c:v>146.13</c:v>
                </c:pt>
                <c:pt idx="621">
                  <c:v>145.18</c:v>
                </c:pt>
                <c:pt idx="622">
                  <c:v>142.83</c:v>
                </c:pt>
                <c:pt idx="623">
                  <c:v>143.2</c:v>
                </c:pt>
                <c:pt idx="624">
                  <c:v>145.8</c:v>
                </c:pt>
                <c:pt idx="625">
                  <c:v>142.59</c:v>
                </c:pt>
                <c:pt idx="626">
                  <c:v>143.56</c:v>
                </c:pt>
                <c:pt idx="627">
                  <c:v>140.6</c:v>
                </c:pt>
                <c:pt idx="628">
                  <c:v>142.08</c:v>
                </c:pt>
                <c:pt idx="629">
                  <c:v>142.71</c:v>
                </c:pt>
                <c:pt idx="630">
                  <c:v>139.74</c:v>
                </c:pt>
                <c:pt idx="631">
                  <c:v>138.6</c:v>
                </c:pt>
                <c:pt idx="632">
                  <c:v>138.07</c:v>
                </c:pt>
                <c:pt idx="633">
                  <c:v>137</c:v>
                </c:pt>
                <c:pt idx="634">
                  <c:v>133.09</c:v>
                </c:pt>
                <c:pt idx="635">
                  <c:v>132.71</c:v>
                </c:pt>
                <c:pt idx="636">
                  <c:v>127.74</c:v>
                </c:pt>
                <c:pt idx="637">
                  <c:v>119.57</c:v>
                </c:pt>
                <c:pt idx="638">
                  <c:v>121.39</c:v>
                </c:pt>
                <c:pt idx="639">
                  <c:v>128.56</c:v>
                </c:pt>
                <c:pt idx="640">
                  <c:v>126.56</c:v>
                </c:pt>
                <c:pt idx="641">
                  <c:v>125.17</c:v>
                </c:pt>
                <c:pt idx="642">
                  <c:v>128.4</c:v>
                </c:pt>
                <c:pt idx="643">
                  <c:v>128.13</c:v>
                </c:pt>
                <c:pt idx="644">
                  <c:v>131.47</c:v>
                </c:pt>
                <c:pt idx="645">
                  <c:v>132.55</c:v>
                </c:pt>
                <c:pt idx="646">
                  <c:v>129.79</c:v>
                </c:pt>
                <c:pt idx="647">
                  <c:v>132.33</c:v>
                </c:pt>
                <c:pt idx="648">
                  <c:v>131.83</c:v>
                </c:pt>
                <c:pt idx="649">
                  <c:v>129.48</c:v>
                </c:pt>
                <c:pt idx="650">
                  <c:v>128.26</c:v>
                </c:pt>
                <c:pt idx="651">
                  <c:v>127.96</c:v>
                </c:pt>
                <c:pt idx="652">
                  <c:v>125.96</c:v>
                </c:pt>
                <c:pt idx="653">
                  <c:v>127</c:v>
                </c:pt>
                <c:pt idx="654">
                  <c:v>124.72</c:v>
                </c:pt>
                <c:pt idx="655">
                  <c:v>129.46</c:v>
                </c:pt>
                <c:pt idx="656">
                  <c:v>127.12</c:v>
                </c:pt>
                <c:pt idx="657">
                  <c:v>125.98</c:v>
                </c:pt>
                <c:pt idx="658">
                  <c:v>125.98</c:v>
                </c:pt>
                <c:pt idx="659">
                  <c:v>125.98</c:v>
                </c:pt>
                <c:pt idx="660">
                  <c:v>131.27</c:v>
                </c:pt>
                <c:pt idx="661">
                  <c:v>129.12</c:v>
                </c:pt>
                <c:pt idx="662">
                  <c:v>129.33</c:v>
                </c:pt>
                <c:pt idx="663">
                  <c:v>135.29</c:v>
                </c:pt>
                <c:pt idx="664">
                  <c:v>137.63</c:v>
                </c:pt>
                <c:pt idx="665">
                  <c:v>139.98</c:v>
                </c:pt>
                <c:pt idx="666">
                  <c:v>140.39</c:v>
                </c:pt>
                <c:pt idx="667">
                  <c:v>144.72</c:v>
                </c:pt>
                <c:pt idx="668">
                  <c:v>144.85</c:v>
                </c:pt>
                <c:pt idx="669">
                  <c:v>141.23</c:v>
                </c:pt>
                <c:pt idx="670">
                  <c:v>143.1</c:v>
                </c:pt>
                <c:pt idx="671">
                  <c:v>138.23</c:v>
                </c:pt>
                <c:pt idx="672">
                  <c:v>137.85</c:v>
                </c:pt>
                <c:pt idx="673">
                  <c:v>135.36</c:v>
                </c:pt>
                <c:pt idx="674">
                  <c:v>137.27</c:v>
                </c:pt>
                <c:pt idx="675">
                  <c:v>138.12</c:v>
                </c:pt>
                <c:pt idx="676">
                  <c:v>138.01</c:v>
                </c:pt>
                <c:pt idx="677">
                  <c:v>135.07</c:v>
                </c:pt>
                <c:pt idx="678">
                  <c:v>134.91</c:v>
                </c:pt>
                <c:pt idx="679">
                  <c:v>133.14</c:v>
                </c:pt>
                <c:pt idx="680">
                  <c:v>133.26</c:v>
                </c:pt>
                <c:pt idx="681">
                  <c:v>131.84</c:v>
                </c:pt>
                <c:pt idx="682">
                  <c:v>135.52</c:v>
                </c:pt>
                <c:pt idx="683">
                  <c:v>134.25</c:v>
                </c:pt>
                <c:pt idx="684">
                  <c:v>134.68</c:v>
                </c:pt>
                <c:pt idx="685">
                  <c:v>133.22</c:v>
                </c:pt>
                <c:pt idx="686">
                  <c:v>133.98</c:v>
                </c:pt>
                <c:pt idx="687">
                  <c:v>135.07</c:v>
                </c:pt>
                <c:pt idx="688">
                  <c:v>137.67</c:v>
                </c:pt>
                <c:pt idx="689">
                  <c:v>140.57</c:v>
                </c:pt>
                <c:pt idx="690">
                  <c:v>138.41</c:v>
                </c:pt>
                <c:pt idx="691">
                  <c:v>138.56</c:v>
                </c:pt>
                <c:pt idx="692">
                  <c:v>137.85</c:v>
                </c:pt>
                <c:pt idx="693">
                  <c:v>139.94</c:v>
                </c:pt>
                <c:pt idx="694">
                  <c:v>142.22</c:v>
                </c:pt>
                <c:pt idx="695">
                  <c:v>139.57</c:v>
                </c:pt>
                <c:pt idx="696">
                  <c:v>128.91</c:v>
                </c:pt>
                <c:pt idx="697">
                  <c:v>128.21</c:v>
                </c:pt>
                <c:pt idx="698">
                  <c:v>131.69</c:v>
                </c:pt>
                <c:pt idx="699">
                  <c:v>133.68</c:v>
                </c:pt>
                <c:pt idx="700">
                  <c:v>132.21</c:v>
                </c:pt>
                <c:pt idx="701">
                  <c:v>128.25</c:v>
                </c:pt>
                <c:pt idx="702">
                  <c:v>128.15</c:v>
                </c:pt>
                <c:pt idx="703">
                  <c:v>129.13</c:v>
                </c:pt>
                <c:pt idx="704">
                  <c:v>128.8</c:v>
                </c:pt>
                <c:pt idx="705">
                  <c:v>130</c:v>
                </c:pt>
                <c:pt idx="706">
                  <c:v>129.96</c:v>
                </c:pt>
                <c:pt idx="707">
                  <c:v>135.36</c:v>
                </c:pt>
                <c:pt idx="708">
                  <c:v>132.83</c:v>
                </c:pt>
                <c:pt idx="709">
                  <c:v>133.56</c:v>
                </c:pt>
                <c:pt idx="710">
                  <c:v>134.68</c:v>
                </c:pt>
                <c:pt idx="711">
                  <c:v>134.3</c:v>
                </c:pt>
                <c:pt idx="712">
                  <c:v>130.8</c:v>
                </c:pt>
                <c:pt idx="713">
                  <c:v>128.78</c:v>
                </c:pt>
                <c:pt idx="714">
                  <c:v>127.13</c:v>
                </c:pt>
                <c:pt idx="715">
                  <c:v>129.78</c:v>
                </c:pt>
                <c:pt idx="716">
                  <c:v>128.36</c:v>
                </c:pt>
                <c:pt idx="717">
                  <c:v>130.38</c:v>
                </c:pt>
                <c:pt idx="718">
                  <c:v>130.22</c:v>
                </c:pt>
                <c:pt idx="719">
                  <c:v>130.36</c:v>
                </c:pt>
                <c:pt idx="720">
                  <c:v>127.9</c:v>
                </c:pt>
                <c:pt idx="721">
                  <c:v>129.04</c:v>
                </c:pt>
                <c:pt idx="722">
                  <c:v>129.18</c:v>
                </c:pt>
                <c:pt idx="723">
                  <c:v>127.33</c:v>
                </c:pt>
                <c:pt idx="724">
                  <c:v>129.33</c:v>
                </c:pt>
                <c:pt idx="725">
                  <c:v>130.15</c:v>
                </c:pt>
                <c:pt idx="726">
                  <c:v>124.83</c:v>
                </c:pt>
                <c:pt idx="727">
                  <c:v>125.78</c:v>
                </c:pt>
                <c:pt idx="728">
                  <c:v>125.49</c:v>
                </c:pt>
                <c:pt idx="729">
                  <c:v>127.11</c:v>
                </c:pt>
                <c:pt idx="730">
                  <c:v>126.42</c:v>
                </c:pt>
                <c:pt idx="731">
                  <c:v>126.66</c:v>
                </c:pt>
                <c:pt idx="732">
                  <c:v>126.57</c:v>
                </c:pt>
                <c:pt idx="733">
                  <c:v>123.43</c:v>
                </c:pt>
                <c:pt idx="734">
                  <c:v>124.25</c:v>
                </c:pt>
                <c:pt idx="735">
                  <c:v>121.23</c:v>
                </c:pt>
                <c:pt idx="736">
                  <c:v>126.61</c:v>
                </c:pt>
                <c:pt idx="737">
                  <c:v>125.3</c:v>
                </c:pt>
                <c:pt idx="738">
                  <c:v>124.25</c:v>
                </c:pt>
                <c:pt idx="739">
                  <c:v>122.77</c:v>
                </c:pt>
                <c:pt idx="740">
                  <c:v>120.58</c:v>
                </c:pt>
                <c:pt idx="741">
                  <c:v>121.66</c:v>
                </c:pt>
                <c:pt idx="742">
                  <c:v>120.11</c:v>
                </c:pt>
                <c:pt idx="743">
                  <c:v>115</c:v>
                </c:pt>
                <c:pt idx="744">
                  <c:v>116.75</c:v>
                </c:pt>
                <c:pt idx="745">
                  <c:v>114.99</c:v>
                </c:pt>
                <c:pt idx="746">
                  <c:v>115.01</c:v>
                </c:pt>
                <c:pt idx="747">
                  <c:v>116.25</c:v>
                </c:pt>
                <c:pt idx="748">
                  <c:v>118.15</c:v>
                </c:pt>
                <c:pt idx="749">
                  <c:v>115.5</c:v>
                </c:pt>
                <c:pt idx="750">
                  <c:v>113.4</c:v>
                </c:pt>
                <c:pt idx="751">
                  <c:v>111.2</c:v>
                </c:pt>
              </c:numCache>
            </c:numRef>
          </c:yVal>
          <c:smooth val="1"/>
        </c:ser>
        <c:ser>
          <c:idx val="2"/>
          <c:order val="2"/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Sheet1!$A$1:$A$752</c:f>
              <c:numCache>
                <c:formatCode>General</c:formatCode>
                <c:ptCount val="752"/>
                <c:pt idx="0">
                  <c:v>225.83</c:v>
                </c:pt>
                <c:pt idx="1">
                  <c:v>220.78</c:v>
                </c:pt>
                <c:pt idx="2">
                  <c:v>219.44</c:v>
                </c:pt>
                <c:pt idx="3">
                  <c:v>215.2</c:v>
                </c:pt>
                <c:pt idx="4">
                  <c:v>211.5</c:v>
                </c:pt>
                <c:pt idx="5">
                  <c:v>207.83</c:v>
                </c:pt>
                <c:pt idx="6">
                  <c:v>196.5</c:v>
                </c:pt>
                <c:pt idx="7">
                  <c:v>198.48</c:v>
                </c:pt>
                <c:pt idx="8">
                  <c:v>198.45</c:v>
                </c:pt>
                <c:pt idx="9">
                  <c:v>199.57</c:v>
                </c:pt>
                <c:pt idx="10">
                  <c:v>209.25</c:v>
                </c:pt>
                <c:pt idx="11">
                  <c:v>213.17</c:v>
                </c:pt>
                <c:pt idx="12">
                  <c:v>216.61</c:v>
                </c:pt>
                <c:pt idx="13">
                  <c:v>208.27</c:v>
                </c:pt>
                <c:pt idx="14">
                  <c:v>199.64</c:v>
                </c:pt>
                <c:pt idx="15">
                  <c:v>202.5</c:v>
                </c:pt>
                <c:pt idx="16">
                  <c:v>199.88</c:v>
                </c:pt>
                <c:pt idx="17">
                  <c:v>202.06</c:v>
                </c:pt>
                <c:pt idx="18">
                  <c:v>201.68</c:v>
                </c:pt>
                <c:pt idx="19">
                  <c:v>198.35</c:v>
                </c:pt>
                <c:pt idx="20">
                  <c:v>198.87</c:v>
                </c:pt>
                <c:pt idx="21">
                  <c:v>196.51</c:v>
                </c:pt>
                <c:pt idx="22">
                  <c:v>189.31</c:v>
                </c:pt>
                <c:pt idx="23">
                  <c:v>188.63</c:v>
                </c:pt>
                <c:pt idx="24">
                  <c:v>183.91</c:v>
                </c:pt>
                <c:pt idx="25">
                  <c:v>182.08</c:v>
                </c:pt>
                <c:pt idx="26">
                  <c:v>178.1</c:v>
                </c:pt>
                <c:pt idx="27">
                  <c:v>177.64</c:v>
                </c:pt>
                <c:pt idx="28">
                  <c:v>177.39</c:v>
                </c:pt>
                <c:pt idx="29">
                  <c:v>175.75</c:v>
                </c:pt>
                <c:pt idx="30">
                  <c:v>174.4</c:v>
                </c:pt>
                <c:pt idx="31">
                  <c:v>165.17</c:v>
                </c:pt>
                <c:pt idx="32">
                  <c:v>167.52</c:v>
                </c:pt>
                <c:pt idx="33">
                  <c:v>171.24</c:v>
                </c:pt>
                <c:pt idx="34">
                  <c:v>178.68</c:v>
                </c:pt>
                <c:pt idx="35">
                  <c:v>175.2</c:v>
                </c:pt>
                <c:pt idx="36">
                  <c:v>175.64</c:v>
                </c:pt>
                <c:pt idx="37">
                  <c:v>172.7</c:v>
                </c:pt>
                <c:pt idx="38">
                  <c:v>178.56</c:v>
                </c:pt>
                <c:pt idx="39">
                  <c:v>180.4</c:v>
                </c:pt>
                <c:pt idx="40">
                  <c:v>181.93</c:v>
                </c:pt>
                <c:pt idx="41">
                  <c:v>183.22</c:v>
                </c:pt>
                <c:pt idx="42">
                  <c:v>180.25</c:v>
                </c:pt>
                <c:pt idx="43">
                  <c:v>183.14</c:v>
                </c:pt>
                <c:pt idx="44">
                  <c:v>186.03</c:v>
                </c:pt>
                <c:pt idx="45">
                  <c:v>184.77</c:v>
                </c:pt>
                <c:pt idx="46">
                  <c:v>182.65</c:v>
                </c:pt>
                <c:pt idx="47">
                  <c:v>177.82</c:v>
                </c:pt>
                <c:pt idx="48">
                  <c:v>183.34</c:v>
                </c:pt>
                <c:pt idx="49">
                  <c:v>183.04</c:v>
                </c:pt>
                <c:pt idx="50">
                  <c:v>180.05</c:v>
                </c:pt>
                <c:pt idx="51">
                  <c:v>182.48</c:v>
                </c:pt>
                <c:pt idx="52">
                  <c:v>177.19</c:v>
                </c:pt>
                <c:pt idx="53">
                  <c:v>184.89</c:v>
                </c:pt>
                <c:pt idx="54">
                  <c:v>195.56</c:v>
                </c:pt>
                <c:pt idx="55">
                  <c:v>192.85</c:v>
                </c:pt>
                <c:pt idx="56">
                  <c:v>191.55</c:v>
                </c:pt>
                <c:pt idx="57">
                  <c:v>189.82</c:v>
                </c:pt>
                <c:pt idx="58">
                  <c:v>187.9</c:v>
                </c:pt>
                <c:pt idx="59">
                  <c:v>187.98</c:v>
                </c:pt>
                <c:pt idx="60">
                  <c:v>184.97</c:v>
                </c:pt>
                <c:pt idx="61">
                  <c:v>182.81</c:v>
                </c:pt>
                <c:pt idx="62">
                  <c:v>186.94</c:v>
                </c:pt>
                <c:pt idx="63">
                  <c:v>190.05</c:v>
                </c:pt>
                <c:pt idx="64">
                  <c:v>188.54</c:v>
                </c:pt>
                <c:pt idx="65">
                  <c:v>190.04</c:v>
                </c:pt>
                <c:pt idx="66">
                  <c:v>185.41</c:v>
                </c:pt>
                <c:pt idx="67">
                  <c:v>171.88</c:v>
                </c:pt>
                <c:pt idx="68">
                  <c:v>174.19</c:v>
                </c:pt>
                <c:pt idx="69">
                  <c:v>180.34</c:v>
                </c:pt>
                <c:pt idx="70">
                  <c:v>185.61</c:v>
                </c:pt>
                <c:pt idx="71">
                  <c:v>191.13</c:v>
                </c:pt>
                <c:pt idx="72">
                  <c:v>192.51</c:v>
                </c:pt>
                <c:pt idx="73">
                  <c:v>191.52</c:v>
                </c:pt>
                <c:pt idx="74">
                  <c:v>188.52</c:v>
                </c:pt>
                <c:pt idx="75">
                  <c:v>186.47</c:v>
                </c:pt>
                <c:pt idx="76">
                  <c:v>187.67</c:v>
                </c:pt>
                <c:pt idx="77">
                  <c:v>184.84</c:v>
                </c:pt>
                <c:pt idx="78">
                  <c:v>183.32</c:v>
                </c:pt>
                <c:pt idx="79">
                  <c:v>178.07</c:v>
                </c:pt>
                <c:pt idx="80">
                  <c:v>186.23</c:v>
                </c:pt>
                <c:pt idx="81">
                  <c:v>187.05</c:v>
                </c:pt>
                <c:pt idx="82">
                  <c:v>183.14</c:v>
                </c:pt>
                <c:pt idx="83">
                  <c:v>185.81</c:v>
                </c:pt>
                <c:pt idx="84">
                  <c:v>184.94</c:v>
                </c:pt>
                <c:pt idx="85">
                  <c:v>184.86</c:v>
                </c:pt>
                <c:pt idx="86">
                  <c:v>185.04</c:v>
                </c:pt>
                <c:pt idx="87">
                  <c:v>189.11</c:v>
                </c:pt>
                <c:pt idx="88">
                  <c:v>187.24</c:v>
                </c:pt>
                <c:pt idx="89">
                  <c:v>188.12</c:v>
                </c:pt>
                <c:pt idx="90">
                  <c:v>188.85</c:v>
                </c:pt>
                <c:pt idx="91">
                  <c:v>186.5</c:v>
                </c:pt>
                <c:pt idx="92">
                  <c:v>187.54</c:v>
                </c:pt>
                <c:pt idx="93">
                  <c:v>188.22</c:v>
                </c:pt>
                <c:pt idx="94">
                  <c:v>190.53</c:v>
                </c:pt>
                <c:pt idx="95">
                  <c:v>188.61</c:v>
                </c:pt>
                <c:pt idx="96">
                  <c:v>189.21</c:v>
                </c:pt>
                <c:pt idx="97">
                  <c:v>183.69</c:v>
                </c:pt>
                <c:pt idx="98">
                  <c:v>180.99</c:v>
                </c:pt>
                <c:pt idx="99">
                  <c:v>174.14</c:v>
                </c:pt>
                <c:pt idx="100">
                  <c:v>170.94</c:v>
                </c:pt>
                <c:pt idx="101">
                  <c:v>177.72</c:v>
                </c:pt>
                <c:pt idx="102">
                  <c:v>176.29</c:v>
                </c:pt>
                <c:pt idx="103">
                  <c:v>175.02</c:v>
                </c:pt>
                <c:pt idx="104">
                  <c:v>180.93</c:v>
                </c:pt>
                <c:pt idx="105">
                  <c:v>183.78</c:v>
                </c:pt>
                <c:pt idx="106">
                  <c:v>184.97</c:v>
                </c:pt>
                <c:pt idx="107">
                  <c:v>185.55</c:v>
                </c:pt>
                <c:pt idx="108">
                  <c:v>182.41</c:v>
                </c:pt>
                <c:pt idx="109">
                  <c:v>183.38</c:v>
                </c:pt>
                <c:pt idx="110">
                  <c:v>179.59</c:v>
                </c:pt>
                <c:pt idx="111">
                  <c:v>181.46</c:v>
                </c:pt>
                <c:pt idx="112">
                  <c:v>179.92</c:v>
                </c:pt>
                <c:pt idx="113">
                  <c:v>177</c:v>
                </c:pt>
                <c:pt idx="114">
                  <c:v>180.26</c:v>
                </c:pt>
                <c:pt idx="115">
                  <c:v>177.82</c:v>
                </c:pt>
                <c:pt idx="116">
                  <c:v>182.55</c:v>
                </c:pt>
                <c:pt idx="117">
                  <c:v>178.88</c:v>
                </c:pt>
                <c:pt idx="118">
                  <c:v>180.64</c:v>
                </c:pt>
                <c:pt idx="119">
                  <c:v>186.52</c:v>
                </c:pt>
                <c:pt idx="120">
                  <c:v>181.36</c:v>
                </c:pt>
                <c:pt idx="121">
                  <c:v>186.6</c:v>
                </c:pt>
                <c:pt idx="122">
                  <c:v>190.17</c:v>
                </c:pt>
                <c:pt idx="123">
                  <c:v>186.86</c:v>
                </c:pt>
                <c:pt idx="124">
                  <c:v>193.8</c:v>
                </c:pt>
                <c:pt idx="125">
                  <c:v>193.16</c:v>
                </c:pt>
                <c:pt idx="126">
                  <c:v>199.05</c:v>
                </c:pt>
                <c:pt idx="127">
                  <c:v>188.15</c:v>
                </c:pt>
                <c:pt idx="128">
                  <c:v>188.08</c:v>
                </c:pt>
                <c:pt idx="129">
                  <c:v>195.21</c:v>
                </c:pt>
                <c:pt idx="130">
                  <c:v>198.69</c:v>
                </c:pt>
                <c:pt idx="131">
                  <c:v>206.88</c:v>
                </c:pt>
                <c:pt idx="132">
                  <c:v>202.49</c:v>
                </c:pt>
                <c:pt idx="133">
                  <c:v>202.89</c:v>
                </c:pt>
                <c:pt idx="134">
                  <c:v>207.04</c:v>
                </c:pt>
                <c:pt idx="135">
                  <c:v>201.03</c:v>
                </c:pt>
                <c:pt idx="136">
                  <c:v>191.49</c:v>
                </c:pt>
                <c:pt idx="137">
                  <c:v>186.26</c:v>
                </c:pt>
                <c:pt idx="138">
                  <c:v>182.16</c:v>
                </c:pt>
                <c:pt idx="139">
                  <c:v>180.28</c:v>
                </c:pt>
                <c:pt idx="140">
                  <c:v>181.16</c:v>
                </c:pt>
                <c:pt idx="141">
                  <c:v>182.64</c:v>
                </c:pt>
                <c:pt idx="142">
                  <c:v>183.22</c:v>
                </c:pt>
                <c:pt idx="143">
                  <c:v>181.81</c:v>
                </c:pt>
                <c:pt idx="144">
                  <c:v>179.83</c:v>
                </c:pt>
                <c:pt idx="145">
                  <c:v>180.03</c:v>
                </c:pt>
                <c:pt idx="146">
                  <c:v>188.32</c:v>
                </c:pt>
                <c:pt idx="147">
                  <c:v>183.16</c:v>
                </c:pt>
                <c:pt idx="148">
                  <c:v>192.57</c:v>
                </c:pt>
                <c:pt idx="149">
                  <c:v>189.11</c:v>
                </c:pt>
                <c:pt idx="150">
                  <c:v>185.04</c:v>
                </c:pt>
                <c:pt idx="151">
                  <c:v>185.54</c:v>
                </c:pt>
                <c:pt idx="152">
                  <c:v>187.62</c:v>
                </c:pt>
                <c:pt idx="153">
                  <c:v>188.89</c:v>
                </c:pt>
                <c:pt idx="154">
                  <c:v>187.24</c:v>
                </c:pt>
                <c:pt idx="155">
                  <c:v>186.58</c:v>
                </c:pt>
                <c:pt idx="156">
                  <c:v>181.85</c:v>
                </c:pt>
                <c:pt idx="157">
                  <c:v>178.19</c:v>
                </c:pt>
                <c:pt idx="158">
                  <c:v>177.69</c:v>
                </c:pt>
                <c:pt idx="159">
                  <c:v>176.97</c:v>
                </c:pt>
                <c:pt idx="160">
                  <c:v>178.43</c:v>
                </c:pt>
                <c:pt idx="161">
                  <c:v>183.61</c:v>
                </c:pt>
                <c:pt idx="162">
                  <c:v>176.67</c:v>
                </c:pt>
                <c:pt idx="163">
                  <c:v>176.24</c:v>
                </c:pt>
                <c:pt idx="164">
                  <c:v>170.29</c:v>
                </c:pt>
                <c:pt idx="165">
                  <c:v>174.88</c:v>
                </c:pt>
                <c:pt idx="166">
                  <c:v>177.75</c:v>
                </c:pt>
                <c:pt idx="167">
                  <c:v>177.82</c:v>
                </c:pt>
                <c:pt idx="168">
                  <c:v>177.17</c:v>
                </c:pt>
                <c:pt idx="169">
                  <c:v>177.33</c:v>
                </c:pt>
                <c:pt idx="170">
                  <c:v>170.76</c:v>
                </c:pt>
                <c:pt idx="171">
                  <c:v>168.31</c:v>
                </c:pt>
                <c:pt idx="172">
                  <c:v>167.02</c:v>
                </c:pt>
                <c:pt idx="173">
                  <c:v>171.66</c:v>
                </c:pt>
                <c:pt idx="174">
                  <c:v>170.62</c:v>
                </c:pt>
                <c:pt idx="175">
                  <c:v>170.78</c:v>
                </c:pt>
                <c:pt idx="176">
                  <c:v>174.18</c:v>
                </c:pt>
                <c:pt idx="177">
                  <c:v>180.17</c:v>
                </c:pt>
                <c:pt idx="178">
                  <c:v>181.6</c:v>
                </c:pt>
                <c:pt idx="179">
                  <c:v>181.77</c:v>
                </c:pt>
                <c:pt idx="180">
                  <c:v>179.81</c:v>
                </c:pt>
                <c:pt idx="181">
                  <c:v>177.99</c:v>
                </c:pt>
                <c:pt idx="182">
                  <c:v>174.98</c:v>
                </c:pt>
                <c:pt idx="183">
                  <c:v>175.4</c:v>
                </c:pt>
                <c:pt idx="184">
                  <c:v>175.64</c:v>
                </c:pt>
                <c:pt idx="185">
                  <c:v>182.01</c:v>
                </c:pt>
                <c:pt idx="186">
                  <c:v>180.45</c:v>
                </c:pt>
                <c:pt idx="187">
                  <c:v>182.02</c:v>
                </c:pt>
                <c:pt idx="188">
                  <c:v>181.59</c:v>
                </c:pt>
                <c:pt idx="189">
                  <c:v>183.16</c:v>
                </c:pt>
                <c:pt idx="190">
                  <c:v>182.06</c:v>
                </c:pt>
                <c:pt idx="191">
                  <c:v>182.7</c:v>
                </c:pt>
                <c:pt idx="192">
                  <c:v>180.77</c:v>
                </c:pt>
                <c:pt idx="193">
                  <c:v>179.42</c:v>
                </c:pt>
                <c:pt idx="194">
                  <c:v>178.26</c:v>
                </c:pt>
                <c:pt idx="195">
                  <c:v>180</c:v>
                </c:pt>
                <c:pt idx="196">
                  <c:v>173.72</c:v>
                </c:pt>
                <c:pt idx="197">
                  <c:v>177.87</c:v>
                </c:pt>
                <c:pt idx="198">
                  <c:v>179.27</c:v>
                </c:pt>
                <c:pt idx="199">
                  <c:v>175.51</c:v>
                </c:pt>
                <c:pt idx="200">
                  <c:v>176.75</c:v>
                </c:pt>
                <c:pt idx="201">
                  <c:v>173.5</c:v>
                </c:pt>
                <c:pt idx="202">
                  <c:v>173.74</c:v>
                </c:pt>
                <c:pt idx="203">
                  <c:v>170.78</c:v>
                </c:pt>
                <c:pt idx="204">
                  <c:v>167.03</c:v>
                </c:pt>
                <c:pt idx="205">
                  <c:v>171.38</c:v>
                </c:pt>
                <c:pt idx="206">
                  <c:v>172.41</c:v>
                </c:pt>
                <c:pt idx="207">
                  <c:v>173</c:v>
                </c:pt>
                <c:pt idx="208">
                  <c:v>171.37</c:v>
                </c:pt>
                <c:pt idx="209">
                  <c:v>170.7</c:v>
                </c:pt>
                <c:pt idx="210">
                  <c:v>164.07</c:v>
                </c:pt>
                <c:pt idx="211">
                  <c:v>164.92</c:v>
                </c:pt>
                <c:pt idx="212">
                  <c:v>164.1</c:v>
                </c:pt>
                <c:pt idx="213">
                  <c:v>162.88</c:v>
                </c:pt>
                <c:pt idx="214">
                  <c:v>160</c:v>
                </c:pt>
                <c:pt idx="215">
                  <c:v>158.24</c:v>
                </c:pt>
                <c:pt idx="216">
                  <c:v>159.34</c:v>
                </c:pt>
                <c:pt idx="217">
                  <c:v>157.25</c:v>
                </c:pt>
                <c:pt idx="218">
                  <c:v>153.3</c:v>
                </c:pt>
                <c:pt idx="219">
                  <c:v>157.99</c:v>
                </c:pt>
                <c:pt idx="220">
                  <c:v>157.75</c:v>
                </c:pt>
                <c:pt idx="221">
                  <c:v>155.02</c:v>
                </c:pt>
                <c:pt idx="222">
                  <c:v>154.31</c:v>
                </c:pt>
                <c:pt idx="223">
                  <c:v>147.9</c:v>
                </c:pt>
                <c:pt idx="224">
                  <c:v>144.17</c:v>
                </c:pt>
                <c:pt idx="225">
                  <c:v>143.85</c:v>
                </c:pt>
                <c:pt idx="226">
                  <c:v>145.48</c:v>
                </c:pt>
                <c:pt idx="227">
                  <c:v>144.12</c:v>
                </c:pt>
                <c:pt idx="228">
                  <c:v>144.69</c:v>
                </c:pt>
                <c:pt idx="229">
                  <c:v>141.97</c:v>
                </c:pt>
                <c:pt idx="230">
                  <c:v>145</c:v>
                </c:pt>
                <c:pt idx="231">
                  <c:v>142.83</c:v>
                </c:pt>
                <c:pt idx="232">
                  <c:v>143.96</c:v>
                </c:pt>
                <c:pt idx="233">
                  <c:v>142.63</c:v>
                </c:pt>
                <c:pt idx="234">
                  <c:v>141.72</c:v>
                </c:pt>
                <c:pt idx="235">
                  <c:v>139.99</c:v>
                </c:pt>
                <c:pt idx="236">
                  <c:v>141.92</c:v>
                </c:pt>
                <c:pt idx="237">
                  <c:v>141.22</c:v>
                </c:pt>
                <c:pt idx="238">
                  <c:v>137.38</c:v>
                </c:pt>
                <c:pt idx="239">
                  <c:v>135.13</c:v>
                </c:pt>
                <c:pt idx="240">
                  <c:v>139.19</c:v>
                </c:pt>
                <c:pt idx="241">
                  <c:v>134.81</c:v>
                </c:pt>
                <c:pt idx="242">
                  <c:v>135.5</c:v>
                </c:pt>
                <c:pt idx="243">
                  <c:v>131.29</c:v>
                </c:pt>
                <c:pt idx="244">
                  <c:v>132.83</c:v>
                </c:pt>
                <c:pt idx="245">
                  <c:v>131.8</c:v>
                </c:pt>
                <c:pt idx="246">
                  <c:v>134.38</c:v>
                </c:pt>
                <c:pt idx="247">
                  <c:v>135.57</c:v>
                </c:pt>
                <c:pt idx="248">
                  <c:v>135.4</c:v>
                </c:pt>
                <c:pt idx="249">
                  <c:v>134.83</c:v>
                </c:pt>
                <c:pt idx="250">
                  <c:v>135.34</c:v>
                </c:pt>
                <c:pt idx="251">
                  <c:v>129.93</c:v>
                </c:pt>
                <c:pt idx="252">
                  <c:v>123</c:v>
                </c:pt>
                <c:pt idx="253">
                  <c:v>116.65</c:v>
                </c:pt>
                <c:pt idx="254">
                  <c:v>117.37</c:v>
                </c:pt>
                <c:pt idx="255">
                  <c:v>117.06</c:v>
                </c:pt>
                <c:pt idx="256">
                  <c:v>113.54</c:v>
                </c:pt>
                <c:pt idx="257">
                  <c:v>113.82</c:v>
                </c:pt>
                <c:pt idx="258">
                  <c:v>114.5</c:v>
                </c:pt>
                <c:pt idx="259">
                  <c:v>111.61</c:v>
                </c:pt>
                <c:pt idx="260">
                  <c:v>108.92</c:v>
                </c:pt>
                <c:pt idx="261">
                  <c:v>109.02</c:v>
                </c:pt>
                <c:pt idx="262">
                  <c:v>108.73</c:v>
                </c:pt>
                <c:pt idx="263">
                  <c:v>111.01</c:v>
                </c:pt>
                <c:pt idx="264">
                  <c:v>106.43</c:v>
                </c:pt>
                <c:pt idx="265">
                  <c:v>102.71</c:v>
                </c:pt>
                <c:pt idx="266">
                  <c:v>98.89</c:v>
                </c:pt>
                <c:pt idx="267">
                  <c:v>96.91</c:v>
                </c:pt>
                <c:pt idx="268">
                  <c:v>101.49</c:v>
                </c:pt>
                <c:pt idx="269">
                  <c:v>104.49</c:v>
                </c:pt>
                <c:pt idx="270">
                  <c:v>112.2</c:v>
                </c:pt>
                <c:pt idx="271">
                  <c:v>110.71</c:v>
                </c:pt>
                <c:pt idx="272">
                  <c:v>110.93</c:v>
                </c:pt>
                <c:pt idx="273">
                  <c:v>107.57</c:v>
                </c:pt>
                <c:pt idx="274">
                  <c:v>114.33</c:v>
                </c:pt>
                <c:pt idx="275">
                  <c:v>96.3</c:v>
                </c:pt>
                <c:pt idx="276">
                  <c:v>97.64</c:v>
                </c:pt>
                <c:pt idx="277">
                  <c:v>94.31</c:v>
                </c:pt>
                <c:pt idx="278">
                  <c:v>101.8</c:v>
                </c:pt>
                <c:pt idx="279">
                  <c:v>110.42</c:v>
                </c:pt>
                <c:pt idx="280">
                  <c:v>110.15</c:v>
                </c:pt>
                <c:pt idx="281">
                  <c:v>108.38</c:v>
                </c:pt>
                <c:pt idx="282">
                  <c:v>109.67</c:v>
                </c:pt>
                <c:pt idx="283">
                  <c:v>111.43</c:v>
                </c:pt>
                <c:pt idx="284">
                  <c:v>113.76</c:v>
                </c:pt>
                <c:pt idx="285">
                  <c:v>120.69</c:v>
                </c:pt>
                <c:pt idx="286">
                  <c:v>121.41</c:v>
                </c:pt>
                <c:pt idx="287">
                  <c:v>117.7</c:v>
                </c:pt>
                <c:pt idx="288">
                  <c:v>118.53</c:v>
                </c:pt>
                <c:pt idx="289">
                  <c:v>117.52</c:v>
                </c:pt>
                <c:pt idx="290">
                  <c:v>115.43</c:v>
                </c:pt>
                <c:pt idx="291">
                  <c:v>119.53</c:v>
                </c:pt>
                <c:pt idx="292">
                  <c:v>121.67</c:v>
                </c:pt>
                <c:pt idx="293">
                  <c:v>115.58</c:v>
                </c:pt>
                <c:pt idx="294">
                  <c:v>115.74</c:v>
                </c:pt>
                <c:pt idx="295">
                  <c:v>108.76</c:v>
                </c:pt>
                <c:pt idx="296">
                  <c:v>106.98</c:v>
                </c:pt>
                <c:pt idx="297">
                  <c:v>112.69</c:v>
                </c:pt>
                <c:pt idx="298">
                  <c:v>110.57</c:v>
                </c:pt>
                <c:pt idx="299">
                  <c:v>117.3</c:v>
                </c:pt>
                <c:pt idx="300">
                  <c:v>115.99</c:v>
                </c:pt>
                <c:pt idx="301">
                  <c:v>114.06</c:v>
                </c:pt>
                <c:pt idx="302">
                  <c:v>124.92</c:v>
                </c:pt>
                <c:pt idx="303">
                  <c:v>120.15</c:v>
                </c:pt>
                <c:pt idx="304">
                  <c:v>131.28</c:v>
                </c:pt>
                <c:pt idx="305">
                  <c:v>126.63</c:v>
                </c:pt>
                <c:pt idx="306">
                  <c:v>130.28</c:v>
                </c:pt>
                <c:pt idx="307">
                  <c:v>134.43</c:v>
                </c:pt>
                <c:pt idx="308">
                  <c:v>140.11</c:v>
                </c:pt>
                <c:pt idx="309">
                  <c:v>139.23</c:v>
                </c:pt>
                <c:pt idx="310">
                  <c:v>139.4</c:v>
                </c:pt>
                <c:pt idx="311">
                  <c:v>138.85</c:v>
                </c:pt>
                <c:pt idx="312">
                  <c:v>135.29</c:v>
                </c:pt>
                <c:pt idx="313">
                  <c:v>131.14</c:v>
                </c:pt>
                <c:pt idx="314">
                  <c:v>132.8</c:v>
                </c:pt>
                <c:pt idx="315">
                  <c:v>133.57</c:v>
                </c:pt>
                <c:pt idx="316">
                  <c:v>129.84</c:v>
                </c:pt>
                <c:pt idx="317">
                  <c:v>128.68</c:v>
                </c:pt>
                <c:pt idx="318">
                  <c:v>124.83</c:v>
                </c:pt>
                <c:pt idx="319">
                  <c:v>118.65</c:v>
                </c:pt>
                <c:pt idx="320">
                  <c:v>116.66</c:v>
                </c:pt>
                <c:pt idx="321">
                  <c:v>120.07</c:v>
                </c:pt>
                <c:pt idx="322">
                  <c:v>124.65</c:v>
                </c:pt>
                <c:pt idx="323">
                  <c:v>123.7</c:v>
                </c:pt>
                <c:pt idx="324">
                  <c:v>128.99</c:v>
                </c:pt>
                <c:pt idx="325">
                  <c:v>118.42</c:v>
                </c:pt>
                <c:pt idx="326">
                  <c:v>142.62</c:v>
                </c:pt>
                <c:pt idx="327">
                  <c:v>147.22</c:v>
                </c:pt>
                <c:pt idx="328">
                  <c:v>147.07</c:v>
                </c:pt>
                <c:pt idx="329">
                  <c:v>140.83</c:v>
                </c:pt>
                <c:pt idx="330">
                  <c:v>137.71</c:v>
                </c:pt>
                <c:pt idx="331">
                  <c:v>133.57</c:v>
                </c:pt>
                <c:pt idx="332">
                  <c:v>136.24</c:v>
                </c:pt>
                <c:pt idx="333">
                  <c:v>131.76</c:v>
                </c:pt>
                <c:pt idx="334">
                  <c:v>133.23</c:v>
                </c:pt>
                <c:pt idx="335">
                  <c:v>135.91</c:v>
                </c:pt>
                <c:pt idx="336">
                  <c:v>140.11</c:v>
                </c:pt>
                <c:pt idx="337">
                  <c:v>140.14</c:v>
                </c:pt>
                <c:pt idx="338">
                  <c:v>149.43</c:v>
                </c:pt>
                <c:pt idx="339">
                  <c:v>144.47</c:v>
                </c:pt>
                <c:pt idx="340">
                  <c:v>138.31</c:v>
                </c:pt>
                <c:pt idx="341">
                  <c:v>134.29</c:v>
                </c:pt>
                <c:pt idx="342">
                  <c:v>137.49</c:v>
                </c:pt>
                <c:pt idx="343">
                  <c:v>137.01</c:v>
                </c:pt>
                <c:pt idx="344">
                  <c:v>139.93</c:v>
                </c:pt>
                <c:pt idx="345">
                  <c:v>140.22</c:v>
                </c:pt>
                <c:pt idx="346">
                  <c:v>139.67</c:v>
                </c:pt>
                <c:pt idx="347">
                  <c:v>134.7</c:v>
                </c:pt>
                <c:pt idx="348">
                  <c:v>130.68</c:v>
                </c:pt>
                <c:pt idx="349">
                  <c:v>128.91</c:v>
                </c:pt>
                <c:pt idx="350">
                  <c:v>130.39</c:v>
                </c:pt>
                <c:pt idx="351">
                  <c:v>132</c:v>
                </c:pt>
                <c:pt idx="352">
                  <c:v>134.25</c:v>
                </c:pt>
                <c:pt idx="353">
                  <c:v>137.34</c:v>
                </c:pt>
                <c:pt idx="354">
                  <c:v>139.31</c:v>
                </c:pt>
                <c:pt idx="355">
                  <c:v>135.07</c:v>
                </c:pt>
                <c:pt idx="356">
                  <c:v>138.81</c:v>
                </c:pt>
                <c:pt idx="357">
                  <c:v>142.44</c:v>
                </c:pt>
                <c:pt idx="358">
                  <c:v>145.06</c:v>
                </c:pt>
                <c:pt idx="359">
                  <c:v>145.14</c:v>
                </c:pt>
                <c:pt idx="360">
                  <c:v>140.26</c:v>
                </c:pt>
                <c:pt idx="361">
                  <c:v>138.63</c:v>
                </c:pt>
                <c:pt idx="362">
                  <c:v>138.25</c:v>
                </c:pt>
                <c:pt idx="363">
                  <c:v>135.34</c:v>
                </c:pt>
                <c:pt idx="364">
                  <c:v>136.92</c:v>
                </c:pt>
                <c:pt idx="365">
                  <c:v>136.02</c:v>
                </c:pt>
                <c:pt idx="366">
                  <c:v>141.95</c:v>
                </c:pt>
                <c:pt idx="367">
                  <c:v>146.67</c:v>
                </c:pt>
                <c:pt idx="368">
                  <c:v>145.89</c:v>
                </c:pt>
                <c:pt idx="369">
                  <c:v>147.01</c:v>
                </c:pt>
                <c:pt idx="370">
                  <c:v>140.15</c:v>
                </c:pt>
                <c:pt idx="371">
                  <c:v>141.98</c:v>
                </c:pt>
                <c:pt idx="372">
                  <c:v>146.76</c:v>
                </c:pt>
                <c:pt idx="373">
                  <c:v>146.27</c:v>
                </c:pt>
                <c:pt idx="374">
                  <c:v>148.29</c:v>
                </c:pt>
                <c:pt idx="375">
                  <c:v>145.26</c:v>
                </c:pt>
                <c:pt idx="376">
                  <c:v>147.63</c:v>
                </c:pt>
                <c:pt idx="377">
                  <c:v>148.88</c:v>
                </c:pt>
                <c:pt idx="378">
                  <c:v>145.61</c:v>
                </c:pt>
                <c:pt idx="379">
                  <c:v>139.91</c:v>
                </c:pt>
                <c:pt idx="380">
                  <c:v>136.05</c:v>
                </c:pt>
                <c:pt idx="381">
                  <c:v>135.4</c:v>
                </c:pt>
                <c:pt idx="382">
                  <c:v>132.76</c:v>
                </c:pt>
                <c:pt idx="383">
                  <c:v>139.34</c:v>
                </c:pt>
                <c:pt idx="384">
                  <c:v>141.25</c:v>
                </c:pt>
                <c:pt idx="385">
                  <c:v>140.52</c:v>
                </c:pt>
                <c:pt idx="386">
                  <c:v>141.54</c:v>
                </c:pt>
                <c:pt idx="387">
                  <c:v>140.41</c:v>
                </c:pt>
                <c:pt idx="388">
                  <c:v>139.56</c:v>
                </c:pt>
                <c:pt idx="389">
                  <c:v>143.59</c:v>
                </c:pt>
                <c:pt idx="390">
                  <c:v>143.71</c:v>
                </c:pt>
                <c:pt idx="391">
                  <c:v>138</c:v>
                </c:pt>
                <c:pt idx="392">
                  <c:v>136.93</c:v>
                </c:pt>
                <c:pt idx="393">
                  <c:v>135.72</c:v>
                </c:pt>
                <c:pt idx="394">
                  <c:v>131.6</c:v>
                </c:pt>
                <c:pt idx="395">
                  <c:v>138.07</c:v>
                </c:pt>
                <c:pt idx="396">
                  <c:v>134.8</c:v>
                </c:pt>
                <c:pt idx="397">
                  <c:v>134.81</c:v>
                </c:pt>
                <c:pt idx="398">
                  <c:v>132.65</c:v>
                </c:pt>
                <c:pt idx="399">
                  <c:v>132.89</c:v>
                </c:pt>
                <c:pt idx="400">
                  <c:v>127.72</c:v>
                </c:pt>
                <c:pt idx="401">
                  <c:v>124.92</c:v>
                </c:pt>
                <c:pt idx="402">
                  <c:v>122.85</c:v>
                </c:pt>
                <c:pt idx="403">
                  <c:v>118.85</c:v>
                </c:pt>
                <c:pt idx="404">
                  <c:v>117</c:v>
                </c:pt>
                <c:pt idx="405">
                  <c:v>121.44</c:v>
                </c:pt>
                <c:pt idx="406">
                  <c:v>121.4</c:v>
                </c:pt>
                <c:pt idx="407">
                  <c:v>124.04</c:v>
                </c:pt>
                <c:pt idx="408">
                  <c:v>123.51</c:v>
                </c:pt>
                <c:pt idx="409">
                  <c:v>120.87</c:v>
                </c:pt>
                <c:pt idx="410">
                  <c:v>116.26</c:v>
                </c:pt>
                <c:pt idx="411">
                  <c:v>116</c:v>
                </c:pt>
                <c:pt idx="412">
                  <c:v>117.87</c:v>
                </c:pt>
                <c:pt idx="413">
                  <c:v>113.37</c:v>
                </c:pt>
                <c:pt idx="414">
                  <c:v>115.59</c:v>
                </c:pt>
                <c:pt idx="415">
                  <c:v>116.78</c:v>
                </c:pt>
                <c:pt idx="416">
                  <c:v>119.1</c:v>
                </c:pt>
                <c:pt idx="417">
                  <c:v>119.14</c:v>
                </c:pt>
                <c:pt idx="418">
                  <c:v>116.91</c:v>
                </c:pt>
                <c:pt idx="419">
                  <c:v>108.1</c:v>
                </c:pt>
                <c:pt idx="420">
                  <c:v>106.47</c:v>
                </c:pt>
                <c:pt idx="421">
                  <c:v>102.83</c:v>
                </c:pt>
                <c:pt idx="422">
                  <c:v>107.21</c:v>
                </c:pt>
                <c:pt idx="423">
                  <c:v>106.21</c:v>
                </c:pt>
                <c:pt idx="424">
                  <c:v>108</c:v>
                </c:pt>
                <c:pt idx="425">
                  <c:v>119.37</c:v>
                </c:pt>
                <c:pt idx="426">
                  <c:v>117.59</c:v>
                </c:pt>
                <c:pt idx="427">
                  <c:v>125.61</c:v>
                </c:pt>
                <c:pt idx="428">
                  <c:v>128.3</c:v>
                </c:pt>
                <c:pt idx="429">
                  <c:v>126.46</c:v>
                </c:pt>
                <c:pt idx="430">
                  <c:v>129.37</c:v>
                </c:pt>
                <c:pt idx="431">
                  <c:v>123.74</c:v>
                </c:pt>
                <c:pt idx="432">
                  <c:v>128.5</c:v>
                </c:pt>
                <c:pt idx="433">
                  <c:v>127.25</c:v>
                </c:pt>
                <c:pt idx="434">
                  <c:v>130</c:v>
                </c:pt>
                <c:pt idx="435">
                  <c:v>124.58</c:v>
                </c:pt>
                <c:pt idx="436">
                  <c:v>122.86</c:v>
                </c:pt>
                <c:pt idx="437">
                  <c:v>118.08</c:v>
                </c:pt>
                <c:pt idx="438">
                  <c:v>116.14</c:v>
                </c:pt>
                <c:pt idx="439">
                  <c:v>109.02</c:v>
                </c:pt>
                <c:pt idx="440">
                  <c:v>104.75</c:v>
                </c:pt>
                <c:pt idx="441">
                  <c:v>104.97</c:v>
                </c:pt>
                <c:pt idx="442">
                  <c:v>98.91</c:v>
                </c:pt>
                <c:pt idx="443">
                  <c:v>104.25</c:v>
                </c:pt>
                <c:pt idx="444">
                  <c:v>100.45</c:v>
                </c:pt>
                <c:pt idx="445">
                  <c:v>107.27</c:v>
                </c:pt>
                <c:pt idx="446">
                  <c:v>109.21</c:v>
                </c:pt>
                <c:pt idx="447">
                  <c:v>117.02</c:v>
                </c:pt>
                <c:pt idx="448">
                  <c:v>103.73</c:v>
                </c:pt>
                <c:pt idx="449">
                  <c:v>111.59</c:v>
                </c:pt>
                <c:pt idx="450">
                  <c:v>113.06</c:v>
                </c:pt>
                <c:pt idx="451">
                  <c:v>112.28</c:v>
                </c:pt>
                <c:pt idx="452">
                  <c:v>114.25</c:v>
                </c:pt>
                <c:pt idx="453">
                  <c:v>122.59</c:v>
                </c:pt>
                <c:pt idx="454">
                  <c:v>123.54</c:v>
                </c:pt>
                <c:pt idx="455">
                  <c:v>117.93</c:v>
                </c:pt>
                <c:pt idx="456">
                  <c:v>121.09</c:v>
                </c:pt>
                <c:pt idx="457">
                  <c:v>117.99</c:v>
                </c:pt>
                <c:pt idx="458">
                  <c:v>126.36</c:v>
                </c:pt>
                <c:pt idx="459">
                  <c:v>128.44</c:v>
                </c:pt>
                <c:pt idx="460">
                  <c:v>129.24</c:v>
                </c:pt>
                <c:pt idx="461">
                  <c:v>127.4</c:v>
                </c:pt>
                <c:pt idx="462">
                  <c:v>134.91</c:v>
                </c:pt>
                <c:pt idx="463">
                  <c:v>131.38</c:v>
                </c:pt>
                <c:pt idx="464">
                  <c:v>128.2</c:v>
                </c:pt>
                <c:pt idx="465">
                  <c:v>125.83</c:v>
                </c:pt>
                <c:pt idx="466">
                  <c:v>128.28</c:v>
                </c:pt>
                <c:pt idx="467">
                  <c:v>122.67</c:v>
                </c:pt>
                <c:pt idx="468">
                  <c:v>124.3</c:v>
                </c:pt>
                <c:pt idx="469">
                  <c:v>123.54</c:v>
                </c:pt>
                <c:pt idx="470">
                  <c:v>123.99</c:v>
                </c:pt>
                <c:pt idx="471">
                  <c:v>126.4</c:v>
                </c:pt>
                <c:pt idx="472">
                  <c:v>126.09</c:v>
                </c:pt>
                <c:pt idx="473">
                  <c:v>118.11</c:v>
                </c:pt>
                <c:pt idx="474">
                  <c:v>126.57</c:v>
                </c:pt>
                <c:pt idx="475">
                  <c:v>130.78</c:v>
                </c:pt>
                <c:pt idx="476">
                  <c:v>135.58</c:v>
                </c:pt>
                <c:pt idx="477">
                  <c:v>130.98</c:v>
                </c:pt>
                <c:pt idx="478">
                  <c:v>131.88</c:v>
                </c:pt>
                <c:pt idx="479">
                  <c:v>129.61</c:v>
                </c:pt>
                <c:pt idx="480">
                  <c:v>125.2</c:v>
                </c:pt>
                <c:pt idx="481">
                  <c:v>120.91</c:v>
                </c:pt>
                <c:pt idx="482">
                  <c:v>121.79</c:v>
                </c:pt>
                <c:pt idx="483">
                  <c:v>120.89</c:v>
                </c:pt>
                <c:pt idx="484">
                  <c:v>121</c:v>
                </c:pt>
                <c:pt idx="485">
                  <c:v>122.44</c:v>
                </c:pt>
                <c:pt idx="486">
                  <c:v>116.44</c:v>
                </c:pt>
                <c:pt idx="487">
                  <c:v>115</c:v>
                </c:pt>
                <c:pt idx="488">
                  <c:v>109.63</c:v>
                </c:pt>
                <c:pt idx="489">
                  <c:v>110.5</c:v>
                </c:pt>
                <c:pt idx="490">
                  <c:v>114.82</c:v>
                </c:pt>
                <c:pt idx="491">
                  <c:v>113.9</c:v>
                </c:pt>
                <c:pt idx="492">
                  <c:v>106.47</c:v>
                </c:pt>
                <c:pt idx="493">
                  <c:v>103.8</c:v>
                </c:pt>
                <c:pt idx="494">
                  <c:v>94.95</c:v>
                </c:pt>
                <c:pt idx="495">
                  <c:v>95.39</c:v>
                </c:pt>
                <c:pt idx="496">
                  <c:v>94.78</c:v>
                </c:pt>
                <c:pt idx="497">
                  <c:v>92.48</c:v>
                </c:pt>
                <c:pt idx="498">
                  <c:v>94.36</c:v>
                </c:pt>
                <c:pt idx="499">
                  <c:v>94.63</c:v>
                </c:pt>
                <c:pt idx="500">
                  <c:v>91.36</c:v>
                </c:pt>
                <c:pt idx="501">
                  <c:v>90.4</c:v>
                </c:pt>
                <c:pt idx="502">
                  <c:v>89.88</c:v>
                </c:pt>
                <c:pt idx="503">
                  <c:v>88.75</c:v>
                </c:pt>
                <c:pt idx="504">
                  <c:v>90.41</c:v>
                </c:pt>
                <c:pt idx="505">
                  <c:v>90.55</c:v>
                </c:pt>
                <c:pt idx="506">
                  <c:v>92.14</c:v>
                </c:pt>
                <c:pt idx="507">
                  <c:v>88.79</c:v>
                </c:pt>
                <c:pt idx="508">
                  <c:v>85.82</c:v>
                </c:pt>
                <c:pt idx="509">
                  <c:v>83.04</c:v>
                </c:pt>
                <c:pt idx="510">
                  <c:v>86.4</c:v>
                </c:pt>
                <c:pt idx="511">
                  <c:v>87.76</c:v>
                </c:pt>
                <c:pt idx="512">
                  <c:v>87.74</c:v>
                </c:pt>
                <c:pt idx="513">
                  <c:v>82.63</c:v>
                </c:pt>
                <c:pt idx="514">
                  <c:v>79.68</c:v>
                </c:pt>
                <c:pt idx="515">
                  <c:v>82.42</c:v>
                </c:pt>
                <c:pt idx="516">
                  <c:v>79.52</c:v>
                </c:pt>
                <c:pt idx="517">
                  <c:v>76.2</c:v>
                </c:pt>
                <c:pt idx="518">
                  <c:v>84.67</c:v>
                </c:pt>
                <c:pt idx="519">
                  <c:v>84.04</c:v>
                </c:pt>
                <c:pt idx="520">
                  <c:v>87.42</c:v>
                </c:pt>
                <c:pt idx="521">
                  <c:v>86</c:v>
                </c:pt>
                <c:pt idx="522">
                  <c:v>88.19</c:v>
                </c:pt>
                <c:pt idx="523">
                  <c:v>90.62</c:v>
                </c:pt>
                <c:pt idx="524">
                  <c:v>87.04</c:v>
                </c:pt>
                <c:pt idx="525">
                  <c:v>85.35</c:v>
                </c:pt>
                <c:pt idx="526">
                  <c:v>87.13</c:v>
                </c:pt>
                <c:pt idx="527">
                  <c:v>88.01</c:v>
                </c:pt>
                <c:pt idx="528">
                  <c:v>85.9</c:v>
                </c:pt>
                <c:pt idx="529">
                  <c:v>88.96</c:v>
                </c:pt>
                <c:pt idx="530">
                  <c:v>89.45</c:v>
                </c:pt>
                <c:pt idx="531">
                  <c:v>90.36</c:v>
                </c:pt>
                <c:pt idx="532">
                  <c:v>90.36</c:v>
                </c:pt>
                <c:pt idx="533">
                  <c:v>90.25</c:v>
                </c:pt>
                <c:pt idx="534">
                  <c:v>92.56</c:v>
                </c:pt>
                <c:pt idx="535">
                  <c:v>95</c:v>
                </c:pt>
                <c:pt idx="536">
                  <c:v>94.29</c:v>
                </c:pt>
                <c:pt idx="537">
                  <c:v>91.43</c:v>
                </c:pt>
                <c:pt idx="538">
                  <c:v>90.37</c:v>
                </c:pt>
                <c:pt idx="539">
                  <c:v>89.4</c:v>
                </c:pt>
                <c:pt idx="540">
                  <c:v>88.46</c:v>
                </c:pt>
                <c:pt idx="541">
                  <c:v>87.84</c:v>
                </c:pt>
                <c:pt idx="542">
                  <c:v>87.94</c:v>
                </c:pt>
                <c:pt idx="543">
                  <c:v>90.89</c:v>
                </c:pt>
                <c:pt idx="544">
                  <c:v>91.91</c:v>
                </c:pt>
                <c:pt idx="545">
                  <c:v>85.77</c:v>
                </c:pt>
                <c:pt idx="546">
                  <c:v>87.53</c:v>
                </c:pt>
                <c:pt idx="547">
                  <c:v>92.67</c:v>
                </c:pt>
                <c:pt idx="548">
                  <c:v>88.7</c:v>
                </c:pt>
                <c:pt idx="549">
                  <c:v>85.96</c:v>
                </c:pt>
                <c:pt idx="550">
                  <c:v>85.24</c:v>
                </c:pt>
                <c:pt idx="551">
                  <c:v>82.28</c:v>
                </c:pt>
                <c:pt idx="552">
                  <c:v>79.11</c:v>
                </c:pt>
                <c:pt idx="553">
                  <c:v>77.66</c:v>
                </c:pt>
                <c:pt idx="554">
                  <c:v>78.7</c:v>
                </c:pt>
                <c:pt idx="555">
                  <c:v>79.09</c:v>
                </c:pt>
                <c:pt idx="556">
                  <c:v>78.82</c:v>
                </c:pt>
                <c:pt idx="557">
                  <c:v>78.54</c:v>
                </c:pt>
                <c:pt idx="558">
                  <c:v>67.47</c:v>
                </c:pt>
                <c:pt idx="559">
                  <c:v>69.45</c:v>
                </c:pt>
                <c:pt idx="560">
                  <c:v>72.61</c:v>
                </c:pt>
                <c:pt idx="561">
                  <c:v>72.66</c:v>
                </c:pt>
                <c:pt idx="562">
                  <c:v>73.9</c:v>
                </c:pt>
                <c:pt idx="563">
                  <c:v>72.13</c:v>
                </c:pt>
                <c:pt idx="564">
                  <c:v>72.25</c:v>
                </c:pt>
                <c:pt idx="565">
                  <c:v>72.13</c:v>
                </c:pt>
                <c:pt idx="566">
                  <c:v>69.64</c:v>
                </c:pt>
                <c:pt idx="567">
                  <c:v>70.1</c:v>
                </c:pt>
                <c:pt idx="568">
                  <c:v>68.22</c:v>
                </c:pt>
                <c:pt idx="569">
                  <c:v>69.33</c:v>
                </c:pt>
                <c:pt idx="570">
                  <c:v>66.16</c:v>
                </c:pt>
                <c:pt idx="571">
                  <c:v>63.03</c:v>
                </c:pt>
                <c:pt idx="572">
                  <c:v>61.53</c:v>
                </c:pt>
                <c:pt idx="573">
                  <c:v>62.77</c:v>
                </c:pt>
                <c:pt idx="574">
                  <c:v>62.47</c:v>
                </c:pt>
                <c:pt idx="575">
                  <c:v>61.03</c:v>
                </c:pt>
                <c:pt idx="576">
                  <c:v>61.62</c:v>
                </c:pt>
                <c:pt idx="577">
                  <c:v>61.36</c:v>
                </c:pt>
                <c:pt idx="578">
                  <c:v>59.87</c:v>
                </c:pt>
                <c:pt idx="579">
                  <c:v>59.65</c:v>
                </c:pt>
                <c:pt idx="580">
                  <c:v>59.49</c:v>
                </c:pt>
                <c:pt idx="581">
                  <c:v>57.11</c:v>
                </c:pt>
                <c:pt idx="582">
                  <c:v>56.05</c:v>
                </c:pt>
                <c:pt idx="583">
                  <c:v>56.38</c:v>
                </c:pt>
                <c:pt idx="584">
                  <c:v>54.71</c:v>
                </c:pt>
                <c:pt idx="585">
                  <c:v>54.82</c:v>
                </c:pt>
                <c:pt idx="586">
                  <c:v>54.35</c:v>
                </c:pt>
                <c:pt idx="587">
                  <c:v>53.14</c:v>
                </c:pt>
                <c:pt idx="588">
                  <c:v>52.25</c:v>
                </c:pt>
                <c:pt idx="589">
                  <c:v>49.1</c:v>
                </c:pt>
                <c:pt idx="590">
                  <c:v>48</c:v>
                </c:pt>
                <c:pt idx="591">
                  <c:v>47.57</c:v>
                </c:pt>
                <c:pt idx="592">
                  <c:v>48.17</c:v>
                </c:pt>
                <c:pt idx="593">
                  <c:v>49.52</c:v>
                </c:pt>
                <c:pt idx="594">
                  <c:v>49.52</c:v>
                </c:pt>
                <c:pt idx="595">
                  <c:v>49.42</c:v>
                </c:pt>
                <c:pt idx="596">
                  <c:v>49.28</c:v>
                </c:pt>
                <c:pt idx="597">
                  <c:v>48.83</c:v>
                </c:pt>
                <c:pt idx="598">
                  <c:v>48.99</c:v>
                </c:pt>
                <c:pt idx="599">
                  <c:v>48.11</c:v>
                </c:pt>
                <c:pt idx="600">
                  <c:v>49.6</c:v>
                </c:pt>
                <c:pt idx="601">
                  <c:v>50.08</c:v>
                </c:pt>
                <c:pt idx="602">
                  <c:v>48.89</c:v>
                </c:pt>
                <c:pt idx="603">
                  <c:v>48.35</c:v>
                </c:pt>
                <c:pt idx="604">
                  <c:v>48.09</c:v>
                </c:pt>
                <c:pt idx="605">
                  <c:v>47.66</c:v>
                </c:pt>
                <c:pt idx="606">
                  <c:v>46.63</c:v>
                </c:pt>
                <c:pt idx="607">
                  <c:v>47.51</c:v>
                </c:pt>
                <c:pt idx="608">
                  <c:v>46.6</c:v>
                </c:pt>
                <c:pt idx="609">
                  <c:v>45.5</c:v>
                </c:pt>
                <c:pt idx="610">
                  <c:v>46.57</c:v>
                </c:pt>
                <c:pt idx="611">
                  <c:v>45.51</c:v>
                </c:pt>
                <c:pt idx="612">
                  <c:v>46.76</c:v>
                </c:pt>
                <c:pt idx="613">
                  <c:v>46.77</c:v>
                </c:pt>
                <c:pt idx="614">
                  <c:v>48.14</c:v>
                </c:pt>
                <c:pt idx="615">
                  <c:v>47.82</c:v>
                </c:pt>
                <c:pt idx="616">
                  <c:v>48.24</c:v>
                </c:pt>
                <c:pt idx="617">
                  <c:v>47.78</c:v>
                </c:pt>
                <c:pt idx="618">
                  <c:v>48.72</c:v>
                </c:pt>
                <c:pt idx="619">
                  <c:v>49.94</c:v>
                </c:pt>
                <c:pt idx="620">
                  <c:v>50.41</c:v>
                </c:pt>
                <c:pt idx="621">
                  <c:v>49.3</c:v>
                </c:pt>
                <c:pt idx="622">
                  <c:v>49.48</c:v>
                </c:pt>
                <c:pt idx="623">
                  <c:v>48.89</c:v>
                </c:pt>
                <c:pt idx="624">
                  <c:v>49.66</c:v>
                </c:pt>
                <c:pt idx="625">
                  <c:v>48.62</c:v>
                </c:pt>
                <c:pt idx="626">
                  <c:v>48.33</c:v>
                </c:pt>
                <c:pt idx="627">
                  <c:v>46.95</c:v>
                </c:pt>
                <c:pt idx="628">
                  <c:v>46.57</c:v>
                </c:pt>
                <c:pt idx="629">
                  <c:v>45.96</c:v>
                </c:pt>
                <c:pt idx="630">
                  <c:v>45.75</c:v>
                </c:pt>
                <c:pt idx="631">
                  <c:v>45.01</c:v>
                </c:pt>
                <c:pt idx="632">
                  <c:v>43.51</c:v>
                </c:pt>
                <c:pt idx="633">
                  <c:v>42.33</c:v>
                </c:pt>
                <c:pt idx="634">
                  <c:v>40.78</c:v>
                </c:pt>
                <c:pt idx="635">
                  <c:v>41.16</c:v>
                </c:pt>
                <c:pt idx="636">
                  <c:v>40.5</c:v>
                </c:pt>
                <c:pt idx="637">
                  <c:v>40.33</c:v>
                </c:pt>
                <c:pt idx="638">
                  <c:v>41.78</c:v>
                </c:pt>
                <c:pt idx="639">
                  <c:v>43.66</c:v>
                </c:pt>
                <c:pt idx="640">
                  <c:v>42.97</c:v>
                </c:pt>
                <c:pt idx="641">
                  <c:v>41.39</c:v>
                </c:pt>
                <c:pt idx="642">
                  <c:v>42.1</c:v>
                </c:pt>
                <c:pt idx="643">
                  <c:v>42.2</c:v>
                </c:pt>
                <c:pt idx="644">
                  <c:v>43.94</c:v>
                </c:pt>
                <c:pt idx="645">
                  <c:v>46.1</c:v>
                </c:pt>
                <c:pt idx="646">
                  <c:v>45.46</c:v>
                </c:pt>
                <c:pt idx="647">
                  <c:v>46.94</c:v>
                </c:pt>
                <c:pt idx="648">
                  <c:v>46.81</c:v>
                </c:pt>
                <c:pt idx="649">
                  <c:v>45.8</c:v>
                </c:pt>
                <c:pt idx="650">
                  <c:v>45.27</c:v>
                </c:pt>
                <c:pt idx="651">
                  <c:v>45.76</c:v>
                </c:pt>
                <c:pt idx="652">
                  <c:v>44.69</c:v>
                </c:pt>
                <c:pt idx="653">
                  <c:v>44.04</c:v>
                </c:pt>
                <c:pt idx="654">
                  <c:v>43.52</c:v>
                </c:pt>
                <c:pt idx="655">
                  <c:v>44.78</c:v>
                </c:pt>
                <c:pt idx="656">
                  <c:v>43.5</c:v>
                </c:pt>
                <c:pt idx="657">
                  <c:v>43.09</c:v>
                </c:pt>
                <c:pt idx="658">
                  <c:v>42.47</c:v>
                </c:pt>
                <c:pt idx="659">
                  <c:v>41.91</c:v>
                </c:pt>
                <c:pt idx="660">
                  <c:v>42.22</c:v>
                </c:pt>
                <c:pt idx="661">
                  <c:v>41.61</c:v>
                </c:pt>
                <c:pt idx="662">
                  <c:v>41.02</c:v>
                </c:pt>
                <c:pt idx="663">
                  <c:v>42.24</c:v>
                </c:pt>
                <c:pt idx="664">
                  <c:v>43.52</c:v>
                </c:pt>
                <c:pt idx="665">
                  <c:v>43.97</c:v>
                </c:pt>
                <c:pt idx="666">
                  <c:v>43.9</c:v>
                </c:pt>
                <c:pt idx="667">
                  <c:v>45.58</c:v>
                </c:pt>
                <c:pt idx="668">
                  <c:v>45.49</c:v>
                </c:pt>
                <c:pt idx="669">
                  <c:v>44.87</c:v>
                </c:pt>
                <c:pt idx="670">
                  <c:v>45.18</c:v>
                </c:pt>
                <c:pt idx="671">
                  <c:v>45.57</c:v>
                </c:pt>
                <c:pt idx="672">
                  <c:v>46.24</c:v>
                </c:pt>
                <c:pt idx="673">
                  <c:v>47.06</c:v>
                </c:pt>
                <c:pt idx="674">
                  <c:v>48.55</c:v>
                </c:pt>
                <c:pt idx="675">
                  <c:v>48.51</c:v>
                </c:pt>
                <c:pt idx="676">
                  <c:v>49.35</c:v>
                </c:pt>
                <c:pt idx="677">
                  <c:v>49.26</c:v>
                </c:pt>
                <c:pt idx="678">
                  <c:v>48.78</c:v>
                </c:pt>
                <c:pt idx="679">
                  <c:v>46.83</c:v>
                </c:pt>
                <c:pt idx="680">
                  <c:v>46.02</c:v>
                </c:pt>
                <c:pt idx="681">
                  <c:v>47.16</c:v>
                </c:pt>
                <c:pt idx="682">
                  <c:v>47.12</c:v>
                </c:pt>
                <c:pt idx="683">
                  <c:v>45.67</c:v>
                </c:pt>
                <c:pt idx="684">
                  <c:v>46.97</c:v>
                </c:pt>
                <c:pt idx="685">
                  <c:v>43.3</c:v>
                </c:pt>
                <c:pt idx="686">
                  <c:v>43.34</c:v>
                </c:pt>
                <c:pt idx="687">
                  <c:v>43.49</c:v>
                </c:pt>
                <c:pt idx="688">
                  <c:v>43.94</c:v>
                </c:pt>
                <c:pt idx="689">
                  <c:v>43.75</c:v>
                </c:pt>
                <c:pt idx="690">
                  <c:v>40.85</c:v>
                </c:pt>
                <c:pt idx="691">
                  <c:v>42.39</c:v>
                </c:pt>
                <c:pt idx="692">
                  <c:v>42.55</c:v>
                </c:pt>
                <c:pt idx="693">
                  <c:v>44.66</c:v>
                </c:pt>
                <c:pt idx="694">
                  <c:v>45.42</c:v>
                </c:pt>
                <c:pt idx="695">
                  <c:v>44.68</c:v>
                </c:pt>
                <c:pt idx="696">
                  <c:v>44.51</c:v>
                </c:pt>
                <c:pt idx="697">
                  <c:v>44.27</c:v>
                </c:pt>
                <c:pt idx="698">
                  <c:v>46.51</c:v>
                </c:pt>
                <c:pt idx="699">
                  <c:v>46.73</c:v>
                </c:pt>
                <c:pt idx="700">
                  <c:v>46.75</c:v>
                </c:pt>
                <c:pt idx="701">
                  <c:v>45.9</c:v>
                </c:pt>
                <c:pt idx="702">
                  <c:v>45.45</c:v>
                </c:pt>
                <c:pt idx="703">
                  <c:v>45.68</c:v>
                </c:pt>
                <c:pt idx="704">
                  <c:v>44.61</c:v>
                </c:pt>
                <c:pt idx="705">
                  <c:v>44.31</c:v>
                </c:pt>
                <c:pt idx="706">
                  <c:v>45.52</c:v>
                </c:pt>
                <c:pt idx="707">
                  <c:v>47.08</c:v>
                </c:pt>
                <c:pt idx="708">
                  <c:v>47.49</c:v>
                </c:pt>
                <c:pt idx="709">
                  <c:v>46.46</c:v>
                </c:pt>
                <c:pt idx="710">
                  <c:v>45.47</c:v>
                </c:pt>
                <c:pt idx="711">
                  <c:v>45.98</c:v>
                </c:pt>
                <c:pt idx="712">
                  <c:v>43.9</c:v>
                </c:pt>
                <c:pt idx="713">
                  <c:v>42.4</c:v>
                </c:pt>
                <c:pt idx="714">
                  <c:v>42.18</c:v>
                </c:pt>
                <c:pt idx="715">
                  <c:v>42.5</c:v>
                </c:pt>
                <c:pt idx="716">
                  <c:v>42.1</c:v>
                </c:pt>
                <c:pt idx="717">
                  <c:v>42.32</c:v>
                </c:pt>
                <c:pt idx="718">
                  <c:v>42.41</c:v>
                </c:pt>
                <c:pt idx="719">
                  <c:v>42.3</c:v>
                </c:pt>
                <c:pt idx="720">
                  <c:v>40.82</c:v>
                </c:pt>
                <c:pt idx="721">
                  <c:v>41.12</c:v>
                </c:pt>
                <c:pt idx="722">
                  <c:v>41.88</c:v>
                </c:pt>
                <c:pt idx="723">
                  <c:v>40.63</c:v>
                </c:pt>
                <c:pt idx="724">
                  <c:v>42.21</c:v>
                </c:pt>
                <c:pt idx="725">
                  <c:v>43.03</c:v>
                </c:pt>
                <c:pt idx="726">
                  <c:v>43.04</c:v>
                </c:pt>
                <c:pt idx="727">
                  <c:v>43.81</c:v>
                </c:pt>
                <c:pt idx="728">
                  <c:v>42.69</c:v>
                </c:pt>
                <c:pt idx="729">
                  <c:v>42.65</c:v>
                </c:pt>
                <c:pt idx="730">
                  <c:v>43</c:v>
                </c:pt>
                <c:pt idx="731">
                  <c:v>41.02</c:v>
                </c:pt>
                <c:pt idx="732">
                  <c:v>39.48</c:v>
                </c:pt>
                <c:pt idx="733">
                  <c:v>38.77</c:v>
                </c:pt>
                <c:pt idx="734">
                  <c:v>38.51</c:v>
                </c:pt>
                <c:pt idx="735">
                  <c:v>37.47</c:v>
                </c:pt>
                <c:pt idx="736">
                  <c:v>38.65</c:v>
                </c:pt>
                <c:pt idx="737">
                  <c:v>39.17</c:v>
                </c:pt>
                <c:pt idx="738">
                  <c:v>39.33</c:v>
                </c:pt>
                <c:pt idx="739">
                  <c:v>39.77</c:v>
                </c:pt>
                <c:pt idx="740">
                  <c:v>37.83</c:v>
                </c:pt>
                <c:pt idx="741">
                  <c:v>40.11</c:v>
                </c:pt>
                <c:pt idx="742">
                  <c:v>38.95</c:v>
                </c:pt>
                <c:pt idx="743">
                  <c:v>37.98</c:v>
                </c:pt>
                <c:pt idx="744">
                  <c:v>30.54</c:v>
                </c:pt>
                <c:pt idx="745">
                  <c:v>30.69</c:v>
                </c:pt>
                <c:pt idx="746">
                  <c:v>31.18</c:v>
                </c:pt>
                <c:pt idx="747">
                  <c:v>31.26</c:v>
                </c:pt>
                <c:pt idx="748">
                  <c:v>31.68</c:v>
                </c:pt>
                <c:pt idx="749">
                  <c:v>30.18</c:v>
                </c:pt>
                <c:pt idx="750">
                  <c:v>29.21</c:v>
                </c:pt>
                <c:pt idx="751">
                  <c:v>28.95</c:v>
                </c:pt>
              </c:numCache>
            </c:numRef>
          </c:xVal>
          <c:yVal>
            <c:numRef>
              <c:f>Sheet1!$D$1:$D$752</c:f>
              <c:numCache>
                <c:formatCode>General</c:formatCode>
                <c:ptCount val="752"/>
                <c:pt idx="0">
                  <c:v>402.62</c:v>
                </c:pt>
                <c:pt idx="1">
                  <c:v>387.35</c:v>
                </c:pt>
                <c:pt idx="2">
                  <c:v>388.64</c:v>
                </c:pt>
                <c:pt idx="3">
                  <c:v>400.8</c:v>
                </c:pt>
                <c:pt idx="4">
                  <c:v>397.99</c:v>
                </c:pt>
                <c:pt idx="5">
                  <c:v>398.04</c:v>
                </c:pt>
                <c:pt idx="6">
                  <c:v>388.43</c:v>
                </c:pt>
                <c:pt idx="7">
                  <c:v>383.25</c:v>
                </c:pt>
                <c:pt idx="8">
                  <c:v>385.69</c:v>
                </c:pt>
                <c:pt idx="9">
                  <c:v>384.8</c:v>
                </c:pt>
                <c:pt idx="10">
                  <c:v>349.94</c:v>
                </c:pt>
                <c:pt idx="11">
                  <c:v>349.78</c:v>
                </c:pt>
                <c:pt idx="12">
                  <c:v>350.34</c:v>
                </c:pt>
                <c:pt idx="13">
                  <c:v>344.4</c:v>
                </c:pt>
                <c:pt idx="14">
                  <c:v>338.89</c:v>
                </c:pt>
                <c:pt idx="15">
                  <c:v>339.32</c:v>
                </c:pt>
                <c:pt idx="16">
                  <c:v>332.29</c:v>
                </c:pt>
                <c:pt idx="17">
                  <c:v>337.42</c:v>
                </c:pt>
                <c:pt idx="18">
                  <c:v>341.68</c:v>
                </c:pt>
                <c:pt idx="19">
                  <c:v>336.02</c:v>
                </c:pt>
                <c:pt idx="20">
                  <c:v>337.12</c:v>
                </c:pt>
                <c:pt idx="21">
                  <c:v>332.91</c:v>
                </c:pt>
                <c:pt idx="22">
                  <c:v>321.31</c:v>
                </c:pt>
                <c:pt idx="23">
                  <c:v>317.24</c:v>
                </c:pt>
                <c:pt idx="24">
                  <c:v>318.49</c:v>
                </c:pt>
                <c:pt idx="25">
                  <c:v>317.32</c:v>
                </c:pt>
                <c:pt idx="26">
                  <c:v>305.46</c:v>
                </c:pt>
                <c:pt idx="27">
                  <c:v>299.99</c:v>
                </c:pt>
                <c:pt idx="28">
                  <c:v>295.77</c:v>
                </c:pt>
                <c:pt idx="29">
                  <c:v>297.39</c:v>
                </c:pt>
                <c:pt idx="30">
                  <c:v>287.56</c:v>
                </c:pt>
                <c:pt idx="31">
                  <c:v>273.5</c:v>
                </c:pt>
                <c:pt idx="32">
                  <c:v>274.34</c:v>
                </c:pt>
                <c:pt idx="33">
                  <c:v>280.92</c:v>
                </c:pt>
                <c:pt idx="34">
                  <c:v>290.93</c:v>
                </c:pt>
                <c:pt idx="35">
                  <c:v>290.44</c:v>
                </c:pt>
                <c:pt idx="36">
                  <c:v>302.06</c:v>
                </c:pt>
                <c:pt idx="37">
                  <c:v>301</c:v>
                </c:pt>
                <c:pt idx="38">
                  <c:v>307.13</c:v>
                </c:pt>
                <c:pt idx="39">
                  <c:v>307.69</c:v>
                </c:pt>
                <c:pt idx="40">
                  <c:v>310.92</c:v>
                </c:pt>
                <c:pt idx="41">
                  <c:v>305.56</c:v>
                </c:pt>
                <c:pt idx="42">
                  <c:v>302.28</c:v>
                </c:pt>
                <c:pt idx="43">
                  <c:v>303.55</c:v>
                </c:pt>
                <c:pt idx="44">
                  <c:v>308.7</c:v>
                </c:pt>
                <c:pt idx="45">
                  <c:v>307.04</c:v>
                </c:pt>
                <c:pt idx="46">
                  <c:v>306.36</c:v>
                </c:pt>
                <c:pt idx="47">
                  <c:v>298.52</c:v>
                </c:pt>
                <c:pt idx="48">
                  <c:v>300.88</c:v>
                </c:pt>
                <c:pt idx="49">
                  <c:v>303.13</c:v>
                </c:pt>
                <c:pt idx="50">
                  <c:v>303.58</c:v>
                </c:pt>
                <c:pt idx="51">
                  <c:v>306.52</c:v>
                </c:pt>
                <c:pt idx="52">
                  <c:v>311.76</c:v>
                </c:pt>
                <c:pt idx="53">
                  <c:v>307.38</c:v>
                </c:pt>
                <c:pt idx="54">
                  <c:v>312.9</c:v>
                </c:pt>
                <c:pt idx="55">
                  <c:v>310.9</c:v>
                </c:pt>
                <c:pt idx="56">
                  <c:v>311.49</c:v>
                </c:pt>
                <c:pt idx="57">
                  <c:v>314.98</c:v>
                </c:pt>
                <c:pt idx="58">
                  <c:v>302.85</c:v>
                </c:pt>
                <c:pt idx="59">
                  <c:v>303.33</c:v>
                </c:pt>
                <c:pt idx="60">
                  <c:v>302.02</c:v>
                </c:pt>
                <c:pt idx="61">
                  <c:v>305.72</c:v>
                </c:pt>
                <c:pt idx="62">
                  <c:v>309</c:v>
                </c:pt>
                <c:pt idx="63">
                  <c:v>310.96</c:v>
                </c:pt>
                <c:pt idx="64">
                  <c:v>318.58</c:v>
                </c:pt>
                <c:pt idx="65">
                  <c:v>324.32</c:v>
                </c:pt>
                <c:pt idx="66">
                  <c:v>322.86</c:v>
                </c:pt>
                <c:pt idx="67">
                  <c:v>331.25</c:v>
                </c:pt>
                <c:pt idx="68">
                  <c:v>333.04</c:v>
                </c:pt>
                <c:pt idx="69">
                  <c:v>339.71</c:v>
                </c:pt>
                <c:pt idx="70">
                  <c:v>343.69</c:v>
                </c:pt>
                <c:pt idx="71">
                  <c:v>338</c:v>
                </c:pt>
                <c:pt idx="72">
                  <c:v>338.25</c:v>
                </c:pt>
                <c:pt idx="73">
                  <c:v>336.01</c:v>
                </c:pt>
                <c:pt idx="74">
                  <c:v>334.55</c:v>
                </c:pt>
                <c:pt idx="75">
                  <c:v>333.26</c:v>
                </c:pt>
                <c:pt idx="76">
                  <c:v>327.93</c:v>
                </c:pt>
                <c:pt idx="77">
                  <c:v>330.54</c:v>
                </c:pt>
                <c:pt idx="78">
                  <c:v>328.38</c:v>
                </c:pt>
                <c:pt idx="79">
                  <c:v>322</c:v>
                </c:pt>
                <c:pt idx="80">
                  <c:v>330</c:v>
                </c:pt>
                <c:pt idx="81">
                  <c:v>332.78</c:v>
                </c:pt>
                <c:pt idx="82">
                  <c:v>335.84</c:v>
                </c:pt>
                <c:pt idx="83">
                  <c:v>335.97</c:v>
                </c:pt>
                <c:pt idx="84">
                  <c:v>331.86</c:v>
                </c:pt>
                <c:pt idx="85">
                  <c:v>328.57</c:v>
                </c:pt>
                <c:pt idx="86">
                  <c:v>325.44</c:v>
                </c:pt>
                <c:pt idx="87">
                  <c:v>321.98</c:v>
                </c:pt>
                <c:pt idx="88">
                  <c:v>314.34</c:v>
                </c:pt>
                <c:pt idx="89">
                  <c:v>316.54</c:v>
                </c:pt>
                <c:pt idx="90">
                  <c:v>315.15</c:v>
                </c:pt>
                <c:pt idx="91">
                  <c:v>313</c:v>
                </c:pt>
                <c:pt idx="92">
                  <c:v>313.85</c:v>
                </c:pt>
                <c:pt idx="93">
                  <c:v>313.56</c:v>
                </c:pt>
                <c:pt idx="94">
                  <c:v>313.51</c:v>
                </c:pt>
                <c:pt idx="95">
                  <c:v>314.09</c:v>
                </c:pt>
                <c:pt idx="96">
                  <c:v>314.35</c:v>
                </c:pt>
                <c:pt idx="97">
                  <c:v>309.78</c:v>
                </c:pt>
                <c:pt idx="98">
                  <c:v>307.16</c:v>
                </c:pt>
                <c:pt idx="99">
                  <c:v>302.46</c:v>
                </c:pt>
                <c:pt idx="100">
                  <c:v>296.72</c:v>
                </c:pt>
                <c:pt idx="101">
                  <c:v>306.57</c:v>
                </c:pt>
                <c:pt idx="102">
                  <c:v>308.22</c:v>
                </c:pt>
                <c:pt idx="103">
                  <c:v>309.29</c:v>
                </c:pt>
                <c:pt idx="104">
                  <c:v>312.43</c:v>
                </c:pt>
                <c:pt idx="105">
                  <c:v>320.21</c:v>
                </c:pt>
                <c:pt idx="106">
                  <c:v>317.08</c:v>
                </c:pt>
                <c:pt idx="107">
                  <c:v>313.72</c:v>
                </c:pt>
                <c:pt idx="108">
                  <c:v>321.27</c:v>
                </c:pt>
                <c:pt idx="109">
                  <c:v>317.62</c:v>
                </c:pt>
                <c:pt idx="110">
                  <c:v>319.63</c:v>
                </c:pt>
                <c:pt idx="111">
                  <c:v>315.81</c:v>
                </c:pt>
                <c:pt idx="112">
                  <c:v>314.89</c:v>
                </c:pt>
                <c:pt idx="113">
                  <c:v>320.18</c:v>
                </c:pt>
                <c:pt idx="114">
                  <c:v>319.95</c:v>
                </c:pt>
                <c:pt idx="115">
                  <c:v>323.44</c:v>
                </c:pt>
                <c:pt idx="116">
                  <c:v>318.58</c:v>
                </c:pt>
                <c:pt idx="117">
                  <c:v>299.66</c:v>
                </c:pt>
                <c:pt idx="118">
                  <c:v>289.45</c:v>
                </c:pt>
                <c:pt idx="119">
                  <c:v>292.81</c:v>
                </c:pt>
                <c:pt idx="120">
                  <c:v>284.28</c:v>
                </c:pt>
                <c:pt idx="121">
                  <c:v>285.02</c:v>
                </c:pt>
                <c:pt idx="122">
                  <c:v>276.41</c:v>
                </c:pt>
                <c:pt idx="123">
                  <c:v>278.57</c:v>
                </c:pt>
                <c:pt idx="124">
                  <c:v>286.71</c:v>
                </c:pt>
                <c:pt idx="125">
                  <c:v>291.31</c:v>
                </c:pt>
                <c:pt idx="126">
                  <c:v>290.1</c:v>
                </c:pt>
                <c:pt idx="127">
                  <c:v>278.83</c:v>
                </c:pt>
                <c:pt idx="128">
                  <c:v>284.75</c:v>
                </c:pt>
                <c:pt idx="129">
                  <c:v>284.31</c:v>
                </c:pt>
                <c:pt idx="130">
                  <c:v>277.54</c:v>
                </c:pt>
                <c:pt idx="131">
                  <c:v>283.72</c:v>
                </c:pt>
                <c:pt idx="132">
                  <c:v>281.19</c:v>
                </c:pt>
                <c:pt idx="133">
                  <c:v>281.48</c:v>
                </c:pt>
                <c:pt idx="134">
                  <c:v>274.57</c:v>
                </c:pt>
                <c:pt idx="135">
                  <c:v>267.47</c:v>
                </c:pt>
                <c:pt idx="136">
                  <c:v>269.27</c:v>
                </c:pt>
                <c:pt idx="137">
                  <c:v>259.92</c:v>
                </c:pt>
                <c:pt idx="138">
                  <c:v>253.08</c:v>
                </c:pt>
                <c:pt idx="139">
                  <c:v>251.69</c:v>
                </c:pt>
                <c:pt idx="140">
                  <c:v>250.46</c:v>
                </c:pt>
                <c:pt idx="141">
                  <c:v>256.55</c:v>
                </c:pt>
                <c:pt idx="142">
                  <c:v>253.3</c:v>
                </c:pt>
                <c:pt idx="143">
                  <c:v>251.46</c:v>
                </c:pt>
                <c:pt idx="144">
                  <c:v>251.03</c:v>
                </c:pt>
                <c:pt idx="145">
                  <c:v>245.45</c:v>
                </c:pt>
                <c:pt idx="146">
                  <c:v>244.15</c:v>
                </c:pt>
                <c:pt idx="147">
                  <c:v>236.57</c:v>
                </c:pt>
                <c:pt idx="148">
                  <c:v>241.53</c:v>
                </c:pt>
                <c:pt idx="149">
                  <c:v>244.62</c:v>
                </c:pt>
                <c:pt idx="150">
                  <c:v>245.76</c:v>
                </c:pt>
                <c:pt idx="151">
                  <c:v>250.43</c:v>
                </c:pt>
                <c:pt idx="152">
                  <c:v>245.35</c:v>
                </c:pt>
                <c:pt idx="153">
                  <c:v>245.69</c:v>
                </c:pt>
                <c:pt idx="154">
                  <c:v>244.9</c:v>
                </c:pt>
                <c:pt idx="155">
                  <c:v>243.1</c:v>
                </c:pt>
                <c:pt idx="156">
                  <c:v>244.05</c:v>
                </c:pt>
                <c:pt idx="157">
                  <c:v>246.54</c:v>
                </c:pt>
                <c:pt idx="158">
                  <c:v>245.79</c:v>
                </c:pt>
                <c:pt idx="159">
                  <c:v>247.14</c:v>
                </c:pt>
                <c:pt idx="160">
                  <c:v>251.66</c:v>
                </c:pt>
                <c:pt idx="161">
                  <c:v>252.53</c:v>
                </c:pt>
                <c:pt idx="162">
                  <c:v>254.72</c:v>
                </c:pt>
                <c:pt idx="163">
                  <c:v>252.03</c:v>
                </c:pt>
                <c:pt idx="164">
                  <c:v>249.53</c:v>
                </c:pt>
                <c:pt idx="165">
                  <c:v>251.16</c:v>
                </c:pt>
                <c:pt idx="166">
                  <c:v>251.61</c:v>
                </c:pt>
                <c:pt idx="167">
                  <c:v>240.8</c:v>
                </c:pt>
                <c:pt idx="168">
                  <c:v>240.37</c:v>
                </c:pt>
                <c:pt idx="169">
                  <c:v>239.17</c:v>
                </c:pt>
                <c:pt idx="170">
                  <c:v>239.63</c:v>
                </c:pt>
                <c:pt idx="171">
                  <c:v>234.04</c:v>
                </c:pt>
                <c:pt idx="172">
                  <c:v>235</c:v>
                </c:pt>
                <c:pt idx="173">
                  <c:v>232.3</c:v>
                </c:pt>
                <c:pt idx="174">
                  <c:v>230.66</c:v>
                </c:pt>
                <c:pt idx="175">
                  <c:v>211.35</c:v>
                </c:pt>
                <c:pt idx="176">
                  <c:v>212.91</c:v>
                </c:pt>
                <c:pt idx="177">
                  <c:v>211.64</c:v>
                </c:pt>
                <c:pt idx="178">
                  <c:v>207.48</c:v>
                </c:pt>
                <c:pt idx="179">
                  <c:v>207.14</c:v>
                </c:pt>
                <c:pt idx="180">
                  <c:v>208.49</c:v>
                </c:pt>
                <c:pt idx="181">
                  <c:v>206.09</c:v>
                </c:pt>
                <c:pt idx="182">
                  <c:v>199.75</c:v>
                </c:pt>
                <c:pt idx="183">
                  <c:v>199.32</c:v>
                </c:pt>
                <c:pt idx="184">
                  <c:v>201.57</c:v>
                </c:pt>
                <c:pt idx="185">
                  <c:v>203.5</c:v>
                </c:pt>
                <c:pt idx="186">
                  <c:v>203.9</c:v>
                </c:pt>
                <c:pt idx="187">
                  <c:v>202.94</c:v>
                </c:pt>
                <c:pt idx="188">
                  <c:v>201.96</c:v>
                </c:pt>
                <c:pt idx="189">
                  <c:v>203.34</c:v>
                </c:pt>
                <c:pt idx="190">
                  <c:v>201</c:v>
                </c:pt>
                <c:pt idx="191">
                  <c:v>201.42</c:v>
                </c:pt>
                <c:pt idx="192">
                  <c:v>196.52</c:v>
                </c:pt>
                <c:pt idx="193">
                  <c:v>196.09</c:v>
                </c:pt>
                <c:pt idx="194">
                  <c:v>194.67</c:v>
                </c:pt>
                <c:pt idx="195">
                  <c:v>195.04</c:v>
                </c:pt>
                <c:pt idx="196">
                  <c:v>189.13</c:v>
                </c:pt>
                <c:pt idx="197">
                  <c:v>191.9</c:v>
                </c:pt>
                <c:pt idx="198">
                  <c:v>196.53</c:v>
                </c:pt>
                <c:pt idx="199">
                  <c:v>195.75</c:v>
                </c:pt>
                <c:pt idx="200">
                  <c:v>192.58</c:v>
                </c:pt>
                <c:pt idx="201">
                  <c:v>193.18</c:v>
                </c:pt>
                <c:pt idx="202">
                  <c:v>192.17</c:v>
                </c:pt>
                <c:pt idx="203">
                  <c:v>190.23</c:v>
                </c:pt>
                <c:pt idx="204">
                  <c:v>191.34</c:v>
                </c:pt>
                <c:pt idx="205">
                  <c:v>190.1</c:v>
                </c:pt>
                <c:pt idx="206">
                  <c:v>185.06</c:v>
                </c:pt>
                <c:pt idx="207">
                  <c:v>183.58</c:v>
                </c:pt>
                <c:pt idx="208">
                  <c:v>182.97</c:v>
                </c:pt>
                <c:pt idx="209">
                  <c:v>182</c:v>
                </c:pt>
                <c:pt idx="210">
                  <c:v>181.56</c:v>
                </c:pt>
                <c:pt idx="211">
                  <c:v>180.19</c:v>
                </c:pt>
                <c:pt idx="212">
                  <c:v>177.62</c:v>
                </c:pt>
                <c:pt idx="213">
                  <c:v>176.62</c:v>
                </c:pt>
                <c:pt idx="214">
                  <c:v>174.36</c:v>
                </c:pt>
                <c:pt idx="215">
                  <c:v>176.79</c:v>
                </c:pt>
                <c:pt idx="216">
                  <c:v>179.53</c:v>
                </c:pt>
                <c:pt idx="217">
                  <c:v>178.64</c:v>
                </c:pt>
                <c:pt idx="218">
                  <c:v>175.84</c:v>
                </c:pt>
                <c:pt idx="219">
                  <c:v>176.23</c:v>
                </c:pt>
                <c:pt idx="220">
                  <c:v>178.53</c:v>
                </c:pt>
                <c:pt idx="221">
                  <c:v>173.54</c:v>
                </c:pt>
                <c:pt idx="222">
                  <c:v>170.68</c:v>
                </c:pt>
                <c:pt idx="223">
                  <c:v>166.77</c:v>
                </c:pt>
                <c:pt idx="224">
                  <c:v>165.19</c:v>
                </c:pt>
                <c:pt idx="225">
                  <c:v>166.64</c:v>
                </c:pt>
                <c:pt idx="226">
                  <c:v>173.32</c:v>
                </c:pt>
                <c:pt idx="227">
                  <c:v>175.95</c:v>
                </c:pt>
                <c:pt idx="228">
                  <c:v>176.77</c:v>
                </c:pt>
                <c:pt idx="229">
                  <c:v>174.67</c:v>
                </c:pt>
                <c:pt idx="230">
                  <c:v>175.7</c:v>
                </c:pt>
                <c:pt idx="231">
                  <c:v>177.35</c:v>
                </c:pt>
                <c:pt idx="232">
                  <c:v>178.6</c:v>
                </c:pt>
                <c:pt idx="233">
                  <c:v>176.09</c:v>
                </c:pt>
                <c:pt idx="234">
                  <c:v>173.68</c:v>
                </c:pt>
                <c:pt idx="235">
                  <c:v>168.21</c:v>
                </c:pt>
                <c:pt idx="236">
                  <c:v>168.05</c:v>
                </c:pt>
                <c:pt idx="237">
                  <c:v>166.18</c:v>
                </c:pt>
                <c:pt idx="238">
                  <c:v>169.03</c:v>
                </c:pt>
                <c:pt idx="239">
                  <c:v>171.74</c:v>
                </c:pt>
                <c:pt idx="240">
                  <c:v>171.86</c:v>
                </c:pt>
                <c:pt idx="241">
                  <c:v>172.36</c:v>
                </c:pt>
                <c:pt idx="242">
                  <c:v>172.9</c:v>
                </c:pt>
                <c:pt idx="243">
                  <c:v>168.47</c:v>
                </c:pt>
                <c:pt idx="244">
                  <c:v>170.87</c:v>
                </c:pt>
                <c:pt idx="245">
                  <c:v>168.56</c:v>
                </c:pt>
                <c:pt idx="246">
                  <c:v>163.98</c:v>
                </c:pt>
                <c:pt idx="247">
                  <c:v>166.54</c:v>
                </c:pt>
                <c:pt idx="248">
                  <c:v>166.19</c:v>
                </c:pt>
                <c:pt idx="249">
                  <c:v>163.96</c:v>
                </c:pt>
                <c:pt idx="250">
                  <c:v>165.37</c:v>
                </c:pt>
                <c:pt idx="251">
                  <c:v>159.53</c:v>
                </c:pt>
                <c:pt idx="252">
                  <c:v>158.46</c:v>
                </c:pt>
                <c:pt idx="253">
                  <c:v>152.75</c:v>
                </c:pt>
                <c:pt idx="254">
                  <c:v>154.28</c:v>
                </c:pt>
                <c:pt idx="255">
                  <c:v>151.38</c:v>
                </c:pt>
                <c:pt idx="256">
                  <c:v>163.23</c:v>
                </c:pt>
                <c:pt idx="257">
                  <c:v>164.21</c:v>
                </c:pt>
                <c:pt idx="258">
                  <c:v>164.03</c:v>
                </c:pt>
                <c:pt idx="259">
                  <c:v>161.3</c:v>
                </c:pt>
                <c:pt idx="260">
                  <c:v>158.8</c:v>
                </c:pt>
                <c:pt idx="261">
                  <c:v>160.16</c:v>
                </c:pt>
                <c:pt idx="262">
                  <c:v>160.61</c:v>
                </c:pt>
                <c:pt idx="263">
                  <c:v>161.96</c:v>
                </c:pt>
                <c:pt idx="264">
                  <c:v>159.28</c:v>
                </c:pt>
                <c:pt idx="265">
                  <c:v>155.35</c:v>
                </c:pt>
                <c:pt idx="266">
                  <c:v>151.47</c:v>
                </c:pt>
                <c:pt idx="267">
                  <c:v>147.67</c:v>
                </c:pt>
                <c:pt idx="268">
                  <c:v>151.16</c:v>
                </c:pt>
                <c:pt idx="269">
                  <c:v>153.33</c:v>
                </c:pt>
                <c:pt idx="270">
                  <c:v>156.31</c:v>
                </c:pt>
                <c:pt idx="271">
                  <c:v>159.07</c:v>
                </c:pt>
                <c:pt idx="272">
                  <c:v>157.14</c:v>
                </c:pt>
                <c:pt idx="273">
                  <c:v>152.82</c:v>
                </c:pt>
                <c:pt idx="274">
                  <c:v>158.71</c:v>
                </c:pt>
                <c:pt idx="275">
                  <c:v>144.7</c:v>
                </c:pt>
                <c:pt idx="276">
                  <c:v>146.75</c:v>
                </c:pt>
                <c:pt idx="277">
                  <c:v>145.6</c:v>
                </c:pt>
                <c:pt idx="278">
                  <c:v>150.72</c:v>
                </c:pt>
                <c:pt idx="279">
                  <c:v>157.04</c:v>
                </c:pt>
                <c:pt idx="280">
                  <c:v>157.07</c:v>
                </c:pt>
                <c:pt idx="281">
                  <c:v>154.64</c:v>
                </c:pt>
                <c:pt idx="282">
                  <c:v>154.33</c:v>
                </c:pt>
                <c:pt idx="283">
                  <c:v>162.24</c:v>
                </c:pt>
                <c:pt idx="284">
                  <c:v>165.06</c:v>
                </c:pt>
                <c:pt idx="285">
                  <c:v>170.56</c:v>
                </c:pt>
                <c:pt idx="286">
                  <c:v>167.68</c:v>
                </c:pt>
                <c:pt idx="287">
                  <c:v>163.99</c:v>
                </c:pt>
                <c:pt idx="288">
                  <c:v>162.8</c:v>
                </c:pt>
                <c:pt idx="289">
                  <c:v>163.89</c:v>
                </c:pt>
                <c:pt idx="290">
                  <c:v>160.67</c:v>
                </c:pt>
                <c:pt idx="291">
                  <c:v>164.29</c:v>
                </c:pt>
                <c:pt idx="292">
                  <c:v>165.49</c:v>
                </c:pt>
                <c:pt idx="293">
                  <c:v>162.76</c:v>
                </c:pt>
                <c:pt idx="294">
                  <c:v>167.11</c:v>
                </c:pt>
                <c:pt idx="295">
                  <c:v>164.04</c:v>
                </c:pt>
                <c:pt idx="296">
                  <c:v>165.87</c:v>
                </c:pt>
                <c:pt idx="297">
                  <c:v>173.86</c:v>
                </c:pt>
                <c:pt idx="298">
                  <c:v>172.35</c:v>
                </c:pt>
                <c:pt idx="299">
                  <c:v>173.02</c:v>
                </c:pt>
                <c:pt idx="300">
                  <c:v>170.92</c:v>
                </c:pt>
                <c:pt idx="301">
                  <c:v>167.01</c:v>
                </c:pt>
                <c:pt idx="302">
                  <c:v>170.28</c:v>
                </c:pt>
                <c:pt idx="303">
                  <c:v>168.5</c:v>
                </c:pt>
                <c:pt idx="304">
                  <c:v>172.73</c:v>
                </c:pt>
                <c:pt idx="305">
                  <c:v>175.42</c:v>
                </c:pt>
                <c:pt idx="306">
                  <c:v>179.25</c:v>
                </c:pt>
                <c:pt idx="307">
                  <c:v>179.66</c:v>
                </c:pt>
                <c:pt idx="308">
                  <c:v>184.56</c:v>
                </c:pt>
                <c:pt idx="309">
                  <c:v>185.27</c:v>
                </c:pt>
                <c:pt idx="310">
                  <c:v>183.77</c:v>
                </c:pt>
                <c:pt idx="311">
                  <c:v>185.23</c:v>
                </c:pt>
                <c:pt idx="312">
                  <c:v>186.14</c:v>
                </c:pt>
                <c:pt idx="313">
                  <c:v>183.61</c:v>
                </c:pt>
                <c:pt idx="314">
                  <c:v>185.32</c:v>
                </c:pt>
                <c:pt idx="315">
                  <c:v>186.47</c:v>
                </c:pt>
                <c:pt idx="316">
                  <c:v>185.34</c:v>
                </c:pt>
                <c:pt idx="317">
                  <c:v>191.6</c:v>
                </c:pt>
                <c:pt idx="318">
                  <c:v>191.33</c:v>
                </c:pt>
                <c:pt idx="319">
                  <c:v>206.38</c:v>
                </c:pt>
                <c:pt idx="320">
                  <c:v>201.23</c:v>
                </c:pt>
                <c:pt idx="321">
                  <c:v>204.02</c:v>
                </c:pt>
                <c:pt idx="322">
                  <c:v>200.87</c:v>
                </c:pt>
                <c:pt idx="323">
                  <c:v>195.41</c:v>
                </c:pt>
                <c:pt idx="324">
                  <c:v>195.3</c:v>
                </c:pt>
                <c:pt idx="325">
                  <c:v>191.81</c:v>
                </c:pt>
                <c:pt idx="326">
                  <c:v>200.21</c:v>
                </c:pt>
                <c:pt idx="327">
                  <c:v>197.98</c:v>
                </c:pt>
                <c:pt idx="328">
                  <c:v>198.37</c:v>
                </c:pt>
                <c:pt idx="329">
                  <c:v>198.05</c:v>
                </c:pt>
                <c:pt idx="330">
                  <c:v>196</c:v>
                </c:pt>
                <c:pt idx="331">
                  <c:v>192.91</c:v>
                </c:pt>
                <c:pt idx="332">
                  <c:v>195.55</c:v>
                </c:pt>
                <c:pt idx="333">
                  <c:v>189.66</c:v>
                </c:pt>
                <c:pt idx="334">
                  <c:v>191.01</c:v>
                </c:pt>
                <c:pt idx="335">
                  <c:v>192.04</c:v>
                </c:pt>
                <c:pt idx="336">
                  <c:v>193.95</c:v>
                </c:pt>
                <c:pt idx="337">
                  <c:v>195.49</c:v>
                </c:pt>
                <c:pt idx="338">
                  <c:v>196.87</c:v>
                </c:pt>
                <c:pt idx="339">
                  <c:v>191.79</c:v>
                </c:pt>
                <c:pt idx="340">
                  <c:v>189.43</c:v>
                </c:pt>
                <c:pt idx="341">
                  <c:v>189.3</c:v>
                </c:pt>
                <c:pt idx="342">
                  <c:v>191.24</c:v>
                </c:pt>
                <c:pt idx="343">
                  <c:v>192.76</c:v>
                </c:pt>
                <c:pt idx="344">
                  <c:v>195.6</c:v>
                </c:pt>
                <c:pt idx="345">
                  <c:v>196.11</c:v>
                </c:pt>
                <c:pt idx="346">
                  <c:v>194.63</c:v>
                </c:pt>
                <c:pt idx="347">
                  <c:v>191.41</c:v>
                </c:pt>
                <c:pt idx="348">
                  <c:v>188.51</c:v>
                </c:pt>
                <c:pt idx="349">
                  <c:v>188.4</c:v>
                </c:pt>
                <c:pt idx="350">
                  <c:v>195.42</c:v>
                </c:pt>
                <c:pt idx="351">
                  <c:v>196.66</c:v>
                </c:pt>
                <c:pt idx="352">
                  <c:v>189.82</c:v>
                </c:pt>
                <c:pt idx="353">
                  <c:v>191.96</c:v>
                </c:pt>
                <c:pt idx="354">
                  <c:v>195.4</c:v>
                </c:pt>
                <c:pt idx="355">
                  <c:v>185.17</c:v>
                </c:pt>
                <c:pt idx="356">
                  <c:v>175.37</c:v>
                </c:pt>
                <c:pt idx="357">
                  <c:v>174.71</c:v>
                </c:pt>
                <c:pt idx="358">
                  <c:v>172.64</c:v>
                </c:pt>
                <c:pt idx="359">
                  <c:v>174.37</c:v>
                </c:pt>
                <c:pt idx="360">
                  <c:v>171.34</c:v>
                </c:pt>
                <c:pt idx="361">
                  <c:v>171.49</c:v>
                </c:pt>
                <c:pt idx="362">
                  <c:v>168.95</c:v>
                </c:pt>
                <c:pt idx="363">
                  <c:v>169.23</c:v>
                </c:pt>
                <c:pt idx="364">
                  <c:v>169.12</c:v>
                </c:pt>
                <c:pt idx="365">
                  <c:v>167.65</c:v>
                </c:pt>
                <c:pt idx="366">
                  <c:v>164.76</c:v>
                </c:pt>
                <c:pt idx="367">
                  <c:v>167.63</c:v>
                </c:pt>
                <c:pt idx="368">
                  <c:v>175.98</c:v>
                </c:pt>
                <c:pt idx="369">
                  <c:v>178.12</c:v>
                </c:pt>
                <c:pt idx="370">
                  <c:v>175.3</c:v>
                </c:pt>
                <c:pt idx="371">
                  <c:v>172.49</c:v>
                </c:pt>
                <c:pt idx="372">
                  <c:v>175.58</c:v>
                </c:pt>
                <c:pt idx="373">
                  <c:v>178.88</c:v>
                </c:pt>
                <c:pt idx="374">
                  <c:v>181.62</c:v>
                </c:pt>
                <c:pt idx="375">
                  <c:v>180.35</c:v>
                </c:pt>
                <c:pt idx="376">
                  <c:v>178.35</c:v>
                </c:pt>
                <c:pt idx="377">
                  <c:v>180.75</c:v>
                </c:pt>
                <c:pt idx="378">
                  <c:v>176.51</c:v>
                </c:pt>
                <c:pt idx="379">
                  <c:v>169.74</c:v>
                </c:pt>
                <c:pt idx="380">
                  <c:v>169.24</c:v>
                </c:pt>
                <c:pt idx="381">
                  <c:v>171.29</c:v>
                </c:pt>
                <c:pt idx="382">
                  <c:v>171.11</c:v>
                </c:pt>
                <c:pt idx="383">
                  <c:v>174.46</c:v>
                </c:pt>
                <c:pt idx="384">
                  <c:v>169.68</c:v>
                </c:pt>
                <c:pt idx="385">
                  <c:v>166.72</c:v>
                </c:pt>
                <c:pt idx="386">
                  <c:v>165.27</c:v>
                </c:pt>
                <c:pt idx="387">
                  <c:v>162.72</c:v>
                </c:pt>
                <c:pt idx="388">
                  <c:v>162.78</c:v>
                </c:pt>
                <c:pt idx="389">
                  <c:v>165.14</c:v>
                </c:pt>
                <c:pt idx="390">
                  <c:v>164.07</c:v>
                </c:pt>
                <c:pt idx="391">
                  <c:v>163.42</c:v>
                </c:pt>
                <c:pt idx="392">
                  <c:v>162.93</c:v>
                </c:pt>
                <c:pt idx="393">
                  <c:v>165.16</c:v>
                </c:pt>
                <c:pt idx="394">
                  <c:v>165.46</c:v>
                </c:pt>
                <c:pt idx="395">
                  <c:v>164.96</c:v>
                </c:pt>
                <c:pt idx="396">
                  <c:v>163.24</c:v>
                </c:pt>
                <c:pt idx="397">
                  <c:v>162.08</c:v>
                </c:pt>
                <c:pt idx="398">
                  <c:v>161.86</c:v>
                </c:pt>
                <c:pt idx="399">
                  <c:v>164.38</c:v>
                </c:pt>
                <c:pt idx="400">
                  <c:v>162.98</c:v>
                </c:pt>
                <c:pt idx="401">
                  <c:v>167.06</c:v>
                </c:pt>
                <c:pt idx="402">
                  <c:v>165.86</c:v>
                </c:pt>
                <c:pt idx="403">
                  <c:v>165.86</c:v>
                </c:pt>
                <c:pt idx="404">
                  <c:v>166.99</c:v>
                </c:pt>
                <c:pt idx="405">
                  <c:v>165.85</c:v>
                </c:pt>
                <c:pt idx="406">
                  <c:v>163.95</c:v>
                </c:pt>
                <c:pt idx="407">
                  <c:v>162.73</c:v>
                </c:pt>
                <c:pt idx="408">
                  <c:v>161.49</c:v>
                </c:pt>
                <c:pt idx="409">
                  <c:v>162.29</c:v>
                </c:pt>
                <c:pt idx="410">
                  <c:v>161.85</c:v>
                </c:pt>
                <c:pt idx="411">
                  <c:v>163.59</c:v>
                </c:pt>
                <c:pt idx="412">
                  <c:v>162.14</c:v>
                </c:pt>
                <c:pt idx="413">
                  <c:v>159.81</c:v>
                </c:pt>
                <c:pt idx="414">
                  <c:v>159.32</c:v>
                </c:pt>
                <c:pt idx="415">
                  <c:v>158.06</c:v>
                </c:pt>
                <c:pt idx="416">
                  <c:v>157.46</c:v>
                </c:pt>
                <c:pt idx="417">
                  <c:v>154.69</c:v>
                </c:pt>
                <c:pt idx="418">
                  <c:v>151.16</c:v>
                </c:pt>
                <c:pt idx="419">
                  <c:v>148.66</c:v>
                </c:pt>
                <c:pt idx="420">
                  <c:v>148.71</c:v>
                </c:pt>
                <c:pt idx="421">
                  <c:v>150.92</c:v>
                </c:pt>
                <c:pt idx="422">
                  <c:v>157.24</c:v>
                </c:pt>
                <c:pt idx="423">
                  <c:v>156.45</c:v>
                </c:pt>
                <c:pt idx="424">
                  <c:v>157.36</c:v>
                </c:pt>
                <c:pt idx="425">
                  <c:v>163.38</c:v>
                </c:pt>
                <c:pt idx="426">
                  <c:v>161.78</c:v>
                </c:pt>
                <c:pt idx="427">
                  <c:v>162.85</c:v>
                </c:pt>
                <c:pt idx="428">
                  <c:v>164.68</c:v>
                </c:pt>
                <c:pt idx="429">
                  <c:v>166.16</c:v>
                </c:pt>
                <c:pt idx="430">
                  <c:v>165.62</c:v>
                </c:pt>
                <c:pt idx="431">
                  <c:v>163.8</c:v>
                </c:pt>
                <c:pt idx="432">
                  <c:v>165.85</c:v>
                </c:pt>
                <c:pt idx="433">
                  <c:v>167.18</c:v>
                </c:pt>
                <c:pt idx="434">
                  <c:v>166.67</c:v>
                </c:pt>
                <c:pt idx="435">
                  <c:v>162.96</c:v>
                </c:pt>
                <c:pt idx="436">
                  <c:v>161.3</c:v>
                </c:pt>
                <c:pt idx="437">
                  <c:v>160.37</c:v>
                </c:pt>
                <c:pt idx="438">
                  <c:v>164.16</c:v>
                </c:pt>
                <c:pt idx="439">
                  <c:v>162.29</c:v>
                </c:pt>
                <c:pt idx="440">
                  <c:v>163.67</c:v>
                </c:pt>
                <c:pt idx="441">
                  <c:v>162.03</c:v>
                </c:pt>
                <c:pt idx="442">
                  <c:v>158.94</c:v>
                </c:pt>
                <c:pt idx="443">
                  <c:v>158.29</c:v>
                </c:pt>
                <c:pt idx="444">
                  <c:v>159.25</c:v>
                </c:pt>
                <c:pt idx="445">
                  <c:v>166.66</c:v>
                </c:pt>
                <c:pt idx="446">
                  <c:v>170.76</c:v>
                </c:pt>
                <c:pt idx="447">
                  <c:v>171.54</c:v>
                </c:pt>
                <c:pt idx="448">
                  <c:v>170.29</c:v>
                </c:pt>
                <c:pt idx="449">
                  <c:v>169.53</c:v>
                </c:pt>
                <c:pt idx="450">
                  <c:v>167</c:v>
                </c:pt>
                <c:pt idx="451">
                  <c:v>167.28</c:v>
                </c:pt>
                <c:pt idx="452">
                  <c:v>172.63</c:v>
                </c:pt>
                <c:pt idx="453">
                  <c:v>181.79</c:v>
                </c:pt>
                <c:pt idx="454">
                  <c:v>181.67</c:v>
                </c:pt>
                <c:pt idx="455">
                  <c:v>177.66</c:v>
                </c:pt>
                <c:pt idx="456">
                  <c:v>177.69</c:v>
                </c:pt>
                <c:pt idx="457">
                  <c:v>181.02</c:v>
                </c:pt>
                <c:pt idx="458">
                  <c:v>183.92</c:v>
                </c:pt>
                <c:pt idx="459">
                  <c:v>186.53</c:v>
                </c:pt>
                <c:pt idx="460">
                  <c:v>185.07</c:v>
                </c:pt>
                <c:pt idx="461">
                  <c:v>185.57</c:v>
                </c:pt>
                <c:pt idx="462">
                  <c:v>191.18</c:v>
                </c:pt>
                <c:pt idx="463">
                  <c:v>188.98</c:v>
                </c:pt>
                <c:pt idx="464">
                  <c:v>189.03</c:v>
                </c:pt>
                <c:pt idx="465">
                  <c:v>190.6</c:v>
                </c:pt>
                <c:pt idx="466">
                  <c:v>185.82</c:v>
                </c:pt>
                <c:pt idx="467">
                  <c:v>185.24</c:v>
                </c:pt>
                <c:pt idx="468">
                  <c:v>182.99</c:v>
                </c:pt>
                <c:pt idx="469">
                  <c:v>182.15</c:v>
                </c:pt>
                <c:pt idx="470">
                  <c:v>185.41</c:v>
                </c:pt>
                <c:pt idx="471">
                  <c:v>183.88</c:v>
                </c:pt>
                <c:pt idx="472">
                  <c:v>184.03</c:v>
                </c:pt>
                <c:pt idx="473">
                  <c:v>179.22</c:v>
                </c:pt>
                <c:pt idx="474">
                  <c:v>179.63</c:v>
                </c:pt>
                <c:pt idx="475">
                  <c:v>176.3</c:v>
                </c:pt>
                <c:pt idx="476">
                  <c:v>175.09</c:v>
                </c:pt>
                <c:pt idx="477">
                  <c:v>177.24</c:v>
                </c:pt>
                <c:pt idx="478">
                  <c:v>176.79</c:v>
                </c:pt>
                <c:pt idx="479">
                  <c:v>175.16</c:v>
                </c:pt>
                <c:pt idx="480">
                  <c:v>177.79</c:v>
                </c:pt>
                <c:pt idx="481">
                  <c:v>176.62</c:v>
                </c:pt>
                <c:pt idx="482">
                  <c:v>175.01</c:v>
                </c:pt>
                <c:pt idx="483">
                  <c:v>174.46</c:v>
                </c:pt>
                <c:pt idx="484">
                  <c:v>176.73</c:v>
                </c:pt>
                <c:pt idx="485">
                  <c:v>175.41</c:v>
                </c:pt>
                <c:pt idx="486">
                  <c:v>173.79</c:v>
                </c:pt>
                <c:pt idx="487">
                  <c:v>173.17</c:v>
                </c:pt>
                <c:pt idx="488">
                  <c:v>172.5</c:v>
                </c:pt>
                <c:pt idx="489">
                  <c:v>172.11</c:v>
                </c:pt>
                <c:pt idx="490">
                  <c:v>175.9</c:v>
                </c:pt>
                <c:pt idx="491">
                  <c:v>176.4</c:v>
                </c:pt>
                <c:pt idx="492">
                  <c:v>174.99</c:v>
                </c:pt>
                <c:pt idx="493">
                  <c:v>173.55</c:v>
                </c:pt>
                <c:pt idx="494">
                  <c:v>176.38</c:v>
                </c:pt>
                <c:pt idx="495">
                  <c:v>177.85</c:v>
                </c:pt>
                <c:pt idx="496">
                  <c:v>176.92</c:v>
                </c:pt>
                <c:pt idx="497">
                  <c:v>176.06</c:v>
                </c:pt>
                <c:pt idx="498">
                  <c:v>174.18</c:v>
                </c:pt>
                <c:pt idx="499">
                  <c:v>172.51</c:v>
                </c:pt>
                <c:pt idx="500">
                  <c:v>170.34</c:v>
                </c:pt>
                <c:pt idx="501">
                  <c:v>169.14</c:v>
                </c:pt>
                <c:pt idx="502">
                  <c:v>168.65</c:v>
                </c:pt>
                <c:pt idx="503">
                  <c:v>169.96</c:v>
                </c:pt>
                <c:pt idx="504">
                  <c:v>169.38</c:v>
                </c:pt>
                <c:pt idx="505">
                  <c:v>171.25</c:v>
                </c:pt>
                <c:pt idx="506">
                  <c:v>168.1</c:v>
                </c:pt>
                <c:pt idx="507">
                  <c:v>167.24</c:v>
                </c:pt>
                <c:pt idx="508">
                  <c:v>166.62</c:v>
                </c:pt>
                <c:pt idx="509">
                  <c:v>163.86</c:v>
                </c:pt>
                <c:pt idx="510">
                  <c:v>162.78</c:v>
                </c:pt>
                <c:pt idx="511">
                  <c:v>166.15</c:v>
                </c:pt>
                <c:pt idx="512">
                  <c:v>171.95</c:v>
                </c:pt>
                <c:pt idx="513">
                  <c:v>156</c:v>
                </c:pt>
                <c:pt idx="514">
                  <c:v>159.13</c:v>
                </c:pt>
                <c:pt idx="515">
                  <c:v>158.26</c:v>
                </c:pt>
                <c:pt idx="516">
                  <c:v>156.28</c:v>
                </c:pt>
                <c:pt idx="517">
                  <c:v>154.09</c:v>
                </c:pt>
                <c:pt idx="518">
                  <c:v>156.01</c:v>
                </c:pt>
                <c:pt idx="519">
                  <c:v>155.47</c:v>
                </c:pt>
                <c:pt idx="520">
                  <c:v>154.4</c:v>
                </c:pt>
                <c:pt idx="521">
                  <c:v>154.86</c:v>
                </c:pt>
                <c:pt idx="522">
                  <c:v>157.73</c:v>
                </c:pt>
                <c:pt idx="523">
                  <c:v>159.41</c:v>
                </c:pt>
                <c:pt idx="524">
                  <c:v>156.14</c:v>
                </c:pt>
                <c:pt idx="525">
                  <c:v>156.6</c:v>
                </c:pt>
                <c:pt idx="526">
                  <c:v>154.85</c:v>
                </c:pt>
                <c:pt idx="527">
                  <c:v>152.5</c:v>
                </c:pt>
                <c:pt idx="528">
                  <c:v>150.53</c:v>
                </c:pt>
                <c:pt idx="529">
                  <c:v>154.92</c:v>
                </c:pt>
                <c:pt idx="530">
                  <c:v>154.56</c:v>
                </c:pt>
                <c:pt idx="531">
                  <c:v>155.49</c:v>
                </c:pt>
                <c:pt idx="532">
                  <c:v>150.93</c:v>
                </c:pt>
                <c:pt idx="533">
                  <c:v>150.87</c:v>
                </c:pt>
                <c:pt idx="534">
                  <c:v>150.67</c:v>
                </c:pt>
                <c:pt idx="535">
                  <c:v>150.07</c:v>
                </c:pt>
                <c:pt idx="536">
                  <c:v>150.77</c:v>
                </c:pt>
                <c:pt idx="537">
                  <c:v>147.6</c:v>
                </c:pt>
                <c:pt idx="538">
                  <c:v>148.74</c:v>
                </c:pt>
                <c:pt idx="539">
                  <c:v>147.03</c:v>
                </c:pt>
                <c:pt idx="540">
                  <c:v>147.68</c:v>
                </c:pt>
                <c:pt idx="541">
                  <c:v>141.18</c:v>
                </c:pt>
                <c:pt idx="542">
                  <c:v>143.1</c:v>
                </c:pt>
                <c:pt idx="543">
                  <c:v>139.79</c:v>
                </c:pt>
                <c:pt idx="544">
                  <c:v>138.5</c:v>
                </c:pt>
                <c:pt idx="545">
                  <c:v>137.67</c:v>
                </c:pt>
                <c:pt idx="546">
                  <c:v>135.41</c:v>
                </c:pt>
                <c:pt idx="547">
                  <c:v>134.38</c:v>
                </c:pt>
                <c:pt idx="548">
                  <c:v>131.4</c:v>
                </c:pt>
                <c:pt idx="549">
                  <c:v>132.67</c:v>
                </c:pt>
                <c:pt idx="550">
                  <c:v>133.35</c:v>
                </c:pt>
                <c:pt idx="551">
                  <c:v>137.14</c:v>
                </c:pt>
                <c:pt idx="552">
                  <c:v>138.46</c:v>
                </c:pt>
                <c:pt idx="553">
                  <c:v>136.38</c:v>
                </c:pt>
                <c:pt idx="554">
                  <c:v>138.88</c:v>
                </c:pt>
                <c:pt idx="555">
                  <c:v>137.57</c:v>
                </c:pt>
                <c:pt idx="556">
                  <c:v>143.96</c:v>
                </c:pt>
                <c:pt idx="557">
                  <c:v>144.09</c:v>
                </c:pt>
                <c:pt idx="558">
                  <c:v>142.55</c:v>
                </c:pt>
                <c:pt idx="559">
                  <c:v>141.12</c:v>
                </c:pt>
                <c:pt idx="560">
                  <c:v>140.52</c:v>
                </c:pt>
                <c:pt idx="561">
                  <c:v>142.77</c:v>
                </c:pt>
                <c:pt idx="562">
                  <c:v>145.94</c:v>
                </c:pt>
                <c:pt idx="563">
                  <c:v>145.14</c:v>
                </c:pt>
                <c:pt idx="564">
                  <c:v>147.53</c:v>
                </c:pt>
                <c:pt idx="565">
                  <c:v>149</c:v>
                </c:pt>
                <c:pt idx="566">
                  <c:v>145.91</c:v>
                </c:pt>
                <c:pt idx="567">
                  <c:v>145.54</c:v>
                </c:pt>
                <c:pt idx="568">
                  <c:v>144.1</c:v>
                </c:pt>
                <c:pt idx="569">
                  <c:v>143.68</c:v>
                </c:pt>
                <c:pt idx="570">
                  <c:v>142.38</c:v>
                </c:pt>
                <c:pt idx="571">
                  <c:v>141.16</c:v>
                </c:pt>
                <c:pt idx="572">
                  <c:v>140.1</c:v>
                </c:pt>
                <c:pt idx="573">
                  <c:v>151.46</c:v>
                </c:pt>
                <c:pt idx="574">
                  <c:v>153.51</c:v>
                </c:pt>
                <c:pt idx="575">
                  <c:v>152.18</c:v>
                </c:pt>
                <c:pt idx="576">
                  <c:v>151.87</c:v>
                </c:pt>
                <c:pt idx="577">
                  <c:v>148.7</c:v>
                </c:pt>
                <c:pt idx="578">
                  <c:v>147.04</c:v>
                </c:pt>
                <c:pt idx="579">
                  <c:v>145.99</c:v>
                </c:pt>
                <c:pt idx="580">
                  <c:v>146.38</c:v>
                </c:pt>
                <c:pt idx="581">
                  <c:v>143.48</c:v>
                </c:pt>
                <c:pt idx="582">
                  <c:v>141.47</c:v>
                </c:pt>
                <c:pt idx="583">
                  <c:v>142.49</c:v>
                </c:pt>
                <c:pt idx="584">
                  <c:v>142.65</c:v>
                </c:pt>
                <c:pt idx="585">
                  <c:v>142.08</c:v>
                </c:pt>
                <c:pt idx="586">
                  <c:v>142.28</c:v>
                </c:pt>
                <c:pt idx="587">
                  <c:v>140.95</c:v>
                </c:pt>
                <c:pt idx="588">
                  <c:v>138.84</c:v>
                </c:pt>
                <c:pt idx="589">
                  <c:v>135.73</c:v>
                </c:pt>
                <c:pt idx="590">
                  <c:v>136.39</c:v>
                </c:pt>
                <c:pt idx="591">
                  <c:v>138.92</c:v>
                </c:pt>
                <c:pt idx="592">
                  <c:v>138.17</c:v>
                </c:pt>
                <c:pt idx="593">
                  <c:v>139.69</c:v>
                </c:pt>
                <c:pt idx="594">
                  <c:v>140.23</c:v>
                </c:pt>
                <c:pt idx="595">
                  <c:v>140.37</c:v>
                </c:pt>
                <c:pt idx="596">
                  <c:v>141.52</c:v>
                </c:pt>
                <c:pt idx="597">
                  <c:v>141.49</c:v>
                </c:pt>
                <c:pt idx="598">
                  <c:v>140.42</c:v>
                </c:pt>
                <c:pt idx="599">
                  <c:v>138.34</c:v>
                </c:pt>
                <c:pt idx="600">
                  <c:v>136.65</c:v>
                </c:pt>
                <c:pt idx="601">
                  <c:v>135.8</c:v>
                </c:pt>
                <c:pt idx="602">
                  <c:v>132.6</c:v>
                </c:pt>
                <c:pt idx="603">
                  <c:v>131.94</c:v>
                </c:pt>
                <c:pt idx="604">
                  <c:v>132.57</c:v>
                </c:pt>
                <c:pt idx="605">
                  <c:v>132.52</c:v>
                </c:pt>
                <c:pt idx="606">
                  <c:v>133.29</c:v>
                </c:pt>
                <c:pt idx="607">
                  <c:v>134.99</c:v>
                </c:pt>
                <c:pt idx="608">
                  <c:v>136.93</c:v>
                </c:pt>
                <c:pt idx="609">
                  <c:v>130.02</c:v>
                </c:pt>
                <c:pt idx="610">
                  <c:v>130.99</c:v>
                </c:pt>
                <c:pt idx="611">
                  <c:v>129.27</c:v>
                </c:pt>
                <c:pt idx="612">
                  <c:v>131.86</c:v>
                </c:pt>
                <c:pt idx="613">
                  <c:v>132.53</c:v>
                </c:pt>
                <c:pt idx="614">
                  <c:v>134.99</c:v>
                </c:pt>
                <c:pt idx="615">
                  <c:v>137.2</c:v>
                </c:pt>
                <c:pt idx="616">
                  <c:v>136.41</c:v>
                </c:pt>
                <c:pt idx="617">
                  <c:v>136.69</c:v>
                </c:pt>
                <c:pt idx="618">
                  <c:v>138.49</c:v>
                </c:pt>
                <c:pt idx="619">
                  <c:v>136.97</c:v>
                </c:pt>
                <c:pt idx="620">
                  <c:v>136.25</c:v>
                </c:pt>
                <c:pt idx="621">
                  <c:v>135.31</c:v>
                </c:pt>
                <c:pt idx="622">
                  <c:v>136.93</c:v>
                </c:pt>
                <c:pt idx="623">
                  <c:v>134.62</c:v>
                </c:pt>
                <c:pt idx="624">
                  <c:v>133.62</c:v>
                </c:pt>
                <c:pt idx="625">
                  <c:v>132.09</c:v>
                </c:pt>
                <c:pt idx="626">
                  <c:v>132.59</c:v>
                </c:pt>
                <c:pt idx="627">
                  <c:v>130.24</c:v>
                </c:pt>
                <c:pt idx="628">
                  <c:v>131.84</c:v>
                </c:pt>
                <c:pt idx="629">
                  <c:v>130.97</c:v>
                </c:pt>
                <c:pt idx="630">
                  <c:v>130.25</c:v>
                </c:pt>
                <c:pt idx="631">
                  <c:v>129.1</c:v>
                </c:pt>
                <c:pt idx="632">
                  <c:v>127.49</c:v>
                </c:pt>
                <c:pt idx="633">
                  <c:v>126.45</c:v>
                </c:pt>
                <c:pt idx="634">
                  <c:v>124.08</c:v>
                </c:pt>
                <c:pt idx="635">
                  <c:v>124.46</c:v>
                </c:pt>
                <c:pt idx="636">
                  <c:v>122.17</c:v>
                </c:pt>
                <c:pt idx="637">
                  <c:v>122.28</c:v>
                </c:pt>
                <c:pt idx="638">
                  <c:v>125.61</c:v>
                </c:pt>
                <c:pt idx="639">
                  <c:v>138.81</c:v>
                </c:pt>
                <c:pt idx="640">
                  <c:v>136.5</c:v>
                </c:pt>
                <c:pt idx="641">
                  <c:v>135.6</c:v>
                </c:pt>
                <c:pt idx="642">
                  <c:v>137.75</c:v>
                </c:pt>
                <c:pt idx="643">
                  <c:v>137.96</c:v>
                </c:pt>
                <c:pt idx="644">
                  <c:v>139.72</c:v>
                </c:pt>
                <c:pt idx="645">
                  <c:v>139.1</c:v>
                </c:pt>
                <c:pt idx="646">
                  <c:v>137.36</c:v>
                </c:pt>
                <c:pt idx="647">
                  <c:v>138.97</c:v>
                </c:pt>
                <c:pt idx="648">
                  <c:v>140.55</c:v>
                </c:pt>
                <c:pt idx="649">
                  <c:v>138.06</c:v>
                </c:pt>
                <c:pt idx="650">
                  <c:v>138.42</c:v>
                </c:pt>
                <c:pt idx="651">
                  <c:v>137.58</c:v>
                </c:pt>
                <c:pt idx="652">
                  <c:v>135.07</c:v>
                </c:pt>
                <c:pt idx="653">
                  <c:v>135.24</c:v>
                </c:pt>
                <c:pt idx="654">
                  <c:v>132.43</c:v>
                </c:pt>
                <c:pt idx="655">
                  <c:v>134.17</c:v>
                </c:pt>
                <c:pt idx="656">
                  <c:v>130.86</c:v>
                </c:pt>
                <c:pt idx="657">
                  <c:v>132.31</c:v>
                </c:pt>
                <c:pt idx="658">
                  <c:v>130.54</c:v>
                </c:pt>
                <c:pt idx="659">
                  <c:v>128.57</c:v>
                </c:pt>
                <c:pt idx="660">
                  <c:v>131.11</c:v>
                </c:pt>
                <c:pt idx="661">
                  <c:v>130.25</c:v>
                </c:pt>
                <c:pt idx="662">
                  <c:v>130.44</c:v>
                </c:pt>
                <c:pt idx="663">
                  <c:v>133.74</c:v>
                </c:pt>
                <c:pt idx="664">
                  <c:v>138.04</c:v>
                </c:pt>
                <c:pt idx="665">
                  <c:v>138.21</c:v>
                </c:pt>
                <c:pt idx="666">
                  <c:v>137.4</c:v>
                </c:pt>
                <c:pt idx="667">
                  <c:v>138.1</c:v>
                </c:pt>
                <c:pt idx="668">
                  <c:v>136.71</c:v>
                </c:pt>
                <c:pt idx="669">
                  <c:v>135.34</c:v>
                </c:pt>
                <c:pt idx="670">
                  <c:v>136.92</c:v>
                </c:pt>
                <c:pt idx="671">
                  <c:v>136.38</c:v>
                </c:pt>
                <c:pt idx="672">
                  <c:v>135.26</c:v>
                </c:pt>
                <c:pt idx="673">
                  <c:v>134.46</c:v>
                </c:pt>
                <c:pt idx="674">
                  <c:v>135.77</c:v>
                </c:pt>
                <c:pt idx="675">
                  <c:v>135.66</c:v>
                </c:pt>
                <c:pt idx="676">
                  <c:v>136.17</c:v>
                </c:pt>
                <c:pt idx="677">
                  <c:v>135.88</c:v>
                </c:pt>
                <c:pt idx="678">
                  <c:v>134.57</c:v>
                </c:pt>
                <c:pt idx="679">
                  <c:v>131.01</c:v>
                </c:pt>
                <c:pt idx="680">
                  <c:v>129.88</c:v>
                </c:pt>
                <c:pt idx="681">
                  <c:v>129.78</c:v>
                </c:pt>
                <c:pt idx="682">
                  <c:v>132.37</c:v>
                </c:pt>
                <c:pt idx="683">
                  <c:v>129.08</c:v>
                </c:pt>
                <c:pt idx="684">
                  <c:v>128.37</c:v>
                </c:pt>
                <c:pt idx="685">
                  <c:v>127.46</c:v>
                </c:pt>
                <c:pt idx="686">
                  <c:v>129.92</c:v>
                </c:pt>
                <c:pt idx="687">
                  <c:v>128.7</c:v>
                </c:pt>
                <c:pt idx="688">
                  <c:v>129.78</c:v>
                </c:pt>
                <c:pt idx="689">
                  <c:v>131.33</c:v>
                </c:pt>
                <c:pt idx="690">
                  <c:v>129.56</c:v>
                </c:pt>
                <c:pt idx="691">
                  <c:v>129.69</c:v>
                </c:pt>
                <c:pt idx="692">
                  <c:v>129.66</c:v>
                </c:pt>
                <c:pt idx="693">
                  <c:v>131.4</c:v>
                </c:pt>
                <c:pt idx="694">
                  <c:v>131.53</c:v>
                </c:pt>
                <c:pt idx="695">
                  <c:v>128.11</c:v>
                </c:pt>
                <c:pt idx="696">
                  <c:v>128.45</c:v>
                </c:pt>
                <c:pt idx="697">
                  <c:v>128.38</c:v>
                </c:pt>
                <c:pt idx="698">
                  <c:v>131.55</c:v>
                </c:pt>
                <c:pt idx="699">
                  <c:v>132.72</c:v>
                </c:pt>
                <c:pt idx="700">
                  <c:v>132.58</c:v>
                </c:pt>
                <c:pt idx="701">
                  <c:v>129.4</c:v>
                </c:pt>
                <c:pt idx="702">
                  <c:v>129.27</c:v>
                </c:pt>
                <c:pt idx="703">
                  <c:v>122.21</c:v>
                </c:pt>
                <c:pt idx="704">
                  <c:v>121.53</c:v>
                </c:pt>
                <c:pt idx="705">
                  <c:v>120.02</c:v>
                </c:pt>
                <c:pt idx="706">
                  <c:v>119.2</c:v>
                </c:pt>
                <c:pt idx="707">
                  <c:v>122.03</c:v>
                </c:pt>
                <c:pt idx="708">
                  <c:v>123.76</c:v>
                </c:pt>
                <c:pt idx="709">
                  <c:v>124.65</c:v>
                </c:pt>
                <c:pt idx="710">
                  <c:v>125.42</c:v>
                </c:pt>
                <c:pt idx="711">
                  <c:v>124.54</c:v>
                </c:pt>
                <c:pt idx="712">
                  <c:v>118.93</c:v>
                </c:pt>
                <c:pt idx="713">
                  <c:v>117.14</c:v>
                </c:pt>
                <c:pt idx="714">
                  <c:v>116.45</c:v>
                </c:pt>
                <c:pt idx="715">
                  <c:v>119.48</c:v>
                </c:pt>
                <c:pt idx="716">
                  <c:v>120.11</c:v>
                </c:pt>
                <c:pt idx="717">
                  <c:v>121.75</c:v>
                </c:pt>
                <c:pt idx="718">
                  <c:v>119.9</c:v>
                </c:pt>
                <c:pt idx="719">
                  <c:v>119.7</c:v>
                </c:pt>
                <c:pt idx="720">
                  <c:v>119.1</c:v>
                </c:pt>
                <c:pt idx="721">
                  <c:v>120.18</c:v>
                </c:pt>
                <c:pt idx="722">
                  <c:v>118.33</c:v>
                </c:pt>
                <c:pt idx="723">
                  <c:v>118.34</c:v>
                </c:pt>
                <c:pt idx="724">
                  <c:v>122.34</c:v>
                </c:pt>
                <c:pt idx="725">
                  <c:v>123.15</c:v>
                </c:pt>
                <c:pt idx="726">
                  <c:v>120.55</c:v>
                </c:pt>
                <c:pt idx="727">
                  <c:v>123.1</c:v>
                </c:pt>
                <c:pt idx="728">
                  <c:v>123.53</c:v>
                </c:pt>
                <c:pt idx="729">
                  <c:v>125.09</c:v>
                </c:pt>
                <c:pt idx="730">
                  <c:v>123.67</c:v>
                </c:pt>
                <c:pt idx="731">
                  <c:v>123.83</c:v>
                </c:pt>
                <c:pt idx="732">
                  <c:v>123.64</c:v>
                </c:pt>
                <c:pt idx="733">
                  <c:v>122.23</c:v>
                </c:pt>
                <c:pt idx="734">
                  <c:v>122.14</c:v>
                </c:pt>
                <c:pt idx="735">
                  <c:v>122.5</c:v>
                </c:pt>
                <c:pt idx="736">
                  <c:v>127.31</c:v>
                </c:pt>
                <c:pt idx="737">
                  <c:v>126.01</c:v>
                </c:pt>
                <c:pt idx="738">
                  <c:v>124.67</c:v>
                </c:pt>
                <c:pt idx="739">
                  <c:v>123.72</c:v>
                </c:pt>
                <c:pt idx="740">
                  <c:v>122.87</c:v>
                </c:pt>
                <c:pt idx="741">
                  <c:v>123.67</c:v>
                </c:pt>
                <c:pt idx="742">
                  <c:v>124.61</c:v>
                </c:pt>
                <c:pt idx="743">
                  <c:v>123.48</c:v>
                </c:pt>
                <c:pt idx="744">
                  <c:v>120.9</c:v>
                </c:pt>
                <c:pt idx="745">
                  <c:v>122.56</c:v>
                </c:pt>
                <c:pt idx="746">
                  <c:v>125.05</c:v>
                </c:pt>
                <c:pt idx="747">
                  <c:v>122.76</c:v>
                </c:pt>
                <c:pt idx="748">
                  <c:v>122.83</c:v>
                </c:pt>
                <c:pt idx="749">
                  <c:v>120.84</c:v>
                </c:pt>
                <c:pt idx="750">
                  <c:v>119.51</c:v>
                </c:pt>
                <c:pt idx="751">
                  <c:v>116.51</c:v>
                </c:pt>
              </c:numCache>
            </c:numRef>
          </c:yVal>
          <c:smooth val="1"/>
        </c:ser>
        <c:ser>
          <c:idx val="3"/>
          <c:order val="3"/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Sheet1!$A$1:$A$752</c:f>
              <c:numCache>
                <c:formatCode>General</c:formatCode>
                <c:ptCount val="752"/>
                <c:pt idx="0">
                  <c:v>225.83</c:v>
                </c:pt>
                <c:pt idx="1">
                  <c:v>220.78</c:v>
                </c:pt>
                <c:pt idx="2">
                  <c:v>219.44</c:v>
                </c:pt>
                <c:pt idx="3">
                  <c:v>215.2</c:v>
                </c:pt>
                <c:pt idx="4">
                  <c:v>211.5</c:v>
                </c:pt>
                <c:pt idx="5">
                  <c:v>207.83</c:v>
                </c:pt>
                <c:pt idx="6">
                  <c:v>196.5</c:v>
                </c:pt>
                <c:pt idx="7">
                  <c:v>198.48</c:v>
                </c:pt>
                <c:pt idx="8">
                  <c:v>198.45</c:v>
                </c:pt>
                <c:pt idx="9">
                  <c:v>199.57</c:v>
                </c:pt>
                <c:pt idx="10">
                  <c:v>209.25</c:v>
                </c:pt>
                <c:pt idx="11">
                  <c:v>213.17</c:v>
                </c:pt>
                <c:pt idx="12">
                  <c:v>216.61</c:v>
                </c:pt>
                <c:pt idx="13">
                  <c:v>208.27</c:v>
                </c:pt>
                <c:pt idx="14">
                  <c:v>199.64</c:v>
                </c:pt>
                <c:pt idx="15">
                  <c:v>202.5</c:v>
                </c:pt>
                <c:pt idx="16">
                  <c:v>199.88</c:v>
                </c:pt>
                <c:pt idx="17">
                  <c:v>202.06</c:v>
                </c:pt>
                <c:pt idx="18">
                  <c:v>201.68</c:v>
                </c:pt>
                <c:pt idx="19">
                  <c:v>198.35</c:v>
                </c:pt>
                <c:pt idx="20">
                  <c:v>198.87</c:v>
                </c:pt>
                <c:pt idx="21">
                  <c:v>196.51</c:v>
                </c:pt>
                <c:pt idx="22">
                  <c:v>189.31</c:v>
                </c:pt>
                <c:pt idx="23">
                  <c:v>188.63</c:v>
                </c:pt>
                <c:pt idx="24">
                  <c:v>183.91</c:v>
                </c:pt>
                <c:pt idx="25">
                  <c:v>182.08</c:v>
                </c:pt>
                <c:pt idx="26">
                  <c:v>178.1</c:v>
                </c:pt>
                <c:pt idx="27">
                  <c:v>177.64</c:v>
                </c:pt>
                <c:pt idx="28">
                  <c:v>177.39</c:v>
                </c:pt>
                <c:pt idx="29">
                  <c:v>175.75</c:v>
                </c:pt>
                <c:pt idx="30">
                  <c:v>174.4</c:v>
                </c:pt>
                <c:pt idx="31">
                  <c:v>165.17</c:v>
                </c:pt>
                <c:pt idx="32">
                  <c:v>167.52</c:v>
                </c:pt>
                <c:pt idx="33">
                  <c:v>171.24</c:v>
                </c:pt>
                <c:pt idx="34">
                  <c:v>178.68</c:v>
                </c:pt>
                <c:pt idx="35">
                  <c:v>175.2</c:v>
                </c:pt>
                <c:pt idx="36">
                  <c:v>175.64</c:v>
                </c:pt>
                <c:pt idx="37">
                  <c:v>172.7</c:v>
                </c:pt>
                <c:pt idx="38">
                  <c:v>178.56</c:v>
                </c:pt>
                <c:pt idx="39">
                  <c:v>180.4</c:v>
                </c:pt>
                <c:pt idx="40">
                  <c:v>181.93</c:v>
                </c:pt>
                <c:pt idx="41">
                  <c:v>183.22</c:v>
                </c:pt>
                <c:pt idx="42">
                  <c:v>180.25</c:v>
                </c:pt>
                <c:pt idx="43">
                  <c:v>183.14</c:v>
                </c:pt>
                <c:pt idx="44">
                  <c:v>186.03</c:v>
                </c:pt>
                <c:pt idx="45">
                  <c:v>184.77</c:v>
                </c:pt>
                <c:pt idx="46">
                  <c:v>182.65</c:v>
                </c:pt>
                <c:pt idx="47">
                  <c:v>177.82</c:v>
                </c:pt>
                <c:pt idx="48">
                  <c:v>183.34</c:v>
                </c:pt>
                <c:pt idx="49">
                  <c:v>183.04</c:v>
                </c:pt>
                <c:pt idx="50">
                  <c:v>180.05</c:v>
                </c:pt>
                <c:pt idx="51">
                  <c:v>182.48</c:v>
                </c:pt>
                <c:pt idx="52">
                  <c:v>177.19</c:v>
                </c:pt>
                <c:pt idx="53">
                  <c:v>184.89</c:v>
                </c:pt>
                <c:pt idx="54">
                  <c:v>195.56</c:v>
                </c:pt>
                <c:pt idx="55">
                  <c:v>192.85</c:v>
                </c:pt>
                <c:pt idx="56">
                  <c:v>191.55</c:v>
                </c:pt>
                <c:pt idx="57">
                  <c:v>189.82</c:v>
                </c:pt>
                <c:pt idx="58">
                  <c:v>187.9</c:v>
                </c:pt>
                <c:pt idx="59">
                  <c:v>187.98</c:v>
                </c:pt>
                <c:pt idx="60">
                  <c:v>184.97</c:v>
                </c:pt>
                <c:pt idx="61">
                  <c:v>182.81</c:v>
                </c:pt>
                <c:pt idx="62">
                  <c:v>186.94</c:v>
                </c:pt>
                <c:pt idx="63">
                  <c:v>190.05</c:v>
                </c:pt>
                <c:pt idx="64">
                  <c:v>188.54</c:v>
                </c:pt>
                <c:pt idx="65">
                  <c:v>190.04</c:v>
                </c:pt>
                <c:pt idx="66">
                  <c:v>185.41</c:v>
                </c:pt>
                <c:pt idx="67">
                  <c:v>171.88</c:v>
                </c:pt>
                <c:pt idx="68">
                  <c:v>174.19</c:v>
                </c:pt>
                <c:pt idx="69">
                  <c:v>180.34</c:v>
                </c:pt>
                <c:pt idx="70">
                  <c:v>185.61</c:v>
                </c:pt>
                <c:pt idx="71">
                  <c:v>191.13</c:v>
                </c:pt>
                <c:pt idx="72">
                  <c:v>192.51</c:v>
                </c:pt>
                <c:pt idx="73">
                  <c:v>191.52</c:v>
                </c:pt>
                <c:pt idx="74">
                  <c:v>188.52</c:v>
                </c:pt>
                <c:pt idx="75">
                  <c:v>186.47</c:v>
                </c:pt>
                <c:pt idx="76">
                  <c:v>187.67</c:v>
                </c:pt>
                <c:pt idx="77">
                  <c:v>184.84</c:v>
                </c:pt>
                <c:pt idx="78">
                  <c:v>183.32</c:v>
                </c:pt>
                <c:pt idx="79">
                  <c:v>178.07</c:v>
                </c:pt>
                <c:pt idx="80">
                  <c:v>186.23</c:v>
                </c:pt>
                <c:pt idx="81">
                  <c:v>187.05</c:v>
                </c:pt>
                <c:pt idx="82">
                  <c:v>183.14</c:v>
                </c:pt>
                <c:pt idx="83">
                  <c:v>185.81</c:v>
                </c:pt>
                <c:pt idx="84">
                  <c:v>184.94</c:v>
                </c:pt>
                <c:pt idx="85">
                  <c:v>184.86</c:v>
                </c:pt>
                <c:pt idx="86">
                  <c:v>185.04</c:v>
                </c:pt>
                <c:pt idx="87">
                  <c:v>189.11</c:v>
                </c:pt>
                <c:pt idx="88">
                  <c:v>187.24</c:v>
                </c:pt>
                <c:pt idx="89">
                  <c:v>188.12</c:v>
                </c:pt>
                <c:pt idx="90">
                  <c:v>188.85</c:v>
                </c:pt>
                <c:pt idx="91">
                  <c:v>186.5</c:v>
                </c:pt>
                <c:pt idx="92">
                  <c:v>187.54</c:v>
                </c:pt>
                <c:pt idx="93">
                  <c:v>188.22</c:v>
                </c:pt>
                <c:pt idx="94">
                  <c:v>190.53</c:v>
                </c:pt>
                <c:pt idx="95">
                  <c:v>188.61</c:v>
                </c:pt>
                <c:pt idx="96">
                  <c:v>189.21</c:v>
                </c:pt>
                <c:pt idx="97">
                  <c:v>183.69</c:v>
                </c:pt>
                <c:pt idx="98">
                  <c:v>180.99</c:v>
                </c:pt>
                <c:pt idx="99">
                  <c:v>174.14</c:v>
                </c:pt>
                <c:pt idx="100">
                  <c:v>170.94</c:v>
                </c:pt>
                <c:pt idx="101">
                  <c:v>177.72</c:v>
                </c:pt>
                <c:pt idx="102">
                  <c:v>176.29</c:v>
                </c:pt>
                <c:pt idx="103">
                  <c:v>175.02</c:v>
                </c:pt>
                <c:pt idx="104">
                  <c:v>180.93</c:v>
                </c:pt>
                <c:pt idx="105">
                  <c:v>183.78</c:v>
                </c:pt>
                <c:pt idx="106">
                  <c:v>184.97</c:v>
                </c:pt>
                <c:pt idx="107">
                  <c:v>185.55</c:v>
                </c:pt>
                <c:pt idx="108">
                  <c:v>182.41</c:v>
                </c:pt>
                <c:pt idx="109">
                  <c:v>183.38</c:v>
                </c:pt>
                <c:pt idx="110">
                  <c:v>179.59</c:v>
                </c:pt>
                <c:pt idx="111">
                  <c:v>181.46</c:v>
                </c:pt>
                <c:pt idx="112">
                  <c:v>179.92</c:v>
                </c:pt>
                <c:pt idx="113">
                  <c:v>177</c:v>
                </c:pt>
                <c:pt idx="114">
                  <c:v>180.26</c:v>
                </c:pt>
                <c:pt idx="115">
                  <c:v>177.82</c:v>
                </c:pt>
                <c:pt idx="116">
                  <c:v>182.55</c:v>
                </c:pt>
                <c:pt idx="117">
                  <c:v>178.88</c:v>
                </c:pt>
                <c:pt idx="118">
                  <c:v>180.64</c:v>
                </c:pt>
                <c:pt idx="119">
                  <c:v>186.52</c:v>
                </c:pt>
                <c:pt idx="120">
                  <c:v>181.36</c:v>
                </c:pt>
                <c:pt idx="121">
                  <c:v>186.6</c:v>
                </c:pt>
                <c:pt idx="122">
                  <c:v>190.17</c:v>
                </c:pt>
                <c:pt idx="123">
                  <c:v>186.86</c:v>
                </c:pt>
                <c:pt idx="124">
                  <c:v>193.8</c:v>
                </c:pt>
                <c:pt idx="125">
                  <c:v>193.16</c:v>
                </c:pt>
                <c:pt idx="126">
                  <c:v>199.05</c:v>
                </c:pt>
                <c:pt idx="127">
                  <c:v>188.15</c:v>
                </c:pt>
                <c:pt idx="128">
                  <c:v>188.08</c:v>
                </c:pt>
                <c:pt idx="129">
                  <c:v>195.21</c:v>
                </c:pt>
                <c:pt idx="130">
                  <c:v>198.69</c:v>
                </c:pt>
                <c:pt idx="131">
                  <c:v>206.88</c:v>
                </c:pt>
                <c:pt idx="132">
                  <c:v>202.49</c:v>
                </c:pt>
                <c:pt idx="133">
                  <c:v>202.89</c:v>
                </c:pt>
                <c:pt idx="134">
                  <c:v>207.04</c:v>
                </c:pt>
                <c:pt idx="135">
                  <c:v>201.03</c:v>
                </c:pt>
                <c:pt idx="136">
                  <c:v>191.49</c:v>
                </c:pt>
                <c:pt idx="137">
                  <c:v>186.26</c:v>
                </c:pt>
                <c:pt idx="138">
                  <c:v>182.16</c:v>
                </c:pt>
                <c:pt idx="139">
                  <c:v>180.28</c:v>
                </c:pt>
                <c:pt idx="140">
                  <c:v>181.16</c:v>
                </c:pt>
                <c:pt idx="141">
                  <c:v>182.64</c:v>
                </c:pt>
                <c:pt idx="142">
                  <c:v>183.22</c:v>
                </c:pt>
                <c:pt idx="143">
                  <c:v>181.81</c:v>
                </c:pt>
                <c:pt idx="144">
                  <c:v>179.83</c:v>
                </c:pt>
                <c:pt idx="145">
                  <c:v>180.03</c:v>
                </c:pt>
                <c:pt idx="146">
                  <c:v>188.32</c:v>
                </c:pt>
                <c:pt idx="147">
                  <c:v>183.16</c:v>
                </c:pt>
                <c:pt idx="148">
                  <c:v>192.57</c:v>
                </c:pt>
                <c:pt idx="149">
                  <c:v>189.11</c:v>
                </c:pt>
                <c:pt idx="150">
                  <c:v>185.04</c:v>
                </c:pt>
                <c:pt idx="151">
                  <c:v>185.54</c:v>
                </c:pt>
                <c:pt idx="152">
                  <c:v>187.62</c:v>
                </c:pt>
                <c:pt idx="153">
                  <c:v>188.89</c:v>
                </c:pt>
                <c:pt idx="154">
                  <c:v>187.24</c:v>
                </c:pt>
                <c:pt idx="155">
                  <c:v>186.58</c:v>
                </c:pt>
                <c:pt idx="156">
                  <c:v>181.85</c:v>
                </c:pt>
                <c:pt idx="157">
                  <c:v>178.19</c:v>
                </c:pt>
                <c:pt idx="158">
                  <c:v>177.69</c:v>
                </c:pt>
                <c:pt idx="159">
                  <c:v>176.97</c:v>
                </c:pt>
                <c:pt idx="160">
                  <c:v>178.43</c:v>
                </c:pt>
                <c:pt idx="161">
                  <c:v>183.61</c:v>
                </c:pt>
                <c:pt idx="162">
                  <c:v>176.67</c:v>
                </c:pt>
                <c:pt idx="163">
                  <c:v>176.24</c:v>
                </c:pt>
                <c:pt idx="164">
                  <c:v>170.29</c:v>
                </c:pt>
                <c:pt idx="165">
                  <c:v>174.88</c:v>
                </c:pt>
                <c:pt idx="166">
                  <c:v>177.75</c:v>
                </c:pt>
                <c:pt idx="167">
                  <c:v>177.82</c:v>
                </c:pt>
                <c:pt idx="168">
                  <c:v>177.17</c:v>
                </c:pt>
                <c:pt idx="169">
                  <c:v>177.33</c:v>
                </c:pt>
                <c:pt idx="170">
                  <c:v>170.76</c:v>
                </c:pt>
                <c:pt idx="171">
                  <c:v>168.31</c:v>
                </c:pt>
                <c:pt idx="172">
                  <c:v>167.02</c:v>
                </c:pt>
                <c:pt idx="173">
                  <c:v>171.66</c:v>
                </c:pt>
                <c:pt idx="174">
                  <c:v>170.62</c:v>
                </c:pt>
                <c:pt idx="175">
                  <c:v>170.78</c:v>
                </c:pt>
                <c:pt idx="176">
                  <c:v>174.18</c:v>
                </c:pt>
                <c:pt idx="177">
                  <c:v>180.17</c:v>
                </c:pt>
                <c:pt idx="178">
                  <c:v>181.6</c:v>
                </c:pt>
                <c:pt idx="179">
                  <c:v>181.77</c:v>
                </c:pt>
                <c:pt idx="180">
                  <c:v>179.81</c:v>
                </c:pt>
                <c:pt idx="181">
                  <c:v>177.99</c:v>
                </c:pt>
                <c:pt idx="182">
                  <c:v>174.98</c:v>
                </c:pt>
                <c:pt idx="183">
                  <c:v>175.4</c:v>
                </c:pt>
                <c:pt idx="184">
                  <c:v>175.64</c:v>
                </c:pt>
                <c:pt idx="185">
                  <c:v>182.01</c:v>
                </c:pt>
                <c:pt idx="186">
                  <c:v>180.45</c:v>
                </c:pt>
                <c:pt idx="187">
                  <c:v>182.02</c:v>
                </c:pt>
                <c:pt idx="188">
                  <c:v>181.59</c:v>
                </c:pt>
                <c:pt idx="189">
                  <c:v>183.16</c:v>
                </c:pt>
                <c:pt idx="190">
                  <c:v>182.06</c:v>
                </c:pt>
                <c:pt idx="191">
                  <c:v>182.7</c:v>
                </c:pt>
                <c:pt idx="192">
                  <c:v>180.77</c:v>
                </c:pt>
                <c:pt idx="193">
                  <c:v>179.42</c:v>
                </c:pt>
                <c:pt idx="194">
                  <c:v>178.26</c:v>
                </c:pt>
                <c:pt idx="195">
                  <c:v>180</c:v>
                </c:pt>
                <c:pt idx="196">
                  <c:v>173.72</c:v>
                </c:pt>
                <c:pt idx="197">
                  <c:v>177.87</c:v>
                </c:pt>
                <c:pt idx="198">
                  <c:v>179.27</c:v>
                </c:pt>
                <c:pt idx="199">
                  <c:v>175.51</c:v>
                </c:pt>
                <c:pt idx="200">
                  <c:v>176.75</c:v>
                </c:pt>
                <c:pt idx="201">
                  <c:v>173.5</c:v>
                </c:pt>
                <c:pt idx="202">
                  <c:v>173.74</c:v>
                </c:pt>
                <c:pt idx="203">
                  <c:v>170.78</c:v>
                </c:pt>
                <c:pt idx="204">
                  <c:v>167.03</c:v>
                </c:pt>
                <c:pt idx="205">
                  <c:v>171.38</c:v>
                </c:pt>
                <c:pt idx="206">
                  <c:v>172.41</c:v>
                </c:pt>
                <c:pt idx="207">
                  <c:v>173</c:v>
                </c:pt>
                <c:pt idx="208">
                  <c:v>171.37</c:v>
                </c:pt>
                <c:pt idx="209">
                  <c:v>170.7</c:v>
                </c:pt>
                <c:pt idx="210">
                  <c:v>164.07</c:v>
                </c:pt>
                <c:pt idx="211">
                  <c:v>164.92</c:v>
                </c:pt>
                <c:pt idx="212">
                  <c:v>164.1</c:v>
                </c:pt>
                <c:pt idx="213">
                  <c:v>162.88</c:v>
                </c:pt>
                <c:pt idx="214">
                  <c:v>160</c:v>
                </c:pt>
                <c:pt idx="215">
                  <c:v>158.24</c:v>
                </c:pt>
                <c:pt idx="216">
                  <c:v>159.34</c:v>
                </c:pt>
                <c:pt idx="217">
                  <c:v>157.25</c:v>
                </c:pt>
                <c:pt idx="218">
                  <c:v>153.3</c:v>
                </c:pt>
                <c:pt idx="219">
                  <c:v>157.99</c:v>
                </c:pt>
                <c:pt idx="220">
                  <c:v>157.75</c:v>
                </c:pt>
                <c:pt idx="221">
                  <c:v>155.02</c:v>
                </c:pt>
                <c:pt idx="222">
                  <c:v>154.31</c:v>
                </c:pt>
                <c:pt idx="223">
                  <c:v>147.9</c:v>
                </c:pt>
                <c:pt idx="224">
                  <c:v>144.17</c:v>
                </c:pt>
                <c:pt idx="225">
                  <c:v>143.85</c:v>
                </c:pt>
                <c:pt idx="226">
                  <c:v>145.48</c:v>
                </c:pt>
                <c:pt idx="227">
                  <c:v>144.12</c:v>
                </c:pt>
                <c:pt idx="228">
                  <c:v>144.69</c:v>
                </c:pt>
                <c:pt idx="229">
                  <c:v>141.97</c:v>
                </c:pt>
                <c:pt idx="230">
                  <c:v>145</c:v>
                </c:pt>
                <c:pt idx="231">
                  <c:v>142.83</c:v>
                </c:pt>
                <c:pt idx="232">
                  <c:v>143.96</c:v>
                </c:pt>
                <c:pt idx="233">
                  <c:v>142.63</c:v>
                </c:pt>
                <c:pt idx="234">
                  <c:v>141.72</c:v>
                </c:pt>
                <c:pt idx="235">
                  <c:v>139.99</c:v>
                </c:pt>
                <c:pt idx="236">
                  <c:v>141.92</c:v>
                </c:pt>
                <c:pt idx="237">
                  <c:v>141.22</c:v>
                </c:pt>
                <c:pt idx="238">
                  <c:v>137.38</c:v>
                </c:pt>
                <c:pt idx="239">
                  <c:v>135.13</c:v>
                </c:pt>
                <c:pt idx="240">
                  <c:v>139.19</c:v>
                </c:pt>
                <c:pt idx="241">
                  <c:v>134.81</c:v>
                </c:pt>
                <c:pt idx="242">
                  <c:v>135.5</c:v>
                </c:pt>
                <c:pt idx="243">
                  <c:v>131.29</c:v>
                </c:pt>
                <c:pt idx="244">
                  <c:v>132.83</c:v>
                </c:pt>
                <c:pt idx="245">
                  <c:v>131.8</c:v>
                </c:pt>
                <c:pt idx="246">
                  <c:v>134.38</c:v>
                </c:pt>
                <c:pt idx="247">
                  <c:v>135.57</c:v>
                </c:pt>
                <c:pt idx="248">
                  <c:v>135.4</c:v>
                </c:pt>
                <c:pt idx="249">
                  <c:v>134.83</c:v>
                </c:pt>
                <c:pt idx="250">
                  <c:v>135.34</c:v>
                </c:pt>
                <c:pt idx="251">
                  <c:v>129.93</c:v>
                </c:pt>
                <c:pt idx="252">
                  <c:v>123</c:v>
                </c:pt>
                <c:pt idx="253">
                  <c:v>116.65</c:v>
                </c:pt>
                <c:pt idx="254">
                  <c:v>117.37</c:v>
                </c:pt>
                <c:pt idx="255">
                  <c:v>117.06</c:v>
                </c:pt>
                <c:pt idx="256">
                  <c:v>113.54</c:v>
                </c:pt>
                <c:pt idx="257">
                  <c:v>113.82</c:v>
                </c:pt>
                <c:pt idx="258">
                  <c:v>114.5</c:v>
                </c:pt>
                <c:pt idx="259">
                  <c:v>111.61</c:v>
                </c:pt>
                <c:pt idx="260">
                  <c:v>108.92</c:v>
                </c:pt>
                <c:pt idx="261">
                  <c:v>109.02</c:v>
                </c:pt>
                <c:pt idx="262">
                  <c:v>108.73</c:v>
                </c:pt>
                <c:pt idx="263">
                  <c:v>111.01</c:v>
                </c:pt>
                <c:pt idx="264">
                  <c:v>106.43</c:v>
                </c:pt>
                <c:pt idx="265">
                  <c:v>102.71</c:v>
                </c:pt>
                <c:pt idx="266">
                  <c:v>98.89</c:v>
                </c:pt>
                <c:pt idx="267">
                  <c:v>96.91</c:v>
                </c:pt>
                <c:pt idx="268">
                  <c:v>101.49</c:v>
                </c:pt>
                <c:pt idx="269">
                  <c:v>104.49</c:v>
                </c:pt>
                <c:pt idx="270">
                  <c:v>112.2</c:v>
                </c:pt>
                <c:pt idx="271">
                  <c:v>110.71</c:v>
                </c:pt>
                <c:pt idx="272">
                  <c:v>110.93</c:v>
                </c:pt>
                <c:pt idx="273">
                  <c:v>107.57</c:v>
                </c:pt>
                <c:pt idx="274">
                  <c:v>114.33</c:v>
                </c:pt>
                <c:pt idx="275">
                  <c:v>96.3</c:v>
                </c:pt>
                <c:pt idx="276">
                  <c:v>97.64</c:v>
                </c:pt>
                <c:pt idx="277">
                  <c:v>94.31</c:v>
                </c:pt>
                <c:pt idx="278">
                  <c:v>101.8</c:v>
                </c:pt>
                <c:pt idx="279">
                  <c:v>110.42</c:v>
                </c:pt>
                <c:pt idx="280">
                  <c:v>110.15</c:v>
                </c:pt>
                <c:pt idx="281">
                  <c:v>108.38</c:v>
                </c:pt>
                <c:pt idx="282">
                  <c:v>109.67</c:v>
                </c:pt>
                <c:pt idx="283">
                  <c:v>111.43</c:v>
                </c:pt>
                <c:pt idx="284">
                  <c:v>113.76</c:v>
                </c:pt>
                <c:pt idx="285">
                  <c:v>120.69</c:v>
                </c:pt>
                <c:pt idx="286">
                  <c:v>121.41</c:v>
                </c:pt>
                <c:pt idx="287">
                  <c:v>117.7</c:v>
                </c:pt>
                <c:pt idx="288">
                  <c:v>118.53</c:v>
                </c:pt>
                <c:pt idx="289">
                  <c:v>117.52</c:v>
                </c:pt>
                <c:pt idx="290">
                  <c:v>115.43</c:v>
                </c:pt>
                <c:pt idx="291">
                  <c:v>119.53</c:v>
                </c:pt>
                <c:pt idx="292">
                  <c:v>121.67</c:v>
                </c:pt>
                <c:pt idx="293">
                  <c:v>115.58</c:v>
                </c:pt>
                <c:pt idx="294">
                  <c:v>115.74</c:v>
                </c:pt>
                <c:pt idx="295">
                  <c:v>108.76</c:v>
                </c:pt>
                <c:pt idx="296">
                  <c:v>106.98</c:v>
                </c:pt>
                <c:pt idx="297">
                  <c:v>112.69</c:v>
                </c:pt>
                <c:pt idx="298">
                  <c:v>110.57</c:v>
                </c:pt>
                <c:pt idx="299">
                  <c:v>117.3</c:v>
                </c:pt>
                <c:pt idx="300">
                  <c:v>115.99</c:v>
                </c:pt>
                <c:pt idx="301">
                  <c:v>114.06</c:v>
                </c:pt>
                <c:pt idx="302">
                  <c:v>124.92</c:v>
                </c:pt>
                <c:pt idx="303">
                  <c:v>120.15</c:v>
                </c:pt>
                <c:pt idx="304">
                  <c:v>131.28</c:v>
                </c:pt>
                <c:pt idx="305">
                  <c:v>126.63</c:v>
                </c:pt>
                <c:pt idx="306">
                  <c:v>130.28</c:v>
                </c:pt>
                <c:pt idx="307">
                  <c:v>134.43</c:v>
                </c:pt>
                <c:pt idx="308">
                  <c:v>140.11</c:v>
                </c:pt>
                <c:pt idx="309">
                  <c:v>139.23</c:v>
                </c:pt>
                <c:pt idx="310">
                  <c:v>139.4</c:v>
                </c:pt>
                <c:pt idx="311">
                  <c:v>138.85</c:v>
                </c:pt>
                <c:pt idx="312">
                  <c:v>135.29</c:v>
                </c:pt>
                <c:pt idx="313">
                  <c:v>131.14</c:v>
                </c:pt>
                <c:pt idx="314">
                  <c:v>132.8</c:v>
                </c:pt>
                <c:pt idx="315">
                  <c:v>133.57</c:v>
                </c:pt>
                <c:pt idx="316">
                  <c:v>129.84</c:v>
                </c:pt>
                <c:pt idx="317">
                  <c:v>128.68</c:v>
                </c:pt>
                <c:pt idx="318">
                  <c:v>124.83</c:v>
                </c:pt>
                <c:pt idx="319">
                  <c:v>118.65</c:v>
                </c:pt>
                <c:pt idx="320">
                  <c:v>116.66</c:v>
                </c:pt>
                <c:pt idx="321">
                  <c:v>120.07</c:v>
                </c:pt>
                <c:pt idx="322">
                  <c:v>124.65</c:v>
                </c:pt>
                <c:pt idx="323">
                  <c:v>123.7</c:v>
                </c:pt>
                <c:pt idx="324">
                  <c:v>128.99</c:v>
                </c:pt>
                <c:pt idx="325">
                  <c:v>118.42</c:v>
                </c:pt>
                <c:pt idx="326">
                  <c:v>142.62</c:v>
                </c:pt>
                <c:pt idx="327">
                  <c:v>147.22</c:v>
                </c:pt>
                <c:pt idx="328">
                  <c:v>147.07</c:v>
                </c:pt>
                <c:pt idx="329">
                  <c:v>140.83</c:v>
                </c:pt>
                <c:pt idx="330">
                  <c:v>137.71</c:v>
                </c:pt>
                <c:pt idx="331">
                  <c:v>133.57</c:v>
                </c:pt>
                <c:pt idx="332">
                  <c:v>136.24</c:v>
                </c:pt>
                <c:pt idx="333">
                  <c:v>131.76</c:v>
                </c:pt>
                <c:pt idx="334">
                  <c:v>133.23</c:v>
                </c:pt>
                <c:pt idx="335">
                  <c:v>135.91</c:v>
                </c:pt>
                <c:pt idx="336">
                  <c:v>140.11</c:v>
                </c:pt>
                <c:pt idx="337">
                  <c:v>140.14</c:v>
                </c:pt>
                <c:pt idx="338">
                  <c:v>149.43</c:v>
                </c:pt>
                <c:pt idx="339">
                  <c:v>144.47</c:v>
                </c:pt>
                <c:pt idx="340">
                  <c:v>138.31</c:v>
                </c:pt>
                <c:pt idx="341">
                  <c:v>134.29</c:v>
                </c:pt>
                <c:pt idx="342">
                  <c:v>137.49</c:v>
                </c:pt>
                <c:pt idx="343">
                  <c:v>137.01</c:v>
                </c:pt>
                <c:pt idx="344">
                  <c:v>139.93</c:v>
                </c:pt>
                <c:pt idx="345">
                  <c:v>140.22</c:v>
                </c:pt>
                <c:pt idx="346">
                  <c:v>139.67</c:v>
                </c:pt>
                <c:pt idx="347">
                  <c:v>134.7</c:v>
                </c:pt>
                <c:pt idx="348">
                  <c:v>130.68</c:v>
                </c:pt>
                <c:pt idx="349">
                  <c:v>128.91</c:v>
                </c:pt>
                <c:pt idx="350">
                  <c:v>130.39</c:v>
                </c:pt>
                <c:pt idx="351">
                  <c:v>132</c:v>
                </c:pt>
                <c:pt idx="352">
                  <c:v>134.25</c:v>
                </c:pt>
                <c:pt idx="353">
                  <c:v>137.34</c:v>
                </c:pt>
                <c:pt idx="354">
                  <c:v>139.31</c:v>
                </c:pt>
                <c:pt idx="355">
                  <c:v>135.07</c:v>
                </c:pt>
                <c:pt idx="356">
                  <c:v>138.81</c:v>
                </c:pt>
                <c:pt idx="357">
                  <c:v>142.44</c:v>
                </c:pt>
                <c:pt idx="358">
                  <c:v>145.06</c:v>
                </c:pt>
                <c:pt idx="359">
                  <c:v>145.14</c:v>
                </c:pt>
                <c:pt idx="360">
                  <c:v>140.26</c:v>
                </c:pt>
                <c:pt idx="361">
                  <c:v>138.63</c:v>
                </c:pt>
                <c:pt idx="362">
                  <c:v>138.25</c:v>
                </c:pt>
                <c:pt idx="363">
                  <c:v>135.34</c:v>
                </c:pt>
                <c:pt idx="364">
                  <c:v>136.92</c:v>
                </c:pt>
                <c:pt idx="365">
                  <c:v>136.02</c:v>
                </c:pt>
                <c:pt idx="366">
                  <c:v>141.95</c:v>
                </c:pt>
                <c:pt idx="367">
                  <c:v>146.67</c:v>
                </c:pt>
                <c:pt idx="368">
                  <c:v>145.89</c:v>
                </c:pt>
                <c:pt idx="369">
                  <c:v>147.01</c:v>
                </c:pt>
                <c:pt idx="370">
                  <c:v>140.15</c:v>
                </c:pt>
                <c:pt idx="371">
                  <c:v>141.98</c:v>
                </c:pt>
                <c:pt idx="372">
                  <c:v>146.76</c:v>
                </c:pt>
                <c:pt idx="373">
                  <c:v>146.27</c:v>
                </c:pt>
                <c:pt idx="374">
                  <c:v>148.29</c:v>
                </c:pt>
                <c:pt idx="375">
                  <c:v>145.26</c:v>
                </c:pt>
                <c:pt idx="376">
                  <c:v>147.63</c:v>
                </c:pt>
                <c:pt idx="377">
                  <c:v>148.88</c:v>
                </c:pt>
                <c:pt idx="378">
                  <c:v>145.61</c:v>
                </c:pt>
                <c:pt idx="379">
                  <c:v>139.91</c:v>
                </c:pt>
                <c:pt idx="380">
                  <c:v>136.05</c:v>
                </c:pt>
                <c:pt idx="381">
                  <c:v>135.4</c:v>
                </c:pt>
                <c:pt idx="382">
                  <c:v>132.76</c:v>
                </c:pt>
                <c:pt idx="383">
                  <c:v>139.34</c:v>
                </c:pt>
                <c:pt idx="384">
                  <c:v>141.25</c:v>
                </c:pt>
                <c:pt idx="385">
                  <c:v>140.52</c:v>
                </c:pt>
                <c:pt idx="386">
                  <c:v>141.54</c:v>
                </c:pt>
                <c:pt idx="387">
                  <c:v>140.41</c:v>
                </c:pt>
                <c:pt idx="388">
                  <c:v>139.56</c:v>
                </c:pt>
                <c:pt idx="389">
                  <c:v>143.59</c:v>
                </c:pt>
                <c:pt idx="390">
                  <c:v>143.71</c:v>
                </c:pt>
                <c:pt idx="391">
                  <c:v>138</c:v>
                </c:pt>
                <c:pt idx="392">
                  <c:v>136.93</c:v>
                </c:pt>
                <c:pt idx="393">
                  <c:v>135.72</c:v>
                </c:pt>
                <c:pt idx="394">
                  <c:v>131.6</c:v>
                </c:pt>
                <c:pt idx="395">
                  <c:v>138.07</c:v>
                </c:pt>
                <c:pt idx="396">
                  <c:v>134.8</c:v>
                </c:pt>
                <c:pt idx="397">
                  <c:v>134.81</c:v>
                </c:pt>
                <c:pt idx="398">
                  <c:v>132.65</c:v>
                </c:pt>
                <c:pt idx="399">
                  <c:v>132.89</c:v>
                </c:pt>
                <c:pt idx="400">
                  <c:v>127.72</c:v>
                </c:pt>
                <c:pt idx="401">
                  <c:v>124.92</c:v>
                </c:pt>
                <c:pt idx="402">
                  <c:v>122.85</c:v>
                </c:pt>
                <c:pt idx="403">
                  <c:v>118.85</c:v>
                </c:pt>
                <c:pt idx="404">
                  <c:v>117</c:v>
                </c:pt>
                <c:pt idx="405">
                  <c:v>121.44</c:v>
                </c:pt>
                <c:pt idx="406">
                  <c:v>121.4</c:v>
                </c:pt>
                <c:pt idx="407">
                  <c:v>124.04</c:v>
                </c:pt>
                <c:pt idx="408">
                  <c:v>123.51</c:v>
                </c:pt>
                <c:pt idx="409">
                  <c:v>120.87</c:v>
                </c:pt>
                <c:pt idx="410">
                  <c:v>116.26</c:v>
                </c:pt>
                <c:pt idx="411">
                  <c:v>116</c:v>
                </c:pt>
                <c:pt idx="412">
                  <c:v>117.87</c:v>
                </c:pt>
                <c:pt idx="413">
                  <c:v>113.37</c:v>
                </c:pt>
                <c:pt idx="414">
                  <c:v>115.59</c:v>
                </c:pt>
                <c:pt idx="415">
                  <c:v>116.78</c:v>
                </c:pt>
                <c:pt idx="416">
                  <c:v>119.1</c:v>
                </c:pt>
                <c:pt idx="417">
                  <c:v>119.14</c:v>
                </c:pt>
                <c:pt idx="418">
                  <c:v>116.91</c:v>
                </c:pt>
                <c:pt idx="419">
                  <c:v>108.1</c:v>
                </c:pt>
                <c:pt idx="420">
                  <c:v>106.47</c:v>
                </c:pt>
                <c:pt idx="421">
                  <c:v>102.83</c:v>
                </c:pt>
                <c:pt idx="422">
                  <c:v>107.21</c:v>
                </c:pt>
                <c:pt idx="423">
                  <c:v>106.21</c:v>
                </c:pt>
                <c:pt idx="424">
                  <c:v>108</c:v>
                </c:pt>
                <c:pt idx="425">
                  <c:v>119.37</c:v>
                </c:pt>
                <c:pt idx="426">
                  <c:v>117.59</c:v>
                </c:pt>
                <c:pt idx="427">
                  <c:v>125.61</c:v>
                </c:pt>
                <c:pt idx="428">
                  <c:v>128.3</c:v>
                </c:pt>
                <c:pt idx="429">
                  <c:v>126.46</c:v>
                </c:pt>
                <c:pt idx="430">
                  <c:v>129.37</c:v>
                </c:pt>
                <c:pt idx="431">
                  <c:v>123.74</c:v>
                </c:pt>
                <c:pt idx="432">
                  <c:v>128.5</c:v>
                </c:pt>
                <c:pt idx="433">
                  <c:v>127.25</c:v>
                </c:pt>
                <c:pt idx="434">
                  <c:v>130</c:v>
                </c:pt>
                <c:pt idx="435">
                  <c:v>124.58</c:v>
                </c:pt>
                <c:pt idx="436">
                  <c:v>122.86</c:v>
                </c:pt>
                <c:pt idx="437">
                  <c:v>118.08</c:v>
                </c:pt>
                <c:pt idx="438">
                  <c:v>116.14</c:v>
                </c:pt>
                <c:pt idx="439">
                  <c:v>109.02</c:v>
                </c:pt>
                <c:pt idx="440">
                  <c:v>104.75</c:v>
                </c:pt>
                <c:pt idx="441">
                  <c:v>104.97</c:v>
                </c:pt>
                <c:pt idx="442">
                  <c:v>98.91</c:v>
                </c:pt>
                <c:pt idx="443">
                  <c:v>104.25</c:v>
                </c:pt>
                <c:pt idx="444">
                  <c:v>100.45</c:v>
                </c:pt>
                <c:pt idx="445">
                  <c:v>107.27</c:v>
                </c:pt>
                <c:pt idx="446">
                  <c:v>109.21</c:v>
                </c:pt>
                <c:pt idx="447">
                  <c:v>117.02</c:v>
                </c:pt>
                <c:pt idx="448">
                  <c:v>103.73</c:v>
                </c:pt>
                <c:pt idx="449">
                  <c:v>111.59</c:v>
                </c:pt>
                <c:pt idx="450">
                  <c:v>113.06</c:v>
                </c:pt>
                <c:pt idx="451">
                  <c:v>112.28</c:v>
                </c:pt>
                <c:pt idx="452">
                  <c:v>114.25</c:v>
                </c:pt>
                <c:pt idx="453">
                  <c:v>122.59</c:v>
                </c:pt>
                <c:pt idx="454">
                  <c:v>123.54</c:v>
                </c:pt>
                <c:pt idx="455">
                  <c:v>117.93</c:v>
                </c:pt>
                <c:pt idx="456">
                  <c:v>121.09</c:v>
                </c:pt>
                <c:pt idx="457">
                  <c:v>117.99</c:v>
                </c:pt>
                <c:pt idx="458">
                  <c:v>126.36</c:v>
                </c:pt>
                <c:pt idx="459">
                  <c:v>128.44</c:v>
                </c:pt>
                <c:pt idx="460">
                  <c:v>129.24</c:v>
                </c:pt>
                <c:pt idx="461">
                  <c:v>127.4</c:v>
                </c:pt>
                <c:pt idx="462">
                  <c:v>134.91</c:v>
                </c:pt>
                <c:pt idx="463">
                  <c:v>131.38</c:v>
                </c:pt>
                <c:pt idx="464">
                  <c:v>128.2</c:v>
                </c:pt>
                <c:pt idx="465">
                  <c:v>125.83</c:v>
                </c:pt>
                <c:pt idx="466">
                  <c:v>128.28</c:v>
                </c:pt>
                <c:pt idx="467">
                  <c:v>122.67</c:v>
                </c:pt>
                <c:pt idx="468">
                  <c:v>124.3</c:v>
                </c:pt>
                <c:pt idx="469">
                  <c:v>123.54</c:v>
                </c:pt>
                <c:pt idx="470">
                  <c:v>123.99</c:v>
                </c:pt>
                <c:pt idx="471">
                  <c:v>126.4</c:v>
                </c:pt>
                <c:pt idx="472">
                  <c:v>126.09</c:v>
                </c:pt>
                <c:pt idx="473">
                  <c:v>118.11</c:v>
                </c:pt>
                <c:pt idx="474">
                  <c:v>126.57</c:v>
                </c:pt>
                <c:pt idx="475">
                  <c:v>130.78</c:v>
                </c:pt>
                <c:pt idx="476">
                  <c:v>135.58</c:v>
                </c:pt>
                <c:pt idx="477">
                  <c:v>130.98</c:v>
                </c:pt>
                <c:pt idx="478">
                  <c:v>131.88</c:v>
                </c:pt>
                <c:pt idx="479">
                  <c:v>129.61</c:v>
                </c:pt>
                <c:pt idx="480">
                  <c:v>125.2</c:v>
                </c:pt>
                <c:pt idx="481">
                  <c:v>120.91</c:v>
                </c:pt>
                <c:pt idx="482">
                  <c:v>121.79</c:v>
                </c:pt>
                <c:pt idx="483">
                  <c:v>120.89</c:v>
                </c:pt>
                <c:pt idx="484">
                  <c:v>121</c:v>
                </c:pt>
                <c:pt idx="485">
                  <c:v>122.44</c:v>
                </c:pt>
                <c:pt idx="486">
                  <c:v>116.44</c:v>
                </c:pt>
                <c:pt idx="487">
                  <c:v>115</c:v>
                </c:pt>
                <c:pt idx="488">
                  <c:v>109.63</c:v>
                </c:pt>
                <c:pt idx="489">
                  <c:v>110.5</c:v>
                </c:pt>
                <c:pt idx="490">
                  <c:v>114.82</c:v>
                </c:pt>
                <c:pt idx="491">
                  <c:v>113.9</c:v>
                </c:pt>
                <c:pt idx="492">
                  <c:v>106.47</c:v>
                </c:pt>
                <c:pt idx="493">
                  <c:v>103.8</c:v>
                </c:pt>
                <c:pt idx="494">
                  <c:v>94.95</c:v>
                </c:pt>
                <c:pt idx="495">
                  <c:v>95.39</c:v>
                </c:pt>
                <c:pt idx="496">
                  <c:v>94.78</c:v>
                </c:pt>
                <c:pt idx="497">
                  <c:v>92.48</c:v>
                </c:pt>
                <c:pt idx="498">
                  <c:v>94.36</c:v>
                </c:pt>
                <c:pt idx="499">
                  <c:v>94.63</c:v>
                </c:pt>
                <c:pt idx="500">
                  <c:v>91.36</c:v>
                </c:pt>
                <c:pt idx="501">
                  <c:v>90.4</c:v>
                </c:pt>
                <c:pt idx="502">
                  <c:v>89.88</c:v>
                </c:pt>
                <c:pt idx="503">
                  <c:v>88.75</c:v>
                </c:pt>
                <c:pt idx="504">
                  <c:v>90.41</c:v>
                </c:pt>
                <c:pt idx="505">
                  <c:v>90.55</c:v>
                </c:pt>
                <c:pt idx="506">
                  <c:v>92.14</c:v>
                </c:pt>
                <c:pt idx="507">
                  <c:v>88.79</c:v>
                </c:pt>
                <c:pt idx="508">
                  <c:v>85.82</c:v>
                </c:pt>
                <c:pt idx="509">
                  <c:v>83.04</c:v>
                </c:pt>
                <c:pt idx="510">
                  <c:v>86.4</c:v>
                </c:pt>
                <c:pt idx="511">
                  <c:v>87.76</c:v>
                </c:pt>
                <c:pt idx="512">
                  <c:v>87.74</c:v>
                </c:pt>
                <c:pt idx="513">
                  <c:v>82.63</c:v>
                </c:pt>
                <c:pt idx="514">
                  <c:v>79.68</c:v>
                </c:pt>
                <c:pt idx="515">
                  <c:v>82.42</c:v>
                </c:pt>
                <c:pt idx="516">
                  <c:v>79.52</c:v>
                </c:pt>
                <c:pt idx="517">
                  <c:v>76.2</c:v>
                </c:pt>
                <c:pt idx="518">
                  <c:v>84.67</c:v>
                </c:pt>
                <c:pt idx="519">
                  <c:v>84.04</c:v>
                </c:pt>
                <c:pt idx="520">
                  <c:v>87.42</c:v>
                </c:pt>
                <c:pt idx="521">
                  <c:v>86</c:v>
                </c:pt>
                <c:pt idx="522">
                  <c:v>88.19</c:v>
                </c:pt>
                <c:pt idx="523">
                  <c:v>90.62</c:v>
                </c:pt>
                <c:pt idx="524">
                  <c:v>87.04</c:v>
                </c:pt>
                <c:pt idx="525">
                  <c:v>85.35</c:v>
                </c:pt>
                <c:pt idx="526">
                  <c:v>87.13</c:v>
                </c:pt>
                <c:pt idx="527">
                  <c:v>88.01</c:v>
                </c:pt>
                <c:pt idx="528">
                  <c:v>85.9</c:v>
                </c:pt>
                <c:pt idx="529">
                  <c:v>88.96</c:v>
                </c:pt>
                <c:pt idx="530">
                  <c:v>89.45</c:v>
                </c:pt>
                <c:pt idx="531">
                  <c:v>90.36</c:v>
                </c:pt>
                <c:pt idx="532">
                  <c:v>90.36</c:v>
                </c:pt>
                <c:pt idx="533">
                  <c:v>90.25</c:v>
                </c:pt>
                <c:pt idx="534">
                  <c:v>92.56</c:v>
                </c:pt>
                <c:pt idx="535">
                  <c:v>95</c:v>
                </c:pt>
                <c:pt idx="536">
                  <c:v>94.29</c:v>
                </c:pt>
                <c:pt idx="537">
                  <c:v>91.43</c:v>
                </c:pt>
                <c:pt idx="538">
                  <c:v>90.37</c:v>
                </c:pt>
                <c:pt idx="539">
                  <c:v>89.4</c:v>
                </c:pt>
                <c:pt idx="540">
                  <c:v>88.46</c:v>
                </c:pt>
                <c:pt idx="541">
                  <c:v>87.84</c:v>
                </c:pt>
                <c:pt idx="542">
                  <c:v>87.94</c:v>
                </c:pt>
                <c:pt idx="543">
                  <c:v>90.89</c:v>
                </c:pt>
                <c:pt idx="544">
                  <c:v>91.91</c:v>
                </c:pt>
                <c:pt idx="545">
                  <c:v>85.77</c:v>
                </c:pt>
                <c:pt idx="546">
                  <c:v>87.53</c:v>
                </c:pt>
                <c:pt idx="547">
                  <c:v>92.67</c:v>
                </c:pt>
                <c:pt idx="548">
                  <c:v>88.7</c:v>
                </c:pt>
                <c:pt idx="549">
                  <c:v>85.96</c:v>
                </c:pt>
                <c:pt idx="550">
                  <c:v>85.24</c:v>
                </c:pt>
                <c:pt idx="551">
                  <c:v>82.28</c:v>
                </c:pt>
                <c:pt idx="552">
                  <c:v>79.11</c:v>
                </c:pt>
                <c:pt idx="553">
                  <c:v>77.66</c:v>
                </c:pt>
                <c:pt idx="554">
                  <c:v>78.7</c:v>
                </c:pt>
                <c:pt idx="555">
                  <c:v>79.09</c:v>
                </c:pt>
                <c:pt idx="556">
                  <c:v>78.82</c:v>
                </c:pt>
                <c:pt idx="557">
                  <c:v>78.54</c:v>
                </c:pt>
                <c:pt idx="558">
                  <c:v>67.47</c:v>
                </c:pt>
                <c:pt idx="559">
                  <c:v>69.45</c:v>
                </c:pt>
                <c:pt idx="560">
                  <c:v>72.61</c:v>
                </c:pt>
                <c:pt idx="561">
                  <c:v>72.66</c:v>
                </c:pt>
                <c:pt idx="562">
                  <c:v>73.9</c:v>
                </c:pt>
                <c:pt idx="563">
                  <c:v>72.13</c:v>
                </c:pt>
                <c:pt idx="564">
                  <c:v>72.25</c:v>
                </c:pt>
                <c:pt idx="565">
                  <c:v>72.13</c:v>
                </c:pt>
                <c:pt idx="566">
                  <c:v>69.64</c:v>
                </c:pt>
                <c:pt idx="567">
                  <c:v>70.1</c:v>
                </c:pt>
                <c:pt idx="568">
                  <c:v>68.22</c:v>
                </c:pt>
                <c:pt idx="569">
                  <c:v>69.33</c:v>
                </c:pt>
                <c:pt idx="570">
                  <c:v>66.16</c:v>
                </c:pt>
                <c:pt idx="571">
                  <c:v>63.03</c:v>
                </c:pt>
                <c:pt idx="572">
                  <c:v>61.53</c:v>
                </c:pt>
                <c:pt idx="573">
                  <c:v>62.77</c:v>
                </c:pt>
                <c:pt idx="574">
                  <c:v>62.47</c:v>
                </c:pt>
                <c:pt idx="575">
                  <c:v>61.03</c:v>
                </c:pt>
                <c:pt idx="576">
                  <c:v>61.62</c:v>
                </c:pt>
                <c:pt idx="577">
                  <c:v>61.36</c:v>
                </c:pt>
                <c:pt idx="578">
                  <c:v>59.87</c:v>
                </c:pt>
                <c:pt idx="579">
                  <c:v>59.65</c:v>
                </c:pt>
                <c:pt idx="580">
                  <c:v>59.49</c:v>
                </c:pt>
                <c:pt idx="581">
                  <c:v>57.11</c:v>
                </c:pt>
                <c:pt idx="582">
                  <c:v>56.05</c:v>
                </c:pt>
                <c:pt idx="583">
                  <c:v>56.38</c:v>
                </c:pt>
                <c:pt idx="584">
                  <c:v>54.71</c:v>
                </c:pt>
                <c:pt idx="585">
                  <c:v>54.82</c:v>
                </c:pt>
                <c:pt idx="586">
                  <c:v>54.35</c:v>
                </c:pt>
                <c:pt idx="587">
                  <c:v>53.14</c:v>
                </c:pt>
                <c:pt idx="588">
                  <c:v>52.25</c:v>
                </c:pt>
                <c:pt idx="589">
                  <c:v>49.1</c:v>
                </c:pt>
                <c:pt idx="590">
                  <c:v>48</c:v>
                </c:pt>
                <c:pt idx="591">
                  <c:v>47.57</c:v>
                </c:pt>
                <c:pt idx="592">
                  <c:v>48.17</c:v>
                </c:pt>
                <c:pt idx="593">
                  <c:v>49.52</c:v>
                </c:pt>
                <c:pt idx="594">
                  <c:v>49.52</c:v>
                </c:pt>
                <c:pt idx="595">
                  <c:v>49.42</c:v>
                </c:pt>
                <c:pt idx="596">
                  <c:v>49.28</c:v>
                </c:pt>
                <c:pt idx="597">
                  <c:v>48.83</c:v>
                </c:pt>
                <c:pt idx="598">
                  <c:v>48.99</c:v>
                </c:pt>
                <c:pt idx="599">
                  <c:v>48.11</c:v>
                </c:pt>
                <c:pt idx="600">
                  <c:v>49.6</c:v>
                </c:pt>
                <c:pt idx="601">
                  <c:v>50.08</c:v>
                </c:pt>
                <c:pt idx="602">
                  <c:v>48.89</c:v>
                </c:pt>
                <c:pt idx="603">
                  <c:v>48.35</c:v>
                </c:pt>
                <c:pt idx="604">
                  <c:v>48.09</c:v>
                </c:pt>
                <c:pt idx="605">
                  <c:v>47.66</c:v>
                </c:pt>
                <c:pt idx="606">
                  <c:v>46.63</c:v>
                </c:pt>
                <c:pt idx="607">
                  <c:v>47.51</c:v>
                </c:pt>
                <c:pt idx="608">
                  <c:v>46.6</c:v>
                </c:pt>
                <c:pt idx="609">
                  <c:v>45.5</c:v>
                </c:pt>
                <c:pt idx="610">
                  <c:v>46.57</c:v>
                </c:pt>
                <c:pt idx="611">
                  <c:v>45.51</c:v>
                </c:pt>
                <c:pt idx="612">
                  <c:v>46.76</c:v>
                </c:pt>
                <c:pt idx="613">
                  <c:v>46.77</c:v>
                </c:pt>
                <c:pt idx="614">
                  <c:v>48.14</c:v>
                </c:pt>
                <c:pt idx="615">
                  <c:v>47.82</c:v>
                </c:pt>
                <c:pt idx="616">
                  <c:v>48.24</c:v>
                </c:pt>
                <c:pt idx="617">
                  <c:v>47.78</c:v>
                </c:pt>
                <c:pt idx="618">
                  <c:v>48.72</c:v>
                </c:pt>
                <c:pt idx="619">
                  <c:v>49.94</c:v>
                </c:pt>
                <c:pt idx="620">
                  <c:v>50.41</c:v>
                </c:pt>
                <c:pt idx="621">
                  <c:v>49.3</c:v>
                </c:pt>
                <c:pt idx="622">
                  <c:v>49.48</c:v>
                </c:pt>
                <c:pt idx="623">
                  <c:v>48.89</c:v>
                </c:pt>
                <c:pt idx="624">
                  <c:v>49.66</c:v>
                </c:pt>
                <c:pt idx="625">
                  <c:v>48.62</c:v>
                </c:pt>
                <c:pt idx="626">
                  <c:v>48.33</c:v>
                </c:pt>
                <c:pt idx="627">
                  <c:v>46.95</c:v>
                </c:pt>
                <c:pt idx="628">
                  <c:v>46.57</c:v>
                </c:pt>
                <c:pt idx="629">
                  <c:v>45.96</c:v>
                </c:pt>
                <c:pt idx="630">
                  <c:v>45.75</c:v>
                </c:pt>
                <c:pt idx="631">
                  <c:v>45.01</c:v>
                </c:pt>
                <c:pt idx="632">
                  <c:v>43.51</c:v>
                </c:pt>
                <c:pt idx="633">
                  <c:v>42.33</c:v>
                </c:pt>
                <c:pt idx="634">
                  <c:v>40.78</c:v>
                </c:pt>
                <c:pt idx="635">
                  <c:v>41.16</c:v>
                </c:pt>
                <c:pt idx="636">
                  <c:v>40.5</c:v>
                </c:pt>
                <c:pt idx="637">
                  <c:v>40.33</c:v>
                </c:pt>
                <c:pt idx="638">
                  <c:v>41.78</c:v>
                </c:pt>
                <c:pt idx="639">
                  <c:v>43.66</c:v>
                </c:pt>
                <c:pt idx="640">
                  <c:v>42.97</c:v>
                </c:pt>
                <c:pt idx="641">
                  <c:v>41.39</c:v>
                </c:pt>
                <c:pt idx="642">
                  <c:v>42.1</c:v>
                </c:pt>
                <c:pt idx="643">
                  <c:v>42.2</c:v>
                </c:pt>
                <c:pt idx="644">
                  <c:v>43.94</c:v>
                </c:pt>
                <c:pt idx="645">
                  <c:v>46.1</c:v>
                </c:pt>
                <c:pt idx="646">
                  <c:v>45.46</c:v>
                </c:pt>
                <c:pt idx="647">
                  <c:v>46.94</c:v>
                </c:pt>
                <c:pt idx="648">
                  <c:v>46.81</c:v>
                </c:pt>
                <c:pt idx="649">
                  <c:v>45.8</c:v>
                </c:pt>
                <c:pt idx="650">
                  <c:v>45.27</c:v>
                </c:pt>
                <c:pt idx="651">
                  <c:v>45.76</c:v>
                </c:pt>
                <c:pt idx="652">
                  <c:v>44.69</c:v>
                </c:pt>
                <c:pt idx="653">
                  <c:v>44.04</c:v>
                </c:pt>
                <c:pt idx="654">
                  <c:v>43.52</c:v>
                </c:pt>
                <c:pt idx="655">
                  <c:v>44.78</c:v>
                </c:pt>
                <c:pt idx="656">
                  <c:v>43.5</c:v>
                </c:pt>
                <c:pt idx="657">
                  <c:v>43.09</c:v>
                </c:pt>
                <c:pt idx="658">
                  <c:v>42.47</c:v>
                </c:pt>
                <c:pt idx="659">
                  <c:v>41.91</c:v>
                </c:pt>
                <c:pt idx="660">
                  <c:v>42.22</c:v>
                </c:pt>
                <c:pt idx="661">
                  <c:v>41.61</c:v>
                </c:pt>
                <c:pt idx="662">
                  <c:v>41.02</c:v>
                </c:pt>
                <c:pt idx="663">
                  <c:v>42.24</c:v>
                </c:pt>
                <c:pt idx="664">
                  <c:v>43.52</c:v>
                </c:pt>
                <c:pt idx="665">
                  <c:v>43.97</c:v>
                </c:pt>
                <c:pt idx="666">
                  <c:v>43.9</c:v>
                </c:pt>
                <c:pt idx="667">
                  <c:v>45.58</c:v>
                </c:pt>
                <c:pt idx="668">
                  <c:v>45.49</c:v>
                </c:pt>
                <c:pt idx="669">
                  <c:v>44.87</c:v>
                </c:pt>
                <c:pt idx="670">
                  <c:v>45.18</c:v>
                </c:pt>
                <c:pt idx="671">
                  <c:v>45.57</c:v>
                </c:pt>
                <c:pt idx="672">
                  <c:v>46.24</c:v>
                </c:pt>
                <c:pt idx="673">
                  <c:v>47.06</c:v>
                </c:pt>
                <c:pt idx="674">
                  <c:v>48.55</c:v>
                </c:pt>
                <c:pt idx="675">
                  <c:v>48.51</c:v>
                </c:pt>
                <c:pt idx="676">
                  <c:v>49.35</c:v>
                </c:pt>
                <c:pt idx="677">
                  <c:v>49.26</c:v>
                </c:pt>
                <c:pt idx="678">
                  <c:v>48.78</c:v>
                </c:pt>
                <c:pt idx="679">
                  <c:v>46.83</c:v>
                </c:pt>
                <c:pt idx="680">
                  <c:v>46.02</c:v>
                </c:pt>
                <c:pt idx="681">
                  <c:v>47.16</c:v>
                </c:pt>
                <c:pt idx="682">
                  <c:v>47.12</c:v>
                </c:pt>
                <c:pt idx="683">
                  <c:v>45.67</c:v>
                </c:pt>
                <c:pt idx="684">
                  <c:v>46.97</c:v>
                </c:pt>
                <c:pt idx="685">
                  <c:v>43.3</c:v>
                </c:pt>
                <c:pt idx="686">
                  <c:v>43.34</c:v>
                </c:pt>
                <c:pt idx="687">
                  <c:v>43.49</c:v>
                </c:pt>
                <c:pt idx="688">
                  <c:v>43.94</c:v>
                </c:pt>
                <c:pt idx="689">
                  <c:v>43.75</c:v>
                </c:pt>
                <c:pt idx="690">
                  <c:v>40.85</c:v>
                </c:pt>
                <c:pt idx="691">
                  <c:v>42.39</c:v>
                </c:pt>
                <c:pt idx="692">
                  <c:v>42.55</c:v>
                </c:pt>
                <c:pt idx="693">
                  <c:v>44.66</c:v>
                </c:pt>
                <c:pt idx="694">
                  <c:v>45.42</c:v>
                </c:pt>
                <c:pt idx="695">
                  <c:v>44.68</c:v>
                </c:pt>
                <c:pt idx="696">
                  <c:v>44.51</c:v>
                </c:pt>
                <c:pt idx="697">
                  <c:v>44.27</c:v>
                </c:pt>
                <c:pt idx="698">
                  <c:v>46.51</c:v>
                </c:pt>
                <c:pt idx="699">
                  <c:v>46.73</c:v>
                </c:pt>
                <c:pt idx="700">
                  <c:v>46.75</c:v>
                </c:pt>
                <c:pt idx="701">
                  <c:v>45.9</c:v>
                </c:pt>
                <c:pt idx="702">
                  <c:v>45.45</c:v>
                </c:pt>
                <c:pt idx="703">
                  <c:v>45.68</c:v>
                </c:pt>
                <c:pt idx="704">
                  <c:v>44.61</c:v>
                </c:pt>
                <c:pt idx="705">
                  <c:v>44.31</c:v>
                </c:pt>
                <c:pt idx="706">
                  <c:v>45.52</c:v>
                </c:pt>
                <c:pt idx="707">
                  <c:v>47.08</c:v>
                </c:pt>
                <c:pt idx="708">
                  <c:v>47.49</c:v>
                </c:pt>
                <c:pt idx="709">
                  <c:v>46.46</c:v>
                </c:pt>
                <c:pt idx="710">
                  <c:v>45.47</c:v>
                </c:pt>
                <c:pt idx="711">
                  <c:v>45.98</c:v>
                </c:pt>
                <c:pt idx="712">
                  <c:v>43.9</c:v>
                </c:pt>
                <c:pt idx="713">
                  <c:v>42.4</c:v>
                </c:pt>
                <c:pt idx="714">
                  <c:v>42.18</c:v>
                </c:pt>
                <c:pt idx="715">
                  <c:v>42.5</c:v>
                </c:pt>
                <c:pt idx="716">
                  <c:v>42.1</c:v>
                </c:pt>
                <c:pt idx="717">
                  <c:v>42.32</c:v>
                </c:pt>
                <c:pt idx="718">
                  <c:v>42.41</c:v>
                </c:pt>
                <c:pt idx="719">
                  <c:v>42.3</c:v>
                </c:pt>
                <c:pt idx="720">
                  <c:v>40.82</c:v>
                </c:pt>
                <c:pt idx="721">
                  <c:v>41.12</c:v>
                </c:pt>
                <c:pt idx="722">
                  <c:v>41.88</c:v>
                </c:pt>
                <c:pt idx="723">
                  <c:v>40.63</c:v>
                </c:pt>
                <c:pt idx="724">
                  <c:v>42.21</c:v>
                </c:pt>
                <c:pt idx="725">
                  <c:v>43.03</c:v>
                </c:pt>
                <c:pt idx="726">
                  <c:v>43.04</c:v>
                </c:pt>
                <c:pt idx="727">
                  <c:v>43.81</c:v>
                </c:pt>
                <c:pt idx="728">
                  <c:v>42.69</c:v>
                </c:pt>
                <c:pt idx="729">
                  <c:v>42.65</c:v>
                </c:pt>
                <c:pt idx="730">
                  <c:v>43</c:v>
                </c:pt>
                <c:pt idx="731">
                  <c:v>41.02</c:v>
                </c:pt>
                <c:pt idx="732">
                  <c:v>39.48</c:v>
                </c:pt>
                <c:pt idx="733">
                  <c:v>38.77</c:v>
                </c:pt>
                <c:pt idx="734">
                  <c:v>38.51</c:v>
                </c:pt>
                <c:pt idx="735">
                  <c:v>37.47</c:v>
                </c:pt>
                <c:pt idx="736">
                  <c:v>38.65</c:v>
                </c:pt>
                <c:pt idx="737">
                  <c:v>39.17</c:v>
                </c:pt>
                <c:pt idx="738">
                  <c:v>39.33</c:v>
                </c:pt>
                <c:pt idx="739">
                  <c:v>39.77</c:v>
                </c:pt>
                <c:pt idx="740">
                  <c:v>37.83</c:v>
                </c:pt>
                <c:pt idx="741">
                  <c:v>40.11</c:v>
                </c:pt>
                <c:pt idx="742">
                  <c:v>38.95</c:v>
                </c:pt>
                <c:pt idx="743">
                  <c:v>37.98</c:v>
                </c:pt>
                <c:pt idx="744">
                  <c:v>30.54</c:v>
                </c:pt>
                <c:pt idx="745">
                  <c:v>30.69</c:v>
                </c:pt>
                <c:pt idx="746">
                  <c:v>31.18</c:v>
                </c:pt>
                <c:pt idx="747">
                  <c:v>31.26</c:v>
                </c:pt>
                <c:pt idx="748">
                  <c:v>31.68</c:v>
                </c:pt>
                <c:pt idx="749">
                  <c:v>30.18</c:v>
                </c:pt>
                <c:pt idx="750">
                  <c:v>29.21</c:v>
                </c:pt>
                <c:pt idx="751">
                  <c:v>28.95</c:v>
                </c:pt>
              </c:numCache>
            </c:numRef>
          </c:xVal>
          <c:yVal>
            <c:numRef>
              <c:f>Sheet1!$E$1:$E$752</c:f>
              <c:numCache>
                <c:formatCode>General</c:formatCode>
                <c:ptCount val="752"/>
                <c:pt idx="0">
                  <c:v>616.63</c:v>
                </c:pt>
                <c:pt idx="1">
                  <c:v>603</c:v>
                </c:pt>
                <c:pt idx="2">
                  <c:v>598.86</c:v>
                </c:pt>
                <c:pt idx="3">
                  <c:v>609.63</c:v>
                </c:pt>
                <c:pt idx="4">
                  <c:v>616.81</c:v>
                </c:pt>
                <c:pt idx="5">
                  <c:v>612.88</c:v>
                </c:pt>
                <c:pt idx="6">
                  <c:v>604.96</c:v>
                </c:pt>
                <c:pt idx="7">
                  <c:v>610.41</c:v>
                </c:pt>
                <c:pt idx="8">
                  <c:v>608.74</c:v>
                </c:pt>
                <c:pt idx="9">
                  <c:v>611.91</c:v>
                </c:pt>
                <c:pt idx="10">
                  <c:v>669.12</c:v>
                </c:pt>
                <c:pt idx="11">
                  <c:v>671.34</c:v>
                </c:pt>
                <c:pt idx="12">
                  <c:v>678.62</c:v>
                </c:pt>
                <c:pt idx="13">
                  <c:v>675.03</c:v>
                </c:pt>
                <c:pt idx="14">
                  <c:v>659.15</c:v>
                </c:pt>
                <c:pt idx="15">
                  <c:v>674.72</c:v>
                </c:pt>
                <c:pt idx="16">
                  <c:v>668.84</c:v>
                </c:pt>
                <c:pt idx="17">
                  <c:v>670.91</c:v>
                </c:pt>
                <c:pt idx="18">
                  <c:v>688.55</c:v>
                </c:pt>
                <c:pt idx="19">
                  <c:v>676.87</c:v>
                </c:pt>
                <c:pt idx="20">
                  <c:v>671.58</c:v>
                </c:pt>
                <c:pt idx="21">
                  <c:v>662.49</c:v>
                </c:pt>
                <c:pt idx="22">
                  <c:v>634.53</c:v>
                </c:pt>
                <c:pt idx="23">
                  <c:v>629.86</c:v>
                </c:pt>
                <c:pt idx="24">
                  <c:v>628.39</c:v>
                </c:pt>
                <c:pt idx="25">
                  <c:v>612.42</c:v>
                </c:pt>
                <c:pt idx="26">
                  <c:v>575.05</c:v>
                </c:pt>
                <c:pt idx="27">
                  <c:v>573.02</c:v>
                </c:pt>
                <c:pt idx="28">
                  <c:v>574.46</c:v>
                </c:pt>
                <c:pt idx="29">
                  <c:v>579.23</c:v>
                </c:pt>
                <c:pt idx="30">
                  <c:v>572.13</c:v>
                </c:pt>
                <c:pt idx="31">
                  <c:v>536.38</c:v>
                </c:pt>
                <c:pt idx="32">
                  <c:v>525.72</c:v>
                </c:pt>
                <c:pt idx="33">
                  <c:v>547.54</c:v>
                </c:pt>
                <c:pt idx="34">
                  <c:v>594.89</c:v>
                </c:pt>
                <c:pt idx="35">
                  <c:v>592.92</c:v>
                </c:pt>
                <c:pt idx="36">
                  <c:v>604.06</c:v>
                </c:pt>
                <c:pt idx="37">
                  <c:v>593.66</c:v>
                </c:pt>
                <c:pt idx="38">
                  <c:v>606.7</c:v>
                </c:pt>
                <c:pt idx="39">
                  <c:v>615.68</c:v>
                </c:pt>
                <c:pt idx="40">
                  <c:v>622.66</c:v>
                </c:pt>
                <c:pt idx="41">
                  <c:v>627.45</c:v>
                </c:pt>
                <c:pt idx="42">
                  <c:v>613.71</c:v>
                </c:pt>
                <c:pt idx="43">
                  <c:v>638.18</c:v>
                </c:pt>
                <c:pt idx="44">
                  <c:v>654.86</c:v>
                </c:pt>
                <c:pt idx="45">
                  <c:v>654.07</c:v>
                </c:pt>
                <c:pt idx="46">
                  <c:v>647.39</c:v>
                </c:pt>
                <c:pt idx="47">
                  <c:v>644.86</c:v>
                </c:pt>
                <c:pt idx="48">
                  <c:v>660.57</c:v>
                </c:pt>
                <c:pt idx="49">
                  <c:v>667.73</c:v>
                </c:pt>
                <c:pt idx="50">
                  <c:v>655.08</c:v>
                </c:pt>
                <c:pt idx="51">
                  <c:v>653.56</c:v>
                </c:pt>
                <c:pt idx="52">
                  <c:v>648.18</c:v>
                </c:pt>
                <c:pt idx="53">
                  <c:v>657.01</c:v>
                </c:pt>
                <c:pt idx="54">
                  <c:v>653.69</c:v>
                </c:pt>
                <c:pt idx="55">
                  <c:v>639.3</c:v>
                </c:pt>
                <c:pt idx="56">
                  <c:v>637.25</c:v>
                </c:pt>
                <c:pt idx="57">
                  <c:v>655.66</c:v>
                </c:pt>
                <c:pt idx="58">
                  <c:v>644.78</c:v>
                </c:pt>
                <c:pt idx="59">
                  <c:v>643.22</c:v>
                </c:pt>
                <c:pt idx="60">
                  <c:v>639.29</c:v>
                </c:pt>
                <c:pt idx="61">
                  <c:v>639.77</c:v>
                </c:pt>
                <c:pt idx="62">
                  <c:v>649.81</c:v>
                </c:pt>
                <c:pt idx="63">
                  <c:v>668.69</c:v>
                </c:pt>
                <c:pt idx="64">
                  <c:v>670.72</c:v>
                </c:pt>
                <c:pt idx="65">
                  <c:v>677.22</c:v>
                </c:pt>
                <c:pt idx="66">
                  <c:v>661.46</c:v>
                </c:pt>
                <c:pt idx="67">
                  <c:v>670.21</c:v>
                </c:pt>
                <c:pt idx="68">
                  <c:v>668.99</c:v>
                </c:pt>
                <c:pt idx="69">
                  <c:v>691.7</c:v>
                </c:pt>
                <c:pt idx="70">
                  <c:v>706.41</c:v>
                </c:pt>
                <c:pt idx="71">
                  <c:v>716.5</c:v>
                </c:pt>
                <c:pt idx="72">
                  <c:v>738.31</c:v>
                </c:pt>
                <c:pt idx="73">
                  <c:v>668.73</c:v>
                </c:pt>
                <c:pt idx="74">
                  <c:v>672.97</c:v>
                </c:pt>
                <c:pt idx="75">
                  <c:v>672.36</c:v>
                </c:pt>
                <c:pt idx="76">
                  <c:v>658.76</c:v>
                </c:pt>
                <c:pt idx="77">
                  <c:v>647.63</c:v>
                </c:pt>
                <c:pt idx="78">
                  <c:v>612.96</c:v>
                </c:pt>
                <c:pt idx="79">
                  <c:v>604.12</c:v>
                </c:pt>
                <c:pt idx="80">
                  <c:v>620.25</c:v>
                </c:pt>
                <c:pt idx="81">
                  <c:v>620.8</c:v>
                </c:pt>
                <c:pt idx="82">
                  <c:v>615.52</c:v>
                </c:pt>
                <c:pt idx="83">
                  <c:v>631.09</c:v>
                </c:pt>
                <c:pt idx="84">
                  <c:v>641.97</c:v>
                </c:pt>
                <c:pt idx="85">
                  <c:v>653.06</c:v>
                </c:pt>
                <c:pt idx="86">
                  <c:v>646.06</c:v>
                </c:pt>
                <c:pt idx="87">
                  <c:v>648.69</c:v>
                </c:pt>
                <c:pt idx="88">
                  <c:v>660.62</c:v>
                </c:pt>
                <c:pt idx="89">
                  <c:v>658.79</c:v>
                </c:pt>
                <c:pt idx="90">
                  <c:v>650.41</c:v>
                </c:pt>
                <c:pt idx="91">
                  <c:v>660.09</c:v>
                </c:pt>
                <c:pt idx="92">
                  <c:v>665.95</c:v>
                </c:pt>
                <c:pt idx="93">
                  <c:v>658.69</c:v>
                </c:pt>
                <c:pt idx="94">
                  <c:v>663.29</c:v>
                </c:pt>
                <c:pt idx="95">
                  <c:v>667.55</c:v>
                </c:pt>
                <c:pt idx="96">
                  <c:v>664.94</c:v>
                </c:pt>
                <c:pt idx="97">
                  <c:v>661.5</c:v>
                </c:pt>
                <c:pt idx="98">
                  <c:v>658.77</c:v>
                </c:pt>
                <c:pt idx="99">
                  <c:v>664.45</c:v>
                </c:pt>
                <c:pt idx="100">
                  <c:v>649.5</c:v>
                </c:pt>
                <c:pt idx="101">
                  <c:v>657.15</c:v>
                </c:pt>
                <c:pt idx="102">
                  <c:v>647.51</c:v>
                </c:pt>
                <c:pt idx="103">
                  <c:v>644.23</c:v>
                </c:pt>
                <c:pt idx="104">
                  <c:v>652.71</c:v>
                </c:pt>
                <c:pt idx="105">
                  <c:v>650.13</c:v>
                </c:pt>
                <c:pt idx="106">
                  <c:v>656.96</c:v>
                </c:pt>
                <c:pt idx="107">
                  <c:v>666.8</c:v>
                </c:pt>
                <c:pt idx="108">
                  <c:v>673.42</c:v>
                </c:pt>
                <c:pt idx="109">
                  <c:v>661.53</c:v>
                </c:pt>
                <c:pt idx="110">
                  <c:v>639.6</c:v>
                </c:pt>
                <c:pt idx="111">
                  <c:v>647.1</c:v>
                </c:pt>
                <c:pt idx="112">
                  <c:v>640.87</c:v>
                </c:pt>
                <c:pt idx="113">
                  <c:v>647.95</c:v>
                </c:pt>
                <c:pt idx="114">
                  <c:v>633.61</c:v>
                </c:pt>
                <c:pt idx="115">
                  <c:v>636.22</c:v>
                </c:pt>
                <c:pt idx="116">
                  <c:v>613.05</c:v>
                </c:pt>
                <c:pt idx="117">
                  <c:v>594.25</c:v>
                </c:pt>
                <c:pt idx="118">
                  <c:v>589.15</c:v>
                </c:pt>
                <c:pt idx="119">
                  <c:v>590.32</c:v>
                </c:pt>
                <c:pt idx="120">
                  <c:v>597.69</c:v>
                </c:pt>
                <c:pt idx="121">
                  <c:v>602.01</c:v>
                </c:pt>
                <c:pt idx="122">
                  <c:v>609.46</c:v>
                </c:pt>
                <c:pt idx="123">
                  <c:v>609.89</c:v>
                </c:pt>
                <c:pt idx="124">
                  <c:v>609.01</c:v>
                </c:pt>
                <c:pt idx="125">
                  <c:v>627.08</c:v>
                </c:pt>
                <c:pt idx="126">
                  <c:v>631.76</c:v>
                </c:pt>
                <c:pt idx="127">
                  <c:v>621.71</c:v>
                </c:pt>
                <c:pt idx="128">
                  <c:v>618.94</c:v>
                </c:pt>
                <c:pt idx="129">
                  <c:v>635.95</c:v>
                </c:pt>
                <c:pt idx="130">
                  <c:v>627.32</c:v>
                </c:pt>
                <c:pt idx="131">
                  <c:v>637.71</c:v>
                </c:pt>
                <c:pt idx="132">
                  <c:v>648.35</c:v>
                </c:pt>
                <c:pt idx="133">
                  <c:v>666.47</c:v>
                </c:pt>
                <c:pt idx="134">
                  <c:v>751.67</c:v>
                </c:pt>
                <c:pt idx="135">
                  <c:v>751.44</c:v>
                </c:pt>
                <c:pt idx="136">
                  <c:v>750.82</c:v>
                </c:pt>
                <c:pt idx="137">
                  <c:v>738.36</c:v>
                </c:pt>
                <c:pt idx="138">
                  <c:v>734</c:v>
                </c:pt>
                <c:pt idx="139">
                  <c:v>733.41</c:v>
                </c:pt>
                <c:pt idx="140">
                  <c:v>733.27</c:v>
                </c:pt>
                <c:pt idx="141">
                  <c:v>732.17</c:v>
                </c:pt>
                <c:pt idx="142">
                  <c:v>716.91</c:v>
                </c:pt>
                <c:pt idx="143">
                  <c:v>712.07</c:v>
                </c:pt>
                <c:pt idx="144">
                  <c:v>717.55</c:v>
                </c:pt>
                <c:pt idx="145">
                  <c:v>708.65</c:v>
                </c:pt>
                <c:pt idx="146">
                  <c:v>715.7</c:v>
                </c:pt>
                <c:pt idx="147">
                  <c:v>705.3</c:v>
                </c:pt>
                <c:pt idx="148">
                  <c:v>733.51</c:v>
                </c:pt>
                <c:pt idx="149">
                  <c:v>717.84</c:v>
                </c:pt>
                <c:pt idx="150">
                  <c:v>713.08</c:v>
                </c:pt>
                <c:pt idx="151">
                  <c:v>715.66</c:v>
                </c:pt>
                <c:pt idx="152">
                  <c:v>710.56</c:v>
                </c:pt>
                <c:pt idx="153">
                  <c:v>727.05</c:v>
                </c:pt>
                <c:pt idx="154">
                  <c:v>717.34</c:v>
                </c:pt>
                <c:pt idx="155">
                  <c:v>734.38</c:v>
                </c:pt>
                <c:pt idx="156">
                  <c:v>743.4</c:v>
                </c:pt>
                <c:pt idx="157">
                  <c:v>743.75</c:v>
                </c:pt>
                <c:pt idx="158">
                  <c:v>748.91</c:v>
                </c:pt>
                <c:pt idx="159">
                  <c:v>760.66</c:v>
                </c:pt>
                <c:pt idx="160">
                  <c:v>755.4</c:v>
                </c:pt>
                <c:pt idx="161">
                  <c:v>765.16</c:v>
                </c:pt>
                <c:pt idx="162">
                  <c:v>778.38</c:v>
                </c:pt>
                <c:pt idx="163">
                  <c:v>780.25</c:v>
                </c:pt>
                <c:pt idx="164">
                  <c:v>775.72</c:v>
                </c:pt>
                <c:pt idx="165">
                  <c:v>779</c:v>
                </c:pt>
                <c:pt idx="166">
                  <c:v>764.7</c:v>
                </c:pt>
                <c:pt idx="167">
                  <c:v>755.59</c:v>
                </c:pt>
                <c:pt idx="168">
                  <c:v>750.9</c:v>
                </c:pt>
                <c:pt idx="169">
                  <c:v>751.98</c:v>
                </c:pt>
                <c:pt idx="170">
                  <c:v>765.7</c:v>
                </c:pt>
                <c:pt idx="171">
                  <c:v>752.3</c:v>
                </c:pt>
                <c:pt idx="172">
                  <c:v>752.45</c:v>
                </c:pt>
                <c:pt idx="173">
                  <c:v>748.65</c:v>
                </c:pt>
                <c:pt idx="174">
                  <c:v>737.05</c:v>
                </c:pt>
                <c:pt idx="175">
                  <c:v>735.11</c:v>
                </c:pt>
                <c:pt idx="176">
                  <c:v>738.7</c:v>
                </c:pt>
                <c:pt idx="177">
                  <c:v>751.11</c:v>
                </c:pt>
                <c:pt idx="178">
                  <c:v>747.38</c:v>
                </c:pt>
                <c:pt idx="179">
                  <c:v>754.1</c:v>
                </c:pt>
                <c:pt idx="180">
                  <c:v>753.3</c:v>
                </c:pt>
                <c:pt idx="181">
                  <c:v>754.79</c:v>
                </c:pt>
                <c:pt idx="182">
                  <c:v>739.1</c:v>
                </c:pt>
                <c:pt idx="183">
                  <c:v>747.72</c:v>
                </c:pt>
                <c:pt idx="184">
                  <c:v>751.48</c:v>
                </c:pt>
                <c:pt idx="185">
                  <c:v>767.37</c:v>
                </c:pt>
                <c:pt idx="186">
                  <c:v>785.23</c:v>
                </c:pt>
                <c:pt idx="187">
                  <c:v>782.13</c:v>
                </c:pt>
                <c:pt idx="188">
                  <c:v>780.08</c:v>
                </c:pt>
                <c:pt idx="189">
                  <c:v>790</c:v>
                </c:pt>
                <c:pt idx="190">
                  <c:v>765.87</c:v>
                </c:pt>
                <c:pt idx="191">
                  <c:v>769.3</c:v>
                </c:pt>
                <c:pt idx="192">
                  <c:v>761.83</c:v>
                </c:pt>
                <c:pt idx="193">
                  <c:v>771.99</c:v>
                </c:pt>
                <c:pt idx="194">
                  <c:v>763.46</c:v>
                </c:pt>
                <c:pt idx="195">
                  <c:v>776.37</c:v>
                </c:pt>
                <c:pt idx="196">
                  <c:v>750.01</c:v>
                </c:pt>
                <c:pt idx="197">
                  <c:v>773.44</c:v>
                </c:pt>
                <c:pt idx="198">
                  <c:v>695.21</c:v>
                </c:pt>
                <c:pt idx="199">
                  <c:v>700</c:v>
                </c:pt>
                <c:pt idx="200">
                  <c:v>717.63</c:v>
                </c:pt>
                <c:pt idx="201">
                  <c:v>712.68</c:v>
                </c:pt>
                <c:pt idx="202">
                  <c:v>714.8</c:v>
                </c:pt>
                <c:pt idx="203">
                  <c:v>713.58</c:v>
                </c:pt>
                <c:pt idx="204">
                  <c:v>704.81</c:v>
                </c:pt>
                <c:pt idx="205">
                  <c:v>712.97</c:v>
                </c:pt>
                <c:pt idx="206">
                  <c:v>704.28</c:v>
                </c:pt>
                <c:pt idx="207">
                  <c:v>701.41</c:v>
                </c:pt>
                <c:pt idx="208">
                  <c:v>702.91</c:v>
                </c:pt>
                <c:pt idx="209">
                  <c:v>710.39</c:v>
                </c:pt>
                <c:pt idx="210">
                  <c:v>720.92</c:v>
                </c:pt>
                <c:pt idx="211">
                  <c:v>717.51</c:v>
                </c:pt>
                <c:pt idx="212">
                  <c:v>727.24</c:v>
                </c:pt>
                <c:pt idx="213">
                  <c:v>732.78</c:v>
                </c:pt>
                <c:pt idx="214">
                  <c:v>720.67</c:v>
                </c:pt>
                <c:pt idx="215">
                  <c:v>718.35</c:v>
                </c:pt>
                <c:pt idx="216">
                  <c:v>719.01</c:v>
                </c:pt>
                <c:pt idx="217">
                  <c:v>713.57</c:v>
                </c:pt>
                <c:pt idx="218">
                  <c:v>719.22</c:v>
                </c:pt>
                <c:pt idx="219">
                  <c:v>738.09</c:v>
                </c:pt>
                <c:pt idx="220">
                  <c:v>733.63</c:v>
                </c:pt>
                <c:pt idx="221">
                  <c:v>726.09</c:v>
                </c:pt>
                <c:pt idx="222">
                  <c:v>708.68</c:v>
                </c:pt>
                <c:pt idx="223">
                  <c:v>712.2</c:v>
                </c:pt>
                <c:pt idx="224">
                  <c:v>698.53</c:v>
                </c:pt>
                <c:pt idx="225">
                  <c:v>682.35</c:v>
                </c:pt>
                <c:pt idx="226">
                  <c:v>695.77</c:v>
                </c:pt>
                <c:pt idx="227">
                  <c:v>697.23</c:v>
                </c:pt>
                <c:pt idx="228">
                  <c:v>702.12</c:v>
                </c:pt>
                <c:pt idx="229">
                  <c:v>682.87</c:v>
                </c:pt>
                <c:pt idx="230">
                  <c:v>693.36</c:v>
                </c:pt>
                <c:pt idx="231">
                  <c:v>694.14</c:v>
                </c:pt>
                <c:pt idx="232">
                  <c:v>702.4</c:v>
                </c:pt>
                <c:pt idx="233">
                  <c:v>694.06</c:v>
                </c:pt>
                <c:pt idx="234">
                  <c:v>697.71</c:v>
                </c:pt>
                <c:pt idx="235">
                  <c:v>684.62</c:v>
                </c:pt>
                <c:pt idx="236">
                  <c:v>687.95</c:v>
                </c:pt>
                <c:pt idx="237">
                  <c:v>666.85</c:v>
                </c:pt>
                <c:pt idx="238">
                  <c:v>670.9</c:v>
                </c:pt>
                <c:pt idx="239">
                  <c:v>647.49</c:v>
                </c:pt>
                <c:pt idx="240">
                  <c:v>645.05</c:v>
                </c:pt>
                <c:pt idx="241">
                  <c:v>643.58</c:v>
                </c:pt>
                <c:pt idx="242">
                  <c:v>642.32</c:v>
                </c:pt>
                <c:pt idx="243">
                  <c:v>627.06</c:v>
                </c:pt>
                <c:pt idx="244">
                  <c:v>636.57</c:v>
                </c:pt>
                <c:pt idx="245">
                  <c:v>635.5</c:v>
                </c:pt>
                <c:pt idx="246">
                  <c:v>637.1</c:v>
                </c:pt>
                <c:pt idx="247">
                  <c:v>640.43</c:v>
                </c:pt>
                <c:pt idx="248">
                  <c:v>640.34</c:v>
                </c:pt>
                <c:pt idx="249">
                  <c:v>643.88</c:v>
                </c:pt>
                <c:pt idx="250">
                  <c:v>659.36</c:v>
                </c:pt>
                <c:pt idx="251">
                  <c:v>656.03</c:v>
                </c:pt>
                <c:pt idx="252">
                  <c:v>639.43</c:v>
                </c:pt>
                <c:pt idx="253">
                  <c:v>592.49</c:v>
                </c:pt>
                <c:pt idx="254">
                  <c:v>598.01</c:v>
                </c:pt>
                <c:pt idx="255">
                  <c:v>596.81</c:v>
                </c:pt>
                <c:pt idx="256">
                  <c:v>587.31</c:v>
                </c:pt>
                <c:pt idx="257">
                  <c:v>599.27</c:v>
                </c:pt>
                <c:pt idx="258">
                  <c:v>597.02</c:v>
                </c:pt>
                <c:pt idx="259">
                  <c:v>572.21</c:v>
                </c:pt>
                <c:pt idx="260">
                  <c:v>549</c:v>
                </c:pt>
                <c:pt idx="261">
                  <c:v>554.44</c:v>
                </c:pt>
                <c:pt idx="262">
                  <c:v>549.74</c:v>
                </c:pt>
                <c:pt idx="263">
                  <c:v>547.27</c:v>
                </c:pt>
                <c:pt idx="264">
                  <c:v>533.15</c:v>
                </c:pt>
                <c:pt idx="265">
                  <c:v>520.27</c:v>
                </c:pt>
                <c:pt idx="266">
                  <c:v>500.28</c:v>
                </c:pt>
                <c:pt idx="267">
                  <c:v>484.66</c:v>
                </c:pt>
                <c:pt idx="268">
                  <c:v>501.48</c:v>
                </c:pt>
                <c:pt idx="269">
                  <c:v>502.31</c:v>
                </c:pt>
                <c:pt idx="270">
                  <c:v>521.52</c:v>
                </c:pt>
                <c:pt idx="271">
                  <c:v>531.48</c:v>
                </c:pt>
                <c:pt idx="272">
                  <c:v>543.57</c:v>
                </c:pt>
                <c:pt idx="273">
                  <c:v>546.29</c:v>
                </c:pt>
                <c:pt idx="274">
                  <c:v>585.77</c:v>
                </c:pt>
                <c:pt idx="275">
                  <c:v>510.45</c:v>
                </c:pt>
                <c:pt idx="276">
                  <c:v>516.25</c:v>
                </c:pt>
                <c:pt idx="277">
                  <c:v>504.73</c:v>
                </c:pt>
                <c:pt idx="278">
                  <c:v>531.62</c:v>
                </c:pt>
                <c:pt idx="279">
                  <c:v>583.93</c:v>
                </c:pt>
                <c:pt idx="280">
                  <c:v>586</c:v>
                </c:pt>
                <c:pt idx="281">
                  <c:v>576.36</c:v>
                </c:pt>
                <c:pt idx="282">
                  <c:v>576.74</c:v>
                </c:pt>
                <c:pt idx="283">
                  <c:v>602.58</c:v>
                </c:pt>
                <c:pt idx="284">
                  <c:v>610.98</c:v>
                </c:pt>
                <c:pt idx="285">
                  <c:v>626.31</c:v>
                </c:pt>
                <c:pt idx="286">
                  <c:v>618.85</c:v>
                </c:pt>
                <c:pt idx="287">
                  <c:v>596.25</c:v>
                </c:pt>
                <c:pt idx="288">
                  <c:v>586</c:v>
                </c:pt>
                <c:pt idx="289">
                  <c:v>584.06</c:v>
                </c:pt>
                <c:pt idx="290">
                  <c:v>582.36</c:v>
                </c:pt>
                <c:pt idx="291">
                  <c:v>604.9</c:v>
                </c:pt>
                <c:pt idx="292">
                  <c:v>607.6</c:v>
                </c:pt>
                <c:pt idx="293">
                  <c:v>590.64</c:v>
                </c:pt>
                <c:pt idx="294">
                  <c:v>619.56</c:v>
                </c:pt>
                <c:pt idx="295">
                  <c:v>605.71</c:v>
                </c:pt>
                <c:pt idx="296">
                  <c:v>597.99</c:v>
                </c:pt>
                <c:pt idx="297">
                  <c:v>625.66</c:v>
                </c:pt>
                <c:pt idx="298">
                  <c:v>627.93</c:v>
                </c:pt>
                <c:pt idx="299">
                  <c:v>656.47</c:v>
                </c:pt>
                <c:pt idx="300">
                  <c:v>640</c:v>
                </c:pt>
                <c:pt idx="301">
                  <c:v>655.05</c:v>
                </c:pt>
                <c:pt idx="302">
                  <c:v>668.2</c:v>
                </c:pt>
                <c:pt idx="303">
                  <c:v>658.24</c:v>
                </c:pt>
                <c:pt idx="304">
                  <c:v>673.7</c:v>
                </c:pt>
                <c:pt idx="305">
                  <c:v>657.5</c:v>
                </c:pt>
                <c:pt idx="306">
                  <c:v>668.13</c:v>
                </c:pt>
                <c:pt idx="307">
                  <c:v>683.55</c:v>
                </c:pt>
                <c:pt idx="308">
                  <c:v>694.84</c:v>
                </c:pt>
                <c:pt idx="309">
                  <c:v>703.77</c:v>
                </c:pt>
                <c:pt idx="310">
                  <c:v>716.37</c:v>
                </c:pt>
                <c:pt idx="311">
                  <c:v>736.67</c:v>
                </c:pt>
                <c:pt idx="312">
                  <c:v>728.56</c:v>
                </c:pt>
                <c:pt idx="313">
                  <c:v>725.38</c:v>
                </c:pt>
                <c:pt idx="314">
                  <c:v>719.8</c:v>
                </c:pt>
                <c:pt idx="315">
                  <c:v>717.4</c:v>
                </c:pt>
                <c:pt idx="316">
                  <c:v>714.52</c:v>
                </c:pt>
                <c:pt idx="317">
                  <c:v>711.99</c:v>
                </c:pt>
                <c:pt idx="318">
                  <c:v>704.87</c:v>
                </c:pt>
                <c:pt idx="319">
                  <c:v>704.19</c:v>
                </c:pt>
                <c:pt idx="320">
                  <c:v>697.46</c:v>
                </c:pt>
                <c:pt idx="321">
                  <c:v>689.18</c:v>
                </c:pt>
                <c:pt idx="322">
                  <c:v>687</c:v>
                </c:pt>
                <c:pt idx="323">
                  <c:v>676.49</c:v>
                </c:pt>
                <c:pt idx="324">
                  <c:v>674.33</c:v>
                </c:pt>
                <c:pt idx="325">
                  <c:v>659.88</c:v>
                </c:pt>
                <c:pt idx="326">
                  <c:v>647.49</c:v>
                </c:pt>
                <c:pt idx="327">
                  <c:v>636.45</c:v>
                </c:pt>
                <c:pt idx="328">
                  <c:v>623.5</c:v>
                </c:pt>
                <c:pt idx="329">
                  <c:v>616.46</c:v>
                </c:pt>
                <c:pt idx="330">
                  <c:v>612.77</c:v>
                </c:pt>
                <c:pt idx="331">
                  <c:v>611.3</c:v>
                </c:pt>
                <c:pt idx="332">
                  <c:v>617.12</c:v>
                </c:pt>
                <c:pt idx="333">
                  <c:v>594.25</c:v>
                </c:pt>
                <c:pt idx="334">
                  <c:v>608.33</c:v>
                </c:pt>
                <c:pt idx="335">
                  <c:v>615.86</c:v>
                </c:pt>
                <c:pt idx="336">
                  <c:v>610.72</c:v>
                </c:pt>
                <c:pt idx="337">
                  <c:v>617.89</c:v>
                </c:pt>
                <c:pt idx="338">
                  <c:v>630.2</c:v>
                </c:pt>
                <c:pt idx="339">
                  <c:v>604.63</c:v>
                </c:pt>
                <c:pt idx="340">
                  <c:v>599.24</c:v>
                </c:pt>
                <c:pt idx="341">
                  <c:v>585.51</c:v>
                </c:pt>
                <c:pt idx="342">
                  <c:v>591.24</c:v>
                </c:pt>
                <c:pt idx="343">
                  <c:v>599.81</c:v>
                </c:pt>
                <c:pt idx="344">
                  <c:v>603.35</c:v>
                </c:pt>
                <c:pt idx="345">
                  <c:v>607.75</c:v>
                </c:pt>
                <c:pt idx="346">
                  <c:v>599.85</c:v>
                </c:pt>
                <c:pt idx="347">
                  <c:v>585.25</c:v>
                </c:pt>
                <c:pt idx="348">
                  <c:v>595.57</c:v>
                </c:pt>
                <c:pt idx="349">
                  <c:v>597.19</c:v>
                </c:pt>
                <c:pt idx="350">
                  <c:v>619.44</c:v>
                </c:pt>
                <c:pt idx="351">
                  <c:v>624.24</c:v>
                </c:pt>
                <c:pt idx="352">
                  <c:v>620.35</c:v>
                </c:pt>
                <c:pt idx="353">
                  <c:v>630.79</c:v>
                </c:pt>
                <c:pt idx="354">
                  <c:v>632.68</c:v>
                </c:pt>
                <c:pt idx="355">
                  <c:v>619.32</c:v>
                </c:pt>
                <c:pt idx="356">
                  <c:v>613.57</c:v>
                </c:pt>
                <c:pt idx="357">
                  <c:v>623.77</c:v>
                </c:pt>
                <c:pt idx="358">
                  <c:v>608.93</c:v>
                </c:pt>
                <c:pt idx="359">
                  <c:v>613.78</c:v>
                </c:pt>
                <c:pt idx="360">
                  <c:v>613.65</c:v>
                </c:pt>
                <c:pt idx="361">
                  <c:v>592.83</c:v>
                </c:pt>
                <c:pt idx="362">
                  <c:v>574.32</c:v>
                </c:pt>
                <c:pt idx="363">
                  <c:v>569.2</c:v>
                </c:pt>
                <c:pt idx="364">
                  <c:v>573.54</c:v>
                </c:pt>
                <c:pt idx="365">
                  <c:v>565.11</c:v>
                </c:pt>
                <c:pt idx="366">
                  <c:v>559.14</c:v>
                </c:pt>
                <c:pt idx="367">
                  <c:v>563.09</c:v>
                </c:pt>
                <c:pt idx="368">
                  <c:v>565.52</c:v>
                </c:pt>
                <c:pt idx="369">
                  <c:v>561.09</c:v>
                </c:pt>
                <c:pt idx="370">
                  <c:v>554.4</c:v>
                </c:pt>
                <c:pt idx="371">
                  <c:v>554.08</c:v>
                </c:pt>
                <c:pt idx="372">
                  <c:v>577.16</c:v>
                </c:pt>
                <c:pt idx="373">
                  <c:v>580</c:v>
                </c:pt>
                <c:pt idx="374">
                  <c:v>584.82</c:v>
                </c:pt>
                <c:pt idx="375">
                  <c:v>583.17</c:v>
                </c:pt>
                <c:pt idx="376">
                  <c:v>589.34</c:v>
                </c:pt>
                <c:pt idx="377">
                  <c:v>591.7</c:v>
                </c:pt>
                <c:pt idx="378">
                  <c:v>572.05</c:v>
                </c:pt>
                <c:pt idx="379">
                  <c:v>572.43</c:v>
                </c:pt>
                <c:pt idx="380">
                  <c:v>560.68</c:v>
                </c:pt>
                <c:pt idx="381">
                  <c:v>567.16</c:v>
                </c:pt>
                <c:pt idx="382">
                  <c:v>567.58</c:v>
                </c:pt>
                <c:pt idx="383">
                  <c:v>591.8</c:v>
                </c:pt>
                <c:pt idx="384">
                  <c:v>593.28</c:v>
                </c:pt>
                <c:pt idx="385">
                  <c:v>578.16</c:v>
                </c:pt>
                <c:pt idx="386">
                  <c:v>573.25</c:v>
                </c:pt>
                <c:pt idx="387">
                  <c:v>567.78</c:v>
                </c:pt>
                <c:pt idx="388">
                  <c:v>563.69</c:v>
                </c:pt>
                <c:pt idx="389">
                  <c:v>582.01</c:v>
                </c:pt>
                <c:pt idx="390">
                  <c:v>575.16</c:v>
                </c:pt>
                <c:pt idx="391">
                  <c:v>576.47</c:v>
                </c:pt>
                <c:pt idx="392">
                  <c:v>576.93</c:v>
                </c:pt>
                <c:pt idx="393">
                  <c:v>576.79</c:v>
                </c:pt>
                <c:pt idx="394">
                  <c:v>586.27</c:v>
                </c:pt>
                <c:pt idx="395">
                  <c:v>590.42</c:v>
                </c:pt>
                <c:pt idx="396">
                  <c:v>589.95</c:v>
                </c:pt>
                <c:pt idx="397">
                  <c:v>583.83</c:v>
                </c:pt>
                <c:pt idx="398">
                  <c:v>590.51</c:v>
                </c:pt>
                <c:pt idx="399">
                  <c:v>592.89</c:v>
                </c:pt>
                <c:pt idx="400">
                  <c:v>584.78</c:v>
                </c:pt>
                <c:pt idx="401">
                  <c:v>595.94</c:v>
                </c:pt>
                <c:pt idx="402">
                  <c:v>582.77</c:v>
                </c:pt>
                <c:pt idx="403">
                  <c:v>572.81</c:v>
                </c:pt>
                <c:pt idx="404">
                  <c:v>576.47</c:v>
                </c:pt>
                <c:pt idx="405">
                  <c:v>572.44</c:v>
                </c:pt>
                <c:pt idx="406">
                  <c:v>567.36</c:v>
                </c:pt>
                <c:pt idx="407">
                  <c:v>567.84</c:v>
                </c:pt>
                <c:pt idx="408">
                  <c:v>568.31</c:v>
                </c:pt>
                <c:pt idx="409">
                  <c:v>563.33</c:v>
                </c:pt>
                <c:pt idx="410">
                  <c:v>564.41</c:v>
                </c:pt>
                <c:pt idx="411">
                  <c:v>561.35</c:v>
                </c:pt>
                <c:pt idx="412">
                  <c:v>559.1</c:v>
                </c:pt>
                <c:pt idx="413">
                  <c:v>537.95</c:v>
                </c:pt>
                <c:pt idx="414">
                  <c:v>536.32</c:v>
                </c:pt>
                <c:pt idx="415">
                  <c:v>533.28</c:v>
                </c:pt>
                <c:pt idx="416">
                  <c:v>524.62</c:v>
                </c:pt>
                <c:pt idx="417">
                  <c:v>525.6</c:v>
                </c:pt>
                <c:pt idx="418">
                  <c:v>511.83</c:v>
                </c:pt>
                <c:pt idx="419">
                  <c:v>504.79</c:v>
                </c:pt>
                <c:pt idx="420">
                  <c:v>504.79</c:v>
                </c:pt>
                <c:pt idx="421">
                  <c:v>500.27</c:v>
                </c:pt>
                <c:pt idx="422">
                  <c:v>516.86</c:v>
                </c:pt>
                <c:pt idx="423">
                  <c:v>512.74</c:v>
                </c:pt>
                <c:pt idx="424">
                  <c:v>511.76</c:v>
                </c:pt>
                <c:pt idx="425">
                  <c:v>521.31</c:v>
                </c:pt>
                <c:pt idx="426">
                  <c:v>518.22</c:v>
                </c:pt>
                <c:pt idx="427">
                  <c:v>516.78</c:v>
                </c:pt>
                <c:pt idx="428">
                  <c:v>519.1</c:v>
                </c:pt>
                <c:pt idx="429">
                  <c:v>521.12</c:v>
                </c:pt>
                <c:pt idx="430">
                  <c:v>528</c:v>
                </c:pt>
                <c:pt idx="431">
                  <c:v>531.93</c:v>
                </c:pt>
                <c:pt idx="432">
                  <c:v>535.16</c:v>
                </c:pt>
                <c:pt idx="433">
                  <c:v>526.73</c:v>
                </c:pt>
                <c:pt idx="434">
                  <c:v>529.28</c:v>
                </c:pt>
                <c:pt idx="435">
                  <c:v>527.42</c:v>
                </c:pt>
                <c:pt idx="436">
                  <c:v>537.33</c:v>
                </c:pt>
                <c:pt idx="437">
                  <c:v>526.76</c:v>
                </c:pt>
                <c:pt idx="438">
                  <c:v>528.54</c:v>
                </c:pt>
                <c:pt idx="439">
                  <c:v>515.95</c:v>
                </c:pt>
                <c:pt idx="440">
                  <c:v>517.77</c:v>
                </c:pt>
                <c:pt idx="441">
                  <c:v>509.63</c:v>
                </c:pt>
                <c:pt idx="442">
                  <c:v>488.92</c:v>
                </c:pt>
                <c:pt idx="443">
                  <c:v>494.09</c:v>
                </c:pt>
                <c:pt idx="444">
                  <c:v>475.73</c:v>
                </c:pt>
                <c:pt idx="445">
                  <c:v>488.14</c:v>
                </c:pt>
                <c:pt idx="446">
                  <c:v>497.74</c:v>
                </c:pt>
                <c:pt idx="447">
                  <c:v>474.83</c:v>
                </c:pt>
                <c:pt idx="448">
                  <c:v>463.19</c:v>
                </c:pt>
                <c:pt idx="449">
                  <c:v>465.71</c:v>
                </c:pt>
                <c:pt idx="450">
                  <c:v>465.7</c:v>
                </c:pt>
                <c:pt idx="451">
                  <c:v>453.41</c:v>
                </c:pt>
                <c:pt idx="452">
                  <c:v>461.27</c:v>
                </c:pt>
                <c:pt idx="453">
                  <c:v>488.69</c:v>
                </c:pt>
                <c:pt idx="454">
                  <c:v>487.4</c:v>
                </c:pt>
                <c:pt idx="455">
                  <c:v>476.79</c:v>
                </c:pt>
                <c:pt idx="456">
                  <c:v>475.85</c:v>
                </c:pt>
                <c:pt idx="457">
                  <c:v>461.99</c:v>
                </c:pt>
                <c:pt idx="458">
                  <c:v>489.79</c:v>
                </c:pt>
                <c:pt idx="459">
                  <c:v>496.16</c:v>
                </c:pt>
                <c:pt idx="460">
                  <c:v>498.87</c:v>
                </c:pt>
                <c:pt idx="461">
                  <c:v>512.7</c:v>
                </c:pt>
                <c:pt idx="462">
                  <c:v>534.69</c:v>
                </c:pt>
                <c:pt idx="463">
                  <c:v>530</c:v>
                </c:pt>
                <c:pt idx="464">
                  <c:v>529.32</c:v>
                </c:pt>
                <c:pt idx="465">
                  <c:v>539.91</c:v>
                </c:pt>
                <c:pt idx="466">
                  <c:v>509.96</c:v>
                </c:pt>
                <c:pt idx="467">
                  <c:v>509.5</c:v>
                </c:pt>
                <c:pt idx="468">
                  <c:v>504.68</c:v>
                </c:pt>
                <c:pt idx="469">
                  <c:v>504.22</c:v>
                </c:pt>
                <c:pt idx="470">
                  <c:v>519.56</c:v>
                </c:pt>
                <c:pt idx="471">
                  <c:v>513.12</c:v>
                </c:pt>
                <c:pt idx="472">
                  <c:v>510.6</c:v>
                </c:pt>
                <c:pt idx="473">
                  <c:v>498.91</c:v>
                </c:pt>
                <c:pt idx="474">
                  <c:v>494.78</c:v>
                </c:pt>
                <c:pt idx="475">
                  <c:v>501.7</c:v>
                </c:pt>
                <c:pt idx="476">
                  <c:v>499.49</c:v>
                </c:pt>
                <c:pt idx="477">
                  <c:v>506.63</c:v>
                </c:pt>
                <c:pt idx="478">
                  <c:v>504.16</c:v>
                </c:pt>
                <c:pt idx="479">
                  <c:v>504.1</c:v>
                </c:pt>
                <c:pt idx="480">
                  <c:v>508.84</c:v>
                </c:pt>
                <c:pt idx="481">
                  <c:v>507.47</c:v>
                </c:pt>
                <c:pt idx="482">
                  <c:v>502.6</c:v>
                </c:pt>
                <c:pt idx="483">
                  <c:v>492.96</c:v>
                </c:pt>
                <c:pt idx="484">
                  <c:v>493.76</c:v>
                </c:pt>
                <c:pt idx="485">
                  <c:v>495.06</c:v>
                </c:pt>
                <c:pt idx="486">
                  <c:v>476.99</c:v>
                </c:pt>
                <c:pt idx="487">
                  <c:v>477.49</c:v>
                </c:pt>
                <c:pt idx="488">
                  <c:v>466.83</c:v>
                </c:pt>
                <c:pt idx="489">
                  <c:v>467.05</c:v>
                </c:pt>
                <c:pt idx="490">
                  <c:v>474.36</c:v>
                </c:pt>
                <c:pt idx="491">
                  <c:v>479.92</c:v>
                </c:pt>
                <c:pt idx="492">
                  <c:v>478.22</c:v>
                </c:pt>
                <c:pt idx="493">
                  <c:v>465.78</c:v>
                </c:pt>
                <c:pt idx="494">
                  <c:v>467.78</c:v>
                </c:pt>
                <c:pt idx="495">
                  <c:v>464.63</c:v>
                </c:pt>
                <c:pt idx="496">
                  <c:v>468.84</c:v>
                </c:pt>
                <c:pt idx="497">
                  <c:v>471.91</c:v>
                </c:pt>
                <c:pt idx="498">
                  <c:v>473.23</c:v>
                </c:pt>
                <c:pt idx="499">
                  <c:v>481.54</c:v>
                </c:pt>
                <c:pt idx="500">
                  <c:v>471.85</c:v>
                </c:pt>
                <c:pt idx="501">
                  <c:v>468.01</c:v>
                </c:pt>
                <c:pt idx="502">
                  <c:v>476.2</c:v>
                </c:pt>
                <c:pt idx="503">
                  <c:v>475.42</c:v>
                </c:pt>
                <c:pt idx="504">
                  <c:v>472.6</c:v>
                </c:pt>
                <c:pt idx="505">
                  <c:v>468.24</c:v>
                </c:pt>
                <c:pt idx="506">
                  <c:v>465.68</c:v>
                </c:pt>
                <c:pt idx="507">
                  <c:v>451.96</c:v>
                </c:pt>
                <c:pt idx="508">
                  <c:v>441.68</c:v>
                </c:pt>
                <c:pt idx="509">
                  <c:v>439.19</c:v>
                </c:pt>
                <c:pt idx="510">
                  <c:v>430.17</c:v>
                </c:pt>
                <c:pt idx="511">
                  <c:v>432.62</c:v>
                </c:pt>
                <c:pt idx="512">
                  <c:v>443.29</c:v>
                </c:pt>
                <c:pt idx="513">
                  <c:v>441.38</c:v>
                </c:pt>
                <c:pt idx="514">
                  <c:v>493.5</c:v>
                </c:pt>
                <c:pt idx="515">
                  <c:v>496.1</c:v>
                </c:pt>
                <c:pt idx="516">
                  <c:v>481.73</c:v>
                </c:pt>
                <c:pt idx="517">
                  <c:v>481.07</c:v>
                </c:pt>
                <c:pt idx="518">
                  <c:v>501.8</c:v>
                </c:pt>
                <c:pt idx="519">
                  <c:v>494.17</c:v>
                </c:pt>
                <c:pt idx="520">
                  <c:v>499.76</c:v>
                </c:pt>
                <c:pt idx="521">
                  <c:v>500.23</c:v>
                </c:pt>
                <c:pt idx="522">
                  <c:v>511.9</c:v>
                </c:pt>
                <c:pt idx="523">
                  <c:v>523.16</c:v>
                </c:pt>
                <c:pt idx="524">
                  <c:v>519.83</c:v>
                </c:pt>
                <c:pt idx="525">
                  <c:v>516.9</c:v>
                </c:pt>
                <c:pt idx="526">
                  <c:v>519.25</c:v>
                </c:pt>
                <c:pt idx="527">
                  <c:v>527.34</c:v>
                </c:pt>
                <c:pt idx="528">
                  <c:v>510.92</c:v>
                </c:pt>
                <c:pt idx="529">
                  <c:v>506.74</c:v>
                </c:pt>
                <c:pt idx="530">
                  <c:v>497.37</c:v>
                </c:pt>
                <c:pt idx="531">
                  <c:v>491.35</c:v>
                </c:pt>
                <c:pt idx="532">
                  <c:v>485.58</c:v>
                </c:pt>
                <c:pt idx="533">
                  <c:v>493.86</c:v>
                </c:pt>
                <c:pt idx="534">
                  <c:v>495.89</c:v>
                </c:pt>
                <c:pt idx="535">
                  <c:v>503.02</c:v>
                </c:pt>
                <c:pt idx="536">
                  <c:v>509.58</c:v>
                </c:pt>
                <c:pt idx="537">
                  <c:v>507.76</c:v>
                </c:pt>
                <c:pt idx="538">
                  <c:v>505.52</c:v>
                </c:pt>
                <c:pt idx="539">
                  <c:v>496.24</c:v>
                </c:pt>
                <c:pt idx="540">
                  <c:v>496.98</c:v>
                </c:pt>
                <c:pt idx="541">
                  <c:v>484.1</c:v>
                </c:pt>
                <c:pt idx="542">
                  <c:v>491.83</c:v>
                </c:pt>
                <c:pt idx="543">
                  <c:v>495.57</c:v>
                </c:pt>
                <c:pt idx="544">
                  <c:v>499.75</c:v>
                </c:pt>
                <c:pt idx="545">
                  <c:v>483.59</c:v>
                </c:pt>
                <c:pt idx="546">
                  <c:v>505.95</c:v>
                </c:pt>
                <c:pt idx="547">
                  <c:v>512.19</c:v>
                </c:pt>
                <c:pt idx="548">
                  <c:v>496.09</c:v>
                </c:pt>
                <c:pt idx="549">
                  <c:v>490.22</c:v>
                </c:pt>
                <c:pt idx="550">
                  <c:v>498.19</c:v>
                </c:pt>
                <c:pt idx="551">
                  <c:v>502.3</c:v>
                </c:pt>
                <c:pt idx="552">
                  <c:v>490.13</c:v>
                </c:pt>
                <c:pt idx="553">
                  <c:v>484.02</c:v>
                </c:pt>
                <c:pt idx="554">
                  <c:v>487.05</c:v>
                </c:pt>
                <c:pt idx="555">
                  <c:v>481.74</c:v>
                </c:pt>
                <c:pt idx="556">
                  <c:v>484.03</c:v>
                </c:pt>
                <c:pt idx="557">
                  <c:v>486.13</c:v>
                </c:pt>
                <c:pt idx="558">
                  <c:v>468.03</c:v>
                </c:pt>
                <c:pt idx="559">
                  <c:v>471.75</c:v>
                </c:pt>
                <c:pt idx="560">
                  <c:v>473.32</c:v>
                </c:pt>
                <c:pt idx="561">
                  <c:v>484.03</c:v>
                </c:pt>
                <c:pt idx="562">
                  <c:v>473.28</c:v>
                </c:pt>
                <c:pt idx="563">
                  <c:v>460.12</c:v>
                </c:pt>
                <c:pt idx="564">
                  <c:v>468.9</c:v>
                </c:pt>
                <c:pt idx="565">
                  <c:v>468.11</c:v>
                </c:pt>
                <c:pt idx="566">
                  <c:v>470</c:v>
                </c:pt>
                <c:pt idx="567">
                  <c:v>469.59</c:v>
                </c:pt>
                <c:pt idx="568">
                  <c:v>454.72</c:v>
                </c:pt>
                <c:pt idx="569">
                  <c:v>459.41</c:v>
                </c:pt>
                <c:pt idx="570">
                  <c:v>474.99</c:v>
                </c:pt>
                <c:pt idx="571">
                  <c:v>394.78</c:v>
                </c:pt>
                <c:pt idx="572">
                  <c:v>390.14</c:v>
                </c:pt>
                <c:pt idx="573">
                  <c:v>400.06</c:v>
                </c:pt>
                <c:pt idx="574">
                  <c:v>401.02</c:v>
                </c:pt>
                <c:pt idx="575">
                  <c:v>394.14</c:v>
                </c:pt>
                <c:pt idx="576">
                  <c:v>393.18</c:v>
                </c:pt>
                <c:pt idx="577">
                  <c:v>390.7</c:v>
                </c:pt>
                <c:pt idx="578">
                  <c:v>385.2</c:v>
                </c:pt>
                <c:pt idx="579">
                  <c:v>381.78</c:v>
                </c:pt>
                <c:pt idx="580">
                  <c:v>383.45</c:v>
                </c:pt>
                <c:pt idx="581">
                  <c:v>376.13</c:v>
                </c:pt>
                <c:pt idx="582">
                  <c:v>368.37</c:v>
                </c:pt>
                <c:pt idx="583">
                  <c:v>367.46</c:v>
                </c:pt>
                <c:pt idx="584">
                  <c:v>374.49</c:v>
                </c:pt>
                <c:pt idx="585">
                  <c:v>369.67</c:v>
                </c:pt>
                <c:pt idx="586">
                  <c:v>370.47</c:v>
                </c:pt>
                <c:pt idx="587">
                  <c:v>357.43</c:v>
                </c:pt>
                <c:pt idx="588">
                  <c:v>358.66</c:v>
                </c:pt>
                <c:pt idx="589">
                  <c:v>351.95</c:v>
                </c:pt>
                <c:pt idx="590">
                  <c:v>347.12</c:v>
                </c:pt>
                <c:pt idx="591">
                  <c:v>344.47</c:v>
                </c:pt>
                <c:pt idx="592">
                  <c:v>346.29</c:v>
                </c:pt>
                <c:pt idx="593">
                  <c:v>353.96</c:v>
                </c:pt>
                <c:pt idx="594">
                  <c:v>358.32</c:v>
                </c:pt>
                <c:pt idx="595">
                  <c:v>357.83</c:v>
                </c:pt>
                <c:pt idx="596">
                  <c:v>354.83</c:v>
                </c:pt>
                <c:pt idx="597">
                  <c:v>353.39</c:v>
                </c:pt>
                <c:pt idx="598">
                  <c:v>354.09</c:v>
                </c:pt>
                <c:pt idx="599">
                  <c:v>349.28</c:v>
                </c:pt>
                <c:pt idx="600">
                  <c:v>350.36</c:v>
                </c:pt>
                <c:pt idx="601">
                  <c:v>344.62</c:v>
                </c:pt>
                <c:pt idx="602">
                  <c:v>334.92</c:v>
                </c:pt>
                <c:pt idx="603">
                  <c:v>333.17</c:v>
                </c:pt>
                <c:pt idx="604">
                  <c:v>334.74</c:v>
                </c:pt>
                <c:pt idx="605">
                  <c:v>334.22</c:v>
                </c:pt>
                <c:pt idx="606">
                  <c:v>325.28</c:v>
                </c:pt>
                <c:pt idx="607">
                  <c:v>332.75</c:v>
                </c:pt>
                <c:pt idx="608">
                  <c:v>326.59</c:v>
                </c:pt>
                <c:pt idx="609">
                  <c:v>317.45</c:v>
                </c:pt>
                <c:pt idx="610">
                  <c:v>318.29</c:v>
                </c:pt>
                <c:pt idx="611">
                  <c:v>320.02</c:v>
                </c:pt>
                <c:pt idx="612">
                  <c:v>324.82</c:v>
                </c:pt>
                <c:pt idx="613">
                  <c:v>327.15</c:v>
                </c:pt>
                <c:pt idx="614">
                  <c:v>332.2</c:v>
                </c:pt>
                <c:pt idx="615">
                  <c:v>338.99</c:v>
                </c:pt>
                <c:pt idx="616">
                  <c:v>334.7</c:v>
                </c:pt>
                <c:pt idx="617">
                  <c:v>338.23</c:v>
                </c:pt>
                <c:pt idx="618">
                  <c:v>341.49</c:v>
                </c:pt>
                <c:pt idx="619">
                  <c:v>336.98</c:v>
                </c:pt>
                <c:pt idx="620">
                  <c:v>339.97</c:v>
                </c:pt>
                <c:pt idx="621">
                  <c:v>335.04</c:v>
                </c:pt>
                <c:pt idx="622">
                  <c:v>334.19</c:v>
                </c:pt>
                <c:pt idx="623">
                  <c:v>332.71</c:v>
                </c:pt>
                <c:pt idx="624">
                  <c:v>336.31</c:v>
                </c:pt>
                <c:pt idx="625">
                  <c:v>329.19</c:v>
                </c:pt>
                <c:pt idx="626">
                  <c:v>328.77</c:v>
                </c:pt>
                <c:pt idx="627">
                  <c:v>320.55</c:v>
                </c:pt>
                <c:pt idx="628">
                  <c:v>319.78</c:v>
                </c:pt>
                <c:pt idx="629">
                  <c:v>318.82</c:v>
                </c:pt>
                <c:pt idx="630">
                  <c:v>315.8</c:v>
                </c:pt>
                <c:pt idx="631">
                  <c:v>314.6</c:v>
                </c:pt>
                <c:pt idx="632">
                  <c:v>310.87</c:v>
                </c:pt>
                <c:pt idx="633">
                  <c:v>311.85</c:v>
                </c:pt>
                <c:pt idx="634">
                  <c:v>301.27</c:v>
                </c:pt>
                <c:pt idx="635">
                  <c:v>302.66</c:v>
                </c:pt>
                <c:pt idx="636">
                  <c:v>296.73</c:v>
                </c:pt>
                <c:pt idx="637">
                  <c:v>288.35</c:v>
                </c:pt>
                <c:pt idx="638">
                  <c:v>299.53</c:v>
                </c:pt>
                <c:pt idx="639">
                  <c:v>312.55</c:v>
                </c:pt>
                <c:pt idx="640">
                  <c:v>314.01</c:v>
                </c:pt>
                <c:pt idx="641">
                  <c:v>308.65</c:v>
                </c:pt>
                <c:pt idx="642">
                  <c:v>312.81</c:v>
                </c:pt>
                <c:pt idx="643">
                  <c:v>316.97</c:v>
                </c:pt>
                <c:pt idx="644">
                  <c:v>324</c:v>
                </c:pt>
                <c:pt idx="645">
                  <c:v>321.15</c:v>
                </c:pt>
                <c:pt idx="646">
                  <c:v>314.69</c:v>
                </c:pt>
                <c:pt idx="647">
                  <c:v>324.16</c:v>
                </c:pt>
                <c:pt idx="648">
                  <c:v>327.82</c:v>
                </c:pt>
                <c:pt idx="649">
                  <c:v>321.84</c:v>
                </c:pt>
                <c:pt idx="650">
                  <c:v>318.36</c:v>
                </c:pt>
                <c:pt idx="651">
                  <c:v>315.43</c:v>
                </c:pt>
                <c:pt idx="652">
                  <c:v>304.79</c:v>
                </c:pt>
                <c:pt idx="653">
                  <c:v>305.58</c:v>
                </c:pt>
                <c:pt idx="654">
                  <c:v>300.94</c:v>
                </c:pt>
                <c:pt idx="655">
                  <c:v>306.82</c:v>
                </c:pt>
                <c:pt idx="656">
                  <c:v>300.21</c:v>
                </c:pt>
                <c:pt idx="657">
                  <c:v>303.96</c:v>
                </c:pt>
                <c:pt idx="658">
                  <c:v>297.74</c:v>
                </c:pt>
                <c:pt idx="659">
                  <c:v>298.96</c:v>
                </c:pt>
                <c:pt idx="660">
                  <c:v>300.83</c:v>
                </c:pt>
                <c:pt idx="661">
                  <c:v>299.08</c:v>
                </c:pt>
                <c:pt idx="662">
                  <c:v>295.73</c:v>
                </c:pt>
                <c:pt idx="663">
                  <c:v>299.67</c:v>
                </c:pt>
                <c:pt idx="664">
                  <c:v>305.07</c:v>
                </c:pt>
                <c:pt idx="665">
                  <c:v>302.55</c:v>
                </c:pt>
                <c:pt idx="666">
                  <c:v>300.31</c:v>
                </c:pt>
                <c:pt idx="667">
                  <c:v>311.72</c:v>
                </c:pt>
                <c:pt idx="668">
                  <c:v>305.06</c:v>
                </c:pt>
                <c:pt idx="669">
                  <c:v>301.66</c:v>
                </c:pt>
                <c:pt idx="670">
                  <c:v>307.56</c:v>
                </c:pt>
                <c:pt idx="671">
                  <c:v>297.89</c:v>
                </c:pt>
                <c:pt idx="672">
                  <c:v>298.67</c:v>
                </c:pt>
                <c:pt idx="673">
                  <c:v>299.17</c:v>
                </c:pt>
                <c:pt idx="674">
                  <c:v>300.15</c:v>
                </c:pt>
                <c:pt idx="675">
                  <c:v>296.38</c:v>
                </c:pt>
                <c:pt idx="676">
                  <c:v>295.89</c:v>
                </c:pt>
                <c:pt idx="677">
                  <c:v>295.1</c:v>
                </c:pt>
                <c:pt idx="678">
                  <c:v>297.99</c:v>
                </c:pt>
                <c:pt idx="679">
                  <c:v>290.26</c:v>
                </c:pt>
                <c:pt idx="680">
                  <c:v>285.5</c:v>
                </c:pt>
                <c:pt idx="681">
                  <c:v>286.75</c:v>
                </c:pt>
                <c:pt idx="682">
                  <c:v>294.24</c:v>
                </c:pt>
                <c:pt idx="683">
                  <c:v>287.6</c:v>
                </c:pt>
                <c:pt idx="684">
                  <c:v>289.9</c:v>
                </c:pt>
                <c:pt idx="685">
                  <c:v>283.25</c:v>
                </c:pt>
                <c:pt idx="686">
                  <c:v>285.09</c:v>
                </c:pt>
                <c:pt idx="687">
                  <c:v>294.29</c:v>
                </c:pt>
                <c:pt idx="688">
                  <c:v>301.95</c:v>
                </c:pt>
                <c:pt idx="689">
                  <c:v>306.19</c:v>
                </c:pt>
                <c:pt idx="690">
                  <c:v>301.64</c:v>
                </c:pt>
                <c:pt idx="691">
                  <c:v>305.74</c:v>
                </c:pt>
                <c:pt idx="692">
                  <c:v>305.21</c:v>
                </c:pt>
                <c:pt idx="693">
                  <c:v>312.64</c:v>
                </c:pt>
                <c:pt idx="694">
                  <c:v>316.56</c:v>
                </c:pt>
                <c:pt idx="695">
                  <c:v>310.73</c:v>
                </c:pt>
                <c:pt idx="696">
                  <c:v>313.19</c:v>
                </c:pt>
                <c:pt idx="697">
                  <c:v>314.31</c:v>
                </c:pt>
                <c:pt idx="698">
                  <c:v>322.71</c:v>
                </c:pt>
                <c:pt idx="699">
                  <c:v>318.6</c:v>
                </c:pt>
                <c:pt idx="700">
                  <c:v>325.48</c:v>
                </c:pt>
                <c:pt idx="701">
                  <c:v>311.71</c:v>
                </c:pt>
                <c:pt idx="702">
                  <c:v>298.57</c:v>
                </c:pt>
                <c:pt idx="703">
                  <c:v>294.47</c:v>
                </c:pt>
                <c:pt idx="704">
                  <c:v>291.61</c:v>
                </c:pt>
                <c:pt idx="705">
                  <c:v>294.26</c:v>
                </c:pt>
                <c:pt idx="706">
                  <c:v>302.52</c:v>
                </c:pt>
                <c:pt idx="707">
                  <c:v>316.01</c:v>
                </c:pt>
                <c:pt idx="708">
                  <c:v>312.05</c:v>
                </c:pt>
                <c:pt idx="709">
                  <c:v>310.62</c:v>
                </c:pt>
                <c:pt idx="710">
                  <c:v>308.87</c:v>
                </c:pt>
                <c:pt idx="711">
                  <c:v>313.41</c:v>
                </c:pt>
                <c:pt idx="712">
                  <c:v>309.34</c:v>
                </c:pt>
                <c:pt idx="713">
                  <c:v>298.29</c:v>
                </c:pt>
                <c:pt idx="714">
                  <c:v>294.1</c:v>
                </c:pt>
                <c:pt idx="715">
                  <c:v>290.53</c:v>
                </c:pt>
                <c:pt idx="716">
                  <c:v>291.99</c:v>
                </c:pt>
                <c:pt idx="717">
                  <c:v>294.37</c:v>
                </c:pt>
                <c:pt idx="718">
                  <c:v>286.02</c:v>
                </c:pt>
                <c:pt idx="719">
                  <c:v>286.98</c:v>
                </c:pt>
                <c:pt idx="720">
                  <c:v>281.53</c:v>
                </c:pt>
                <c:pt idx="721">
                  <c:v>285.29</c:v>
                </c:pt>
                <c:pt idx="722">
                  <c:v>287.05</c:v>
                </c:pt>
                <c:pt idx="723">
                  <c:v>278.47</c:v>
                </c:pt>
                <c:pt idx="724">
                  <c:v>288.73</c:v>
                </c:pt>
                <c:pt idx="725">
                  <c:v>284.88</c:v>
                </c:pt>
                <c:pt idx="726">
                  <c:v>281.64</c:v>
                </c:pt>
                <c:pt idx="727">
                  <c:v>284.33</c:v>
                </c:pt>
                <c:pt idx="728">
                  <c:v>281</c:v>
                </c:pt>
                <c:pt idx="729">
                  <c:v>281.83</c:v>
                </c:pt>
                <c:pt idx="730">
                  <c:v>273.35</c:v>
                </c:pt>
                <c:pt idx="731">
                  <c:v>271.32</c:v>
                </c:pt>
                <c:pt idx="732">
                  <c:v>271.05</c:v>
                </c:pt>
                <c:pt idx="733">
                  <c:v>264.95</c:v>
                </c:pt>
                <c:pt idx="734">
                  <c:v>264.58</c:v>
                </c:pt>
                <c:pt idx="735">
                  <c:v>263.6</c:v>
                </c:pt>
                <c:pt idx="736">
                  <c:v>271.12</c:v>
                </c:pt>
                <c:pt idx="737">
                  <c:v>271.39</c:v>
                </c:pt>
                <c:pt idx="738">
                  <c:v>272.61</c:v>
                </c:pt>
                <c:pt idx="739">
                  <c:v>272.61</c:v>
                </c:pt>
                <c:pt idx="740">
                  <c:v>264.72</c:v>
                </c:pt>
                <c:pt idx="741">
                  <c:v>262.52</c:v>
                </c:pt>
                <c:pt idx="742">
                  <c:v>262.04</c:v>
                </c:pt>
                <c:pt idx="743">
                  <c:v>252.69</c:v>
                </c:pt>
                <c:pt idx="744">
                  <c:v>249.21</c:v>
                </c:pt>
                <c:pt idx="745">
                  <c:v>246.74</c:v>
                </c:pt>
                <c:pt idx="746">
                  <c:v>248.32</c:v>
                </c:pt>
                <c:pt idx="747">
                  <c:v>245.64</c:v>
                </c:pt>
                <c:pt idx="748">
                  <c:v>246.85</c:v>
                </c:pt>
                <c:pt idx="749">
                  <c:v>242.49</c:v>
                </c:pt>
                <c:pt idx="750">
                  <c:v>238.82</c:v>
                </c:pt>
                <c:pt idx="751">
                  <c:v>238.86</c:v>
                </c:pt>
              </c:numCache>
            </c:numRef>
          </c:yVal>
          <c:smooth val="1"/>
        </c:ser>
        <c:ser>
          <c:idx val="4"/>
          <c:order val="4"/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Sheet1!$A$1:$A$752</c:f>
              <c:numCache>
                <c:formatCode>General</c:formatCode>
                <c:ptCount val="752"/>
                <c:pt idx="0">
                  <c:v>225.83</c:v>
                </c:pt>
                <c:pt idx="1">
                  <c:v>220.78</c:v>
                </c:pt>
                <c:pt idx="2">
                  <c:v>219.44</c:v>
                </c:pt>
                <c:pt idx="3">
                  <c:v>215.2</c:v>
                </c:pt>
                <c:pt idx="4">
                  <c:v>211.5</c:v>
                </c:pt>
                <c:pt idx="5">
                  <c:v>207.83</c:v>
                </c:pt>
                <c:pt idx="6">
                  <c:v>196.5</c:v>
                </c:pt>
                <c:pt idx="7">
                  <c:v>198.48</c:v>
                </c:pt>
                <c:pt idx="8">
                  <c:v>198.45</c:v>
                </c:pt>
                <c:pt idx="9">
                  <c:v>199.57</c:v>
                </c:pt>
                <c:pt idx="10">
                  <c:v>209.25</c:v>
                </c:pt>
                <c:pt idx="11">
                  <c:v>213.17</c:v>
                </c:pt>
                <c:pt idx="12">
                  <c:v>216.61</c:v>
                </c:pt>
                <c:pt idx="13">
                  <c:v>208.27</c:v>
                </c:pt>
                <c:pt idx="14">
                  <c:v>199.64</c:v>
                </c:pt>
                <c:pt idx="15">
                  <c:v>202.5</c:v>
                </c:pt>
                <c:pt idx="16">
                  <c:v>199.88</c:v>
                </c:pt>
                <c:pt idx="17">
                  <c:v>202.06</c:v>
                </c:pt>
                <c:pt idx="18">
                  <c:v>201.68</c:v>
                </c:pt>
                <c:pt idx="19">
                  <c:v>198.35</c:v>
                </c:pt>
                <c:pt idx="20">
                  <c:v>198.87</c:v>
                </c:pt>
                <c:pt idx="21">
                  <c:v>196.51</c:v>
                </c:pt>
                <c:pt idx="22">
                  <c:v>189.31</c:v>
                </c:pt>
                <c:pt idx="23">
                  <c:v>188.63</c:v>
                </c:pt>
                <c:pt idx="24">
                  <c:v>183.91</c:v>
                </c:pt>
                <c:pt idx="25">
                  <c:v>182.08</c:v>
                </c:pt>
                <c:pt idx="26">
                  <c:v>178.1</c:v>
                </c:pt>
                <c:pt idx="27">
                  <c:v>177.64</c:v>
                </c:pt>
                <c:pt idx="28">
                  <c:v>177.39</c:v>
                </c:pt>
                <c:pt idx="29">
                  <c:v>175.75</c:v>
                </c:pt>
                <c:pt idx="30">
                  <c:v>174.4</c:v>
                </c:pt>
                <c:pt idx="31">
                  <c:v>165.17</c:v>
                </c:pt>
                <c:pt idx="32">
                  <c:v>167.52</c:v>
                </c:pt>
                <c:pt idx="33">
                  <c:v>171.24</c:v>
                </c:pt>
                <c:pt idx="34">
                  <c:v>178.68</c:v>
                </c:pt>
                <c:pt idx="35">
                  <c:v>175.2</c:v>
                </c:pt>
                <c:pt idx="36">
                  <c:v>175.64</c:v>
                </c:pt>
                <c:pt idx="37">
                  <c:v>172.7</c:v>
                </c:pt>
                <c:pt idx="38">
                  <c:v>178.56</c:v>
                </c:pt>
                <c:pt idx="39">
                  <c:v>180.4</c:v>
                </c:pt>
                <c:pt idx="40">
                  <c:v>181.93</c:v>
                </c:pt>
                <c:pt idx="41">
                  <c:v>183.22</c:v>
                </c:pt>
                <c:pt idx="42">
                  <c:v>180.25</c:v>
                </c:pt>
                <c:pt idx="43">
                  <c:v>183.14</c:v>
                </c:pt>
                <c:pt idx="44">
                  <c:v>186.03</c:v>
                </c:pt>
                <c:pt idx="45">
                  <c:v>184.77</c:v>
                </c:pt>
                <c:pt idx="46">
                  <c:v>182.65</c:v>
                </c:pt>
                <c:pt idx="47">
                  <c:v>177.82</c:v>
                </c:pt>
                <c:pt idx="48">
                  <c:v>183.34</c:v>
                </c:pt>
                <c:pt idx="49">
                  <c:v>183.04</c:v>
                </c:pt>
                <c:pt idx="50">
                  <c:v>180.05</c:v>
                </c:pt>
                <c:pt idx="51">
                  <c:v>182.48</c:v>
                </c:pt>
                <c:pt idx="52">
                  <c:v>177.19</c:v>
                </c:pt>
                <c:pt idx="53">
                  <c:v>184.89</c:v>
                </c:pt>
                <c:pt idx="54">
                  <c:v>195.56</c:v>
                </c:pt>
                <c:pt idx="55">
                  <c:v>192.85</c:v>
                </c:pt>
                <c:pt idx="56">
                  <c:v>191.55</c:v>
                </c:pt>
                <c:pt idx="57">
                  <c:v>189.82</c:v>
                </c:pt>
                <c:pt idx="58">
                  <c:v>187.9</c:v>
                </c:pt>
                <c:pt idx="59">
                  <c:v>187.98</c:v>
                </c:pt>
                <c:pt idx="60">
                  <c:v>184.97</c:v>
                </c:pt>
                <c:pt idx="61">
                  <c:v>182.81</c:v>
                </c:pt>
                <c:pt idx="62">
                  <c:v>186.94</c:v>
                </c:pt>
                <c:pt idx="63">
                  <c:v>190.05</c:v>
                </c:pt>
                <c:pt idx="64">
                  <c:v>188.54</c:v>
                </c:pt>
                <c:pt idx="65">
                  <c:v>190.04</c:v>
                </c:pt>
                <c:pt idx="66">
                  <c:v>185.41</c:v>
                </c:pt>
                <c:pt idx="67">
                  <c:v>171.88</c:v>
                </c:pt>
                <c:pt idx="68">
                  <c:v>174.19</c:v>
                </c:pt>
                <c:pt idx="69">
                  <c:v>180.34</c:v>
                </c:pt>
                <c:pt idx="70">
                  <c:v>185.61</c:v>
                </c:pt>
                <c:pt idx="71">
                  <c:v>191.13</c:v>
                </c:pt>
                <c:pt idx="72">
                  <c:v>192.51</c:v>
                </c:pt>
                <c:pt idx="73">
                  <c:v>191.52</c:v>
                </c:pt>
                <c:pt idx="74">
                  <c:v>188.52</c:v>
                </c:pt>
                <c:pt idx="75">
                  <c:v>186.47</c:v>
                </c:pt>
                <c:pt idx="76">
                  <c:v>187.67</c:v>
                </c:pt>
                <c:pt idx="77">
                  <c:v>184.84</c:v>
                </c:pt>
                <c:pt idx="78">
                  <c:v>183.32</c:v>
                </c:pt>
                <c:pt idx="79">
                  <c:v>178.07</c:v>
                </c:pt>
                <c:pt idx="80">
                  <c:v>186.23</c:v>
                </c:pt>
                <c:pt idx="81">
                  <c:v>187.05</c:v>
                </c:pt>
                <c:pt idx="82">
                  <c:v>183.14</c:v>
                </c:pt>
                <c:pt idx="83">
                  <c:v>185.81</c:v>
                </c:pt>
                <c:pt idx="84">
                  <c:v>184.94</c:v>
                </c:pt>
                <c:pt idx="85">
                  <c:v>184.86</c:v>
                </c:pt>
                <c:pt idx="86">
                  <c:v>185.04</c:v>
                </c:pt>
                <c:pt idx="87">
                  <c:v>189.11</c:v>
                </c:pt>
                <c:pt idx="88">
                  <c:v>187.24</c:v>
                </c:pt>
                <c:pt idx="89">
                  <c:v>188.12</c:v>
                </c:pt>
                <c:pt idx="90">
                  <c:v>188.85</c:v>
                </c:pt>
                <c:pt idx="91">
                  <c:v>186.5</c:v>
                </c:pt>
                <c:pt idx="92">
                  <c:v>187.54</c:v>
                </c:pt>
                <c:pt idx="93">
                  <c:v>188.22</c:v>
                </c:pt>
                <c:pt idx="94">
                  <c:v>190.53</c:v>
                </c:pt>
                <c:pt idx="95">
                  <c:v>188.61</c:v>
                </c:pt>
                <c:pt idx="96">
                  <c:v>189.21</c:v>
                </c:pt>
                <c:pt idx="97">
                  <c:v>183.69</c:v>
                </c:pt>
                <c:pt idx="98">
                  <c:v>180.99</c:v>
                </c:pt>
                <c:pt idx="99">
                  <c:v>174.14</c:v>
                </c:pt>
                <c:pt idx="100">
                  <c:v>170.94</c:v>
                </c:pt>
                <c:pt idx="101">
                  <c:v>177.72</c:v>
                </c:pt>
                <c:pt idx="102">
                  <c:v>176.29</c:v>
                </c:pt>
                <c:pt idx="103">
                  <c:v>175.02</c:v>
                </c:pt>
                <c:pt idx="104">
                  <c:v>180.93</c:v>
                </c:pt>
                <c:pt idx="105">
                  <c:v>183.78</c:v>
                </c:pt>
                <c:pt idx="106">
                  <c:v>184.97</c:v>
                </c:pt>
                <c:pt idx="107">
                  <c:v>185.55</c:v>
                </c:pt>
                <c:pt idx="108">
                  <c:v>182.41</c:v>
                </c:pt>
                <c:pt idx="109">
                  <c:v>183.38</c:v>
                </c:pt>
                <c:pt idx="110">
                  <c:v>179.59</c:v>
                </c:pt>
                <c:pt idx="111">
                  <c:v>181.46</c:v>
                </c:pt>
                <c:pt idx="112">
                  <c:v>179.92</c:v>
                </c:pt>
                <c:pt idx="113">
                  <c:v>177</c:v>
                </c:pt>
                <c:pt idx="114">
                  <c:v>180.26</c:v>
                </c:pt>
                <c:pt idx="115">
                  <c:v>177.82</c:v>
                </c:pt>
                <c:pt idx="116">
                  <c:v>182.55</c:v>
                </c:pt>
                <c:pt idx="117">
                  <c:v>178.88</c:v>
                </c:pt>
                <c:pt idx="118">
                  <c:v>180.64</c:v>
                </c:pt>
                <c:pt idx="119">
                  <c:v>186.52</c:v>
                </c:pt>
                <c:pt idx="120">
                  <c:v>181.36</c:v>
                </c:pt>
                <c:pt idx="121">
                  <c:v>186.6</c:v>
                </c:pt>
                <c:pt idx="122">
                  <c:v>190.17</c:v>
                </c:pt>
                <c:pt idx="123">
                  <c:v>186.86</c:v>
                </c:pt>
                <c:pt idx="124">
                  <c:v>193.8</c:v>
                </c:pt>
                <c:pt idx="125">
                  <c:v>193.16</c:v>
                </c:pt>
                <c:pt idx="126">
                  <c:v>199.05</c:v>
                </c:pt>
                <c:pt idx="127">
                  <c:v>188.15</c:v>
                </c:pt>
                <c:pt idx="128">
                  <c:v>188.08</c:v>
                </c:pt>
                <c:pt idx="129">
                  <c:v>195.21</c:v>
                </c:pt>
                <c:pt idx="130">
                  <c:v>198.69</c:v>
                </c:pt>
                <c:pt idx="131">
                  <c:v>206.88</c:v>
                </c:pt>
                <c:pt idx="132">
                  <c:v>202.49</c:v>
                </c:pt>
                <c:pt idx="133">
                  <c:v>202.89</c:v>
                </c:pt>
                <c:pt idx="134">
                  <c:v>207.04</c:v>
                </c:pt>
                <c:pt idx="135">
                  <c:v>201.03</c:v>
                </c:pt>
                <c:pt idx="136">
                  <c:v>191.49</c:v>
                </c:pt>
                <c:pt idx="137">
                  <c:v>186.26</c:v>
                </c:pt>
                <c:pt idx="138">
                  <c:v>182.16</c:v>
                </c:pt>
                <c:pt idx="139">
                  <c:v>180.28</c:v>
                </c:pt>
                <c:pt idx="140">
                  <c:v>181.16</c:v>
                </c:pt>
                <c:pt idx="141">
                  <c:v>182.64</c:v>
                </c:pt>
                <c:pt idx="142">
                  <c:v>183.22</c:v>
                </c:pt>
                <c:pt idx="143">
                  <c:v>181.81</c:v>
                </c:pt>
                <c:pt idx="144">
                  <c:v>179.83</c:v>
                </c:pt>
                <c:pt idx="145">
                  <c:v>180.03</c:v>
                </c:pt>
                <c:pt idx="146">
                  <c:v>188.32</c:v>
                </c:pt>
                <c:pt idx="147">
                  <c:v>183.16</c:v>
                </c:pt>
                <c:pt idx="148">
                  <c:v>192.57</c:v>
                </c:pt>
                <c:pt idx="149">
                  <c:v>189.11</c:v>
                </c:pt>
                <c:pt idx="150">
                  <c:v>185.04</c:v>
                </c:pt>
                <c:pt idx="151">
                  <c:v>185.54</c:v>
                </c:pt>
                <c:pt idx="152">
                  <c:v>187.62</c:v>
                </c:pt>
                <c:pt idx="153">
                  <c:v>188.89</c:v>
                </c:pt>
                <c:pt idx="154">
                  <c:v>187.24</c:v>
                </c:pt>
                <c:pt idx="155">
                  <c:v>186.58</c:v>
                </c:pt>
                <c:pt idx="156">
                  <c:v>181.85</c:v>
                </c:pt>
                <c:pt idx="157">
                  <c:v>178.19</c:v>
                </c:pt>
                <c:pt idx="158">
                  <c:v>177.69</c:v>
                </c:pt>
                <c:pt idx="159">
                  <c:v>176.97</c:v>
                </c:pt>
                <c:pt idx="160">
                  <c:v>178.43</c:v>
                </c:pt>
                <c:pt idx="161">
                  <c:v>183.61</c:v>
                </c:pt>
                <c:pt idx="162">
                  <c:v>176.67</c:v>
                </c:pt>
                <c:pt idx="163">
                  <c:v>176.24</c:v>
                </c:pt>
                <c:pt idx="164">
                  <c:v>170.29</c:v>
                </c:pt>
                <c:pt idx="165">
                  <c:v>174.88</c:v>
                </c:pt>
                <c:pt idx="166">
                  <c:v>177.75</c:v>
                </c:pt>
                <c:pt idx="167">
                  <c:v>177.82</c:v>
                </c:pt>
                <c:pt idx="168">
                  <c:v>177.17</c:v>
                </c:pt>
                <c:pt idx="169">
                  <c:v>177.33</c:v>
                </c:pt>
                <c:pt idx="170">
                  <c:v>170.76</c:v>
                </c:pt>
                <c:pt idx="171">
                  <c:v>168.31</c:v>
                </c:pt>
                <c:pt idx="172">
                  <c:v>167.02</c:v>
                </c:pt>
                <c:pt idx="173">
                  <c:v>171.66</c:v>
                </c:pt>
                <c:pt idx="174">
                  <c:v>170.62</c:v>
                </c:pt>
                <c:pt idx="175">
                  <c:v>170.78</c:v>
                </c:pt>
                <c:pt idx="176">
                  <c:v>174.18</c:v>
                </c:pt>
                <c:pt idx="177">
                  <c:v>180.17</c:v>
                </c:pt>
                <c:pt idx="178">
                  <c:v>181.6</c:v>
                </c:pt>
                <c:pt idx="179">
                  <c:v>181.77</c:v>
                </c:pt>
                <c:pt idx="180">
                  <c:v>179.81</c:v>
                </c:pt>
                <c:pt idx="181">
                  <c:v>177.99</c:v>
                </c:pt>
                <c:pt idx="182">
                  <c:v>174.98</c:v>
                </c:pt>
                <c:pt idx="183">
                  <c:v>175.4</c:v>
                </c:pt>
                <c:pt idx="184">
                  <c:v>175.64</c:v>
                </c:pt>
                <c:pt idx="185">
                  <c:v>182.01</c:v>
                </c:pt>
                <c:pt idx="186">
                  <c:v>180.45</c:v>
                </c:pt>
                <c:pt idx="187">
                  <c:v>182.02</c:v>
                </c:pt>
                <c:pt idx="188">
                  <c:v>181.59</c:v>
                </c:pt>
                <c:pt idx="189">
                  <c:v>183.16</c:v>
                </c:pt>
                <c:pt idx="190">
                  <c:v>182.06</c:v>
                </c:pt>
                <c:pt idx="191">
                  <c:v>182.7</c:v>
                </c:pt>
                <c:pt idx="192">
                  <c:v>180.77</c:v>
                </c:pt>
                <c:pt idx="193">
                  <c:v>179.42</c:v>
                </c:pt>
                <c:pt idx="194">
                  <c:v>178.26</c:v>
                </c:pt>
                <c:pt idx="195">
                  <c:v>180</c:v>
                </c:pt>
                <c:pt idx="196">
                  <c:v>173.72</c:v>
                </c:pt>
                <c:pt idx="197">
                  <c:v>177.87</c:v>
                </c:pt>
                <c:pt idx="198">
                  <c:v>179.27</c:v>
                </c:pt>
                <c:pt idx="199">
                  <c:v>175.51</c:v>
                </c:pt>
                <c:pt idx="200">
                  <c:v>176.75</c:v>
                </c:pt>
                <c:pt idx="201">
                  <c:v>173.5</c:v>
                </c:pt>
                <c:pt idx="202">
                  <c:v>173.74</c:v>
                </c:pt>
                <c:pt idx="203">
                  <c:v>170.78</c:v>
                </c:pt>
                <c:pt idx="204">
                  <c:v>167.03</c:v>
                </c:pt>
                <c:pt idx="205">
                  <c:v>171.38</c:v>
                </c:pt>
                <c:pt idx="206">
                  <c:v>172.41</c:v>
                </c:pt>
                <c:pt idx="207">
                  <c:v>173</c:v>
                </c:pt>
                <c:pt idx="208">
                  <c:v>171.37</c:v>
                </c:pt>
                <c:pt idx="209">
                  <c:v>170.7</c:v>
                </c:pt>
                <c:pt idx="210">
                  <c:v>164.07</c:v>
                </c:pt>
                <c:pt idx="211">
                  <c:v>164.92</c:v>
                </c:pt>
                <c:pt idx="212">
                  <c:v>164.1</c:v>
                </c:pt>
                <c:pt idx="213">
                  <c:v>162.88</c:v>
                </c:pt>
                <c:pt idx="214">
                  <c:v>160</c:v>
                </c:pt>
                <c:pt idx="215">
                  <c:v>158.24</c:v>
                </c:pt>
                <c:pt idx="216">
                  <c:v>159.34</c:v>
                </c:pt>
                <c:pt idx="217">
                  <c:v>157.25</c:v>
                </c:pt>
                <c:pt idx="218">
                  <c:v>153.3</c:v>
                </c:pt>
                <c:pt idx="219">
                  <c:v>157.99</c:v>
                </c:pt>
                <c:pt idx="220">
                  <c:v>157.75</c:v>
                </c:pt>
                <c:pt idx="221">
                  <c:v>155.02</c:v>
                </c:pt>
                <c:pt idx="222">
                  <c:v>154.31</c:v>
                </c:pt>
                <c:pt idx="223">
                  <c:v>147.9</c:v>
                </c:pt>
                <c:pt idx="224">
                  <c:v>144.17</c:v>
                </c:pt>
                <c:pt idx="225">
                  <c:v>143.85</c:v>
                </c:pt>
                <c:pt idx="226">
                  <c:v>145.48</c:v>
                </c:pt>
                <c:pt idx="227">
                  <c:v>144.12</c:v>
                </c:pt>
                <c:pt idx="228">
                  <c:v>144.69</c:v>
                </c:pt>
                <c:pt idx="229">
                  <c:v>141.97</c:v>
                </c:pt>
                <c:pt idx="230">
                  <c:v>145</c:v>
                </c:pt>
                <c:pt idx="231">
                  <c:v>142.83</c:v>
                </c:pt>
                <c:pt idx="232">
                  <c:v>143.96</c:v>
                </c:pt>
                <c:pt idx="233">
                  <c:v>142.63</c:v>
                </c:pt>
                <c:pt idx="234">
                  <c:v>141.72</c:v>
                </c:pt>
                <c:pt idx="235">
                  <c:v>139.99</c:v>
                </c:pt>
                <c:pt idx="236">
                  <c:v>141.92</c:v>
                </c:pt>
                <c:pt idx="237">
                  <c:v>141.22</c:v>
                </c:pt>
                <c:pt idx="238">
                  <c:v>137.38</c:v>
                </c:pt>
                <c:pt idx="239">
                  <c:v>135.13</c:v>
                </c:pt>
                <c:pt idx="240">
                  <c:v>139.19</c:v>
                </c:pt>
                <c:pt idx="241">
                  <c:v>134.81</c:v>
                </c:pt>
                <c:pt idx="242">
                  <c:v>135.5</c:v>
                </c:pt>
                <c:pt idx="243">
                  <c:v>131.29</c:v>
                </c:pt>
                <c:pt idx="244">
                  <c:v>132.83</c:v>
                </c:pt>
                <c:pt idx="245">
                  <c:v>131.8</c:v>
                </c:pt>
                <c:pt idx="246">
                  <c:v>134.38</c:v>
                </c:pt>
                <c:pt idx="247">
                  <c:v>135.57</c:v>
                </c:pt>
                <c:pt idx="248">
                  <c:v>135.4</c:v>
                </c:pt>
                <c:pt idx="249">
                  <c:v>134.83</c:v>
                </c:pt>
                <c:pt idx="250">
                  <c:v>135.34</c:v>
                </c:pt>
                <c:pt idx="251">
                  <c:v>129.93</c:v>
                </c:pt>
                <c:pt idx="252">
                  <c:v>123</c:v>
                </c:pt>
                <c:pt idx="253">
                  <c:v>116.65</c:v>
                </c:pt>
                <c:pt idx="254">
                  <c:v>117.37</c:v>
                </c:pt>
                <c:pt idx="255">
                  <c:v>117.06</c:v>
                </c:pt>
                <c:pt idx="256">
                  <c:v>113.54</c:v>
                </c:pt>
                <c:pt idx="257">
                  <c:v>113.82</c:v>
                </c:pt>
                <c:pt idx="258">
                  <c:v>114.5</c:v>
                </c:pt>
                <c:pt idx="259">
                  <c:v>111.61</c:v>
                </c:pt>
                <c:pt idx="260">
                  <c:v>108.92</c:v>
                </c:pt>
                <c:pt idx="261">
                  <c:v>109.02</c:v>
                </c:pt>
                <c:pt idx="262">
                  <c:v>108.73</c:v>
                </c:pt>
                <c:pt idx="263">
                  <c:v>111.01</c:v>
                </c:pt>
                <c:pt idx="264">
                  <c:v>106.43</c:v>
                </c:pt>
                <c:pt idx="265">
                  <c:v>102.71</c:v>
                </c:pt>
                <c:pt idx="266">
                  <c:v>98.89</c:v>
                </c:pt>
                <c:pt idx="267">
                  <c:v>96.91</c:v>
                </c:pt>
                <c:pt idx="268">
                  <c:v>101.49</c:v>
                </c:pt>
                <c:pt idx="269">
                  <c:v>104.49</c:v>
                </c:pt>
                <c:pt idx="270">
                  <c:v>112.2</c:v>
                </c:pt>
                <c:pt idx="271">
                  <c:v>110.71</c:v>
                </c:pt>
                <c:pt idx="272">
                  <c:v>110.93</c:v>
                </c:pt>
                <c:pt idx="273">
                  <c:v>107.57</c:v>
                </c:pt>
                <c:pt idx="274">
                  <c:v>114.33</c:v>
                </c:pt>
                <c:pt idx="275">
                  <c:v>96.3</c:v>
                </c:pt>
                <c:pt idx="276">
                  <c:v>97.64</c:v>
                </c:pt>
                <c:pt idx="277">
                  <c:v>94.31</c:v>
                </c:pt>
                <c:pt idx="278">
                  <c:v>101.8</c:v>
                </c:pt>
                <c:pt idx="279">
                  <c:v>110.42</c:v>
                </c:pt>
                <c:pt idx="280">
                  <c:v>110.15</c:v>
                </c:pt>
                <c:pt idx="281">
                  <c:v>108.38</c:v>
                </c:pt>
                <c:pt idx="282">
                  <c:v>109.67</c:v>
                </c:pt>
                <c:pt idx="283">
                  <c:v>111.43</c:v>
                </c:pt>
                <c:pt idx="284">
                  <c:v>113.76</c:v>
                </c:pt>
                <c:pt idx="285">
                  <c:v>120.69</c:v>
                </c:pt>
                <c:pt idx="286">
                  <c:v>121.41</c:v>
                </c:pt>
                <c:pt idx="287">
                  <c:v>117.7</c:v>
                </c:pt>
                <c:pt idx="288">
                  <c:v>118.53</c:v>
                </c:pt>
                <c:pt idx="289">
                  <c:v>117.52</c:v>
                </c:pt>
                <c:pt idx="290">
                  <c:v>115.43</c:v>
                </c:pt>
                <c:pt idx="291">
                  <c:v>119.53</c:v>
                </c:pt>
                <c:pt idx="292">
                  <c:v>121.67</c:v>
                </c:pt>
                <c:pt idx="293">
                  <c:v>115.58</c:v>
                </c:pt>
                <c:pt idx="294">
                  <c:v>115.74</c:v>
                </c:pt>
                <c:pt idx="295">
                  <c:v>108.76</c:v>
                </c:pt>
                <c:pt idx="296">
                  <c:v>106.98</c:v>
                </c:pt>
                <c:pt idx="297">
                  <c:v>112.69</c:v>
                </c:pt>
                <c:pt idx="298">
                  <c:v>110.57</c:v>
                </c:pt>
                <c:pt idx="299">
                  <c:v>117.3</c:v>
                </c:pt>
                <c:pt idx="300">
                  <c:v>115.99</c:v>
                </c:pt>
                <c:pt idx="301">
                  <c:v>114.06</c:v>
                </c:pt>
                <c:pt idx="302">
                  <c:v>124.92</c:v>
                </c:pt>
                <c:pt idx="303">
                  <c:v>120.15</c:v>
                </c:pt>
                <c:pt idx="304">
                  <c:v>131.28</c:v>
                </c:pt>
                <c:pt idx="305">
                  <c:v>126.63</c:v>
                </c:pt>
                <c:pt idx="306">
                  <c:v>130.28</c:v>
                </c:pt>
                <c:pt idx="307">
                  <c:v>134.43</c:v>
                </c:pt>
                <c:pt idx="308">
                  <c:v>140.11</c:v>
                </c:pt>
                <c:pt idx="309">
                  <c:v>139.23</c:v>
                </c:pt>
                <c:pt idx="310">
                  <c:v>139.4</c:v>
                </c:pt>
                <c:pt idx="311">
                  <c:v>138.85</c:v>
                </c:pt>
                <c:pt idx="312">
                  <c:v>135.29</c:v>
                </c:pt>
                <c:pt idx="313">
                  <c:v>131.14</c:v>
                </c:pt>
                <c:pt idx="314">
                  <c:v>132.8</c:v>
                </c:pt>
                <c:pt idx="315">
                  <c:v>133.57</c:v>
                </c:pt>
                <c:pt idx="316">
                  <c:v>129.84</c:v>
                </c:pt>
                <c:pt idx="317">
                  <c:v>128.68</c:v>
                </c:pt>
                <c:pt idx="318">
                  <c:v>124.83</c:v>
                </c:pt>
                <c:pt idx="319">
                  <c:v>118.65</c:v>
                </c:pt>
                <c:pt idx="320">
                  <c:v>116.66</c:v>
                </c:pt>
                <c:pt idx="321">
                  <c:v>120.07</c:v>
                </c:pt>
                <c:pt idx="322">
                  <c:v>124.65</c:v>
                </c:pt>
                <c:pt idx="323">
                  <c:v>123.7</c:v>
                </c:pt>
                <c:pt idx="324">
                  <c:v>128.99</c:v>
                </c:pt>
                <c:pt idx="325">
                  <c:v>118.42</c:v>
                </c:pt>
                <c:pt idx="326">
                  <c:v>142.62</c:v>
                </c:pt>
                <c:pt idx="327">
                  <c:v>147.22</c:v>
                </c:pt>
                <c:pt idx="328">
                  <c:v>147.07</c:v>
                </c:pt>
                <c:pt idx="329">
                  <c:v>140.83</c:v>
                </c:pt>
                <c:pt idx="330">
                  <c:v>137.71</c:v>
                </c:pt>
                <c:pt idx="331">
                  <c:v>133.57</c:v>
                </c:pt>
                <c:pt idx="332">
                  <c:v>136.24</c:v>
                </c:pt>
                <c:pt idx="333">
                  <c:v>131.76</c:v>
                </c:pt>
                <c:pt idx="334">
                  <c:v>133.23</c:v>
                </c:pt>
                <c:pt idx="335">
                  <c:v>135.91</c:v>
                </c:pt>
                <c:pt idx="336">
                  <c:v>140.11</c:v>
                </c:pt>
                <c:pt idx="337">
                  <c:v>140.14</c:v>
                </c:pt>
                <c:pt idx="338">
                  <c:v>149.43</c:v>
                </c:pt>
                <c:pt idx="339">
                  <c:v>144.47</c:v>
                </c:pt>
                <c:pt idx="340">
                  <c:v>138.31</c:v>
                </c:pt>
                <c:pt idx="341">
                  <c:v>134.29</c:v>
                </c:pt>
                <c:pt idx="342">
                  <c:v>137.49</c:v>
                </c:pt>
                <c:pt idx="343">
                  <c:v>137.01</c:v>
                </c:pt>
                <c:pt idx="344">
                  <c:v>139.93</c:v>
                </c:pt>
                <c:pt idx="345">
                  <c:v>140.22</c:v>
                </c:pt>
                <c:pt idx="346">
                  <c:v>139.67</c:v>
                </c:pt>
                <c:pt idx="347">
                  <c:v>134.7</c:v>
                </c:pt>
                <c:pt idx="348">
                  <c:v>130.68</c:v>
                </c:pt>
                <c:pt idx="349">
                  <c:v>128.91</c:v>
                </c:pt>
                <c:pt idx="350">
                  <c:v>130.39</c:v>
                </c:pt>
                <c:pt idx="351">
                  <c:v>132</c:v>
                </c:pt>
                <c:pt idx="352">
                  <c:v>134.25</c:v>
                </c:pt>
                <c:pt idx="353">
                  <c:v>137.34</c:v>
                </c:pt>
                <c:pt idx="354">
                  <c:v>139.31</c:v>
                </c:pt>
                <c:pt idx="355">
                  <c:v>135.07</c:v>
                </c:pt>
                <c:pt idx="356">
                  <c:v>138.81</c:v>
                </c:pt>
                <c:pt idx="357">
                  <c:v>142.44</c:v>
                </c:pt>
                <c:pt idx="358">
                  <c:v>145.06</c:v>
                </c:pt>
                <c:pt idx="359">
                  <c:v>145.14</c:v>
                </c:pt>
                <c:pt idx="360">
                  <c:v>140.26</c:v>
                </c:pt>
                <c:pt idx="361">
                  <c:v>138.63</c:v>
                </c:pt>
                <c:pt idx="362">
                  <c:v>138.25</c:v>
                </c:pt>
                <c:pt idx="363">
                  <c:v>135.34</c:v>
                </c:pt>
                <c:pt idx="364">
                  <c:v>136.92</c:v>
                </c:pt>
                <c:pt idx="365">
                  <c:v>136.02</c:v>
                </c:pt>
                <c:pt idx="366">
                  <c:v>141.95</c:v>
                </c:pt>
                <c:pt idx="367">
                  <c:v>146.67</c:v>
                </c:pt>
                <c:pt idx="368">
                  <c:v>145.89</c:v>
                </c:pt>
                <c:pt idx="369">
                  <c:v>147.01</c:v>
                </c:pt>
                <c:pt idx="370">
                  <c:v>140.15</c:v>
                </c:pt>
                <c:pt idx="371">
                  <c:v>141.98</c:v>
                </c:pt>
                <c:pt idx="372">
                  <c:v>146.76</c:v>
                </c:pt>
                <c:pt idx="373">
                  <c:v>146.27</c:v>
                </c:pt>
                <c:pt idx="374">
                  <c:v>148.29</c:v>
                </c:pt>
                <c:pt idx="375">
                  <c:v>145.26</c:v>
                </c:pt>
                <c:pt idx="376">
                  <c:v>147.63</c:v>
                </c:pt>
                <c:pt idx="377">
                  <c:v>148.88</c:v>
                </c:pt>
                <c:pt idx="378">
                  <c:v>145.61</c:v>
                </c:pt>
                <c:pt idx="379">
                  <c:v>139.91</c:v>
                </c:pt>
                <c:pt idx="380">
                  <c:v>136.05</c:v>
                </c:pt>
                <c:pt idx="381">
                  <c:v>135.4</c:v>
                </c:pt>
                <c:pt idx="382">
                  <c:v>132.76</c:v>
                </c:pt>
                <c:pt idx="383">
                  <c:v>139.34</c:v>
                </c:pt>
                <c:pt idx="384">
                  <c:v>141.25</c:v>
                </c:pt>
                <c:pt idx="385">
                  <c:v>140.52</c:v>
                </c:pt>
                <c:pt idx="386">
                  <c:v>141.54</c:v>
                </c:pt>
                <c:pt idx="387">
                  <c:v>140.41</c:v>
                </c:pt>
                <c:pt idx="388">
                  <c:v>139.56</c:v>
                </c:pt>
                <c:pt idx="389">
                  <c:v>143.59</c:v>
                </c:pt>
                <c:pt idx="390">
                  <c:v>143.71</c:v>
                </c:pt>
                <c:pt idx="391">
                  <c:v>138</c:v>
                </c:pt>
                <c:pt idx="392">
                  <c:v>136.93</c:v>
                </c:pt>
                <c:pt idx="393">
                  <c:v>135.72</c:v>
                </c:pt>
                <c:pt idx="394">
                  <c:v>131.6</c:v>
                </c:pt>
                <c:pt idx="395">
                  <c:v>138.07</c:v>
                </c:pt>
                <c:pt idx="396">
                  <c:v>134.8</c:v>
                </c:pt>
                <c:pt idx="397">
                  <c:v>134.81</c:v>
                </c:pt>
                <c:pt idx="398">
                  <c:v>132.65</c:v>
                </c:pt>
                <c:pt idx="399">
                  <c:v>132.89</c:v>
                </c:pt>
                <c:pt idx="400">
                  <c:v>127.72</c:v>
                </c:pt>
                <c:pt idx="401">
                  <c:v>124.92</c:v>
                </c:pt>
                <c:pt idx="402">
                  <c:v>122.85</c:v>
                </c:pt>
                <c:pt idx="403">
                  <c:v>118.85</c:v>
                </c:pt>
                <c:pt idx="404">
                  <c:v>117</c:v>
                </c:pt>
                <c:pt idx="405">
                  <c:v>121.44</c:v>
                </c:pt>
                <c:pt idx="406">
                  <c:v>121.4</c:v>
                </c:pt>
                <c:pt idx="407">
                  <c:v>124.04</c:v>
                </c:pt>
                <c:pt idx="408">
                  <c:v>123.51</c:v>
                </c:pt>
                <c:pt idx="409">
                  <c:v>120.87</c:v>
                </c:pt>
                <c:pt idx="410">
                  <c:v>116.26</c:v>
                </c:pt>
                <c:pt idx="411">
                  <c:v>116</c:v>
                </c:pt>
                <c:pt idx="412">
                  <c:v>117.87</c:v>
                </c:pt>
                <c:pt idx="413">
                  <c:v>113.37</c:v>
                </c:pt>
                <c:pt idx="414">
                  <c:v>115.59</c:v>
                </c:pt>
                <c:pt idx="415">
                  <c:v>116.78</c:v>
                </c:pt>
                <c:pt idx="416">
                  <c:v>119.1</c:v>
                </c:pt>
                <c:pt idx="417">
                  <c:v>119.14</c:v>
                </c:pt>
                <c:pt idx="418">
                  <c:v>116.91</c:v>
                </c:pt>
                <c:pt idx="419">
                  <c:v>108.1</c:v>
                </c:pt>
                <c:pt idx="420">
                  <c:v>106.47</c:v>
                </c:pt>
                <c:pt idx="421">
                  <c:v>102.83</c:v>
                </c:pt>
                <c:pt idx="422">
                  <c:v>107.21</c:v>
                </c:pt>
                <c:pt idx="423">
                  <c:v>106.21</c:v>
                </c:pt>
                <c:pt idx="424">
                  <c:v>108</c:v>
                </c:pt>
                <c:pt idx="425">
                  <c:v>119.37</c:v>
                </c:pt>
                <c:pt idx="426">
                  <c:v>117.59</c:v>
                </c:pt>
                <c:pt idx="427">
                  <c:v>125.61</c:v>
                </c:pt>
                <c:pt idx="428">
                  <c:v>128.3</c:v>
                </c:pt>
                <c:pt idx="429">
                  <c:v>126.46</c:v>
                </c:pt>
                <c:pt idx="430">
                  <c:v>129.37</c:v>
                </c:pt>
                <c:pt idx="431">
                  <c:v>123.74</c:v>
                </c:pt>
                <c:pt idx="432">
                  <c:v>128.5</c:v>
                </c:pt>
                <c:pt idx="433">
                  <c:v>127.25</c:v>
                </c:pt>
                <c:pt idx="434">
                  <c:v>130</c:v>
                </c:pt>
                <c:pt idx="435">
                  <c:v>124.58</c:v>
                </c:pt>
                <c:pt idx="436">
                  <c:v>122.86</c:v>
                </c:pt>
                <c:pt idx="437">
                  <c:v>118.08</c:v>
                </c:pt>
                <c:pt idx="438">
                  <c:v>116.14</c:v>
                </c:pt>
                <c:pt idx="439">
                  <c:v>109.02</c:v>
                </c:pt>
                <c:pt idx="440">
                  <c:v>104.75</c:v>
                </c:pt>
                <c:pt idx="441">
                  <c:v>104.97</c:v>
                </c:pt>
                <c:pt idx="442">
                  <c:v>98.91</c:v>
                </c:pt>
                <c:pt idx="443">
                  <c:v>104.25</c:v>
                </c:pt>
                <c:pt idx="444">
                  <c:v>100.45</c:v>
                </c:pt>
                <c:pt idx="445">
                  <c:v>107.27</c:v>
                </c:pt>
                <c:pt idx="446">
                  <c:v>109.21</c:v>
                </c:pt>
                <c:pt idx="447">
                  <c:v>117.02</c:v>
                </c:pt>
                <c:pt idx="448">
                  <c:v>103.73</c:v>
                </c:pt>
                <c:pt idx="449">
                  <c:v>111.59</c:v>
                </c:pt>
                <c:pt idx="450">
                  <c:v>113.06</c:v>
                </c:pt>
                <c:pt idx="451">
                  <c:v>112.28</c:v>
                </c:pt>
                <c:pt idx="452">
                  <c:v>114.25</c:v>
                </c:pt>
                <c:pt idx="453">
                  <c:v>122.59</c:v>
                </c:pt>
                <c:pt idx="454">
                  <c:v>123.54</c:v>
                </c:pt>
                <c:pt idx="455">
                  <c:v>117.93</c:v>
                </c:pt>
                <c:pt idx="456">
                  <c:v>121.09</c:v>
                </c:pt>
                <c:pt idx="457">
                  <c:v>117.99</c:v>
                </c:pt>
                <c:pt idx="458">
                  <c:v>126.36</c:v>
                </c:pt>
                <c:pt idx="459">
                  <c:v>128.44</c:v>
                </c:pt>
                <c:pt idx="460">
                  <c:v>129.24</c:v>
                </c:pt>
                <c:pt idx="461">
                  <c:v>127.4</c:v>
                </c:pt>
                <c:pt idx="462">
                  <c:v>134.91</c:v>
                </c:pt>
                <c:pt idx="463">
                  <c:v>131.38</c:v>
                </c:pt>
                <c:pt idx="464">
                  <c:v>128.2</c:v>
                </c:pt>
                <c:pt idx="465">
                  <c:v>125.83</c:v>
                </c:pt>
                <c:pt idx="466">
                  <c:v>128.28</c:v>
                </c:pt>
                <c:pt idx="467">
                  <c:v>122.67</c:v>
                </c:pt>
                <c:pt idx="468">
                  <c:v>124.3</c:v>
                </c:pt>
                <c:pt idx="469">
                  <c:v>123.54</c:v>
                </c:pt>
                <c:pt idx="470">
                  <c:v>123.99</c:v>
                </c:pt>
                <c:pt idx="471">
                  <c:v>126.4</c:v>
                </c:pt>
                <c:pt idx="472">
                  <c:v>126.09</c:v>
                </c:pt>
                <c:pt idx="473">
                  <c:v>118.11</c:v>
                </c:pt>
                <c:pt idx="474">
                  <c:v>126.57</c:v>
                </c:pt>
                <c:pt idx="475">
                  <c:v>130.78</c:v>
                </c:pt>
                <c:pt idx="476">
                  <c:v>135.58</c:v>
                </c:pt>
                <c:pt idx="477">
                  <c:v>130.98</c:v>
                </c:pt>
                <c:pt idx="478">
                  <c:v>131.88</c:v>
                </c:pt>
                <c:pt idx="479">
                  <c:v>129.61</c:v>
                </c:pt>
                <c:pt idx="480">
                  <c:v>125.2</c:v>
                </c:pt>
                <c:pt idx="481">
                  <c:v>120.91</c:v>
                </c:pt>
                <c:pt idx="482">
                  <c:v>121.79</c:v>
                </c:pt>
                <c:pt idx="483">
                  <c:v>120.89</c:v>
                </c:pt>
                <c:pt idx="484">
                  <c:v>121</c:v>
                </c:pt>
                <c:pt idx="485">
                  <c:v>122.44</c:v>
                </c:pt>
                <c:pt idx="486">
                  <c:v>116.44</c:v>
                </c:pt>
                <c:pt idx="487">
                  <c:v>115</c:v>
                </c:pt>
                <c:pt idx="488">
                  <c:v>109.63</c:v>
                </c:pt>
                <c:pt idx="489">
                  <c:v>110.5</c:v>
                </c:pt>
                <c:pt idx="490">
                  <c:v>114.82</c:v>
                </c:pt>
                <c:pt idx="491">
                  <c:v>113.9</c:v>
                </c:pt>
                <c:pt idx="492">
                  <c:v>106.47</c:v>
                </c:pt>
                <c:pt idx="493">
                  <c:v>103.8</c:v>
                </c:pt>
                <c:pt idx="494">
                  <c:v>94.95</c:v>
                </c:pt>
                <c:pt idx="495">
                  <c:v>95.39</c:v>
                </c:pt>
                <c:pt idx="496">
                  <c:v>94.78</c:v>
                </c:pt>
                <c:pt idx="497">
                  <c:v>92.48</c:v>
                </c:pt>
                <c:pt idx="498">
                  <c:v>94.36</c:v>
                </c:pt>
                <c:pt idx="499">
                  <c:v>94.63</c:v>
                </c:pt>
                <c:pt idx="500">
                  <c:v>91.36</c:v>
                </c:pt>
                <c:pt idx="501">
                  <c:v>90.4</c:v>
                </c:pt>
                <c:pt idx="502">
                  <c:v>89.88</c:v>
                </c:pt>
                <c:pt idx="503">
                  <c:v>88.75</c:v>
                </c:pt>
                <c:pt idx="504">
                  <c:v>90.41</c:v>
                </c:pt>
                <c:pt idx="505">
                  <c:v>90.55</c:v>
                </c:pt>
                <c:pt idx="506">
                  <c:v>92.14</c:v>
                </c:pt>
                <c:pt idx="507">
                  <c:v>88.79</c:v>
                </c:pt>
                <c:pt idx="508">
                  <c:v>85.82</c:v>
                </c:pt>
                <c:pt idx="509">
                  <c:v>83.04</c:v>
                </c:pt>
                <c:pt idx="510">
                  <c:v>86.4</c:v>
                </c:pt>
                <c:pt idx="511">
                  <c:v>87.76</c:v>
                </c:pt>
                <c:pt idx="512">
                  <c:v>87.74</c:v>
                </c:pt>
                <c:pt idx="513">
                  <c:v>82.63</c:v>
                </c:pt>
                <c:pt idx="514">
                  <c:v>79.68</c:v>
                </c:pt>
                <c:pt idx="515">
                  <c:v>82.42</c:v>
                </c:pt>
                <c:pt idx="516">
                  <c:v>79.52</c:v>
                </c:pt>
                <c:pt idx="517">
                  <c:v>76.2</c:v>
                </c:pt>
                <c:pt idx="518">
                  <c:v>84.67</c:v>
                </c:pt>
                <c:pt idx="519">
                  <c:v>84.04</c:v>
                </c:pt>
                <c:pt idx="520">
                  <c:v>87.42</c:v>
                </c:pt>
                <c:pt idx="521">
                  <c:v>86</c:v>
                </c:pt>
                <c:pt idx="522">
                  <c:v>88.19</c:v>
                </c:pt>
                <c:pt idx="523">
                  <c:v>90.62</c:v>
                </c:pt>
                <c:pt idx="524">
                  <c:v>87.04</c:v>
                </c:pt>
                <c:pt idx="525">
                  <c:v>85.35</c:v>
                </c:pt>
                <c:pt idx="526">
                  <c:v>87.13</c:v>
                </c:pt>
                <c:pt idx="527">
                  <c:v>88.01</c:v>
                </c:pt>
                <c:pt idx="528">
                  <c:v>85.9</c:v>
                </c:pt>
                <c:pt idx="529">
                  <c:v>88.96</c:v>
                </c:pt>
                <c:pt idx="530">
                  <c:v>89.45</c:v>
                </c:pt>
                <c:pt idx="531">
                  <c:v>90.36</c:v>
                </c:pt>
                <c:pt idx="532">
                  <c:v>90.36</c:v>
                </c:pt>
                <c:pt idx="533">
                  <c:v>90.25</c:v>
                </c:pt>
                <c:pt idx="534">
                  <c:v>92.56</c:v>
                </c:pt>
                <c:pt idx="535">
                  <c:v>95</c:v>
                </c:pt>
                <c:pt idx="536">
                  <c:v>94.29</c:v>
                </c:pt>
                <c:pt idx="537">
                  <c:v>91.43</c:v>
                </c:pt>
                <c:pt idx="538">
                  <c:v>90.37</c:v>
                </c:pt>
                <c:pt idx="539">
                  <c:v>89.4</c:v>
                </c:pt>
                <c:pt idx="540">
                  <c:v>88.46</c:v>
                </c:pt>
                <c:pt idx="541">
                  <c:v>87.84</c:v>
                </c:pt>
                <c:pt idx="542">
                  <c:v>87.94</c:v>
                </c:pt>
                <c:pt idx="543">
                  <c:v>90.89</c:v>
                </c:pt>
                <c:pt idx="544">
                  <c:v>91.91</c:v>
                </c:pt>
                <c:pt idx="545">
                  <c:v>85.77</c:v>
                </c:pt>
                <c:pt idx="546">
                  <c:v>87.53</c:v>
                </c:pt>
                <c:pt idx="547">
                  <c:v>92.67</c:v>
                </c:pt>
                <c:pt idx="548">
                  <c:v>88.7</c:v>
                </c:pt>
                <c:pt idx="549">
                  <c:v>85.96</c:v>
                </c:pt>
                <c:pt idx="550">
                  <c:v>85.24</c:v>
                </c:pt>
                <c:pt idx="551">
                  <c:v>82.28</c:v>
                </c:pt>
                <c:pt idx="552">
                  <c:v>79.11</c:v>
                </c:pt>
                <c:pt idx="553">
                  <c:v>77.66</c:v>
                </c:pt>
                <c:pt idx="554">
                  <c:v>78.7</c:v>
                </c:pt>
                <c:pt idx="555">
                  <c:v>79.09</c:v>
                </c:pt>
                <c:pt idx="556">
                  <c:v>78.82</c:v>
                </c:pt>
                <c:pt idx="557">
                  <c:v>78.54</c:v>
                </c:pt>
                <c:pt idx="558">
                  <c:v>67.47</c:v>
                </c:pt>
                <c:pt idx="559">
                  <c:v>69.45</c:v>
                </c:pt>
                <c:pt idx="560">
                  <c:v>72.61</c:v>
                </c:pt>
                <c:pt idx="561">
                  <c:v>72.66</c:v>
                </c:pt>
                <c:pt idx="562">
                  <c:v>73.9</c:v>
                </c:pt>
                <c:pt idx="563">
                  <c:v>72.13</c:v>
                </c:pt>
                <c:pt idx="564">
                  <c:v>72.25</c:v>
                </c:pt>
                <c:pt idx="565">
                  <c:v>72.13</c:v>
                </c:pt>
                <c:pt idx="566">
                  <c:v>69.64</c:v>
                </c:pt>
                <c:pt idx="567">
                  <c:v>70.1</c:v>
                </c:pt>
                <c:pt idx="568">
                  <c:v>68.22</c:v>
                </c:pt>
                <c:pt idx="569">
                  <c:v>69.33</c:v>
                </c:pt>
                <c:pt idx="570">
                  <c:v>66.16</c:v>
                </c:pt>
                <c:pt idx="571">
                  <c:v>63.03</c:v>
                </c:pt>
                <c:pt idx="572">
                  <c:v>61.53</c:v>
                </c:pt>
                <c:pt idx="573">
                  <c:v>62.77</c:v>
                </c:pt>
                <c:pt idx="574">
                  <c:v>62.47</c:v>
                </c:pt>
                <c:pt idx="575">
                  <c:v>61.03</c:v>
                </c:pt>
                <c:pt idx="576">
                  <c:v>61.62</c:v>
                </c:pt>
                <c:pt idx="577">
                  <c:v>61.36</c:v>
                </c:pt>
                <c:pt idx="578">
                  <c:v>59.87</c:v>
                </c:pt>
                <c:pt idx="579">
                  <c:v>59.65</c:v>
                </c:pt>
                <c:pt idx="580">
                  <c:v>59.49</c:v>
                </c:pt>
                <c:pt idx="581">
                  <c:v>57.11</c:v>
                </c:pt>
                <c:pt idx="582">
                  <c:v>56.05</c:v>
                </c:pt>
                <c:pt idx="583">
                  <c:v>56.38</c:v>
                </c:pt>
                <c:pt idx="584">
                  <c:v>54.71</c:v>
                </c:pt>
                <c:pt idx="585">
                  <c:v>54.82</c:v>
                </c:pt>
                <c:pt idx="586">
                  <c:v>54.35</c:v>
                </c:pt>
                <c:pt idx="587">
                  <c:v>53.14</c:v>
                </c:pt>
                <c:pt idx="588">
                  <c:v>52.25</c:v>
                </c:pt>
                <c:pt idx="589">
                  <c:v>49.1</c:v>
                </c:pt>
                <c:pt idx="590">
                  <c:v>48</c:v>
                </c:pt>
                <c:pt idx="591">
                  <c:v>47.57</c:v>
                </c:pt>
                <c:pt idx="592">
                  <c:v>48.17</c:v>
                </c:pt>
                <c:pt idx="593">
                  <c:v>49.52</c:v>
                </c:pt>
                <c:pt idx="594">
                  <c:v>49.52</c:v>
                </c:pt>
                <c:pt idx="595">
                  <c:v>49.42</c:v>
                </c:pt>
                <c:pt idx="596">
                  <c:v>49.28</c:v>
                </c:pt>
                <c:pt idx="597">
                  <c:v>48.83</c:v>
                </c:pt>
                <c:pt idx="598">
                  <c:v>48.99</c:v>
                </c:pt>
                <c:pt idx="599">
                  <c:v>48.11</c:v>
                </c:pt>
                <c:pt idx="600">
                  <c:v>49.6</c:v>
                </c:pt>
                <c:pt idx="601">
                  <c:v>50.08</c:v>
                </c:pt>
                <c:pt idx="602">
                  <c:v>48.89</c:v>
                </c:pt>
                <c:pt idx="603">
                  <c:v>48.35</c:v>
                </c:pt>
                <c:pt idx="604">
                  <c:v>48.09</c:v>
                </c:pt>
                <c:pt idx="605">
                  <c:v>47.66</c:v>
                </c:pt>
                <c:pt idx="606">
                  <c:v>46.63</c:v>
                </c:pt>
                <c:pt idx="607">
                  <c:v>47.51</c:v>
                </c:pt>
                <c:pt idx="608">
                  <c:v>46.6</c:v>
                </c:pt>
                <c:pt idx="609">
                  <c:v>45.5</c:v>
                </c:pt>
                <c:pt idx="610">
                  <c:v>46.57</c:v>
                </c:pt>
                <c:pt idx="611">
                  <c:v>45.51</c:v>
                </c:pt>
                <c:pt idx="612">
                  <c:v>46.76</c:v>
                </c:pt>
                <c:pt idx="613">
                  <c:v>46.77</c:v>
                </c:pt>
                <c:pt idx="614">
                  <c:v>48.14</c:v>
                </c:pt>
                <c:pt idx="615">
                  <c:v>47.82</c:v>
                </c:pt>
                <c:pt idx="616">
                  <c:v>48.24</c:v>
                </c:pt>
                <c:pt idx="617">
                  <c:v>47.78</c:v>
                </c:pt>
                <c:pt idx="618">
                  <c:v>48.72</c:v>
                </c:pt>
                <c:pt idx="619">
                  <c:v>49.94</c:v>
                </c:pt>
                <c:pt idx="620">
                  <c:v>50.41</c:v>
                </c:pt>
                <c:pt idx="621">
                  <c:v>49.3</c:v>
                </c:pt>
                <c:pt idx="622">
                  <c:v>49.48</c:v>
                </c:pt>
                <c:pt idx="623">
                  <c:v>48.89</c:v>
                </c:pt>
                <c:pt idx="624">
                  <c:v>49.66</c:v>
                </c:pt>
                <c:pt idx="625">
                  <c:v>48.62</c:v>
                </c:pt>
                <c:pt idx="626">
                  <c:v>48.33</c:v>
                </c:pt>
                <c:pt idx="627">
                  <c:v>46.95</c:v>
                </c:pt>
                <c:pt idx="628">
                  <c:v>46.57</c:v>
                </c:pt>
                <c:pt idx="629">
                  <c:v>45.96</c:v>
                </c:pt>
                <c:pt idx="630">
                  <c:v>45.75</c:v>
                </c:pt>
                <c:pt idx="631">
                  <c:v>45.01</c:v>
                </c:pt>
                <c:pt idx="632">
                  <c:v>43.51</c:v>
                </c:pt>
                <c:pt idx="633">
                  <c:v>42.33</c:v>
                </c:pt>
                <c:pt idx="634">
                  <c:v>40.78</c:v>
                </c:pt>
                <c:pt idx="635">
                  <c:v>41.16</c:v>
                </c:pt>
                <c:pt idx="636">
                  <c:v>40.5</c:v>
                </c:pt>
                <c:pt idx="637">
                  <c:v>40.33</c:v>
                </c:pt>
                <c:pt idx="638">
                  <c:v>41.78</c:v>
                </c:pt>
                <c:pt idx="639">
                  <c:v>43.66</c:v>
                </c:pt>
                <c:pt idx="640">
                  <c:v>42.97</c:v>
                </c:pt>
                <c:pt idx="641">
                  <c:v>41.39</c:v>
                </c:pt>
                <c:pt idx="642">
                  <c:v>42.1</c:v>
                </c:pt>
                <c:pt idx="643">
                  <c:v>42.2</c:v>
                </c:pt>
                <c:pt idx="644">
                  <c:v>43.94</c:v>
                </c:pt>
                <c:pt idx="645">
                  <c:v>46.1</c:v>
                </c:pt>
                <c:pt idx="646">
                  <c:v>45.46</c:v>
                </c:pt>
                <c:pt idx="647">
                  <c:v>46.94</c:v>
                </c:pt>
                <c:pt idx="648">
                  <c:v>46.81</c:v>
                </c:pt>
                <c:pt idx="649">
                  <c:v>45.8</c:v>
                </c:pt>
                <c:pt idx="650">
                  <c:v>45.27</c:v>
                </c:pt>
                <c:pt idx="651">
                  <c:v>45.76</c:v>
                </c:pt>
                <c:pt idx="652">
                  <c:v>44.69</c:v>
                </c:pt>
                <c:pt idx="653">
                  <c:v>44.04</c:v>
                </c:pt>
                <c:pt idx="654">
                  <c:v>43.52</c:v>
                </c:pt>
                <c:pt idx="655">
                  <c:v>44.78</c:v>
                </c:pt>
                <c:pt idx="656">
                  <c:v>43.5</c:v>
                </c:pt>
                <c:pt idx="657">
                  <c:v>43.09</c:v>
                </c:pt>
                <c:pt idx="658">
                  <c:v>42.47</c:v>
                </c:pt>
                <c:pt idx="659">
                  <c:v>41.91</c:v>
                </c:pt>
                <c:pt idx="660">
                  <c:v>42.22</c:v>
                </c:pt>
                <c:pt idx="661">
                  <c:v>41.61</c:v>
                </c:pt>
                <c:pt idx="662">
                  <c:v>41.02</c:v>
                </c:pt>
                <c:pt idx="663">
                  <c:v>42.24</c:v>
                </c:pt>
                <c:pt idx="664">
                  <c:v>43.52</c:v>
                </c:pt>
                <c:pt idx="665">
                  <c:v>43.97</c:v>
                </c:pt>
                <c:pt idx="666">
                  <c:v>43.9</c:v>
                </c:pt>
                <c:pt idx="667">
                  <c:v>45.58</c:v>
                </c:pt>
                <c:pt idx="668">
                  <c:v>45.49</c:v>
                </c:pt>
                <c:pt idx="669">
                  <c:v>44.87</c:v>
                </c:pt>
                <c:pt idx="670">
                  <c:v>45.18</c:v>
                </c:pt>
                <c:pt idx="671">
                  <c:v>45.57</c:v>
                </c:pt>
                <c:pt idx="672">
                  <c:v>46.24</c:v>
                </c:pt>
                <c:pt idx="673">
                  <c:v>47.06</c:v>
                </c:pt>
                <c:pt idx="674">
                  <c:v>48.55</c:v>
                </c:pt>
                <c:pt idx="675">
                  <c:v>48.51</c:v>
                </c:pt>
                <c:pt idx="676">
                  <c:v>49.35</c:v>
                </c:pt>
                <c:pt idx="677">
                  <c:v>49.26</c:v>
                </c:pt>
                <c:pt idx="678">
                  <c:v>48.78</c:v>
                </c:pt>
                <c:pt idx="679">
                  <c:v>46.83</c:v>
                </c:pt>
                <c:pt idx="680">
                  <c:v>46.02</c:v>
                </c:pt>
                <c:pt idx="681">
                  <c:v>47.16</c:v>
                </c:pt>
                <c:pt idx="682">
                  <c:v>47.12</c:v>
                </c:pt>
                <c:pt idx="683">
                  <c:v>45.67</c:v>
                </c:pt>
                <c:pt idx="684">
                  <c:v>46.97</c:v>
                </c:pt>
                <c:pt idx="685">
                  <c:v>43.3</c:v>
                </c:pt>
                <c:pt idx="686">
                  <c:v>43.34</c:v>
                </c:pt>
                <c:pt idx="687">
                  <c:v>43.49</c:v>
                </c:pt>
                <c:pt idx="688">
                  <c:v>43.94</c:v>
                </c:pt>
                <c:pt idx="689">
                  <c:v>43.75</c:v>
                </c:pt>
                <c:pt idx="690">
                  <c:v>40.85</c:v>
                </c:pt>
                <c:pt idx="691">
                  <c:v>42.39</c:v>
                </c:pt>
                <c:pt idx="692">
                  <c:v>42.55</c:v>
                </c:pt>
                <c:pt idx="693">
                  <c:v>44.66</c:v>
                </c:pt>
                <c:pt idx="694">
                  <c:v>45.42</c:v>
                </c:pt>
                <c:pt idx="695">
                  <c:v>44.68</c:v>
                </c:pt>
                <c:pt idx="696">
                  <c:v>44.51</c:v>
                </c:pt>
                <c:pt idx="697">
                  <c:v>44.27</c:v>
                </c:pt>
                <c:pt idx="698">
                  <c:v>46.51</c:v>
                </c:pt>
                <c:pt idx="699">
                  <c:v>46.73</c:v>
                </c:pt>
                <c:pt idx="700">
                  <c:v>46.75</c:v>
                </c:pt>
                <c:pt idx="701">
                  <c:v>45.9</c:v>
                </c:pt>
                <c:pt idx="702">
                  <c:v>45.45</c:v>
                </c:pt>
                <c:pt idx="703">
                  <c:v>45.68</c:v>
                </c:pt>
                <c:pt idx="704">
                  <c:v>44.61</c:v>
                </c:pt>
                <c:pt idx="705">
                  <c:v>44.31</c:v>
                </c:pt>
                <c:pt idx="706">
                  <c:v>45.52</c:v>
                </c:pt>
                <c:pt idx="707">
                  <c:v>47.08</c:v>
                </c:pt>
                <c:pt idx="708">
                  <c:v>47.49</c:v>
                </c:pt>
                <c:pt idx="709">
                  <c:v>46.46</c:v>
                </c:pt>
                <c:pt idx="710">
                  <c:v>45.47</c:v>
                </c:pt>
                <c:pt idx="711">
                  <c:v>45.98</c:v>
                </c:pt>
                <c:pt idx="712">
                  <c:v>43.9</c:v>
                </c:pt>
                <c:pt idx="713">
                  <c:v>42.4</c:v>
                </c:pt>
                <c:pt idx="714">
                  <c:v>42.18</c:v>
                </c:pt>
                <c:pt idx="715">
                  <c:v>42.5</c:v>
                </c:pt>
                <c:pt idx="716">
                  <c:v>42.1</c:v>
                </c:pt>
                <c:pt idx="717">
                  <c:v>42.32</c:v>
                </c:pt>
                <c:pt idx="718">
                  <c:v>42.41</c:v>
                </c:pt>
                <c:pt idx="719">
                  <c:v>42.3</c:v>
                </c:pt>
                <c:pt idx="720">
                  <c:v>40.82</c:v>
                </c:pt>
                <c:pt idx="721">
                  <c:v>41.12</c:v>
                </c:pt>
                <c:pt idx="722">
                  <c:v>41.88</c:v>
                </c:pt>
                <c:pt idx="723">
                  <c:v>40.63</c:v>
                </c:pt>
                <c:pt idx="724">
                  <c:v>42.21</c:v>
                </c:pt>
                <c:pt idx="725">
                  <c:v>43.03</c:v>
                </c:pt>
                <c:pt idx="726">
                  <c:v>43.04</c:v>
                </c:pt>
                <c:pt idx="727">
                  <c:v>43.81</c:v>
                </c:pt>
                <c:pt idx="728">
                  <c:v>42.69</c:v>
                </c:pt>
                <c:pt idx="729">
                  <c:v>42.65</c:v>
                </c:pt>
                <c:pt idx="730">
                  <c:v>43</c:v>
                </c:pt>
                <c:pt idx="731">
                  <c:v>41.02</c:v>
                </c:pt>
                <c:pt idx="732">
                  <c:v>39.48</c:v>
                </c:pt>
                <c:pt idx="733">
                  <c:v>38.77</c:v>
                </c:pt>
                <c:pt idx="734">
                  <c:v>38.51</c:v>
                </c:pt>
                <c:pt idx="735">
                  <c:v>37.47</c:v>
                </c:pt>
                <c:pt idx="736">
                  <c:v>38.65</c:v>
                </c:pt>
                <c:pt idx="737">
                  <c:v>39.17</c:v>
                </c:pt>
                <c:pt idx="738">
                  <c:v>39.33</c:v>
                </c:pt>
                <c:pt idx="739">
                  <c:v>39.77</c:v>
                </c:pt>
                <c:pt idx="740">
                  <c:v>37.83</c:v>
                </c:pt>
                <c:pt idx="741">
                  <c:v>40.11</c:v>
                </c:pt>
                <c:pt idx="742">
                  <c:v>38.95</c:v>
                </c:pt>
                <c:pt idx="743">
                  <c:v>37.98</c:v>
                </c:pt>
                <c:pt idx="744">
                  <c:v>30.54</c:v>
                </c:pt>
                <c:pt idx="745">
                  <c:v>30.69</c:v>
                </c:pt>
                <c:pt idx="746">
                  <c:v>31.18</c:v>
                </c:pt>
                <c:pt idx="747">
                  <c:v>31.26</c:v>
                </c:pt>
                <c:pt idx="748">
                  <c:v>31.68</c:v>
                </c:pt>
                <c:pt idx="749">
                  <c:v>30.18</c:v>
                </c:pt>
                <c:pt idx="750">
                  <c:v>29.21</c:v>
                </c:pt>
                <c:pt idx="751">
                  <c:v>28.95</c:v>
                </c:pt>
              </c:numCache>
            </c:numRef>
          </c:xVal>
          <c:yVal>
            <c:numRef>
              <c:f>Sheet1!$F$1:$F$752</c:f>
              <c:numCache>
                <c:formatCode>General</c:formatCode>
                <c:ptCount val="752"/>
                <c:pt idx="0">
                  <c:v>230.42</c:v>
                </c:pt>
                <c:pt idx="1">
                  <c:v>224.26</c:v>
                </c:pt>
                <c:pt idx="2">
                  <c:v>221.43</c:v>
                </c:pt>
                <c:pt idx="3">
                  <c:v>221.32</c:v>
                </c:pt>
                <c:pt idx="4">
                  <c:v>222.51</c:v>
                </c:pt>
                <c:pt idx="5">
                  <c:v>224.62</c:v>
                </c:pt>
                <c:pt idx="6">
                  <c:v>225.55</c:v>
                </c:pt>
                <c:pt idx="7">
                  <c:v>224.2</c:v>
                </c:pt>
                <c:pt idx="8">
                  <c:v>227.19</c:v>
                </c:pt>
                <c:pt idx="9">
                  <c:v>229.85</c:v>
                </c:pt>
                <c:pt idx="10">
                  <c:v>227.35</c:v>
                </c:pt>
                <c:pt idx="11">
                  <c:v>227.79</c:v>
                </c:pt>
                <c:pt idx="12">
                  <c:v>225.34</c:v>
                </c:pt>
                <c:pt idx="13">
                  <c:v>227.5</c:v>
                </c:pt>
                <c:pt idx="14">
                  <c:v>230.65</c:v>
                </c:pt>
                <c:pt idx="15">
                  <c:v>226.1</c:v>
                </c:pt>
                <c:pt idx="16">
                  <c:v>226.16</c:v>
                </c:pt>
                <c:pt idx="17">
                  <c:v>230.69</c:v>
                </c:pt>
                <c:pt idx="18">
                  <c:v>234.18</c:v>
                </c:pt>
                <c:pt idx="19">
                  <c:v>234.54</c:v>
                </c:pt>
                <c:pt idx="20">
                  <c:v>238.67</c:v>
                </c:pt>
                <c:pt idx="21">
                  <c:v>240.1</c:v>
                </c:pt>
                <c:pt idx="22">
                  <c:v>237.96</c:v>
                </c:pt>
                <c:pt idx="23">
                  <c:v>238.46</c:v>
                </c:pt>
                <c:pt idx="24">
                  <c:v>241.31</c:v>
                </c:pt>
                <c:pt idx="25">
                  <c:v>241.3</c:v>
                </c:pt>
                <c:pt idx="26">
                  <c:v>238.41</c:v>
                </c:pt>
                <c:pt idx="27">
                  <c:v>240.97</c:v>
                </c:pt>
                <c:pt idx="28">
                  <c:v>243.04</c:v>
                </c:pt>
                <c:pt idx="29">
                  <c:v>244.12</c:v>
                </c:pt>
                <c:pt idx="30">
                  <c:v>244.44</c:v>
                </c:pt>
                <c:pt idx="31">
                  <c:v>242.49</c:v>
                </c:pt>
                <c:pt idx="32">
                  <c:v>240.45</c:v>
                </c:pt>
                <c:pt idx="33">
                  <c:v>239.24</c:v>
                </c:pt>
                <c:pt idx="34">
                  <c:v>239.93</c:v>
                </c:pt>
                <c:pt idx="35">
                  <c:v>235.27</c:v>
                </c:pt>
                <c:pt idx="36">
                  <c:v>235.42</c:v>
                </c:pt>
                <c:pt idx="37">
                  <c:v>235.37</c:v>
                </c:pt>
                <c:pt idx="38">
                  <c:v>237.6</c:v>
                </c:pt>
                <c:pt idx="39">
                  <c:v>237.28</c:v>
                </c:pt>
                <c:pt idx="40">
                  <c:v>238.11</c:v>
                </c:pt>
                <c:pt idx="41">
                  <c:v>243.19</c:v>
                </c:pt>
                <c:pt idx="42">
                  <c:v>241.52</c:v>
                </c:pt>
                <c:pt idx="43">
                  <c:v>242.04</c:v>
                </c:pt>
                <c:pt idx="44">
                  <c:v>242.99</c:v>
                </c:pt>
                <c:pt idx="45">
                  <c:v>243.71</c:v>
                </c:pt>
                <c:pt idx="46">
                  <c:v>242.59</c:v>
                </c:pt>
                <c:pt idx="47">
                  <c:v>240.4</c:v>
                </c:pt>
                <c:pt idx="48">
                  <c:v>239.63</c:v>
                </c:pt>
                <c:pt idx="49">
                  <c:v>245.3</c:v>
                </c:pt>
                <c:pt idx="50">
                  <c:v>246.75</c:v>
                </c:pt>
                <c:pt idx="51">
                  <c:v>248.56</c:v>
                </c:pt>
                <c:pt idx="52">
                  <c:v>248.43</c:v>
                </c:pt>
                <c:pt idx="53">
                  <c:v>243.47</c:v>
                </c:pt>
                <c:pt idx="54">
                  <c:v>245.17</c:v>
                </c:pt>
                <c:pt idx="55">
                  <c:v>246.28</c:v>
                </c:pt>
                <c:pt idx="56">
                  <c:v>245.84</c:v>
                </c:pt>
                <c:pt idx="57">
                  <c:v>242.49</c:v>
                </c:pt>
                <c:pt idx="58">
                  <c:v>246.91</c:v>
                </c:pt>
                <c:pt idx="59">
                  <c:v>244.99</c:v>
                </c:pt>
                <c:pt idx="60">
                  <c:v>243.33</c:v>
                </c:pt>
                <c:pt idx="61">
                  <c:v>243.45</c:v>
                </c:pt>
                <c:pt idx="62">
                  <c:v>244.55</c:v>
                </c:pt>
                <c:pt idx="63">
                  <c:v>240.86</c:v>
                </c:pt>
                <c:pt idx="64">
                  <c:v>238.35</c:v>
                </c:pt>
                <c:pt idx="65">
                  <c:v>238.64</c:v>
                </c:pt>
                <c:pt idx="66">
                  <c:v>239.99</c:v>
                </c:pt>
                <c:pt idx="67">
                  <c:v>237.79</c:v>
                </c:pt>
                <c:pt idx="68">
                  <c:v>234.47</c:v>
                </c:pt>
                <c:pt idx="69">
                  <c:v>233.1</c:v>
                </c:pt>
                <c:pt idx="70">
                  <c:v>230.75</c:v>
                </c:pt>
                <c:pt idx="71">
                  <c:v>227.25</c:v>
                </c:pt>
                <c:pt idx="72">
                  <c:v>227.29</c:v>
                </c:pt>
                <c:pt idx="73">
                  <c:v>227.72</c:v>
                </c:pt>
                <c:pt idx="74">
                  <c:v>224.44</c:v>
                </c:pt>
                <c:pt idx="75">
                  <c:v>221.49</c:v>
                </c:pt>
                <c:pt idx="76">
                  <c:v>220.14</c:v>
                </c:pt>
                <c:pt idx="77">
                  <c:v>218.49</c:v>
                </c:pt>
                <c:pt idx="78">
                  <c:v>218.01</c:v>
                </c:pt>
                <c:pt idx="79">
                  <c:v>218.21</c:v>
                </c:pt>
                <c:pt idx="80">
                  <c:v>218.66</c:v>
                </c:pt>
                <c:pt idx="81">
                  <c:v>219.57</c:v>
                </c:pt>
                <c:pt idx="82">
                  <c:v>218.55</c:v>
                </c:pt>
                <c:pt idx="83">
                  <c:v>213.65</c:v>
                </c:pt>
                <c:pt idx="84">
                  <c:v>209.72</c:v>
                </c:pt>
                <c:pt idx="85">
                  <c:v>204.39</c:v>
                </c:pt>
                <c:pt idx="86">
                  <c:v>205.75</c:v>
                </c:pt>
                <c:pt idx="87">
                  <c:v>207.49</c:v>
                </c:pt>
                <c:pt idx="88">
                  <c:v>204.79</c:v>
                </c:pt>
                <c:pt idx="89">
                  <c:v>204.31</c:v>
                </c:pt>
                <c:pt idx="90">
                  <c:v>207.35</c:v>
                </c:pt>
                <c:pt idx="91">
                  <c:v>206.95</c:v>
                </c:pt>
                <c:pt idx="92">
                  <c:v>206.91</c:v>
                </c:pt>
                <c:pt idx="93">
                  <c:v>207.56</c:v>
                </c:pt>
                <c:pt idx="94">
                  <c:v>207.63</c:v>
                </c:pt>
                <c:pt idx="95">
                  <c:v>207.78</c:v>
                </c:pt>
                <c:pt idx="96">
                  <c:v>205.78</c:v>
                </c:pt>
                <c:pt idx="97">
                  <c:v>207.32</c:v>
                </c:pt>
                <c:pt idx="98">
                  <c:v>206.37</c:v>
                </c:pt>
                <c:pt idx="99">
                  <c:v>208.31</c:v>
                </c:pt>
                <c:pt idx="100">
                  <c:v>210.33</c:v>
                </c:pt>
                <c:pt idx="101">
                  <c:v>209.3</c:v>
                </c:pt>
                <c:pt idx="102">
                  <c:v>214.17</c:v>
                </c:pt>
                <c:pt idx="103">
                  <c:v>211.58</c:v>
                </c:pt>
                <c:pt idx="104">
                  <c:v>210.01</c:v>
                </c:pt>
                <c:pt idx="105">
                  <c:v>206.54</c:v>
                </c:pt>
                <c:pt idx="106">
                  <c:v>199.96</c:v>
                </c:pt>
                <c:pt idx="107">
                  <c:v>201.62</c:v>
                </c:pt>
                <c:pt idx="108">
                  <c:v>201.93</c:v>
                </c:pt>
                <c:pt idx="109">
                  <c:v>202.48</c:v>
                </c:pt>
                <c:pt idx="110">
                  <c:v>205.33</c:v>
                </c:pt>
                <c:pt idx="111">
                  <c:v>205.42</c:v>
                </c:pt>
                <c:pt idx="112">
                  <c:v>205.34</c:v>
                </c:pt>
                <c:pt idx="113">
                  <c:v>206.92</c:v>
                </c:pt>
                <c:pt idx="114">
                  <c:v>207.56</c:v>
                </c:pt>
                <c:pt idx="115">
                  <c:v>206.67</c:v>
                </c:pt>
                <c:pt idx="116">
                  <c:v>206.05</c:v>
                </c:pt>
                <c:pt idx="117">
                  <c:v>203.9</c:v>
                </c:pt>
                <c:pt idx="118">
                  <c:v>203.07</c:v>
                </c:pt>
                <c:pt idx="119">
                  <c:v>202.51</c:v>
                </c:pt>
                <c:pt idx="120">
                  <c:v>200</c:v>
                </c:pt>
                <c:pt idx="121">
                  <c:v>199.58</c:v>
                </c:pt>
                <c:pt idx="122">
                  <c:v>195.93</c:v>
                </c:pt>
                <c:pt idx="123">
                  <c:v>195.25</c:v>
                </c:pt>
                <c:pt idx="124">
                  <c:v>194.39</c:v>
                </c:pt>
                <c:pt idx="125">
                  <c:v>193.83</c:v>
                </c:pt>
                <c:pt idx="126">
                  <c:v>188.41</c:v>
                </c:pt>
                <c:pt idx="127">
                  <c:v>186.57</c:v>
                </c:pt>
                <c:pt idx="128">
                  <c:v>186.97</c:v>
                </c:pt>
                <c:pt idx="129">
                  <c:v>186</c:v>
                </c:pt>
                <c:pt idx="130">
                  <c:v>186.86</c:v>
                </c:pt>
                <c:pt idx="131">
                  <c:v>186.26</c:v>
                </c:pt>
                <c:pt idx="132">
                  <c:v>188.87</c:v>
                </c:pt>
                <c:pt idx="133">
                  <c:v>189.05</c:v>
                </c:pt>
                <c:pt idx="134">
                  <c:v>186.6</c:v>
                </c:pt>
                <c:pt idx="135">
                  <c:v>186.93</c:v>
                </c:pt>
                <c:pt idx="136">
                  <c:v>190.3</c:v>
                </c:pt>
                <c:pt idx="137">
                  <c:v>190.4</c:v>
                </c:pt>
                <c:pt idx="138">
                  <c:v>192.47</c:v>
                </c:pt>
                <c:pt idx="139">
                  <c:v>192.94</c:v>
                </c:pt>
                <c:pt idx="140">
                  <c:v>191.88</c:v>
                </c:pt>
                <c:pt idx="141">
                  <c:v>193.72</c:v>
                </c:pt>
                <c:pt idx="142">
                  <c:v>193.22</c:v>
                </c:pt>
                <c:pt idx="143">
                  <c:v>192.12</c:v>
                </c:pt>
                <c:pt idx="144">
                  <c:v>191.17</c:v>
                </c:pt>
                <c:pt idx="145">
                  <c:v>190.85</c:v>
                </c:pt>
                <c:pt idx="146">
                  <c:v>190.9</c:v>
                </c:pt>
                <c:pt idx="147">
                  <c:v>190.72</c:v>
                </c:pt>
                <c:pt idx="148">
                  <c:v>191.08</c:v>
                </c:pt>
                <c:pt idx="149">
                  <c:v>189.69</c:v>
                </c:pt>
                <c:pt idx="150">
                  <c:v>188.89</c:v>
                </c:pt>
                <c:pt idx="151">
                  <c:v>188.16</c:v>
                </c:pt>
                <c:pt idx="152">
                  <c:v>188.64</c:v>
                </c:pt>
                <c:pt idx="153">
                  <c:v>185.98</c:v>
                </c:pt>
                <c:pt idx="154">
                  <c:v>186.05</c:v>
                </c:pt>
                <c:pt idx="155">
                  <c:v>185.42</c:v>
                </c:pt>
                <c:pt idx="156">
                  <c:v>181.62</c:v>
                </c:pt>
                <c:pt idx="157">
                  <c:v>179.71</c:v>
                </c:pt>
                <c:pt idx="158">
                  <c:v>177.73</c:v>
                </c:pt>
                <c:pt idx="159">
                  <c:v>176.69</c:v>
                </c:pt>
                <c:pt idx="160">
                  <c:v>176.58</c:v>
                </c:pt>
                <c:pt idx="161">
                  <c:v>174.21</c:v>
                </c:pt>
                <c:pt idx="162">
                  <c:v>176.19</c:v>
                </c:pt>
                <c:pt idx="163">
                  <c:v>174.16</c:v>
                </c:pt>
                <c:pt idx="164">
                  <c:v>177.2</c:v>
                </c:pt>
                <c:pt idx="165">
                  <c:v>176.46</c:v>
                </c:pt>
                <c:pt idx="166">
                  <c:v>177.4</c:v>
                </c:pt>
                <c:pt idx="167">
                  <c:v>178.06</c:v>
                </c:pt>
                <c:pt idx="168">
                  <c:v>178.5</c:v>
                </c:pt>
                <c:pt idx="169">
                  <c:v>175.79</c:v>
                </c:pt>
                <c:pt idx="170">
                  <c:v>176.96</c:v>
                </c:pt>
                <c:pt idx="171">
                  <c:v>178.13</c:v>
                </c:pt>
                <c:pt idx="172">
                  <c:v>178.43</c:v>
                </c:pt>
                <c:pt idx="173">
                  <c:v>178.76</c:v>
                </c:pt>
                <c:pt idx="174">
                  <c:v>178</c:v>
                </c:pt>
                <c:pt idx="175">
                  <c:v>178.06</c:v>
                </c:pt>
                <c:pt idx="176">
                  <c:v>177.17</c:v>
                </c:pt>
                <c:pt idx="177">
                  <c:v>175.45</c:v>
                </c:pt>
                <c:pt idx="178">
                  <c:v>176.79</c:v>
                </c:pt>
                <c:pt idx="179">
                  <c:v>176.49</c:v>
                </c:pt>
                <c:pt idx="180">
                  <c:v>178.41</c:v>
                </c:pt>
                <c:pt idx="181">
                  <c:v>179.29</c:v>
                </c:pt>
                <c:pt idx="182">
                  <c:v>178.93</c:v>
                </c:pt>
                <c:pt idx="183">
                  <c:v>178.84</c:v>
                </c:pt>
                <c:pt idx="184">
                  <c:v>177.8</c:v>
                </c:pt>
                <c:pt idx="185">
                  <c:v>176.25</c:v>
                </c:pt>
                <c:pt idx="186">
                  <c:v>176.64</c:v>
                </c:pt>
                <c:pt idx="187">
                  <c:v>174.72</c:v>
                </c:pt>
                <c:pt idx="188">
                  <c:v>174.42</c:v>
                </c:pt>
                <c:pt idx="189">
                  <c:v>172.78</c:v>
                </c:pt>
                <c:pt idx="190">
                  <c:v>173.82</c:v>
                </c:pt>
                <c:pt idx="191">
                  <c:v>173.33</c:v>
                </c:pt>
                <c:pt idx="192">
                  <c:v>171.53</c:v>
                </c:pt>
                <c:pt idx="193">
                  <c:v>170.59</c:v>
                </c:pt>
                <c:pt idx="194">
                  <c:v>170.74</c:v>
                </c:pt>
                <c:pt idx="195">
                  <c:v>171.04</c:v>
                </c:pt>
                <c:pt idx="196">
                  <c:v>167.33</c:v>
                </c:pt>
                <c:pt idx="197">
                  <c:v>164.74</c:v>
                </c:pt>
                <c:pt idx="198">
                  <c:v>167.26</c:v>
                </c:pt>
                <c:pt idx="199">
                  <c:v>168.11</c:v>
                </c:pt>
                <c:pt idx="200">
                  <c:v>166.22</c:v>
                </c:pt>
                <c:pt idx="201">
                  <c:v>168.3</c:v>
                </c:pt>
                <c:pt idx="202">
                  <c:v>169.56</c:v>
                </c:pt>
                <c:pt idx="203">
                  <c:v>169.1</c:v>
                </c:pt>
                <c:pt idx="204">
                  <c:v>167.93</c:v>
                </c:pt>
                <c:pt idx="205">
                  <c:v>164.36</c:v>
                </c:pt>
                <c:pt idx="206">
                  <c:v>163.7</c:v>
                </c:pt>
                <c:pt idx="207">
                  <c:v>162.98</c:v>
                </c:pt>
                <c:pt idx="208">
                  <c:v>164.78</c:v>
                </c:pt>
                <c:pt idx="209">
                  <c:v>155.17</c:v>
                </c:pt>
                <c:pt idx="210">
                  <c:v>156.82</c:v>
                </c:pt>
                <c:pt idx="211">
                  <c:v>156.9</c:v>
                </c:pt>
                <c:pt idx="212">
                  <c:v>157.69</c:v>
                </c:pt>
                <c:pt idx="213">
                  <c:v>156.28</c:v>
                </c:pt>
                <c:pt idx="214">
                  <c:v>155.79</c:v>
                </c:pt>
                <c:pt idx="215">
                  <c:v>155.27</c:v>
                </c:pt>
                <c:pt idx="216">
                  <c:v>156.01</c:v>
                </c:pt>
                <c:pt idx="217">
                  <c:v>155.56</c:v>
                </c:pt>
                <c:pt idx="218">
                  <c:v>155.92</c:v>
                </c:pt>
                <c:pt idx="219">
                  <c:v>152.75</c:v>
                </c:pt>
                <c:pt idx="220">
                  <c:v>152.41</c:v>
                </c:pt>
                <c:pt idx="221">
                  <c:v>152.01</c:v>
                </c:pt>
                <c:pt idx="222">
                  <c:v>152.28</c:v>
                </c:pt>
                <c:pt idx="223">
                  <c:v>152.19</c:v>
                </c:pt>
                <c:pt idx="224">
                  <c:v>151.32</c:v>
                </c:pt>
                <c:pt idx="225">
                  <c:v>149.79</c:v>
                </c:pt>
                <c:pt idx="226">
                  <c:v>150.73</c:v>
                </c:pt>
                <c:pt idx="227">
                  <c:v>152.38</c:v>
                </c:pt>
                <c:pt idx="228">
                  <c:v>155.22</c:v>
                </c:pt>
                <c:pt idx="229">
                  <c:v>157.1</c:v>
                </c:pt>
                <c:pt idx="230">
                  <c:v>156.66</c:v>
                </c:pt>
                <c:pt idx="231">
                  <c:v>155.26</c:v>
                </c:pt>
                <c:pt idx="232">
                  <c:v>156.45</c:v>
                </c:pt>
                <c:pt idx="233">
                  <c:v>155.23</c:v>
                </c:pt>
                <c:pt idx="234">
                  <c:v>155.03</c:v>
                </c:pt>
                <c:pt idx="235">
                  <c:v>153.66</c:v>
                </c:pt>
                <c:pt idx="236">
                  <c:v>153.22</c:v>
                </c:pt>
                <c:pt idx="237">
                  <c:v>154.42</c:v>
                </c:pt>
                <c:pt idx="238">
                  <c:v>155.4</c:v>
                </c:pt>
                <c:pt idx="239">
                  <c:v>155.21</c:v>
                </c:pt>
                <c:pt idx="240">
                  <c:v>153.58</c:v>
                </c:pt>
                <c:pt idx="241">
                  <c:v>152.43</c:v>
                </c:pt>
                <c:pt idx="242">
                  <c:v>153.25</c:v>
                </c:pt>
                <c:pt idx="243">
                  <c:v>152.94</c:v>
                </c:pt>
                <c:pt idx="244">
                  <c:v>152.61</c:v>
                </c:pt>
                <c:pt idx="245">
                  <c:v>153.18</c:v>
                </c:pt>
                <c:pt idx="246">
                  <c:v>153.66</c:v>
                </c:pt>
                <c:pt idx="247">
                  <c:v>152.49</c:v>
                </c:pt>
                <c:pt idx="248">
                  <c:v>151.33</c:v>
                </c:pt>
                <c:pt idx="249">
                  <c:v>149.61</c:v>
                </c:pt>
                <c:pt idx="250">
                  <c:v>146.36</c:v>
                </c:pt>
                <c:pt idx="251">
                  <c:v>148.44</c:v>
                </c:pt>
                <c:pt idx="252">
                  <c:v>154.14</c:v>
                </c:pt>
                <c:pt idx="253">
                  <c:v>154.22</c:v>
                </c:pt>
                <c:pt idx="254">
                  <c:v>155.66</c:v>
                </c:pt>
                <c:pt idx="255">
                  <c:v>157.3</c:v>
                </c:pt>
                <c:pt idx="256">
                  <c:v>154.47</c:v>
                </c:pt>
                <c:pt idx="257">
                  <c:v>155</c:v>
                </c:pt>
                <c:pt idx="258">
                  <c:v>156.12</c:v>
                </c:pt>
                <c:pt idx="259">
                  <c:v>154.46</c:v>
                </c:pt>
                <c:pt idx="260">
                  <c:v>156.31</c:v>
                </c:pt>
                <c:pt idx="261">
                  <c:v>155.91</c:v>
                </c:pt>
                <c:pt idx="262">
                  <c:v>155.35</c:v>
                </c:pt>
                <c:pt idx="263">
                  <c:v>154.58</c:v>
                </c:pt>
                <c:pt idx="264">
                  <c:v>154.93</c:v>
                </c:pt>
                <c:pt idx="265">
                  <c:v>155.38</c:v>
                </c:pt>
                <c:pt idx="266">
                  <c:v>157.75</c:v>
                </c:pt>
                <c:pt idx="267">
                  <c:v>156.92</c:v>
                </c:pt>
                <c:pt idx="268">
                  <c:v>157.47</c:v>
                </c:pt>
                <c:pt idx="269">
                  <c:v>153.91</c:v>
                </c:pt>
                <c:pt idx="270">
                  <c:v>153.62</c:v>
                </c:pt>
                <c:pt idx="271">
                  <c:v>154.36</c:v>
                </c:pt>
                <c:pt idx="272">
                  <c:v>151.73</c:v>
                </c:pt>
                <c:pt idx="273">
                  <c:v>148.69</c:v>
                </c:pt>
                <c:pt idx="274">
                  <c:v>150.97</c:v>
                </c:pt>
                <c:pt idx="275">
                  <c:v>150</c:v>
                </c:pt>
                <c:pt idx="276">
                  <c:v>150.62</c:v>
                </c:pt>
                <c:pt idx="277">
                  <c:v>153.24</c:v>
                </c:pt>
                <c:pt idx="278">
                  <c:v>159.82</c:v>
                </c:pt>
                <c:pt idx="279">
                  <c:v>155.36</c:v>
                </c:pt>
                <c:pt idx="280">
                  <c:v>153.25</c:v>
                </c:pt>
                <c:pt idx="281">
                  <c:v>165.84</c:v>
                </c:pt>
                <c:pt idx="282">
                  <c:v>163.71</c:v>
                </c:pt>
                <c:pt idx="283">
                  <c:v>163.13</c:v>
                </c:pt>
                <c:pt idx="284">
                  <c:v>161.72</c:v>
                </c:pt>
                <c:pt idx="285">
                  <c:v>161.02</c:v>
                </c:pt>
                <c:pt idx="286">
                  <c:v>163.29</c:v>
                </c:pt>
                <c:pt idx="287">
                  <c:v>163.63</c:v>
                </c:pt>
                <c:pt idx="288">
                  <c:v>163.02</c:v>
                </c:pt>
                <c:pt idx="289">
                  <c:v>162.99</c:v>
                </c:pt>
                <c:pt idx="290">
                  <c:v>164.25</c:v>
                </c:pt>
                <c:pt idx="291">
                  <c:v>162.84</c:v>
                </c:pt>
                <c:pt idx="292">
                  <c:v>162.81</c:v>
                </c:pt>
                <c:pt idx="293">
                  <c:v>162.99</c:v>
                </c:pt>
                <c:pt idx="294">
                  <c:v>162.85</c:v>
                </c:pt>
                <c:pt idx="295">
                  <c:v>165.86</c:v>
                </c:pt>
                <c:pt idx="296">
                  <c:v>167.7</c:v>
                </c:pt>
                <c:pt idx="297">
                  <c:v>166.69</c:v>
                </c:pt>
                <c:pt idx="298">
                  <c:v>165.83</c:v>
                </c:pt>
                <c:pt idx="299">
                  <c:v>165.12</c:v>
                </c:pt>
                <c:pt idx="300">
                  <c:v>165.42</c:v>
                </c:pt>
                <c:pt idx="301">
                  <c:v>167.28</c:v>
                </c:pt>
                <c:pt idx="302">
                  <c:v>165.02</c:v>
                </c:pt>
                <c:pt idx="303">
                  <c:v>163.73</c:v>
                </c:pt>
                <c:pt idx="304">
                  <c:v>163.08</c:v>
                </c:pt>
                <c:pt idx="305">
                  <c:v>166.09</c:v>
                </c:pt>
                <c:pt idx="306">
                  <c:v>163.74</c:v>
                </c:pt>
                <c:pt idx="307">
                  <c:v>162.3</c:v>
                </c:pt>
                <c:pt idx="308">
                  <c:v>159.68</c:v>
                </c:pt>
                <c:pt idx="309">
                  <c:v>157.89</c:v>
                </c:pt>
                <c:pt idx="310">
                  <c:v>154.99</c:v>
                </c:pt>
                <c:pt idx="311">
                  <c:v>156.15</c:v>
                </c:pt>
                <c:pt idx="312">
                  <c:v>157.25</c:v>
                </c:pt>
                <c:pt idx="313">
                  <c:v>155.26</c:v>
                </c:pt>
                <c:pt idx="314">
                  <c:v>156.13</c:v>
                </c:pt>
                <c:pt idx="315">
                  <c:v>154.24</c:v>
                </c:pt>
                <c:pt idx="316">
                  <c:v>153.12</c:v>
                </c:pt>
                <c:pt idx="317">
                  <c:v>153.51</c:v>
                </c:pt>
                <c:pt idx="318">
                  <c:v>154.69</c:v>
                </c:pt>
                <c:pt idx="319">
                  <c:v>153.49</c:v>
                </c:pt>
                <c:pt idx="320">
                  <c:v>151.87</c:v>
                </c:pt>
                <c:pt idx="321">
                  <c:v>152.15</c:v>
                </c:pt>
                <c:pt idx="322">
                  <c:v>152.87</c:v>
                </c:pt>
                <c:pt idx="323">
                  <c:v>151.15</c:v>
                </c:pt>
                <c:pt idx="324">
                  <c:v>150.38</c:v>
                </c:pt>
                <c:pt idx="325">
                  <c:v>152.89</c:v>
                </c:pt>
                <c:pt idx="326">
                  <c:v>146.82</c:v>
                </c:pt>
                <c:pt idx="327">
                  <c:v>146.64</c:v>
                </c:pt>
                <c:pt idx="328">
                  <c:v>145.27</c:v>
                </c:pt>
                <c:pt idx="329">
                  <c:v>148.15</c:v>
                </c:pt>
                <c:pt idx="330">
                  <c:v>147.03</c:v>
                </c:pt>
                <c:pt idx="331">
                  <c:v>147.77</c:v>
                </c:pt>
                <c:pt idx="332">
                  <c:v>144.97</c:v>
                </c:pt>
                <c:pt idx="333">
                  <c:v>144.75</c:v>
                </c:pt>
                <c:pt idx="334">
                  <c:v>144.47</c:v>
                </c:pt>
                <c:pt idx="335">
                  <c:v>142.06</c:v>
                </c:pt>
                <c:pt idx="336">
                  <c:v>142.27</c:v>
                </c:pt>
                <c:pt idx="337">
                  <c:v>146.23</c:v>
                </c:pt>
                <c:pt idx="338">
                  <c:v>143.66</c:v>
                </c:pt>
                <c:pt idx="339">
                  <c:v>144.19</c:v>
                </c:pt>
                <c:pt idx="340">
                  <c:v>144.02</c:v>
                </c:pt>
                <c:pt idx="341">
                  <c:v>144.62</c:v>
                </c:pt>
                <c:pt idx="342">
                  <c:v>143.34</c:v>
                </c:pt>
                <c:pt idx="343">
                  <c:v>145.05</c:v>
                </c:pt>
                <c:pt idx="344">
                  <c:v>145.58</c:v>
                </c:pt>
                <c:pt idx="345">
                  <c:v>145.85</c:v>
                </c:pt>
                <c:pt idx="346">
                  <c:v>145.27</c:v>
                </c:pt>
                <c:pt idx="347">
                  <c:v>144.47</c:v>
                </c:pt>
                <c:pt idx="348">
                  <c:v>143.58</c:v>
                </c:pt>
                <c:pt idx="349">
                  <c:v>144.75</c:v>
                </c:pt>
                <c:pt idx="350">
                  <c:v>146.41</c:v>
                </c:pt>
                <c:pt idx="351">
                  <c:v>143.85</c:v>
                </c:pt>
                <c:pt idx="352">
                  <c:v>146.62</c:v>
                </c:pt>
                <c:pt idx="353">
                  <c:v>146.24</c:v>
                </c:pt>
                <c:pt idx="354">
                  <c:v>146.64</c:v>
                </c:pt>
                <c:pt idx="355">
                  <c:v>149.23</c:v>
                </c:pt>
                <c:pt idx="356">
                  <c:v>149.6</c:v>
                </c:pt>
                <c:pt idx="357">
                  <c:v>149.31</c:v>
                </c:pt>
                <c:pt idx="358">
                  <c:v>149.52</c:v>
                </c:pt>
                <c:pt idx="359">
                  <c:v>150.47</c:v>
                </c:pt>
                <c:pt idx="360">
                  <c:v>152.36</c:v>
                </c:pt>
                <c:pt idx="361">
                  <c:v>154.8</c:v>
                </c:pt>
                <c:pt idx="362">
                  <c:v>155.01</c:v>
                </c:pt>
                <c:pt idx="363">
                  <c:v>155.4</c:v>
                </c:pt>
                <c:pt idx="364">
                  <c:v>154.52</c:v>
                </c:pt>
                <c:pt idx="365">
                  <c:v>155.78</c:v>
                </c:pt>
                <c:pt idx="366">
                  <c:v>155.17</c:v>
                </c:pt>
                <c:pt idx="367">
                  <c:v>155.5</c:v>
                </c:pt>
                <c:pt idx="368">
                  <c:v>153.11</c:v>
                </c:pt>
                <c:pt idx="369">
                  <c:v>153</c:v>
                </c:pt>
                <c:pt idx="370">
                  <c:v>154.77</c:v>
                </c:pt>
                <c:pt idx="371">
                  <c:v>154</c:v>
                </c:pt>
                <c:pt idx="372">
                  <c:v>151.87</c:v>
                </c:pt>
                <c:pt idx="373">
                  <c:v>153.24</c:v>
                </c:pt>
                <c:pt idx="374">
                  <c:v>152.64</c:v>
                </c:pt>
                <c:pt idx="375">
                  <c:v>155.04</c:v>
                </c:pt>
                <c:pt idx="376">
                  <c:v>155.47</c:v>
                </c:pt>
                <c:pt idx="377">
                  <c:v>156.73</c:v>
                </c:pt>
                <c:pt idx="378">
                  <c:v>157.88</c:v>
                </c:pt>
                <c:pt idx="379">
                  <c:v>158.35</c:v>
                </c:pt>
                <c:pt idx="380">
                  <c:v>158.24</c:v>
                </c:pt>
                <c:pt idx="381">
                  <c:v>160.13</c:v>
                </c:pt>
                <c:pt idx="382">
                  <c:v>159.86</c:v>
                </c:pt>
                <c:pt idx="383">
                  <c:v>160.61</c:v>
                </c:pt>
                <c:pt idx="384">
                  <c:v>160.09</c:v>
                </c:pt>
                <c:pt idx="385">
                  <c:v>161.6</c:v>
                </c:pt>
                <c:pt idx="386">
                  <c:v>160.88</c:v>
                </c:pt>
                <c:pt idx="387">
                  <c:v>163.67</c:v>
                </c:pt>
                <c:pt idx="388">
                  <c:v>165.86</c:v>
                </c:pt>
                <c:pt idx="389">
                  <c:v>163.45</c:v>
                </c:pt>
                <c:pt idx="390">
                  <c:v>162.83</c:v>
                </c:pt>
                <c:pt idx="391">
                  <c:v>165.12</c:v>
                </c:pt>
                <c:pt idx="392">
                  <c:v>164.47</c:v>
                </c:pt>
                <c:pt idx="393">
                  <c:v>164.28</c:v>
                </c:pt>
                <c:pt idx="394">
                  <c:v>164.1</c:v>
                </c:pt>
                <c:pt idx="395">
                  <c:v>161.6</c:v>
                </c:pt>
                <c:pt idx="396">
                  <c:v>161.46</c:v>
                </c:pt>
                <c:pt idx="397">
                  <c:v>160.51</c:v>
                </c:pt>
                <c:pt idx="398">
                  <c:v>160.65</c:v>
                </c:pt>
                <c:pt idx="399">
                  <c:v>159.69</c:v>
                </c:pt>
                <c:pt idx="400">
                  <c:v>159.53</c:v>
                </c:pt>
                <c:pt idx="401">
                  <c:v>160.29</c:v>
                </c:pt>
                <c:pt idx="402">
                  <c:v>160.5</c:v>
                </c:pt>
                <c:pt idx="403">
                  <c:v>161.17</c:v>
                </c:pt>
                <c:pt idx="404">
                  <c:v>161.99</c:v>
                </c:pt>
                <c:pt idx="405">
                  <c:v>162.06</c:v>
                </c:pt>
                <c:pt idx="406">
                  <c:v>161.4</c:v>
                </c:pt>
                <c:pt idx="407">
                  <c:v>161.39</c:v>
                </c:pt>
                <c:pt idx="408">
                  <c:v>160.6</c:v>
                </c:pt>
                <c:pt idx="409">
                  <c:v>162.78</c:v>
                </c:pt>
                <c:pt idx="410">
                  <c:v>163.22</c:v>
                </c:pt>
                <c:pt idx="411">
                  <c:v>164.16</c:v>
                </c:pt>
                <c:pt idx="412">
                  <c:v>164.82</c:v>
                </c:pt>
                <c:pt idx="413">
                  <c:v>166.15</c:v>
                </c:pt>
                <c:pt idx="414">
                  <c:v>167.07</c:v>
                </c:pt>
                <c:pt idx="415">
                  <c:v>166.99</c:v>
                </c:pt>
                <c:pt idx="416">
                  <c:v>165.52</c:v>
                </c:pt>
                <c:pt idx="417">
                  <c:v>164.64</c:v>
                </c:pt>
                <c:pt idx="418">
                  <c:v>164.82</c:v>
                </c:pt>
                <c:pt idx="419">
                  <c:v>167.38</c:v>
                </c:pt>
                <c:pt idx="420">
                  <c:v>166.61</c:v>
                </c:pt>
                <c:pt idx="421">
                  <c:v>164.38</c:v>
                </c:pt>
                <c:pt idx="422">
                  <c:v>164.99</c:v>
                </c:pt>
                <c:pt idx="423">
                  <c:v>167.36</c:v>
                </c:pt>
                <c:pt idx="424">
                  <c:v>167.16</c:v>
                </c:pt>
                <c:pt idx="425">
                  <c:v>165.86</c:v>
                </c:pt>
                <c:pt idx="426">
                  <c:v>164.23</c:v>
                </c:pt>
                <c:pt idx="427">
                  <c:v>163.92</c:v>
                </c:pt>
                <c:pt idx="428">
                  <c:v>162.95</c:v>
                </c:pt>
                <c:pt idx="429">
                  <c:v>164.61</c:v>
                </c:pt>
                <c:pt idx="430">
                  <c:v>164.13</c:v>
                </c:pt>
                <c:pt idx="431">
                  <c:v>162.35</c:v>
                </c:pt>
                <c:pt idx="432">
                  <c:v>161.43</c:v>
                </c:pt>
                <c:pt idx="433">
                  <c:v>160.16</c:v>
                </c:pt>
                <c:pt idx="434">
                  <c:v>159.63</c:v>
                </c:pt>
                <c:pt idx="435">
                  <c:v>159.39</c:v>
                </c:pt>
                <c:pt idx="436">
                  <c:v>159.09</c:v>
                </c:pt>
                <c:pt idx="437">
                  <c:v>158.48</c:v>
                </c:pt>
                <c:pt idx="438">
                  <c:v>158.39</c:v>
                </c:pt>
                <c:pt idx="439">
                  <c:v>159.88</c:v>
                </c:pt>
                <c:pt idx="440">
                  <c:v>160.62</c:v>
                </c:pt>
                <c:pt idx="441">
                  <c:v>160.22</c:v>
                </c:pt>
                <c:pt idx="442">
                  <c:v>158.9</c:v>
                </c:pt>
                <c:pt idx="443">
                  <c:v>158.97</c:v>
                </c:pt>
                <c:pt idx="444">
                  <c:v>161.25</c:v>
                </c:pt>
                <c:pt idx="445">
                  <c:v>164.14</c:v>
                </c:pt>
                <c:pt idx="446">
                  <c:v>160.76</c:v>
                </c:pt>
                <c:pt idx="447">
                  <c:v>157.85</c:v>
                </c:pt>
                <c:pt idx="448">
                  <c:v>161.33</c:v>
                </c:pt>
                <c:pt idx="449">
                  <c:v>158.56</c:v>
                </c:pt>
                <c:pt idx="450">
                  <c:v>160.64</c:v>
                </c:pt>
                <c:pt idx="451">
                  <c:v>159.64</c:v>
                </c:pt>
                <c:pt idx="452">
                  <c:v>156.28</c:v>
                </c:pt>
                <c:pt idx="453">
                  <c:v>152.35</c:v>
                </c:pt>
                <c:pt idx="454">
                  <c:v>154.24</c:v>
                </c:pt>
                <c:pt idx="455">
                  <c:v>154.69</c:v>
                </c:pt>
                <c:pt idx="456">
                  <c:v>155.42</c:v>
                </c:pt>
                <c:pt idx="457">
                  <c:v>156.58</c:v>
                </c:pt>
                <c:pt idx="458">
                  <c:v>151.01</c:v>
                </c:pt>
                <c:pt idx="459">
                  <c:v>149.24</c:v>
                </c:pt>
                <c:pt idx="460">
                  <c:v>149.88</c:v>
                </c:pt>
                <c:pt idx="461">
                  <c:v>149.7</c:v>
                </c:pt>
                <c:pt idx="462">
                  <c:v>149.43</c:v>
                </c:pt>
                <c:pt idx="463">
                  <c:v>147.05</c:v>
                </c:pt>
                <c:pt idx="464">
                  <c:v>145.48</c:v>
                </c:pt>
                <c:pt idx="465">
                  <c:v>146.48</c:v>
                </c:pt>
                <c:pt idx="466">
                  <c:v>145.69</c:v>
                </c:pt>
                <c:pt idx="467">
                  <c:v>146.03</c:v>
                </c:pt>
                <c:pt idx="468">
                  <c:v>146.44</c:v>
                </c:pt>
                <c:pt idx="469">
                  <c:v>146.16</c:v>
                </c:pt>
                <c:pt idx="470">
                  <c:v>145.8</c:v>
                </c:pt>
                <c:pt idx="471">
                  <c:v>146.82</c:v>
                </c:pt>
                <c:pt idx="472">
                  <c:v>147.19</c:v>
                </c:pt>
                <c:pt idx="473">
                  <c:v>149.12</c:v>
                </c:pt>
                <c:pt idx="474">
                  <c:v>148.75</c:v>
                </c:pt>
                <c:pt idx="475">
                  <c:v>147.78</c:v>
                </c:pt>
                <c:pt idx="476">
                  <c:v>145.65</c:v>
                </c:pt>
                <c:pt idx="477">
                  <c:v>145.95</c:v>
                </c:pt>
                <c:pt idx="478">
                  <c:v>145.54</c:v>
                </c:pt>
                <c:pt idx="479">
                  <c:v>145.45</c:v>
                </c:pt>
                <c:pt idx="480">
                  <c:v>145.41</c:v>
                </c:pt>
                <c:pt idx="481">
                  <c:v>146.76</c:v>
                </c:pt>
                <c:pt idx="482">
                  <c:v>147.13</c:v>
                </c:pt>
                <c:pt idx="483">
                  <c:v>147.08</c:v>
                </c:pt>
                <c:pt idx="484">
                  <c:v>146.42</c:v>
                </c:pt>
                <c:pt idx="485">
                  <c:v>145.97</c:v>
                </c:pt>
                <c:pt idx="486">
                  <c:v>147.8</c:v>
                </c:pt>
                <c:pt idx="487">
                  <c:v>147.74</c:v>
                </c:pt>
                <c:pt idx="488">
                  <c:v>146.67</c:v>
                </c:pt>
                <c:pt idx="489">
                  <c:v>145.28</c:v>
                </c:pt>
                <c:pt idx="490">
                  <c:v>144.44</c:v>
                </c:pt>
                <c:pt idx="491">
                  <c:v>144.38</c:v>
                </c:pt>
                <c:pt idx="492">
                  <c:v>146.97</c:v>
                </c:pt>
                <c:pt idx="493">
                  <c:v>149.7</c:v>
                </c:pt>
                <c:pt idx="494">
                  <c:v>153.5</c:v>
                </c:pt>
                <c:pt idx="495">
                  <c:v>151.24</c:v>
                </c:pt>
                <c:pt idx="496">
                  <c:v>151.27</c:v>
                </c:pt>
                <c:pt idx="497">
                  <c:v>154.64</c:v>
                </c:pt>
                <c:pt idx="498">
                  <c:v>154.28</c:v>
                </c:pt>
                <c:pt idx="499">
                  <c:v>152.67</c:v>
                </c:pt>
                <c:pt idx="500">
                  <c:v>151.38</c:v>
                </c:pt>
                <c:pt idx="501">
                  <c:v>151.22</c:v>
                </c:pt>
                <c:pt idx="502">
                  <c:v>149.91</c:v>
                </c:pt>
                <c:pt idx="503">
                  <c:v>149.85</c:v>
                </c:pt>
                <c:pt idx="504">
                  <c:v>148.95</c:v>
                </c:pt>
                <c:pt idx="505">
                  <c:v>148.72</c:v>
                </c:pt>
                <c:pt idx="506">
                  <c:v>148.58</c:v>
                </c:pt>
                <c:pt idx="507">
                  <c:v>149.27</c:v>
                </c:pt>
                <c:pt idx="508">
                  <c:v>149.92</c:v>
                </c:pt>
                <c:pt idx="509">
                  <c:v>151.18</c:v>
                </c:pt>
                <c:pt idx="510">
                  <c:v>144.59</c:v>
                </c:pt>
                <c:pt idx="511">
                  <c:v>146.82</c:v>
                </c:pt>
                <c:pt idx="512">
                  <c:v>146.14</c:v>
                </c:pt>
                <c:pt idx="513">
                  <c:v>146.82</c:v>
                </c:pt>
                <c:pt idx="514">
                  <c:v>148.53</c:v>
                </c:pt>
                <c:pt idx="515">
                  <c:v>149.56</c:v>
                </c:pt>
                <c:pt idx="516">
                  <c:v>149.12</c:v>
                </c:pt>
                <c:pt idx="517">
                  <c:v>147.91</c:v>
                </c:pt>
                <c:pt idx="518">
                  <c:v>145.74</c:v>
                </c:pt>
                <c:pt idx="519">
                  <c:v>144.77</c:v>
                </c:pt>
                <c:pt idx="520">
                  <c:v>144.45</c:v>
                </c:pt>
                <c:pt idx="521">
                  <c:v>147.59</c:v>
                </c:pt>
                <c:pt idx="522">
                  <c:v>147.52</c:v>
                </c:pt>
                <c:pt idx="523">
                  <c:v>148.79</c:v>
                </c:pt>
                <c:pt idx="524">
                  <c:v>150.2</c:v>
                </c:pt>
                <c:pt idx="525">
                  <c:v>152.29</c:v>
                </c:pt>
                <c:pt idx="526">
                  <c:v>151.59</c:v>
                </c:pt>
                <c:pt idx="527">
                  <c:v>152.39</c:v>
                </c:pt>
                <c:pt idx="528">
                  <c:v>152.5</c:v>
                </c:pt>
                <c:pt idx="529">
                  <c:v>154.26</c:v>
                </c:pt>
                <c:pt idx="530">
                  <c:v>157.73</c:v>
                </c:pt>
                <c:pt idx="531">
                  <c:v>157.78</c:v>
                </c:pt>
                <c:pt idx="532">
                  <c:v>158.19</c:v>
                </c:pt>
                <c:pt idx="533">
                  <c:v>157.96</c:v>
                </c:pt>
                <c:pt idx="534">
                  <c:v>155.77</c:v>
                </c:pt>
                <c:pt idx="535">
                  <c:v>155.22</c:v>
                </c:pt>
                <c:pt idx="536">
                  <c:v>155.23</c:v>
                </c:pt>
                <c:pt idx="537">
                  <c:v>155.75</c:v>
                </c:pt>
                <c:pt idx="538">
                  <c:v>155.76</c:v>
                </c:pt>
                <c:pt idx="539">
                  <c:v>156.21</c:v>
                </c:pt>
                <c:pt idx="540">
                  <c:v>156.76</c:v>
                </c:pt>
                <c:pt idx="541">
                  <c:v>158.18</c:v>
                </c:pt>
                <c:pt idx="542">
                  <c:v>159.21</c:v>
                </c:pt>
                <c:pt idx="543">
                  <c:v>161.1</c:v>
                </c:pt>
                <c:pt idx="544">
                  <c:v>162.74</c:v>
                </c:pt>
                <c:pt idx="545">
                  <c:v>161.23</c:v>
                </c:pt>
                <c:pt idx="546">
                  <c:v>159.52</c:v>
                </c:pt>
                <c:pt idx="547">
                  <c:v>158.87</c:v>
                </c:pt>
                <c:pt idx="548">
                  <c:v>159.34</c:v>
                </c:pt>
                <c:pt idx="549">
                  <c:v>159.97</c:v>
                </c:pt>
                <c:pt idx="550">
                  <c:v>159.84</c:v>
                </c:pt>
                <c:pt idx="551">
                  <c:v>162.12</c:v>
                </c:pt>
                <c:pt idx="552">
                  <c:v>161.38</c:v>
                </c:pt>
                <c:pt idx="553">
                  <c:v>161.55</c:v>
                </c:pt>
                <c:pt idx="554">
                  <c:v>160.98</c:v>
                </c:pt>
                <c:pt idx="555">
                  <c:v>160.79</c:v>
                </c:pt>
                <c:pt idx="556">
                  <c:v>161.84</c:v>
                </c:pt>
                <c:pt idx="557">
                  <c:v>160.45</c:v>
                </c:pt>
                <c:pt idx="558">
                  <c:v>158.68</c:v>
                </c:pt>
                <c:pt idx="559">
                  <c:v>157.86</c:v>
                </c:pt>
                <c:pt idx="560">
                  <c:v>156.55</c:v>
                </c:pt>
                <c:pt idx="561">
                  <c:v>157.92</c:v>
                </c:pt>
                <c:pt idx="562">
                  <c:v>155.74</c:v>
                </c:pt>
                <c:pt idx="563">
                  <c:v>156.47</c:v>
                </c:pt>
                <c:pt idx="564">
                  <c:v>157.85</c:v>
                </c:pt>
                <c:pt idx="565">
                  <c:v>156.76</c:v>
                </c:pt>
                <c:pt idx="566">
                  <c:v>156.4</c:v>
                </c:pt>
                <c:pt idx="567">
                  <c:v>157.98</c:v>
                </c:pt>
                <c:pt idx="568">
                  <c:v>158.06</c:v>
                </c:pt>
                <c:pt idx="569">
                  <c:v>155.8</c:v>
                </c:pt>
                <c:pt idx="570">
                  <c:v>156.61</c:v>
                </c:pt>
                <c:pt idx="571">
                  <c:v>158.36</c:v>
                </c:pt>
                <c:pt idx="572">
                  <c:v>158.9</c:v>
                </c:pt>
                <c:pt idx="573">
                  <c:v>158.77</c:v>
                </c:pt>
                <c:pt idx="574">
                  <c:v>159.36</c:v>
                </c:pt>
                <c:pt idx="575">
                  <c:v>159.5</c:v>
                </c:pt>
                <c:pt idx="576">
                  <c:v>159.56</c:v>
                </c:pt>
                <c:pt idx="577">
                  <c:v>158.96</c:v>
                </c:pt>
                <c:pt idx="578">
                  <c:v>159.81</c:v>
                </c:pt>
                <c:pt idx="579">
                  <c:v>162.47</c:v>
                </c:pt>
                <c:pt idx="580">
                  <c:v>161.68</c:v>
                </c:pt>
                <c:pt idx="581">
                  <c:v>161.21</c:v>
                </c:pt>
                <c:pt idx="582">
                  <c:v>160.43</c:v>
                </c:pt>
                <c:pt idx="583">
                  <c:v>160.52</c:v>
                </c:pt>
                <c:pt idx="584">
                  <c:v>162.39</c:v>
                </c:pt>
                <c:pt idx="585">
                  <c:v>161.15</c:v>
                </c:pt>
                <c:pt idx="586">
                  <c:v>161.87</c:v>
                </c:pt>
                <c:pt idx="587">
                  <c:v>161.63</c:v>
                </c:pt>
                <c:pt idx="588">
                  <c:v>161.53</c:v>
                </c:pt>
                <c:pt idx="589">
                  <c:v>161.13</c:v>
                </c:pt>
                <c:pt idx="590">
                  <c:v>160.63</c:v>
                </c:pt>
                <c:pt idx="591">
                  <c:v>160.97</c:v>
                </c:pt>
                <c:pt idx="592">
                  <c:v>159.97</c:v>
                </c:pt>
                <c:pt idx="593">
                  <c:v>156.74</c:v>
                </c:pt>
                <c:pt idx="594">
                  <c:v>156.58</c:v>
                </c:pt>
                <c:pt idx="595">
                  <c:v>156.35</c:v>
                </c:pt>
                <c:pt idx="596">
                  <c:v>156.14</c:v>
                </c:pt>
                <c:pt idx="597">
                  <c:v>155.46</c:v>
                </c:pt>
                <c:pt idx="598">
                  <c:v>154.84</c:v>
                </c:pt>
                <c:pt idx="599">
                  <c:v>153.27</c:v>
                </c:pt>
                <c:pt idx="600">
                  <c:v>156.46</c:v>
                </c:pt>
                <c:pt idx="601">
                  <c:v>155.44</c:v>
                </c:pt>
                <c:pt idx="602">
                  <c:v>155.16</c:v>
                </c:pt>
                <c:pt idx="603">
                  <c:v>156.87</c:v>
                </c:pt>
                <c:pt idx="604">
                  <c:v>155.79</c:v>
                </c:pt>
                <c:pt idx="605">
                  <c:v>155.07</c:v>
                </c:pt>
                <c:pt idx="606">
                  <c:v>155.06</c:v>
                </c:pt>
                <c:pt idx="607">
                  <c:v>154.42</c:v>
                </c:pt>
                <c:pt idx="608">
                  <c:v>155.4</c:v>
                </c:pt>
                <c:pt idx="609">
                  <c:v>156.62</c:v>
                </c:pt>
                <c:pt idx="610">
                  <c:v>158.55</c:v>
                </c:pt>
                <c:pt idx="611">
                  <c:v>158.88</c:v>
                </c:pt>
                <c:pt idx="612">
                  <c:v>158.38</c:v>
                </c:pt>
                <c:pt idx="613">
                  <c:v>154.66</c:v>
                </c:pt>
                <c:pt idx="614">
                  <c:v>152.11</c:v>
                </c:pt>
                <c:pt idx="615">
                  <c:v>151.63</c:v>
                </c:pt>
                <c:pt idx="616">
                  <c:v>151.28</c:v>
                </c:pt>
                <c:pt idx="617">
                  <c:v>152.5</c:v>
                </c:pt>
                <c:pt idx="618">
                  <c:v>150.82</c:v>
                </c:pt>
                <c:pt idx="619">
                  <c:v>151.12</c:v>
                </c:pt>
                <c:pt idx="620">
                  <c:v>149.91</c:v>
                </c:pt>
                <c:pt idx="621">
                  <c:v>149.79</c:v>
                </c:pt>
                <c:pt idx="622">
                  <c:v>150.1</c:v>
                </c:pt>
                <c:pt idx="623">
                  <c:v>148.8</c:v>
                </c:pt>
                <c:pt idx="624">
                  <c:v>147.66</c:v>
                </c:pt>
                <c:pt idx="625">
                  <c:v>147.63</c:v>
                </c:pt>
                <c:pt idx="626">
                  <c:v>147.25</c:v>
                </c:pt>
                <c:pt idx="627">
                  <c:v>147.42</c:v>
                </c:pt>
                <c:pt idx="628">
                  <c:v>150.35</c:v>
                </c:pt>
                <c:pt idx="629">
                  <c:v>150.9</c:v>
                </c:pt>
                <c:pt idx="630">
                  <c:v>151.7</c:v>
                </c:pt>
                <c:pt idx="631">
                  <c:v>151.34</c:v>
                </c:pt>
                <c:pt idx="632">
                  <c:v>150.24</c:v>
                </c:pt>
                <c:pt idx="633">
                  <c:v>148.69</c:v>
                </c:pt>
                <c:pt idx="634">
                  <c:v>148.34</c:v>
                </c:pt>
                <c:pt idx="635">
                  <c:v>147.03</c:v>
                </c:pt>
                <c:pt idx="636">
                  <c:v>145.6</c:v>
                </c:pt>
                <c:pt idx="637">
                  <c:v>149</c:v>
                </c:pt>
                <c:pt idx="638">
                  <c:v>151.57</c:v>
                </c:pt>
                <c:pt idx="639">
                  <c:v>151.23</c:v>
                </c:pt>
                <c:pt idx="640">
                  <c:v>151.39</c:v>
                </c:pt>
                <c:pt idx="641">
                  <c:v>153</c:v>
                </c:pt>
                <c:pt idx="642">
                  <c:v>152.32</c:v>
                </c:pt>
                <c:pt idx="643">
                  <c:v>152.73</c:v>
                </c:pt>
                <c:pt idx="644">
                  <c:v>156.09</c:v>
                </c:pt>
                <c:pt idx="645">
                  <c:v>157.53</c:v>
                </c:pt>
                <c:pt idx="646">
                  <c:v>156.85</c:v>
                </c:pt>
                <c:pt idx="647">
                  <c:v>156.33</c:v>
                </c:pt>
                <c:pt idx="648">
                  <c:v>156.18</c:v>
                </c:pt>
                <c:pt idx="649">
                  <c:v>158.36</c:v>
                </c:pt>
                <c:pt idx="650">
                  <c:v>158.54</c:v>
                </c:pt>
                <c:pt idx="651">
                  <c:v>157.64</c:v>
                </c:pt>
                <c:pt idx="652">
                  <c:v>157.14</c:v>
                </c:pt>
                <c:pt idx="653">
                  <c:v>155.52</c:v>
                </c:pt>
                <c:pt idx="654">
                  <c:v>155.34</c:v>
                </c:pt>
                <c:pt idx="655">
                  <c:v>155.15</c:v>
                </c:pt>
                <c:pt idx="656">
                  <c:v>155.75</c:v>
                </c:pt>
                <c:pt idx="657">
                  <c:v>156.88</c:v>
                </c:pt>
                <c:pt idx="658">
                  <c:v>157.11</c:v>
                </c:pt>
                <c:pt idx="659">
                  <c:v>159.02</c:v>
                </c:pt>
                <c:pt idx="660">
                  <c:v>160.26</c:v>
                </c:pt>
                <c:pt idx="661">
                  <c:v>160.5</c:v>
                </c:pt>
                <c:pt idx="662">
                  <c:v>161.66</c:v>
                </c:pt>
                <c:pt idx="663">
                  <c:v>162.91</c:v>
                </c:pt>
                <c:pt idx="664">
                  <c:v>162.2</c:v>
                </c:pt>
                <c:pt idx="665">
                  <c:v>162.47</c:v>
                </c:pt>
                <c:pt idx="666">
                  <c:v>161.45</c:v>
                </c:pt>
                <c:pt idx="667">
                  <c:v>163.74</c:v>
                </c:pt>
                <c:pt idx="668">
                  <c:v>163.99</c:v>
                </c:pt>
                <c:pt idx="669">
                  <c:v>163.58</c:v>
                </c:pt>
                <c:pt idx="670">
                  <c:v>162.66</c:v>
                </c:pt>
                <c:pt idx="671">
                  <c:v>160.56</c:v>
                </c:pt>
                <c:pt idx="672">
                  <c:v>160.03</c:v>
                </c:pt>
                <c:pt idx="673">
                  <c:v>158.01</c:v>
                </c:pt>
                <c:pt idx="674">
                  <c:v>160.68</c:v>
                </c:pt>
                <c:pt idx="675">
                  <c:v>160.48</c:v>
                </c:pt>
                <c:pt idx="676">
                  <c:v>161.68</c:v>
                </c:pt>
                <c:pt idx="677">
                  <c:v>163.73</c:v>
                </c:pt>
                <c:pt idx="678">
                  <c:v>164.31</c:v>
                </c:pt>
                <c:pt idx="679">
                  <c:v>164.29</c:v>
                </c:pt>
                <c:pt idx="680">
                  <c:v>166.25</c:v>
                </c:pt>
                <c:pt idx="681">
                  <c:v>165.09</c:v>
                </c:pt>
                <c:pt idx="682">
                  <c:v>164.53</c:v>
                </c:pt>
                <c:pt idx="683">
                  <c:v>166.02</c:v>
                </c:pt>
                <c:pt idx="684">
                  <c:v>167.35</c:v>
                </c:pt>
                <c:pt idx="685">
                  <c:v>172.49</c:v>
                </c:pt>
                <c:pt idx="686">
                  <c:v>174.01</c:v>
                </c:pt>
                <c:pt idx="687">
                  <c:v>172.39</c:v>
                </c:pt>
                <c:pt idx="688">
                  <c:v>172.94</c:v>
                </c:pt>
                <c:pt idx="689">
                  <c:v>173.44</c:v>
                </c:pt>
                <c:pt idx="690">
                  <c:v>173.85</c:v>
                </c:pt>
                <c:pt idx="691">
                  <c:v>172.17</c:v>
                </c:pt>
                <c:pt idx="692">
                  <c:v>173.07</c:v>
                </c:pt>
                <c:pt idx="693">
                  <c:v>173.18</c:v>
                </c:pt>
                <c:pt idx="694">
                  <c:v>173.1</c:v>
                </c:pt>
                <c:pt idx="695">
                  <c:v>169.04</c:v>
                </c:pt>
                <c:pt idx="696">
                  <c:v>170.64</c:v>
                </c:pt>
                <c:pt idx="697">
                  <c:v>169.91</c:v>
                </c:pt>
                <c:pt idx="698">
                  <c:v>168.89</c:v>
                </c:pt>
                <c:pt idx="699">
                  <c:v>167.53</c:v>
                </c:pt>
                <c:pt idx="700">
                  <c:v>174.48</c:v>
                </c:pt>
                <c:pt idx="701">
                  <c:v>173.69</c:v>
                </c:pt>
                <c:pt idx="702">
                  <c:v>172.72</c:v>
                </c:pt>
                <c:pt idx="703">
                  <c:v>172.39</c:v>
                </c:pt>
                <c:pt idx="704">
                  <c:v>171.08</c:v>
                </c:pt>
                <c:pt idx="705">
                  <c:v>170.19</c:v>
                </c:pt>
                <c:pt idx="706">
                  <c:v>168.38</c:v>
                </c:pt>
                <c:pt idx="707">
                  <c:v>158.74</c:v>
                </c:pt>
                <c:pt idx="708">
                  <c:v>159.06</c:v>
                </c:pt>
                <c:pt idx="709">
                  <c:v>159.07</c:v>
                </c:pt>
                <c:pt idx="710">
                  <c:v>159.87</c:v>
                </c:pt>
                <c:pt idx="711">
                  <c:v>158.81</c:v>
                </c:pt>
                <c:pt idx="712">
                  <c:v>158.08</c:v>
                </c:pt>
                <c:pt idx="713">
                  <c:v>158.63</c:v>
                </c:pt>
                <c:pt idx="714">
                  <c:v>159.51</c:v>
                </c:pt>
                <c:pt idx="715">
                  <c:v>159.25</c:v>
                </c:pt>
                <c:pt idx="716">
                  <c:v>161.6</c:v>
                </c:pt>
                <c:pt idx="717">
                  <c:v>162.81</c:v>
                </c:pt>
                <c:pt idx="718">
                  <c:v>163.35</c:v>
                </c:pt>
                <c:pt idx="719">
                  <c:v>165.52</c:v>
                </c:pt>
                <c:pt idx="720">
                  <c:v>164.1</c:v>
                </c:pt>
                <c:pt idx="721">
                  <c:v>162.96</c:v>
                </c:pt>
                <c:pt idx="722">
                  <c:v>163.29</c:v>
                </c:pt>
                <c:pt idx="723">
                  <c:v>163.63</c:v>
                </c:pt>
                <c:pt idx="724">
                  <c:v>165.48</c:v>
                </c:pt>
                <c:pt idx="725">
                  <c:v>165.62</c:v>
                </c:pt>
                <c:pt idx="726">
                  <c:v>163.88</c:v>
                </c:pt>
                <c:pt idx="727">
                  <c:v>164.13</c:v>
                </c:pt>
                <c:pt idx="728">
                  <c:v>164.23</c:v>
                </c:pt>
                <c:pt idx="729">
                  <c:v>163.73</c:v>
                </c:pt>
                <c:pt idx="730">
                  <c:v>161.56</c:v>
                </c:pt>
                <c:pt idx="731">
                  <c:v>160.74</c:v>
                </c:pt>
                <c:pt idx="732">
                  <c:v>159.9</c:v>
                </c:pt>
                <c:pt idx="733">
                  <c:v>160.01</c:v>
                </c:pt>
                <c:pt idx="734">
                  <c:v>160.26</c:v>
                </c:pt>
                <c:pt idx="735">
                  <c:v>158.52</c:v>
                </c:pt>
                <c:pt idx="736">
                  <c:v>158.18</c:v>
                </c:pt>
                <c:pt idx="737">
                  <c:v>158.32</c:v>
                </c:pt>
                <c:pt idx="738">
                  <c:v>156.97</c:v>
                </c:pt>
                <c:pt idx="739">
                  <c:v>154.54</c:v>
                </c:pt>
                <c:pt idx="740">
                  <c:v>155.06</c:v>
                </c:pt>
                <c:pt idx="741">
                  <c:v>154.37</c:v>
                </c:pt>
                <c:pt idx="742">
                  <c:v>154.35</c:v>
                </c:pt>
                <c:pt idx="743">
                  <c:v>154.41</c:v>
                </c:pt>
                <c:pt idx="744">
                  <c:v>156.66</c:v>
                </c:pt>
                <c:pt idx="745">
                  <c:v>156.81</c:v>
                </c:pt>
                <c:pt idx="746">
                  <c:v>156.87</c:v>
                </c:pt>
                <c:pt idx="747">
                  <c:v>158.91</c:v>
                </c:pt>
                <c:pt idx="748">
                  <c:v>158.48</c:v>
                </c:pt>
                <c:pt idx="749">
                  <c:v>158.99</c:v>
                </c:pt>
                <c:pt idx="750">
                  <c:v>159.34</c:v>
                </c:pt>
                <c:pt idx="751">
                  <c:v>159.55</c:v>
                </c:pt>
              </c:numCache>
            </c:numRef>
          </c:yVal>
          <c:smooth val="1"/>
        </c:ser>
        <c:ser>
          <c:idx val="5"/>
          <c:order val="5"/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Sheet1!$A$1:$A$752</c:f>
              <c:numCache>
                <c:formatCode>General</c:formatCode>
                <c:ptCount val="752"/>
                <c:pt idx="0">
                  <c:v>225.83</c:v>
                </c:pt>
                <c:pt idx="1">
                  <c:v>220.78</c:v>
                </c:pt>
                <c:pt idx="2">
                  <c:v>219.44</c:v>
                </c:pt>
                <c:pt idx="3">
                  <c:v>215.2</c:v>
                </c:pt>
                <c:pt idx="4">
                  <c:v>211.5</c:v>
                </c:pt>
                <c:pt idx="5">
                  <c:v>207.83</c:v>
                </c:pt>
                <c:pt idx="6">
                  <c:v>196.5</c:v>
                </c:pt>
                <c:pt idx="7">
                  <c:v>198.48</c:v>
                </c:pt>
                <c:pt idx="8">
                  <c:v>198.45</c:v>
                </c:pt>
                <c:pt idx="9">
                  <c:v>199.57</c:v>
                </c:pt>
                <c:pt idx="10">
                  <c:v>209.25</c:v>
                </c:pt>
                <c:pt idx="11">
                  <c:v>213.17</c:v>
                </c:pt>
                <c:pt idx="12">
                  <c:v>216.61</c:v>
                </c:pt>
                <c:pt idx="13">
                  <c:v>208.27</c:v>
                </c:pt>
                <c:pt idx="14">
                  <c:v>199.64</c:v>
                </c:pt>
                <c:pt idx="15">
                  <c:v>202.5</c:v>
                </c:pt>
                <c:pt idx="16">
                  <c:v>199.88</c:v>
                </c:pt>
                <c:pt idx="17">
                  <c:v>202.06</c:v>
                </c:pt>
                <c:pt idx="18">
                  <c:v>201.68</c:v>
                </c:pt>
                <c:pt idx="19">
                  <c:v>198.35</c:v>
                </c:pt>
                <c:pt idx="20">
                  <c:v>198.87</c:v>
                </c:pt>
                <c:pt idx="21">
                  <c:v>196.51</c:v>
                </c:pt>
                <c:pt idx="22">
                  <c:v>189.31</c:v>
                </c:pt>
                <c:pt idx="23">
                  <c:v>188.63</c:v>
                </c:pt>
                <c:pt idx="24">
                  <c:v>183.91</c:v>
                </c:pt>
                <c:pt idx="25">
                  <c:v>182.08</c:v>
                </c:pt>
                <c:pt idx="26">
                  <c:v>178.1</c:v>
                </c:pt>
                <c:pt idx="27">
                  <c:v>177.64</c:v>
                </c:pt>
                <c:pt idx="28">
                  <c:v>177.39</c:v>
                </c:pt>
                <c:pt idx="29">
                  <c:v>175.75</c:v>
                </c:pt>
                <c:pt idx="30">
                  <c:v>174.4</c:v>
                </c:pt>
                <c:pt idx="31">
                  <c:v>165.17</c:v>
                </c:pt>
                <c:pt idx="32">
                  <c:v>167.52</c:v>
                </c:pt>
                <c:pt idx="33">
                  <c:v>171.24</c:v>
                </c:pt>
                <c:pt idx="34">
                  <c:v>178.68</c:v>
                </c:pt>
                <c:pt idx="35">
                  <c:v>175.2</c:v>
                </c:pt>
                <c:pt idx="36">
                  <c:v>175.64</c:v>
                </c:pt>
                <c:pt idx="37">
                  <c:v>172.7</c:v>
                </c:pt>
                <c:pt idx="38">
                  <c:v>178.56</c:v>
                </c:pt>
                <c:pt idx="39">
                  <c:v>180.4</c:v>
                </c:pt>
                <c:pt idx="40">
                  <c:v>181.93</c:v>
                </c:pt>
                <c:pt idx="41">
                  <c:v>183.22</c:v>
                </c:pt>
                <c:pt idx="42">
                  <c:v>180.25</c:v>
                </c:pt>
                <c:pt idx="43">
                  <c:v>183.14</c:v>
                </c:pt>
                <c:pt idx="44">
                  <c:v>186.03</c:v>
                </c:pt>
                <c:pt idx="45">
                  <c:v>184.77</c:v>
                </c:pt>
                <c:pt idx="46">
                  <c:v>182.65</c:v>
                </c:pt>
                <c:pt idx="47">
                  <c:v>177.82</c:v>
                </c:pt>
                <c:pt idx="48">
                  <c:v>183.34</c:v>
                </c:pt>
                <c:pt idx="49">
                  <c:v>183.04</c:v>
                </c:pt>
                <c:pt idx="50">
                  <c:v>180.05</c:v>
                </c:pt>
                <c:pt idx="51">
                  <c:v>182.48</c:v>
                </c:pt>
                <c:pt idx="52">
                  <c:v>177.19</c:v>
                </c:pt>
                <c:pt idx="53">
                  <c:v>184.89</c:v>
                </c:pt>
                <c:pt idx="54">
                  <c:v>195.56</c:v>
                </c:pt>
                <c:pt idx="55">
                  <c:v>192.85</c:v>
                </c:pt>
                <c:pt idx="56">
                  <c:v>191.55</c:v>
                </c:pt>
                <c:pt idx="57">
                  <c:v>189.82</c:v>
                </c:pt>
                <c:pt idx="58">
                  <c:v>187.9</c:v>
                </c:pt>
                <c:pt idx="59">
                  <c:v>187.98</c:v>
                </c:pt>
                <c:pt idx="60">
                  <c:v>184.97</c:v>
                </c:pt>
                <c:pt idx="61">
                  <c:v>182.81</c:v>
                </c:pt>
                <c:pt idx="62">
                  <c:v>186.94</c:v>
                </c:pt>
                <c:pt idx="63">
                  <c:v>190.05</c:v>
                </c:pt>
                <c:pt idx="64">
                  <c:v>188.54</c:v>
                </c:pt>
                <c:pt idx="65">
                  <c:v>190.04</c:v>
                </c:pt>
                <c:pt idx="66">
                  <c:v>185.41</c:v>
                </c:pt>
                <c:pt idx="67">
                  <c:v>171.88</c:v>
                </c:pt>
                <c:pt idx="68">
                  <c:v>174.19</c:v>
                </c:pt>
                <c:pt idx="69">
                  <c:v>180.34</c:v>
                </c:pt>
                <c:pt idx="70">
                  <c:v>185.61</c:v>
                </c:pt>
                <c:pt idx="71">
                  <c:v>191.13</c:v>
                </c:pt>
                <c:pt idx="72">
                  <c:v>192.51</c:v>
                </c:pt>
                <c:pt idx="73">
                  <c:v>191.52</c:v>
                </c:pt>
                <c:pt idx="74">
                  <c:v>188.52</c:v>
                </c:pt>
                <c:pt idx="75">
                  <c:v>186.47</c:v>
                </c:pt>
                <c:pt idx="76">
                  <c:v>187.67</c:v>
                </c:pt>
                <c:pt idx="77">
                  <c:v>184.84</c:v>
                </c:pt>
                <c:pt idx="78">
                  <c:v>183.32</c:v>
                </c:pt>
                <c:pt idx="79">
                  <c:v>178.07</c:v>
                </c:pt>
                <c:pt idx="80">
                  <c:v>186.23</c:v>
                </c:pt>
                <c:pt idx="81">
                  <c:v>187.05</c:v>
                </c:pt>
                <c:pt idx="82">
                  <c:v>183.14</c:v>
                </c:pt>
                <c:pt idx="83">
                  <c:v>185.81</c:v>
                </c:pt>
                <c:pt idx="84">
                  <c:v>184.94</c:v>
                </c:pt>
                <c:pt idx="85">
                  <c:v>184.86</c:v>
                </c:pt>
                <c:pt idx="86">
                  <c:v>185.04</c:v>
                </c:pt>
                <c:pt idx="87">
                  <c:v>189.11</c:v>
                </c:pt>
                <c:pt idx="88">
                  <c:v>187.24</c:v>
                </c:pt>
                <c:pt idx="89">
                  <c:v>188.12</c:v>
                </c:pt>
                <c:pt idx="90">
                  <c:v>188.85</c:v>
                </c:pt>
                <c:pt idx="91">
                  <c:v>186.5</c:v>
                </c:pt>
                <c:pt idx="92">
                  <c:v>187.54</c:v>
                </c:pt>
                <c:pt idx="93">
                  <c:v>188.22</c:v>
                </c:pt>
                <c:pt idx="94">
                  <c:v>190.53</c:v>
                </c:pt>
                <c:pt idx="95">
                  <c:v>188.61</c:v>
                </c:pt>
                <c:pt idx="96">
                  <c:v>189.21</c:v>
                </c:pt>
                <c:pt idx="97">
                  <c:v>183.69</c:v>
                </c:pt>
                <c:pt idx="98">
                  <c:v>180.99</c:v>
                </c:pt>
                <c:pt idx="99">
                  <c:v>174.14</c:v>
                </c:pt>
                <c:pt idx="100">
                  <c:v>170.94</c:v>
                </c:pt>
                <c:pt idx="101">
                  <c:v>177.72</c:v>
                </c:pt>
                <c:pt idx="102">
                  <c:v>176.29</c:v>
                </c:pt>
                <c:pt idx="103">
                  <c:v>175.02</c:v>
                </c:pt>
                <c:pt idx="104">
                  <c:v>180.93</c:v>
                </c:pt>
                <c:pt idx="105">
                  <c:v>183.78</c:v>
                </c:pt>
                <c:pt idx="106">
                  <c:v>184.97</c:v>
                </c:pt>
                <c:pt idx="107">
                  <c:v>185.55</c:v>
                </c:pt>
                <c:pt idx="108">
                  <c:v>182.41</c:v>
                </c:pt>
                <c:pt idx="109">
                  <c:v>183.38</c:v>
                </c:pt>
                <c:pt idx="110">
                  <c:v>179.59</c:v>
                </c:pt>
                <c:pt idx="111">
                  <c:v>181.46</c:v>
                </c:pt>
                <c:pt idx="112">
                  <c:v>179.92</c:v>
                </c:pt>
                <c:pt idx="113">
                  <c:v>177</c:v>
                </c:pt>
                <c:pt idx="114">
                  <c:v>180.26</c:v>
                </c:pt>
                <c:pt idx="115">
                  <c:v>177.82</c:v>
                </c:pt>
                <c:pt idx="116">
                  <c:v>182.55</c:v>
                </c:pt>
                <c:pt idx="117">
                  <c:v>178.88</c:v>
                </c:pt>
                <c:pt idx="118">
                  <c:v>180.64</c:v>
                </c:pt>
                <c:pt idx="119">
                  <c:v>186.52</c:v>
                </c:pt>
                <c:pt idx="120">
                  <c:v>181.36</c:v>
                </c:pt>
                <c:pt idx="121">
                  <c:v>186.6</c:v>
                </c:pt>
                <c:pt idx="122">
                  <c:v>190.17</c:v>
                </c:pt>
                <c:pt idx="123">
                  <c:v>186.86</c:v>
                </c:pt>
                <c:pt idx="124">
                  <c:v>193.8</c:v>
                </c:pt>
                <c:pt idx="125">
                  <c:v>193.16</c:v>
                </c:pt>
                <c:pt idx="126">
                  <c:v>199.05</c:v>
                </c:pt>
                <c:pt idx="127">
                  <c:v>188.15</c:v>
                </c:pt>
                <c:pt idx="128">
                  <c:v>188.08</c:v>
                </c:pt>
                <c:pt idx="129">
                  <c:v>195.21</c:v>
                </c:pt>
                <c:pt idx="130">
                  <c:v>198.69</c:v>
                </c:pt>
                <c:pt idx="131">
                  <c:v>206.88</c:v>
                </c:pt>
                <c:pt idx="132">
                  <c:v>202.49</c:v>
                </c:pt>
                <c:pt idx="133">
                  <c:v>202.89</c:v>
                </c:pt>
                <c:pt idx="134">
                  <c:v>207.04</c:v>
                </c:pt>
                <c:pt idx="135">
                  <c:v>201.03</c:v>
                </c:pt>
                <c:pt idx="136">
                  <c:v>191.49</c:v>
                </c:pt>
                <c:pt idx="137">
                  <c:v>186.26</c:v>
                </c:pt>
                <c:pt idx="138">
                  <c:v>182.16</c:v>
                </c:pt>
                <c:pt idx="139">
                  <c:v>180.28</c:v>
                </c:pt>
                <c:pt idx="140">
                  <c:v>181.16</c:v>
                </c:pt>
                <c:pt idx="141">
                  <c:v>182.64</c:v>
                </c:pt>
                <c:pt idx="142">
                  <c:v>183.22</c:v>
                </c:pt>
                <c:pt idx="143">
                  <c:v>181.81</c:v>
                </c:pt>
                <c:pt idx="144">
                  <c:v>179.83</c:v>
                </c:pt>
                <c:pt idx="145">
                  <c:v>180.03</c:v>
                </c:pt>
                <c:pt idx="146">
                  <c:v>188.32</c:v>
                </c:pt>
                <c:pt idx="147">
                  <c:v>183.16</c:v>
                </c:pt>
                <c:pt idx="148">
                  <c:v>192.57</c:v>
                </c:pt>
                <c:pt idx="149">
                  <c:v>189.11</c:v>
                </c:pt>
                <c:pt idx="150">
                  <c:v>185.04</c:v>
                </c:pt>
                <c:pt idx="151">
                  <c:v>185.54</c:v>
                </c:pt>
                <c:pt idx="152">
                  <c:v>187.62</c:v>
                </c:pt>
                <c:pt idx="153">
                  <c:v>188.89</c:v>
                </c:pt>
                <c:pt idx="154">
                  <c:v>187.24</c:v>
                </c:pt>
                <c:pt idx="155">
                  <c:v>186.58</c:v>
                </c:pt>
                <c:pt idx="156">
                  <c:v>181.85</c:v>
                </c:pt>
                <c:pt idx="157">
                  <c:v>178.19</c:v>
                </c:pt>
                <c:pt idx="158">
                  <c:v>177.69</c:v>
                </c:pt>
                <c:pt idx="159">
                  <c:v>176.97</c:v>
                </c:pt>
                <c:pt idx="160">
                  <c:v>178.43</c:v>
                </c:pt>
                <c:pt idx="161">
                  <c:v>183.61</c:v>
                </c:pt>
                <c:pt idx="162">
                  <c:v>176.67</c:v>
                </c:pt>
                <c:pt idx="163">
                  <c:v>176.24</c:v>
                </c:pt>
                <c:pt idx="164">
                  <c:v>170.29</c:v>
                </c:pt>
                <c:pt idx="165">
                  <c:v>174.88</c:v>
                </c:pt>
                <c:pt idx="166">
                  <c:v>177.75</c:v>
                </c:pt>
                <c:pt idx="167">
                  <c:v>177.82</c:v>
                </c:pt>
                <c:pt idx="168">
                  <c:v>177.17</c:v>
                </c:pt>
                <c:pt idx="169">
                  <c:v>177.33</c:v>
                </c:pt>
                <c:pt idx="170">
                  <c:v>170.76</c:v>
                </c:pt>
                <c:pt idx="171">
                  <c:v>168.31</c:v>
                </c:pt>
                <c:pt idx="172">
                  <c:v>167.02</c:v>
                </c:pt>
                <c:pt idx="173">
                  <c:v>171.66</c:v>
                </c:pt>
                <c:pt idx="174">
                  <c:v>170.62</c:v>
                </c:pt>
                <c:pt idx="175">
                  <c:v>170.78</c:v>
                </c:pt>
                <c:pt idx="176">
                  <c:v>174.18</c:v>
                </c:pt>
                <c:pt idx="177">
                  <c:v>180.17</c:v>
                </c:pt>
                <c:pt idx="178">
                  <c:v>181.6</c:v>
                </c:pt>
                <c:pt idx="179">
                  <c:v>181.77</c:v>
                </c:pt>
                <c:pt idx="180">
                  <c:v>179.81</c:v>
                </c:pt>
                <c:pt idx="181">
                  <c:v>177.99</c:v>
                </c:pt>
                <c:pt idx="182">
                  <c:v>174.98</c:v>
                </c:pt>
                <c:pt idx="183">
                  <c:v>175.4</c:v>
                </c:pt>
                <c:pt idx="184">
                  <c:v>175.64</c:v>
                </c:pt>
                <c:pt idx="185">
                  <c:v>182.01</c:v>
                </c:pt>
                <c:pt idx="186">
                  <c:v>180.45</c:v>
                </c:pt>
                <c:pt idx="187">
                  <c:v>182.02</c:v>
                </c:pt>
                <c:pt idx="188">
                  <c:v>181.59</c:v>
                </c:pt>
                <c:pt idx="189">
                  <c:v>183.16</c:v>
                </c:pt>
                <c:pt idx="190">
                  <c:v>182.06</c:v>
                </c:pt>
                <c:pt idx="191">
                  <c:v>182.7</c:v>
                </c:pt>
                <c:pt idx="192">
                  <c:v>180.77</c:v>
                </c:pt>
                <c:pt idx="193">
                  <c:v>179.42</c:v>
                </c:pt>
                <c:pt idx="194">
                  <c:v>178.26</c:v>
                </c:pt>
                <c:pt idx="195">
                  <c:v>180</c:v>
                </c:pt>
                <c:pt idx="196">
                  <c:v>173.72</c:v>
                </c:pt>
                <c:pt idx="197">
                  <c:v>177.87</c:v>
                </c:pt>
                <c:pt idx="198">
                  <c:v>179.27</c:v>
                </c:pt>
                <c:pt idx="199">
                  <c:v>175.51</c:v>
                </c:pt>
                <c:pt idx="200">
                  <c:v>176.75</c:v>
                </c:pt>
                <c:pt idx="201">
                  <c:v>173.5</c:v>
                </c:pt>
                <c:pt idx="202">
                  <c:v>173.74</c:v>
                </c:pt>
                <c:pt idx="203">
                  <c:v>170.78</c:v>
                </c:pt>
                <c:pt idx="204">
                  <c:v>167.03</c:v>
                </c:pt>
                <c:pt idx="205">
                  <c:v>171.38</c:v>
                </c:pt>
                <c:pt idx="206">
                  <c:v>172.41</c:v>
                </c:pt>
                <c:pt idx="207">
                  <c:v>173</c:v>
                </c:pt>
                <c:pt idx="208">
                  <c:v>171.37</c:v>
                </c:pt>
                <c:pt idx="209">
                  <c:v>170.7</c:v>
                </c:pt>
                <c:pt idx="210">
                  <c:v>164.07</c:v>
                </c:pt>
                <c:pt idx="211">
                  <c:v>164.92</c:v>
                </c:pt>
                <c:pt idx="212">
                  <c:v>164.1</c:v>
                </c:pt>
                <c:pt idx="213">
                  <c:v>162.88</c:v>
                </c:pt>
                <c:pt idx="214">
                  <c:v>160</c:v>
                </c:pt>
                <c:pt idx="215">
                  <c:v>158.24</c:v>
                </c:pt>
                <c:pt idx="216">
                  <c:v>159.34</c:v>
                </c:pt>
                <c:pt idx="217">
                  <c:v>157.25</c:v>
                </c:pt>
                <c:pt idx="218">
                  <c:v>153.3</c:v>
                </c:pt>
                <c:pt idx="219">
                  <c:v>157.99</c:v>
                </c:pt>
                <c:pt idx="220">
                  <c:v>157.75</c:v>
                </c:pt>
                <c:pt idx="221">
                  <c:v>155.02</c:v>
                </c:pt>
                <c:pt idx="222">
                  <c:v>154.31</c:v>
                </c:pt>
                <c:pt idx="223">
                  <c:v>147.9</c:v>
                </c:pt>
                <c:pt idx="224">
                  <c:v>144.17</c:v>
                </c:pt>
                <c:pt idx="225">
                  <c:v>143.85</c:v>
                </c:pt>
                <c:pt idx="226">
                  <c:v>145.48</c:v>
                </c:pt>
                <c:pt idx="227">
                  <c:v>144.12</c:v>
                </c:pt>
                <c:pt idx="228">
                  <c:v>144.69</c:v>
                </c:pt>
                <c:pt idx="229">
                  <c:v>141.97</c:v>
                </c:pt>
                <c:pt idx="230">
                  <c:v>145</c:v>
                </c:pt>
                <c:pt idx="231">
                  <c:v>142.83</c:v>
                </c:pt>
                <c:pt idx="232">
                  <c:v>143.96</c:v>
                </c:pt>
                <c:pt idx="233">
                  <c:v>142.63</c:v>
                </c:pt>
                <c:pt idx="234">
                  <c:v>141.72</c:v>
                </c:pt>
                <c:pt idx="235">
                  <c:v>139.99</c:v>
                </c:pt>
                <c:pt idx="236">
                  <c:v>141.92</c:v>
                </c:pt>
                <c:pt idx="237">
                  <c:v>141.22</c:v>
                </c:pt>
                <c:pt idx="238">
                  <c:v>137.38</c:v>
                </c:pt>
                <c:pt idx="239">
                  <c:v>135.13</c:v>
                </c:pt>
                <c:pt idx="240">
                  <c:v>139.19</c:v>
                </c:pt>
                <c:pt idx="241">
                  <c:v>134.81</c:v>
                </c:pt>
                <c:pt idx="242">
                  <c:v>135.5</c:v>
                </c:pt>
                <c:pt idx="243">
                  <c:v>131.29</c:v>
                </c:pt>
                <c:pt idx="244">
                  <c:v>132.83</c:v>
                </c:pt>
                <c:pt idx="245">
                  <c:v>131.8</c:v>
                </c:pt>
                <c:pt idx="246">
                  <c:v>134.38</c:v>
                </c:pt>
                <c:pt idx="247">
                  <c:v>135.57</c:v>
                </c:pt>
                <c:pt idx="248">
                  <c:v>135.4</c:v>
                </c:pt>
                <c:pt idx="249">
                  <c:v>134.83</c:v>
                </c:pt>
                <c:pt idx="250">
                  <c:v>135.34</c:v>
                </c:pt>
                <c:pt idx="251">
                  <c:v>129.93</c:v>
                </c:pt>
                <c:pt idx="252">
                  <c:v>123</c:v>
                </c:pt>
                <c:pt idx="253">
                  <c:v>116.65</c:v>
                </c:pt>
                <c:pt idx="254">
                  <c:v>117.37</c:v>
                </c:pt>
                <c:pt idx="255">
                  <c:v>117.06</c:v>
                </c:pt>
                <c:pt idx="256">
                  <c:v>113.54</c:v>
                </c:pt>
                <c:pt idx="257">
                  <c:v>113.82</c:v>
                </c:pt>
                <c:pt idx="258">
                  <c:v>114.5</c:v>
                </c:pt>
                <c:pt idx="259">
                  <c:v>111.61</c:v>
                </c:pt>
                <c:pt idx="260">
                  <c:v>108.92</c:v>
                </c:pt>
                <c:pt idx="261">
                  <c:v>109.02</c:v>
                </c:pt>
                <c:pt idx="262">
                  <c:v>108.73</c:v>
                </c:pt>
                <c:pt idx="263">
                  <c:v>111.01</c:v>
                </c:pt>
                <c:pt idx="264">
                  <c:v>106.43</c:v>
                </c:pt>
                <c:pt idx="265">
                  <c:v>102.71</c:v>
                </c:pt>
                <c:pt idx="266">
                  <c:v>98.89</c:v>
                </c:pt>
                <c:pt idx="267">
                  <c:v>96.91</c:v>
                </c:pt>
                <c:pt idx="268">
                  <c:v>101.49</c:v>
                </c:pt>
                <c:pt idx="269">
                  <c:v>104.49</c:v>
                </c:pt>
                <c:pt idx="270">
                  <c:v>112.2</c:v>
                </c:pt>
                <c:pt idx="271">
                  <c:v>110.71</c:v>
                </c:pt>
                <c:pt idx="272">
                  <c:v>110.93</c:v>
                </c:pt>
                <c:pt idx="273">
                  <c:v>107.57</c:v>
                </c:pt>
                <c:pt idx="274">
                  <c:v>114.33</c:v>
                </c:pt>
                <c:pt idx="275">
                  <c:v>96.3</c:v>
                </c:pt>
                <c:pt idx="276">
                  <c:v>97.64</c:v>
                </c:pt>
                <c:pt idx="277">
                  <c:v>94.31</c:v>
                </c:pt>
                <c:pt idx="278">
                  <c:v>101.8</c:v>
                </c:pt>
                <c:pt idx="279">
                  <c:v>110.42</c:v>
                </c:pt>
                <c:pt idx="280">
                  <c:v>110.15</c:v>
                </c:pt>
                <c:pt idx="281">
                  <c:v>108.38</c:v>
                </c:pt>
                <c:pt idx="282">
                  <c:v>109.67</c:v>
                </c:pt>
                <c:pt idx="283">
                  <c:v>111.43</c:v>
                </c:pt>
                <c:pt idx="284">
                  <c:v>113.76</c:v>
                </c:pt>
                <c:pt idx="285">
                  <c:v>120.69</c:v>
                </c:pt>
                <c:pt idx="286">
                  <c:v>121.41</c:v>
                </c:pt>
                <c:pt idx="287">
                  <c:v>117.7</c:v>
                </c:pt>
                <c:pt idx="288">
                  <c:v>118.53</c:v>
                </c:pt>
                <c:pt idx="289">
                  <c:v>117.52</c:v>
                </c:pt>
                <c:pt idx="290">
                  <c:v>115.43</c:v>
                </c:pt>
                <c:pt idx="291">
                  <c:v>119.53</c:v>
                </c:pt>
                <c:pt idx="292">
                  <c:v>121.67</c:v>
                </c:pt>
                <c:pt idx="293">
                  <c:v>115.58</c:v>
                </c:pt>
                <c:pt idx="294">
                  <c:v>115.74</c:v>
                </c:pt>
                <c:pt idx="295">
                  <c:v>108.76</c:v>
                </c:pt>
                <c:pt idx="296">
                  <c:v>106.98</c:v>
                </c:pt>
                <c:pt idx="297">
                  <c:v>112.69</c:v>
                </c:pt>
                <c:pt idx="298">
                  <c:v>110.57</c:v>
                </c:pt>
                <c:pt idx="299">
                  <c:v>117.3</c:v>
                </c:pt>
                <c:pt idx="300">
                  <c:v>115.99</c:v>
                </c:pt>
                <c:pt idx="301">
                  <c:v>114.06</c:v>
                </c:pt>
                <c:pt idx="302">
                  <c:v>124.92</c:v>
                </c:pt>
                <c:pt idx="303">
                  <c:v>120.15</c:v>
                </c:pt>
                <c:pt idx="304">
                  <c:v>131.28</c:v>
                </c:pt>
                <c:pt idx="305">
                  <c:v>126.63</c:v>
                </c:pt>
                <c:pt idx="306">
                  <c:v>130.28</c:v>
                </c:pt>
                <c:pt idx="307">
                  <c:v>134.43</c:v>
                </c:pt>
                <c:pt idx="308">
                  <c:v>140.11</c:v>
                </c:pt>
                <c:pt idx="309">
                  <c:v>139.23</c:v>
                </c:pt>
                <c:pt idx="310">
                  <c:v>139.4</c:v>
                </c:pt>
                <c:pt idx="311">
                  <c:v>138.85</c:v>
                </c:pt>
                <c:pt idx="312">
                  <c:v>135.29</c:v>
                </c:pt>
                <c:pt idx="313">
                  <c:v>131.14</c:v>
                </c:pt>
                <c:pt idx="314">
                  <c:v>132.8</c:v>
                </c:pt>
                <c:pt idx="315">
                  <c:v>133.57</c:v>
                </c:pt>
                <c:pt idx="316">
                  <c:v>129.84</c:v>
                </c:pt>
                <c:pt idx="317">
                  <c:v>128.68</c:v>
                </c:pt>
                <c:pt idx="318">
                  <c:v>124.83</c:v>
                </c:pt>
                <c:pt idx="319">
                  <c:v>118.65</c:v>
                </c:pt>
                <c:pt idx="320">
                  <c:v>116.66</c:v>
                </c:pt>
                <c:pt idx="321">
                  <c:v>120.07</c:v>
                </c:pt>
                <c:pt idx="322">
                  <c:v>124.65</c:v>
                </c:pt>
                <c:pt idx="323">
                  <c:v>123.7</c:v>
                </c:pt>
                <c:pt idx="324">
                  <c:v>128.99</c:v>
                </c:pt>
                <c:pt idx="325">
                  <c:v>118.42</c:v>
                </c:pt>
                <c:pt idx="326">
                  <c:v>142.62</c:v>
                </c:pt>
                <c:pt idx="327">
                  <c:v>147.22</c:v>
                </c:pt>
                <c:pt idx="328">
                  <c:v>147.07</c:v>
                </c:pt>
                <c:pt idx="329">
                  <c:v>140.83</c:v>
                </c:pt>
                <c:pt idx="330">
                  <c:v>137.71</c:v>
                </c:pt>
                <c:pt idx="331">
                  <c:v>133.57</c:v>
                </c:pt>
                <c:pt idx="332">
                  <c:v>136.24</c:v>
                </c:pt>
                <c:pt idx="333">
                  <c:v>131.76</c:v>
                </c:pt>
                <c:pt idx="334">
                  <c:v>133.23</c:v>
                </c:pt>
                <c:pt idx="335">
                  <c:v>135.91</c:v>
                </c:pt>
                <c:pt idx="336">
                  <c:v>140.11</c:v>
                </c:pt>
                <c:pt idx="337">
                  <c:v>140.14</c:v>
                </c:pt>
                <c:pt idx="338">
                  <c:v>149.43</c:v>
                </c:pt>
                <c:pt idx="339">
                  <c:v>144.47</c:v>
                </c:pt>
                <c:pt idx="340">
                  <c:v>138.31</c:v>
                </c:pt>
                <c:pt idx="341">
                  <c:v>134.29</c:v>
                </c:pt>
                <c:pt idx="342">
                  <c:v>137.49</c:v>
                </c:pt>
                <c:pt idx="343">
                  <c:v>137.01</c:v>
                </c:pt>
                <c:pt idx="344">
                  <c:v>139.93</c:v>
                </c:pt>
                <c:pt idx="345">
                  <c:v>140.22</c:v>
                </c:pt>
                <c:pt idx="346">
                  <c:v>139.67</c:v>
                </c:pt>
                <c:pt idx="347">
                  <c:v>134.7</c:v>
                </c:pt>
                <c:pt idx="348">
                  <c:v>130.68</c:v>
                </c:pt>
                <c:pt idx="349">
                  <c:v>128.91</c:v>
                </c:pt>
                <c:pt idx="350">
                  <c:v>130.39</c:v>
                </c:pt>
                <c:pt idx="351">
                  <c:v>132</c:v>
                </c:pt>
                <c:pt idx="352">
                  <c:v>134.25</c:v>
                </c:pt>
                <c:pt idx="353">
                  <c:v>137.34</c:v>
                </c:pt>
                <c:pt idx="354">
                  <c:v>139.31</c:v>
                </c:pt>
                <c:pt idx="355">
                  <c:v>135.07</c:v>
                </c:pt>
                <c:pt idx="356">
                  <c:v>138.81</c:v>
                </c:pt>
                <c:pt idx="357">
                  <c:v>142.44</c:v>
                </c:pt>
                <c:pt idx="358">
                  <c:v>145.06</c:v>
                </c:pt>
                <c:pt idx="359">
                  <c:v>145.14</c:v>
                </c:pt>
                <c:pt idx="360">
                  <c:v>140.26</c:v>
                </c:pt>
                <c:pt idx="361">
                  <c:v>138.63</c:v>
                </c:pt>
                <c:pt idx="362">
                  <c:v>138.25</c:v>
                </c:pt>
                <c:pt idx="363">
                  <c:v>135.34</c:v>
                </c:pt>
                <c:pt idx="364">
                  <c:v>136.92</c:v>
                </c:pt>
                <c:pt idx="365">
                  <c:v>136.02</c:v>
                </c:pt>
                <c:pt idx="366">
                  <c:v>141.95</c:v>
                </c:pt>
                <c:pt idx="367">
                  <c:v>146.67</c:v>
                </c:pt>
                <c:pt idx="368">
                  <c:v>145.89</c:v>
                </c:pt>
                <c:pt idx="369">
                  <c:v>147.01</c:v>
                </c:pt>
                <c:pt idx="370">
                  <c:v>140.15</c:v>
                </c:pt>
                <c:pt idx="371">
                  <c:v>141.98</c:v>
                </c:pt>
                <c:pt idx="372">
                  <c:v>146.76</c:v>
                </c:pt>
                <c:pt idx="373">
                  <c:v>146.27</c:v>
                </c:pt>
                <c:pt idx="374">
                  <c:v>148.29</c:v>
                </c:pt>
                <c:pt idx="375">
                  <c:v>145.26</c:v>
                </c:pt>
                <c:pt idx="376">
                  <c:v>147.63</c:v>
                </c:pt>
                <c:pt idx="377">
                  <c:v>148.88</c:v>
                </c:pt>
                <c:pt idx="378">
                  <c:v>145.61</c:v>
                </c:pt>
                <c:pt idx="379">
                  <c:v>139.91</c:v>
                </c:pt>
                <c:pt idx="380">
                  <c:v>136.05</c:v>
                </c:pt>
                <c:pt idx="381">
                  <c:v>135.4</c:v>
                </c:pt>
                <c:pt idx="382">
                  <c:v>132.76</c:v>
                </c:pt>
                <c:pt idx="383">
                  <c:v>139.34</c:v>
                </c:pt>
                <c:pt idx="384">
                  <c:v>141.25</c:v>
                </c:pt>
                <c:pt idx="385">
                  <c:v>140.52</c:v>
                </c:pt>
                <c:pt idx="386">
                  <c:v>141.54</c:v>
                </c:pt>
                <c:pt idx="387">
                  <c:v>140.41</c:v>
                </c:pt>
                <c:pt idx="388">
                  <c:v>139.56</c:v>
                </c:pt>
                <c:pt idx="389">
                  <c:v>143.59</c:v>
                </c:pt>
                <c:pt idx="390">
                  <c:v>143.71</c:v>
                </c:pt>
                <c:pt idx="391">
                  <c:v>138</c:v>
                </c:pt>
                <c:pt idx="392">
                  <c:v>136.93</c:v>
                </c:pt>
                <c:pt idx="393">
                  <c:v>135.72</c:v>
                </c:pt>
                <c:pt idx="394">
                  <c:v>131.6</c:v>
                </c:pt>
                <c:pt idx="395">
                  <c:v>138.07</c:v>
                </c:pt>
                <c:pt idx="396">
                  <c:v>134.8</c:v>
                </c:pt>
                <c:pt idx="397">
                  <c:v>134.81</c:v>
                </c:pt>
                <c:pt idx="398">
                  <c:v>132.65</c:v>
                </c:pt>
                <c:pt idx="399">
                  <c:v>132.89</c:v>
                </c:pt>
                <c:pt idx="400">
                  <c:v>127.72</c:v>
                </c:pt>
                <c:pt idx="401">
                  <c:v>124.92</c:v>
                </c:pt>
                <c:pt idx="402">
                  <c:v>122.85</c:v>
                </c:pt>
                <c:pt idx="403">
                  <c:v>118.85</c:v>
                </c:pt>
                <c:pt idx="404">
                  <c:v>117</c:v>
                </c:pt>
                <c:pt idx="405">
                  <c:v>121.44</c:v>
                </c:pt>
                <c:pt idx="406">
                  <c:v>121.4</c:v>
                </c:pt>
                <c:pt idx="407">
                  <c:v>124.04</c:v>
                </c:pt>
                <c:pt idx="408">
                  <c:v>123.51</c:v>
                </c:pt>
                <c:pt idx="409">
                  <c:v>120.87</c:v>
                </c:pt>
                <c:pt idx="410">
                  <c:v>116.26</c:v>
                </c:pt>
                <c:pt idx="411">
                  <c:v>116</c:v>
                </c:pt>
                <c:pt idx="412">
                  <c:v>117.87</c:v>
                </c:pt>
                <c:pt idx="413">
                  <c:v>113.37</c:v>
                </c:pt>
                <c:pt idx="414">
                  <c:v>115.59</c:v>
                </c:pt>
                <c:pt idx="415">
                  <c:v>116.78</c:v>
                </c:pt>
                <c:pt idx="416">
                  <c:v>119.1</c:v>
                </c:pt>
                <c:pt idx="417">
                  <c:v>119.14</c:v>
                </c:pt>
                <c:pt idx="418">
                  <c:v>116.91</c:v>
                </c:pt>
                <c:pt idx="419">
                  <c:v>108.1</c:v>
                </c:pt>
                <c:pt idx="420">
                  <c:v>106.47</c:v>
                </c:pt>
                <c:pt idx="421">
                  <c:v>102.83</c:v>
                </c:pt>
                <c:pt idx="422">
                  <c:v>107.21</c:v>
                </c:pt>
                <c:pt idx="423">
                  <c:v>106.21</c:v>
                </c:pt>
                <c:pt idx="424">
                  <c:v>108</c:v>
                </c:pt>
                <c:pt idx="425">
                  <c:v>119.37</c:v>
                </c:pt>
                <c:pt idx="426">
                  <c:v>117.59</c:v>
                </c:pt>
                <c:pt idx="427">
                  <c:v>125.61</c:v>
                </c:pt>
                <c:pt idx="428">
                  <c:v>128.3</c:v>
                </c:pt>
                <c:pt idx="429">
                  <c:v>126.46</c:v>
                </c:pt>
                <c:pt idx="430">
                  <c:v>129.37</c:v>
                </c:pt>
                <c:pt idx="431">
                  <c:v>123.74</c:v>
                </c:pt>
                <c:pt idx="432">
                  <c:v>128.5</c:v>
                </c:pt>
                <c:pt idx="433">
                  <c:v>127.25</c:v>
                </c:pt>
                <c:pt idx="434">
                  <c:v>130</c:v>
                </c:pt>
                <c:pt idx="435">
                  <c:v>124.58</c:v>
                </c:pt>
                <c:pt idx="436">
                  <c:v>122.86</c:v>
                </c:pt>
                <c:pt idx="437">
                  <c:v>118.08</c:v>
                </c:pt>
                <c:pt idx="438">
                  <c:v>116.14</c:v>
                </c:pt>
                <c:pt idx="439">
                  <c:v>109.02</c:v>
                </c:pt>
                <c:pt idx="440">
                  <c:v>104.75</c:v>
                </c:pt>
                <c:pt idx="441">
                  <c:v>104.97</c:v>
                </c:pt>
                <c:pt idx="442">
                  <c:v>98.91</c:v>
                </c:pt>
                <c:pt idx="443">
                  <c:v>104.25</c:v>
                </c:pt>
                <c:pt idx="444">
                  <c:v>100.45</c:v>
                </c:pt>
                <c:pt idx="445">
                  <c:v>107.27</c:v>
                </c:pt>
                <c:pt idx="446">
                  <c:v>109.21</c:v>
                </c:pt>
                <c:pt idx="447">
                  <c:v>117.02</c:v>
                </c:pt>
                <c:pt idx="448">
                  <c:v>103.73</c:v>
                </c:pt>
                <c:pt idx="449">
                  <c:v>111.59</c:v>
                </c:pt>
                <c:pt idx="450">
                  <c:v>113.06</c:v>
                </c:pt>
                <c:pt idx="451">
                  <c:v>112.28</c:v>
                </c:pt>
                <c:pt idx="452">
                  <c:v>114.25</c:v>
                </c:pt>
                <c:pt idx="453">
                  <c:v>122.59</c:v>
                </c:pt>
                <c:pt idx="454">
                  <c:v>123.54</c:v>
                </c:pt>
                <c:pt idx="455">
                  <c:v>117.93</c:v>
                </c:pt>
                <c:pt idx="456">
                  <c:v>121.09</c:v>
                </c:pt>
                <c:pt idx="457">
                  <c:v>117.99</c:v>
                </c:pt>
                <c:pt idx="458">
                  <c:v>126.36</c:v>
                </c:pt>
                <c:pt idx="459">
                  <c:v>128.44</c:v>
                </c:pt>
                <c:pt idx="460">
                  <c:v>129.24</c:v>
                </c:pt>
                <c:pt idx="461">
                  <c:v>127.4</c:v>
                </c:pt>
                <c:pt idx="462">
                  <c:v>134.91</c:v>
                </c:pt>
                <c:pt idx="463">
                  <c:v>131.38</c:v>
                </c:pt>
                <c:pt idx="464">
                  <c:v>128.2</c:v>
                </c:pt>
                <c:pt idx="465">
                  <c:v>125.83</c:v>
                </c:pt>
                <c:pt idx="466">
                  <c:v>128.28</c:v>
                </c:pt>
                <c:pt idx="467">
                  <c:v>122.67</c:v>
                </c:pt>
                <c:pt idx="468">
                  <c:v>124.3</c:v>
                </c:pt>
                <c:pt idx="469">
                  <c:v>123.54</c:v>
                </c:pt>
                <c:pt idx="470">
                  <c:v>123.99</c:v>
                </c:pt>
                <c:pt idx="471">
                  <c:v>126.4</c:v>
                </c:pt>
                <c:pt idx="472">
                  <c:v>126.09</c:v>
                </c:pt>
                <c:pt idx="473">
                  <c:v>118.11</c:v>
                </c:pt>
                <c:pt idx="474">
                  <c:v>126.57</c:v>
                </c:pt>
                <c:pt idx="475">
                  <c:v>130.78</c:v>
                </c:pt>
                <c:pt idx="476">
                  <c:v>135.58</c:v>
                </c:pt>
                <c:pt idx="477">
                  <c:v>130.98</c:v>
                </c:pt>
                <c:pt idx="478">
                  <c:v>131.88</c:v>
                </c:pt>
                <c:pt idx="479">
                  <c:v>129.61</c:v>
                </c:pt>
                <c:pt idx="480">
                  <c:v>125.2</c:v>
                </c:pt>
                <c:pt idx="481">
                  <c:v>120.91</c:v>
                </c:pt>
                <c:pt idx="482">
                  <c:v>121.79</c:v>
                </c:pt>
                <c:pt idx="483">
                  <c:v>120.89</c:v>
                </c:pt>
                <c:pt idx="484">
                  <c:v>121</c:v>
                </c:pt>
                <c:pt idx="485">
                  <c:v>122.44</c:v>
                </c:pt>
                <c:pt idx="486">
                  <c:v>116.44</c:v>
                </c:pt>
                <c:pt idx="487">
                  <c:v>115</c:v>
                </c:pt>
                <c:pt idx="488">
                  <c:v>109.63</c:v>
                </c:pt>
                <c:pt idx="489">
                  <c:v>110.5</c:v>
                </c:pt>
                <c:pt idx="490">
                  <c:v>114.82</c:v>
                </c:pt>
                <c:pt idx="491">
                  <c:v>113.9</c:v>
                </c:pt>
                <c:pt idx="492">
                  <c:v>106.47</c:v>
                </c:pt>
                <c:pt idx="493">
                  <c:v>103.8</c:v>
                </c:pt>
                <c:pt idx="494">
                  <c:v>94.95</c:v>
                </c:pt>
                <c:pt idx="495">
                  <c:v>95.39</c:v>
                </c:pt>
                <c:pt idx="496">
                  <c:v>94.78</c:v>
                </c:pt>
                <c:pt idx="497">
                  <c:v>92.48</c:v>
                </c:pt>
                <c:pt idx="498">
                  <c:v>94.36</c:v>
                </c:pt>
                <c:pt idx="499">
                  <c:v>94.63</c:v>
                </c:pt>
                <c:pt idx="500">
                  <c:v>91.36</c:v>
                </c:pt>
                <c:pt idx="501">
                  <c:v>90.4</c:v>
                </c:pt>
                <c:pt idx="502">
                  <c:v>89.88</c:v>
                </c:pt>
                <c:pt idx="503">
                  <c:v>88.75</c:v>
                </c:pt>
                <c:pt idx="504">
                  <c:v>90.41</c:v>
                </c:pt>
                <c:pt idx="505">
                  <c:v>90.55</c:v>
                </c:pt>
                <c:pt idx="506">
                  <c:v>92.14</c:v>
                </c:pt>
                <c:pt idx="507">
                  <c:v>88.79</c:v>
                </c:pt>
                <c:pt idx="508">
                  <c:v>85.82</c:v>
                </c:pt>
                <c:pt idx="509">
                  <c:v>83.04</c:v>
                </c:pt>
                <c:pt idx="510">
                  <c:v>86.4</c:v>
                </c:pt>
                <c:pt idx="511">
                  <c:v>87.76</c:v>
                </c:pt>
                <c:pt idx="512">
                  <c:v>87.74</c:v>
                </c:pt>
                <c:pt idx="513">
                  <c:v>82.63</c:v>
                </c:pt>
                <c:pt idx="514">
                  <c:v>79.68</c:v>
                </c:pt>
                <c:pt idx="515">
                  <c:v>82.42</c:v>
                </c:pt>
                <c:pt idx="516">
                  <c:v>79.52</c:v>
                </c:pt>
                <c:pt idx="517">
                  <c:v>76.2</c:v>
                </c:pt>
                <c:pt idx="518">
                  <c:v>84.67</c:v>
                </c:pt>
                <c:pt idx="519">
                  <c:v>84.04</c:v>
                </c:pt>
                <c:pt idx="520">
                  <c:v>87.42</c:v>
                </c:pt>
                <c:pt idx="521">
                  <c:v>86</c:v>
                </c:pt>
                <c:pt idx="522">
                  <c:v>88.19</c:v>
                </c:pt>
                <c:pt idx="523">
                  <c:v>90.62</c:v>
                </c:pt>
                <c:pt idx="524">
                  <c:v>87.04</c:v>
                </c:pt>
                <c:pt idx="525">
                  <c:v>85.35</c:v>
                </c:pt>
                <c:pt idx="526">
                  <c:v>87.13</c:v>
                </c:pt>
                <c:pt idx="527">
                  <c:v>88.01</c:v>
                </c:pt>
                <c:pt idx="528">
                  <c:v>85.9</c:v>
                </c:pt>
                <c:pt idx="529">
                  <c:v>88.96</c:v>
                </c:pt>
                <c:pt idx="530">
                  <c:v>89.45</c:v>
                </c:pt>
                <c:pt idx="531">
                  <c:v>90.36</c:v>
                </c:pt>
                <c:pt idx="532">
                  <c:v>90.36</c:v>
                </c:pt>
                <c:pt idx="533">
                  <c:v>90.25</c:v>
                </c:pt>
                <c:pt idx="534">
                  <c:v>92.56</c:v>
                </c:pt>
                <c:pt idx="535">
                  <c:v>95</c:v>
                </c:pt>
                <c:pt idx="536">
                  <c:v>94.29</c:v>
                </c:pt>
                <c:pt idx="537">
                  <c:v>91.43</c:v>
                </c:pt>
                <c:pt idx="538">
                  <c:v>90.37</c:v>
                </c:pt>
                <c:pt idx="539">
                  <c:v>89.4</c:v>
                </c:pt>
                <c:pt idx="540">
                  <c:v>88.46</c:v>
                </c:pt>
                <c:pt idx="541">
                  <c:v>87.84</c:v>
                </c:pt>
                <c:pt idx="542">
                  <c:v>87.94</c:v>
                </c:pt>
                <c:pt idx="543">
                  <c:v>90.89</c:v>
                </c:pt>
                <c:pt idx="544">
                  <c:v>91.91</c:v>
                </c:pt>
                <c:pt idx="545">
                  <c:v>85.77</c:v>
                </c:pt>
                <c:pt idx="546">
                  <c:v>87.53</c:v>
                </c:pt>
                <c:pt idx="547">
                  <c:v>92.67</c:v>
                </c:pt>
                <c:pt idx="548">
                  <c:v>88.7</c:v>
                </c:pt>
                <c:pt idx="549">
                  <c:v>85.96</c:v>
                </c:pt>
                <c:pt idx="550">
                  <c:v>85.24</c:v>
                </c:pt>
                <c:pt idx="551">
                  <c:v>82.28</c:v>
                </c:pt>
                <c:pt idx="552">
                  <c:v>79.11</c:v>
                </c:pt>
                <c:pt idx="553">
                  <c:v>77.66</c:v>
                </c:pt>
                <c:pt idx="554">
                  <c:v>78.7</c:v>
                </c:pt>
                <c:pt idx="555">
                  <c:v>79.09</c:v>
                </c:pt>
                <c:pt idx="556">
                  <c:v>78.82</c:v>
                </c:pt>
                <c:pt idx="557">
                  <c:v>78.54</c:v>
                </c:pt>
                <c:pt idx="558">
                  <c:v>67.47</c:v>
                </c:pt>
                <c:pt idx="559">
                  <c:v>69.45</c:v>
                </c:pt>
                <c:pt idx="560">
                  <c:v>72.61</c:v>
                </c:pt>
                <c:pt idx="561">
                  <c:v>72.66</c:v>
                </c:pt>
                <c:pt idx="562">
                  <c:v>73.9</c:v>
                </c:pt>
                <c:pt idx="563">
                  <c:v>72.13</c:v>
                </c:pt>
                <c:pt idx="564">
                  <c:v>72.25</c:v>
                </c:pt>
                <c:pt idx="565">
                  <c:v>72.13</c:v>
                </c:pt>
                <c:pt idx="566">
                  <c:v>69.64</c:v>
                </c:pt>
                <c:pt idx="567">
                  <c:v>70.1</c:v>
                </c:pt>
                <c:pt idx="568">
                  <c:v>68.22</c:v>
                </c:pt>
                <c:pt idx="569">
                  <c:v>69.33</c:v>
                </c:pt>
                <c:pt idx="570">
                  <c:v>66.16</c:v>
                </c:pt>
                <c:pt idx="571">
                  <c:v>63.03</c:v>
                </c:pt>
                <c:pt idx="572">
                  <c:v>61.53</c:v>
                </c:pt>
                <c:pt idx="573">
                  <c:v>62.77</c:v>
                </c:pt>
                <c:pt idx="574">
                  <c:v>62.47</c:v>
                </c:pt>
                <c:pt idx="575">
                  <c:v>61.03</c:v>
                </c:pt>
                <c:pt idx="576">
                  <c:v>61.62</c:v>
                </c:pt>
                <c:pt idx="577">
                  <c:v>61.36</c:v>
                </c:pt>
                <c:pt idx="578">
                  <c:v>59.87</c:v>
                </c:pt>
                <c:pt idx="579">
                  <c:v>59.65</c:v>
                </c:pt>
                <c:pt idx="580">
                  <c:v>59.49</c:v>
                </c:pt>
                <c:pt idx="581">
                  <c:v>57.11</c:v>
                </c:pt>
                <c:pt idx="582">
                  <c:v>56.05</c:v>
                </c:pt>
                <c:pt idx="583">
                  <c:v>56.38</c:v>
                </c:pt>
                <c:pt idx="584">
                  <c:v>54.71</c:v>
                </c:pt>
                <c:pt idx="585">
                  <c:v>54.82</c:v>
                </c:pt>
                <c:pt idx="586">
                  <c:v>54.35</c:v>
                </c:pt>
                <c:pt idx="587">
                  <c:v>53.14</c:v>
                </c:pt>
                <c:pt idx="588">
                  <c:v>52.25</c:v>
                </c:pt>
                <c:pt idx="589">
                  <c:v>49.1</c:v>
                </c:pt>
                <c:pt idx="590">
                  <c:v>48</c:v>
                </c:pt>
                <c:pt idx="591">
                  <c:v>47.57</c:v>
                </c:pt>
                <c:pt idx="592">
                  <c:v>48.17</c:v>
                </c:pt>
                <c:pt idx="593">
                  <c:v>49.52</c:v>
                </c:pt>
                <c:pt idx="594">
                  <c:v>49.52</c:v>
                </c:pt>
                <c:pt idx="595">
                  <c:v>49.42</c:v>
                </c:pt>
                <c:pt idx="596">
                  <c:v>49.28</c:v>
                </c:pt>
                <c:pt idx="597">
                  <c:v>48.83</c:v>
                </c:pt>
                <c:pt idx="598">
                  <c:v>48.99</c:v>
                </c:pt>
                <c:pt idx="599">
                  <c:v>48.11</c:v>
                </c:pt>
                <c:pt idx="600">
                  <c:v>49.6</c:v>
                </c:pt>
                <c:pt idx="601">
                  <c:v>50.08</c:v>
                </c:pt>
                <c:pt idx="602">
                  <c:v>48.89</c:v>
                </c:pt>
                <c:pt idx="603">
                  <c:v>48.35</c:v>
                </c:pt>
                <c:pt idx="604">
                  <c:v>48.09</c:v>
                </c:pt>
                <c:pt idx="605">
                  <c:v>47.66</c:v>
                </c:pt>
                <c:pt idx="606">
                  <c:v>46.63</c:v>
                </c:pt>
                <c:pt idx="607">
                  <c:v>47.51</c:v>
                </c:pt>
                <c:pt idx="608">
                  <c:v>46.6</c:v>
                </c:pt>
                <c:pt idx="609">
                  <c:v>45.5</c:v>
                </c:pt>
                <c:pt idx="610">
                  <c:v>46.57</c:v>
                </c:pt>
                <c:pt idx="611">
                  <c:v>45.51</c:v>
                </c:pt>
                <c:pt idx="612">
                  <c:v>46.76</c:v>
                </c:pt>
                <c:pt idx="613">
                  <c:v>46.77</c:v>
                </c:pt>
                <c:pt idx="614">
                  <c:v>48.14</c:v>
                </c:pt>
                <c:pt idx="615">
                  <c:v>47.82</c:v>
                </c:pt>
                <c:pt idx="616">
                  <c:v>48.24</c:v>
                </c:pt>
                <c:pt idx="617">
                  <c:v>47.78</c:v>
                </c:pt>
                <c:pt idx="618">
                  <c:v>48.72</c:v>
                </c:pt>
                <c:pt idx="619">
                  <c:v>49.94</c:v>
                </c:pt>
                <c:pt idx="620">
                  <c:v>50.41</c:v>
                </c:pt>
                <c:pt idx="621">
                  <c:v>49.3</c:v>
                </c:pt>
                <c:pt idx="622">
                  <c:v>49.48</c:v>
                </c:pt>
                <c:pt idx="623">
                  <c:v>48.89</c:v>
                </c:pt>
                <c:pt idx="624">
                  <c:v>49.66</c:v>
                </c:pt>
                <c:pt idx="625">
                  <c:v>48.62</c:v>
                </c:pt>
                <c:pt idx="626">
                  <c:v>48.33</c:v>
                </c:pt>
                <c:pt idx="627">
                  <c:v>46.95</c:v>
                </c:pt>
                <c:pt idx="628">
                  <c:v>46.57</c:v>
                </c:pt>
                <c:pt idx="629">
                  <c:v>45.96</c:v>
                </c:pt>
                <c:pt idx="630">
                  <c:v>45.75</c:v>
                </c:pt>
                <c:pt idx="631">
                  <c:v>45.01</c:v>
                </c:pt>
                <c:pt idx="632">
                  <c:v>43.51</c:v>
                </c:pt>
                <c:pt idx="633">
                  <c:v>42.33</c:v>
                </c:pt>
                <c:pt idx="634">
                  <c:v>40.78</c:v>
                </c:pt>
                <c:pt idx="635">
                  <c:v>41.16</c:v>
                </c:pt>
                <c:pt idx="636">
                  <c:v>40.5</c:v>
                </c:pt>
                <c:pt idx="637">
                  <c:v>40.33</c:v>
                </c:pt>
                <c:pt idx="638">
                  <c:v>41.78</c:v>
                </c:pt>
                <c:pt idx="639">
                  <c:v>43.66</c:v>
                </c:pt>
                <c:pt idx="640">
                  <c:v>42.97</c:v>
                </c:pt>
                <c:pt idx="641">
                  <c:v>41.39</c:v>
                </c:pt>
                <c:pt idx="642">
                  <c:v>42.1</c:v>
                </c:pt>
                <c:pt idx="643">
                  <c:v>42.2</c:v>
                </c:pt>
                <c:pt idx="644">
                  <c:v>43.94</c:v>
                </c:pt>
                <c:pt idx="645">
                  <c:v>46.1</c:v>
                </c:pt>
                <c:pt idx="646">
                  <c:v>45.46</c:v>
                </c:pt>
                <c:pt idx="647">
                  <c:v>46.94</c:v>
                </c:pt>
                <c:pt idx="648">
                  <c:v>46.81</c:v>
                </c:pt>
                <c:pt idx="649">
                  <c:v>45.8</c:v>
                </c:pt>
                <c:pt idx="650">
                  <c:v>45.27</c:v>
                </c:pt>
                <c:pt idx="651">
                  <c:v>45.76</c:v>
                </c:pt>
                <c:pt idx="652">
                  <c:v>44.69</c:v>
                </c:pt>
                <c:pt idx="653">
                  <c:v>44.04</c:v>
                </c:pt>
                <c:pt idx="654">
                  <c:v>43.52</c:v>
                </c:pt>
                <c:pt idx="655">
                  <c:v>44.78</c:v>
                </c:pt>
                <c:pt idx="656">
                  <c:v>43.5</c:v>
                </c:pt>
                <c:pt idx="657">
                  <c:v>43.09</c:v>
                </c:pt>
                <c:pt idx="658">
                  <c:v>42.47</c:v>
                </c:pt>
                <c:pt idx="659">
                  <c:v>41.91</c:v>
                </c:pt>
                <c:pt idx="660">
                  <c:v>42.22</c:v>
                </c:pt>
                <c:pt idx="661">
                  <c:v>41.61</c:v>
                </c:pt>
                <c:pt idx="662">
                  <c:v>41.02</c:v>
                </c:pt>
                <c:pt idx="663">
                  <c:v>42.24</c:v>
                </c:pt>
                <c:pt idx="664">
                  <c:v>43.52</c:v>
                </c:pt>
                <c:pt idx="665">
                  <c:v>43.97</c:v>
                </c:pt>
                <c:pt idx="666">
                  <c:v>43.9</c:v>
                </c:pt>
                <c:pt idx="667">
                  <c:v>45.58</c:v>
                </c:pt>
                <c:pt idx="668">
                  <c:v>45.49</c:v>
                </c:pt>
                <c:pt idx="669">
                  <c:v>44.87</c:v>
                </c:pt>
                <c:pt idx="670">
                  <c:v>45.18</c:v>
                </c:pt>
                <c:pt idx="671">
                  <c:v>45.57</c:v>
                </c:pt>
                <c:pt idx="672">
                  <c:v>46.24</c:v>
                </c:pt>
                <c:pt idx="673">
                  <c:v>47.06</c:v>
                </c:pt>
                <c:pt idx="674">
                  <c:v>48.55</c:v>
                </c:pt>
                <c:pt idx="675">
                  <c:v>48.51</c:v>
                </c:pt>
                <c:pt idx="676">
                  <c:v>49.35</c:v>
                </c:pt>
                <c:pt idx="677">
                  <c:v>49.26</c:v>
                </c:pt>
                <c:pt idx="678">
                  <c:v>48.78</c:v>
                </c:pt>
                <c:pt idx="679">
                  <c:v>46.83</c:v>
                </c:pt>
                <c:pt idx="680">
                  <c:v>46.02</c:v>
                </c:pt>
                <c:pt idx="681">
                  <c:v>47.16</c:v>
                </c:pt>
                <c:pt idx="682">
                  <c:v>47.12</c:v>
                </c:pt>
                <c:pt idx="683">
                  <c:v>45.67</c:v>
                </c:pt>
                <c:pt idx="684">
                  <c:v>46.97</c:v>
                </c:pt>
                <c:pt idx="685">
                  <c:v>43.3</c:v>
                </c:pt>
                <c:pt idx="686">
                  <c:v>43.34</c:v>
                </c:pt>
                <c:pt idx="687">
                  <c:v>43.49</c:v>
                </c:pt>
                <c:pt idx="688">
                  <c:v>43.94</c:v>
                </c:pt>
                <c:pt idx="689">
                  <c:v>43.75</c:v>
                </c:pt>
                <c:pt idx="690">
                  <c:v>40.85</c:v>
                </c:pt>
                <c:pt idx="691">
                  <c:v>42.39</c:v>
                </c:pt>
                <c:pt idx="692">
                  <c:v>42.55</c:v>
                </c:pt>
                <c:pt idx="693">
                  <c:v>44.66</c:v>
                </c:pt>
                <c:pt idx="694">
                  <c:v>45.42</c:v>
                </c:pt>
                <c:pt idx="695">
                  <c:v>44.68</c:v>
                </c:pt>
                <c:pt idx="696">
                  <c:v>44.51</c:v>
                </c:pt>
                <c:pt idx="697">
                  <c:v>44.27</c:v>
                </c:pt>
                <c:pt idx="698">
                  <c:v>46.51</c:v>
                </c:pt>
                <c:pt idx="699">
                  <c:v>46.73</c:v>
                </c:pt>
                <c:pt idx="700">
                  <c:v>46.75</c:v>
                </c:pt>
                <c:pt idx="701">
                  <c:v>45.9</c:v>
                </c:pt>
                <c:pt idx="702">
                  <c:v>45.45</c:v>
                </c:pt>
                <c:pt idx="703">
                  <c:v>45.68</c:v>
                </c:pt>
                <c:pt idx="704">
                  <c:v>44.61</c:v>
                </c:pt>
                <c:pt idx="705">
                  <c:v>44.31</c:v>
                </c:pt>
                <c:pt idx="706">
                  <c:v>45.52</c:v>
                </c:pt>
                <c:pt idx="707">
                  <c:v>47.08</c:v>
                </c:pt>
                <c:pt idx="708">
                  <c:v>47.49</c:v>
                </c:pt>
                <c:pt idx="709">
                  <c:v>46.46</c:v>
                </c:pt>
                <c:pt idx="710">
                  <c:v>45.47</c:v>
                </c:pt>
                <c:pt idx="711">
                  <c:v>45.98</c:v>
                </c:pt>
                <c:pt idx="712">
                  <c:v>43.9</c:v>
                </c:pt>
                <c:pt idx="713">
                  <c:v>42.4</c:v>
                </c:pt>
                <c:pt idx="714">
                  <c:v>42.18</c:v>
                </c:pt>
                <c:pt idx="715">
                  <c:v>42.5</c:v>
                </c:pt>
                <c:pt idx="716">
                  <c:v>42.1</c:v>
                </c:pt>
                <c:pt idx="717">
                  <c:v>42.32</c:v>
                </c:pt>
                <c:pt idx="718">
                  <c:v>42.41</c:v>
                </c:pt>
                <c:pt idx="719">
                  <c:v>42.3</c:v>
                </c:pt>
                <c:pt idx="720">
                  <c:v>40.82</c:v>
                </c:pt>
                <c:pt idx="721">
                  <c:v>41.12</c:v>
                </c:pt>
                <c:pt idx="722">
                  <c:v>41.88</c:v>
                </c:pt>
                <c:pt idx="723">
                  <c:v>40.63</c:v>
                </c:pt>
                <c:pt idx="724">
                  <c:v>42.21</c:v>
                </c:pt>
                <c:pt idx="725">
                  <c:v>43.03</c:v>
                </c:pt>
                <c:pt idx="726">
                  <c:v>43.04</c:v>
                </c:pt>
                <c:pt idx="727">
                  <c:v>43.81</c:v>
                </c:pt>
                <c:pt idx="728">
                  <c:v>42.69</c:v>
                </c:pt>
                <c:pt idx="729">
                  <c:v>42.65</c:v>
                </c:pt>
                <c:pt idx="730">
                  <c:v>43</c:v>
                </c:pt>
                <c:pt idx="731">
                  <c:v>41.02</c:v>
                </c:pt>
                <c:pt idx="732">
                  <c:v>39.48</c:v>
                </c:pt>
                <c:pt idx="733">
                  <c:v>38.77</c:v>
                </c:pt>
                <c:pt idx="734">
                  <c:v>38.51</c:v>
                </c:pt>
                <c:pt idx="735">
                  <c:v>37.47</c:v>
                </c:pt>
                <c:pt idx="736">
                  <c:v>38.65</c:v>
                </c:pt>
                <c:pt idx="737">
                  <c:v>39.17</c:v>
                </c:pt>
                <c:pt idx="738">
                  <c:v>39.33</c:v>
                </c:pt>
                <c:pt idx="739">
                  <c:v>39.77</c:v>
                </c:pt>
                <c:pt idx="740">
                  <c:v>37.83</c:v>
                </c:pt>
                <c:pt idx="741">
                  <c:v>40.11</c:v>
                </c:pt>
                <c:pt idx="742">
                  <c:v>38.95</c:v>
                </c:pt>
                <c:pt idx="743">
                  <c:v>37.98</c:v>
                </c:pt>
                <c:pt idx="744">
                  <c:v>30.54</c:v>
                </c:pt>
                <c:pt idx="745">
                  <c:v>30.69</c:v>
                </c:pt>
                <c:pt idx="746">
                  <c:v>31.18</c:v>
                </c:pt>
                <c:pt idx="747">
                  <c:v>31.26</c:v>
                </c:pt>
                <c:pt idx="748">
                  <c:v>31.68</c:v>
                </c:pt>
                <c:pt idx="749">
                  <c:v>30.18</c:v>
                </c:pt>
                <c:pt idx="750">
                  <c:v>29.21</c:v>
                </c:pt>
                <c:pt idx="751">
                  <c:v>28.95</c:v>
                </c:pt>
              </c:numCache>
            </c:numRef>
          </c:xVal>
          <c:yVal>
            <c:numRef>
              <c:f>Sheet1!$G$1:$G$752</c:f>
              <c:numCache>
                <c:formatCode>General</c:formatCode>
                <c:ptCount val="752"/>
                <c:pt idx="0">
                  <c:v>300.25</c:v>
                </c:pt>
                <c:pt idx="1">
                  <c:v>304.88</c:v>
                </c:pt>
                <c:pt idx="2">
                  <c:v>300</c:v>
                </c:pt>
                <c:pt idx="3">
                  <c:v>302.1</c:v>
                </c:pt>
                <c:pt idx="4">
                  <c:v>306.27</c:v>
                </c:pt>
                <c:pt idx="5">
                  <c:v>314.9</c:v>
                </c:pt>
                <c:pt idx="6">
                  <c:v>309.4</c:v>
                </c:pt>
                <c:pt idx="7">
                  <c:v>307.65</c:v>
                </c:pt>
                <c:pt idx="8">
                  <c:v>312.47</c:v>
                </c:pt>
                <c:pt idx="9">
                  <c:v>313.23</c:v>
                </c:pt>
                <c:pt idx="10">
                  <c:v>309.25</c:v>
                </c:pt>
                <c:pt idx="11">
                  <c:v>311.45</c:v>
                </c:pt>
                <c:pt idx="12">
                  <c:v>311.63</c:v>
                </c:pt>
                <c:pt idx="13">
                  <c:v>308.28</c:v>
                </c:pt>
                <c:pt idx="14">
                  <c:v>311.69</c:v>
                </c:pt>
                <c:pt idx="15">
                  <c:v>313.02</c:v>
                </c:pt>
                <c:pt idx="16">
                  <c:v>313</c:v>
                </c:pt>
                <c:pt idx="17">
                  <c:v>316.99</c:v>
                </c:pt>
                <c:pt idx="18">
                  <c:v>310.29</c:v>
                </c:pt>
                <c:pt idx="19">
                  <c:v>309.95</c:v>
                </c:pt>
                <c:pt idx="20">
                  <c:v>305.93</c:v>
                </c:pt>
                <c:pt idx="21">
                  <c:v>311.12</c:v>
                </c:pt>
                <c:pt idx="22">
                  <c:v>313.68</c:v>
                </c:pt>
                <c:pt idx="23">
                  <c:v>309.87</c:v>
                </c:pt>
                <c:pt idx="24">
                  <c:v>310.33</c:v>
                </c:pt>
                <c:pt idx="25">
                  <c:v>307.97</c:v>
                </c:pt>
                <c:pt idx="26">
                  <c:v>297.4</c:v>
                </c:pt>
                <c:pt idx="27">
                  <c:v>295.45</c:v>
                </c:pt>
                <c:pt idx="28">
                  <c:v>294.6</c:v>
                </c:pt>
                <c:pt idx="29">
                  <c:v>295.38</c:v>
                </c:pt>
                <c:pt idx="30">
                  <c:v>294.16</c:v>
                </c:pt>
                <c:pt idx="31">
                  <c:v>283.77</c:v>
                </c:pt>
                <c:pt idx="32">
                  <c:v>282.84</c:v>
                </c:pt>
                <c:pt idx="33">
                  <c:v>291.66</c:v>
                </c:pt>
                <c:pt idx="34">
                  <c:v>295.42</c:v>
                </c:pt>
                <c:pt idx="35">
                  <c:v>292.4</c:v>
                </c:pt>
                <c:pt idx="36">
                  <c:v>289.91</c:v>
                </c:pt>
                <c:pt idx="37">
                  <c:v>286.56</c:v>
                </c:pt>
                <c:pt idx="38">
                  <c:v>287.97</c:v>
                </c:pt>
                <c:pt idx="39">
                  <c:v>287.74</c:v>
                </c:pt>
                <c:pt idx="40">
                  <c:v>286.89</c:v>
                </c:pt>
                <c:pt idx="41">
                  <c:v>286.16</c:v>
                </c:pt>
                <c:pt idx="42">
                  <c:v>283.44</c:v>
                </c:pt>
                <c:pt idx="43">
                  <c:v>282.89</c:v>
                </c:pt>
                <c:pt idx="44">
                  <c:v>287.52</c:v>
                </c:pt>
                <c:pt idx="45">
                  <c:v>288.73</c:v>
                </c:pt>
                <c:pt idx="46">
                  <c:v>289.92</c:v>
                </c:pt>
                <c:pt idx="47">
                  <c:v>289.48</c:v>
                </c:pt>
                <c:pt idx="48">
                  <c:v>293.55</c:v>
                </c:pt>
                <c:pt idx="49">
                  <c:v>299.39</c:v>
                </c:pt>
                <c:pt idx="50">
                  <c:v>300.26</c:v>
                </c:pt>
                <c:pt idx="51">
                  <c:v>297.56</c:v>
                </c:pt>
                <c:pt idx="52">
                  <c:v>300.3</c:v>
                </c:pt>
                <c:pt idx="53">
                  <c:v>306.13</c:v>
                </c:pt>
                <c:pt idx="54">
                  <c:v>303.3</c:v>
                </c:pt>
                <c:pt idx="55">
                  <c:v>297.3</c:v>
                </c:pt>
                <c:pt idx="56">
                  <c:v>297.67</c:v>
                </c:pt>
                <c:pt idx="57">
                  <c:v>310.79</c:v>
                </c:pt>
                <c:pt idx="58">
                  <c:v>308.05</c:v>
                </c:pt>
                <c:pt idx="59">
                  <c:v>308.78</c:v>
                </c:pt>
                <c:pt idx="60">
                  <c:v>307.13</c:v>
                </c:pt>
                <c:pt idx="61">
                  <c:v>302.55</c:v>
                </c:pt>
                <c:pt idx="62">
                  <c:v>302.64</c:v>
                </c:pt>
                <c:pt idx="63">
                  <c:v>310.82</c:v>
                </c:pt>
                <c:pt idx="64">
                  <c:v>318.28</c:v>
                </c:pt>
                <c:pt idx="65">
                  <c:v>322.1</c:v>
                </c:pt>
                <c:pt idx="66">
                  <c:v>322.4</c:v>
                </c:pt>
                <c:pt idx="67">
                  <c:v>310.16</c:v>
                </c:pt>
                <c:pt idx="68">
                  <c:v>317.27</c:v>
                </c:pt>
                <c:pt idx="69">
                  <c:v>314.85</c:v>
                </c:pt>
                <c:pt idx="70">
                  <c:v>308.14</c:v>
                </c:pt>
                <c:pt idx="71">
                  <c:v>305.89</c:v>
                </c:pt>
                <c:pt idx="72">
                  <c:v>306.42</c:v>
                </c:pt>
                <c:pt idx="73">
                  <c:v>300.77</c:v>
                </c:pt>
                <c:pt idx="74">
                  <c:v>300.31</c:v>
                </c:pt>
                <c:pt idx="75">
                  <c:v>301.04</c:v>
                </c:pt>
                <c:pt idx="76">
                  <c:v>297.72</c:v>
                </c:pt>
                <c:pt idx="77">
                  <c:v>303.63</c:v>
                </c:pt>
                <c:pt idx="78">
                  <c:v>302.04</c:v>
                </c:pt>
                <c:pt idx="79">
                  <c:v>302.74</c:v>
                </c:pt>
                <c:pt idx="80">
                  <c:v>312.47</c:v>
                </c:pt>
                <c:pt idx="81">
                  <c:v>309.26</c:v>
                </c:pt>
                <c:pt idx="82">
                  <c:v>307.87</c:v>
                </c:pt>
                <c:pt idx="83">
                  <c:v>310.9</c:v>
                </c:pt>
                <c:pt idx="84">
                  <c:v>324.49</c:v>
                </c:pt>
                <c:pt idx="85">
                  <c:v>329.19</c:v>
                </c:pt>
                <c:pt idx="86">
                  <c:v>329.79</c:v>
                </c:pt>
                <c:pt idx="87">
                  <c:v>326.99</c:v>
                </c:pt>
                <c:pt idx="88">
                  <c:v>334.61</c:v>
                </c:pt>
                <c:pt idx="89">
                  <c:v>334.04</c:v>
                </c:pt>
                <c:pt idx="90">
                  <c:v>325.48</c:v>
                </c:pt>
                <c:pt idx="91">
                  <c:v>322.22</c:v>
                </c:pt>
                <c:pt idx="92">
                  <c:v>323.42</c:v>
                </c:pt>
                <c:pt idx="93">
                  <c:v>323.75</c:v>
                </c:pt>
                <c:pt idx="94">
                  <c:v>327.91</c:v>
                </c:pt>
                <c:pt idx="95">
                  <c:v>329.17</c:v>
                </c:pt>
                <c:pt idx="96">
                  <c:v>325.93</c:v>
                </c:pt>
                <c:pt idx="97">
                  <c:v>323.09</c:v>
                </c:pt>
                <c:pt idx="98">
                  <c:v>317.21</c:v>
                </c:pt>
                <c:pt idx="99">
                  <c:v>313</c:v>
                </c:pt>
                <c:pt idx="100">
                  <c:v>314.98</c:v>
                </c:pt>
                <c:pt idx="101">
                  <c:v>315.55</c:v>
                </c:pt>
                <c:pt idx="102">
                  <c:v>320.02</c:v>
                </c:pt>
                <c:pt idx="103">
                  <c:v>318.52</c:v>
                </c:pt>
                <c:pt idx="104">
                  <c:v>317.38</c:v>
                </c:pt>
                <c:pt idx="105">
                  <c:v>310.11</c:v>
                </c:pt>
                <c:pt idx="106">
                  <c:v>300.51</c:v>
                </c:pt>
                <c:pt idx="107">
                  <c:v>315.21</c:v>
                </c:pt>
                <c:pt idx="108">
                  <c:v>315.04</c:v>
                </c:pt>
                <c:pt idx="109">
                  <c:v>316.1</c:v>
                </c:pt>
                <c:pt idx="110">
                  <c:v>312.13</c:v>
                </c:pt>
                <c:pt idx="111">
                  <c:v>307.88</c:v>
                </c:pt>
                <c:pt idx="112">
                  <c:v>308.92</c:v>
                </c:pt>
                <c:pt idx="113">
                  <c:v>313.08</c:v>
                </c:pt>
                <c:pt idx="114">
                  <c:v>307.64</c:v>
                </c:pt>
                <c:pt idx="115">
                  <c:v>303</c:v>
                </c:pt>
                <c:pt idx="116">
                  <c:v>298</c:v>
                </c:pt>
                <c:pt idx="117">
                  <c:v>298.02</c:v>
                </c:pt>
                <c:pt idx="118">
                  <c:v>298.38</c:v>
                </c:pt>
                <c:pt idx="119">
                  <c:v>303.27</c:v>
                </c:pt>
                <c:pt idx="120">
                  <c:v>299.41</c:v>
                </c:pt>
                <c:pt idx="121">
                  <c:v>300.37</c:v>
                </c:pt>
                <c:pt idx="122">
                  <c:v>303.61</c:v>
                </c:pt>
                <c:pt idx="123">
                  <c:v>309.48</c:v>
                </c:pt>
                <c:pt idx="124">
                  <c:v>320.41</c:v>
                </c:pt>
                <c:pt idx="125">
                  <c:v>315.62</c:v>
                </c:pt>
                <c:pt idx="126">
                  <c:v>316.89</c:v>
                </c:pt>
                <c:pt idx="127">
                  <c:v>314.21</c:v>
                </c:pt>
                <c:pt idx="128">
                  <c:v>313.42</c:v>
                </c:pt>
                <c:pt idx="129">
                  <c:v>311.68</c:v>
                </c:pt>
                <c:pt idx="130">
                  <c:v>309.25</c:v>
                </c:pt>
                <c:pt idx="131">
                  <c:v>309.35</c:v>
                </c:pt>
                <c:pt idx="132">
                  <c:v>311.12</c:v>
                </c:pt>
                <c:pt idx="133">
                  <c:v>309.44</c:v>
                </c:pt>
                <c:pt idx="134">
                  <c:v>305.51</c:v>
                </c:pt>
                <c:pt idx="135">
                  <c:v>305.36</c:v>
                </c:pt>
                <c:pt idx="136">
                  <c:v>304.15</c:v>
                </c:pt>
                <c:pt idx="137">
                  <c:v>300.44</c:v>
                </c:pt>
                <c:pt idx="138">
                  <c:v>294.54</c:v>
                </c:pt>
                <c:pt idx="139">
                  <c:v>294.11</c:v>
                </c:pt>
                <c:pt idx="140">
                  <c:v>297.09</c:v>
                </c:pt>
                <c:pt idx="141">
                  <c:v>302.36</c:v>
                </c:pt>
                <c:pt idx="142">
                  <c:v>297.56</c:v>
                </c:pt>
                <c:pt idx="143">
                  <c:v>298.54</c:v>
                </c:pt>
                <c:pt idx="144">
                  <c:v>305.69</c:v>
                </c:pt>
                <c:pt idx="145">
                  <c:v>302.08</c:v>
                </c:pt>
                <c:pt idx="146">
                  <c:v>307.97</c:v>
                </c:pt>
                <c:pt idx="147">
                  <c:v>300.89</c:v>
                </c:pt>
                <c:pt idx="148">
                  <c:v>305.53</c:v>
                </c:pt>
                <c:pt idx="149">
                  <c:v>304.03</c:v>
                </c:pt>
                <c:pt idx="150">
                  <c:v>307.69</c:v>
                </c:pt>
                <c:pt idx="151">
                  <c:v>309.18</c:v>
                </c:pt>
                <c:pt idx="152">
                  <c:v>310.03</c:v>
                </c:pt>
                <c:pt idx="153">
                  <c:v>307.55</c:v>
                </c:pt>
                <c:pt idx="154">
                  <c:v>310.71</c:v>
                </c:pt>
                <c:pt idx="155">
                  <c:v>315.43</c:v>
                </c:pt>
                <c:pt idx="156">
                  <c:v>315.69</c:v>
                </c:pt>
                <c:pt idx="157">
                  <c:v>316.06</c:v>
                </c:pt>
                <c:pt idx="158">
                  <c:v>313.45</c:v>
                </c:pt>
                <c:pt idx="159">
                  <c:v>313.42</c:v>
                </c:pt>
                <c:pt idx="160">
                  <c:v>312.74</c:v>
                </c:pt>
                <c:pt idx="161">
                  <c:v>312.44</c:v>
                </c:pt>
                <c:pt idx="162">
                  <c:v>314.78</c:v>
                </c:pt>
                <c:pt idx="163">
                  <c:v>313.23</c:v>
                </c:pt>
                <c:pt idx="164">
                  <c:v>311.75</c:v>
                </c:pt>
                <c:pt idx="165">
                  <c:v>309.19</c:v>
                </c:pt>
                <c:pt idx="166">
                  <c:v>308.9</c:v>
                </c:pt>
                <c:pt idx="167">
                  <c:v>306.91</c:v>
                </c:pt>
                <c:pt idx="168">
                  <c:v>305.56</c:v>
                </c:pt>
                <c:pt idx="169">
                  <c:v>300.54</c:v>
                </c:pt>
                <c:pt idx="170">
                  <c:v>297.85</c:v>
                </c:pt>
                <c:pt idx="171">
                  <c:v>292.91</c:v>
                </c:pt>
                <c:pt idx="172">
                  <c:v>294.38</c:v>
                </c:pt>
                <c:pt idx="173">
                  <c:v>303.82</c:v>
                </c:pt>
                <c:pt idx="174">
                  <c:v>299.51</c:v>
                </c:pt>
                <c:pt idx="175">
                  <c:v>299.7</c:v>
                </c:pt>
                <c:pt idx="176">
                  <c:v>301.42</c:v>
                </c:pt>
                <c:pt idx="177">
                  <c:v>301.07</c:v>
                </c:pt>
                <c:pt idx="178">
                  <c:v>299.28</c:v>
                </c:pt>
                <c:pt idx="179">
                  <c:v>298.57</c:v>
                </c:pt>
                <c:pt idx="180">
                  <c:v>294.9</c:v>
                </c:pt>
                <c:pt idx="181">
                  <c:v>296.24</c:v>
                </c:pt>
                <c:pt idx="182">
                  <c:v>291.47</c:v>
                </c:pt>
                <c:pt idx="183">
                  <c:v>292.24</c:v>
                </c:pt>
                <c:pt idx="184">
                  <c:v>290.66</c:v>
                </c:pt>
                <c:pt idx="185">
                  <c:v>291.53</c:v>
                </c:pt>
                <c:pt idx="186">
                  <c:v>290.49</c:v>
                </c:pt>
                <c:pt idx="187">
                  <c:v>294.16</c:v>
                </c:pt>
                <c:pt idx="188">
                  <c:v>290.53</c:v>
                </c:pt>
                <c:pt idx="189">
                  <c:v>292.85</c:v>
                </c:pt>
                <c:pt idx="190">
                  <c:v>289.56</c:v>
                </c:pt>
                <c:pt idx="191">
                  <c:v>288.76</c:v>
                </c:pt>
                <c:pt idx="192">
                  <c:v>286.94</c:v>
                </c:pt>
                <c:pt idx="193">
                  <c:v>291.35</c:v>
                </c:pt>
                <c:pt idx="194">
                  <c:v>291.37</c:v>
                </c:pt>
                <c:pt idx="195">
                  <c:v>294.26</c:v>
                </c:pt>
                <c:pt idx="196">
                  <c:v>289.37</c:v>
                </c:pt>
                <c:pt idx="197">
                  <c:v>296.24</c:v>
                </c:pt>
                <c:pt idx="198">
                  <c:v>299.63</c:v>
                </c:pt>
                <c:pt idx="199">
                  <c:v>297.04</c:v>
                </c:pt>
                <c:pt idx="200">
                  <c:v>298.28</c:v>
                </c:pt>
                <c:pt idx="201">
                  <c:v>298.62</c:v>
                </c:pt>
                <c:pt idx="202">
                  <c:v>296.55</c:v>
                </c:pt>
                <c:pt idx="203">
                  <c:v>296.76</c:v>
                </c:pt>
                <c:pt idx="204">
                  <c:v>291.43</c:v>
                </c:pt>
                <c:pt idx="205">
                  <c:v>290.97</c:v>
                </c:pt>
                <c:pt idx="206">
                  <c:v>291.27</c:v>
                </c:pt>
                <c:pt idx="207">
                  <c:v>289.9</c:v>
                </c:pt>
                <c:pt idx="208">
                  <c:v>285.82</c:v>
                </c:pt>
                <c:pt idx="209">
                  <c:v>286.55</c:v>
                </c:pt>
                <c:pt idx="210">
                  <c:v>288.7</c:v>
                </c:pt>
                <c:pt idx="211">
                  <c:v>286.86</c:v>
                </c:pt>
                <c:pt idx="212">
                  <c:v>288.19</c:v>
                </c:pt>
                <c:pt idx="213">
                  <c:v>283.16</c:v>
                </c:pt>
                <c:pt idx="214">
                  <c:v>282.78</c:v>
                </c:pt>
                <c:pt idx="215">
                  <c:v>291.97</c:v>
                </c:pt>
                <c:pt idx="216">
                  <c:v>296</c:v>
                </c:pt>
                <c:pt idx="217">
                  <c:v>292</c:v>
                </c:pt>
                <c:pt idx="218">
                  <c:v>290.41</c:v>
                </c:pt>
                <c:pt idx="219">
                  <c:v>289.91</c:v>
                </c:pt>
                <c:pt idx="220">
                  <c:v>287.11</c:v>
                </c:pt>
                <c:pt idx="221">
                  <c:v>288.75</c:v>
                </c:pt>
                <c:pt idx="222">
                  <c:v>284.06</c:v>
                </c:pt>
                <c:pt idx="223">
                  <c:v>281.26</c:v>
                </c:pt>
                <c:pt idx="224">
                  <c:v>278.27</c:v>
                </c:pt>
                <c:pt idx="225">
                  <c:v>275</c:v>
                </c:pt>
                <c:pt idx="226">
                  <c:v>273.96</c:v>
                </c:pt>
                <c:pt idx="227">
                  <c:v>269.52</c:v>
                </c:pt>
                <c:pt idx="228">
                  <c:v>270.36</c:v>
                </c:pt>
                <c:pt idx="229">
                  <c:v>264.95</c:v>
                </c:pt>
                <c:pt idx="230">
                  <c:v>268.24</c:v>
                </c:pt>
                <c:pt idx="231">
                  <c:v>268.15</c:v>
                </c:pt>
                <c:pt idx="232">
                  <c:v>268.6</c:v>
                </c:pt>
                <c:pt idx="233">
                  <c:v>266.74</c:v>
                </c:pt>
                <c:pt idx="234">
                  <c:v>265.73</c:v>
                </c:pt>
                <c:pt idx="235">
                  <c:v>261.95</c:v>
                </c:pt>
                <c:pt idx="236">
                  <c:v>264.22</c:v>
                </c:pt>
                <c:pt idx="237">
                  <c:v>266.27</c:v>
                </c:pt>
                <c:pt idx="238">
                  <c:v>264.66</c:v>
                </c:pt>
                <c:pt idx="239">
                  <c:v>264</c:v>
                </c:pt>
                <c:pt idx="240">
                  <c:v>264.37</c:v>
                </c:pt>
                <c:pt idx="241">
                  <c:v>263.49</c:v>
                </c:pt>
                <c:pt idx="242">
                  <c:v>265.29</c:v>
                </c:pt>
                <c:pt idx="243">
                  <c:v>260.71</c:v>
                </c:pt>
                <c:pt idx="244">
                  <c:v>260.67</c:v>
                </c:pt>
                <c:pt idx="245">
                  <c:v>261.04</c:v>
                </c:pt>
                <c:pt idx="246">
                  <c:v>265.68</c:v>
                </c:pt>
                <c:pt idx="247">
                  <c:v>264.88</c:v>
                </c:pt>
                <c:pt idx="248">
                  <c:v>267.56</c:v>
                </c:pt>
                <c:pt idx="249">
                  <c:v>267.49</c:v>
                </c:pt>
                <c:pt idx="250">
                  <c:v>265.64</c:v>
                </c:pt>
                <c:pt idx="251">
                  <c:v>263.01</c:v>
                </c:pt>
                <c:pt idx="252">
                  <c:v>260.05</c:v>
                </c:pt>
                <c:pt idx="253">
                  <c:v>253.08</c:v>
                </c:pt>
                <c:pt idx="254">
                  <c:v>253.47</c:v>
                </c:pt>
                <c:pt idx="255">
                  <c:v>249.39</c:v>
                </c:pt>
                <c:pt idx="256">
                  <c:v>249.25</c:v>
                </c:pt>
                <c:pt idx="257">
                  <c:v>252.56</c:v>
                </c:pt>
                <c:pt idx="258">
                  <c:v>252.51</c:v>
                </c:pt>
                <c:pt idx="259">
                  <c:v>246.89</c:v>
                </c:pt>
                <c:pt idx="260">
                  <c:v>244.62</c:v>
                </c:pt>
                <c:pt idx="261">
                  <c:v>244.62</c:v>
                </c:pt>
                <c:pt idx="262">
                  <c:v>243.22</c:v>
                </c:pt>
                <c:pt idx="263">
                  <c:v>243.55</c:v>
                </c:pt>
                <c:pt idx="264">
                  <c:v>244.64</c:v>
                </c:pt>
                <c:pt idx="265">
                  <c:v>240.88</c:v>
                </c:pt>
                <c:pt idx="266">
                  <c:v>235.59</c:v>
                </c:pt>
                <c:pt idx="267">
                  <c:v>228.99</c:v>
                </c:pt>
                <c:pt idx="268">
                  <c:v>231.96</c:v>
                </c:pt>
                <c:pt idx="269">
                  <c:v>229.61</c:v>
                </c:pt>
                <c:pt idx="270">
                  <c:v>233.13</c:v>
                </c:pt>
                <c:pt idx="271">
                  <c:v>234.72</c:v>
                </c:pt>
                <c:pt idx="272">
                  <c:v>236.2</c:v>
                </c:pt>
                <c:pt idx="273">
                  <c:v>227.11</c:v>
                </c:pt>
                <c:pt idx="274">
                  <c:v>234.34</c:v>
                </c:pt>
                <c:pt idx="275">
                  <c:v>216.87</c:v>
                </c:pt>
                <c:pt idx="276">
                  <c:v>214.44</c:v>
                </c:pt>
                <c:pt idx="277">
                  <c:v>210.28</c:v>
                </c:pt>
                <c:pt idx="278">
                  <c:v>228.69</c:v>
                </c:pt>
                <c:pt idx="279">
                  <c:v>245.82</c:v>
                </c:pt>
                <c:pt idx="280">
                  <c:v>243.66</c:v>
                </c:pt>
                <c:pt idx="281">
                  <c:v>245.3</c:v>
                </c:pt>
                <c:pt idx="282">
                  <c:v>242.85</c:v>
                </c:pt>
                <c:pt idx="283">
                  <c:v>248.12</c:v>
                </c:pt>
                <c:pt idx="284">
                  <c:v>251.03</c:v>
                </c:pt>
                <c:pt idx="285">
                  <c:v>251.13</c:v>
                </c:pt>
                <c:pt idx="286">
                  <c:v>248.06</c:v>
                </c:pt>
                <c:pt idx="287">
                  <c:v>241.63</c:v>
                </c:pt>
                <c:pt idx="288">
                  <c:v>239.01</c:v>
                </c:pt>
                <c:pt idx="289">
                  <c:v>239.11</c:v>
                </c:pt>
                <c:pt idx="290">
                  <c:v>234.97</c:v>
                </c:pt>
                <c:pt idx="291">
                  <c:v>233.93</c:v>
                </c:pt>
                <c:pt idx="292">
                  <c:v>232.44</c:v>
                </c:pt>
                <c:pt idx="293">
                  <c:v>225.19</c:v>
                </c:pt>
                <c:pt idx="294">
                  <c:v>227.9</c:v>
                </c:pt>
                <c:pt idx="295">
                  <c:v>229.14</c:v>
                </c:pt>
                <c:pt idx="296">
                  <c:v>232.22</c:v>
                </c:pt>
                <c:pt idx="297">
                  <c:v>242.28</c:v>
                </c:pt>
                <c:pt idx="298">
                  <c:v>246.54</c:v>
                </c:pt>
                <c:pt idx="299">
                  <c:v>251.53</c:v>
                </c:pt>
                <c:pt idx="300">
                  <c:v>250.25</c:v>
                </c:pt>
                <c:pt idx="301">
                  <c:v>260.62</c:v>
                </c:pt>
                <c:pt idx="302">
                  <c:v>264.65</c:v>
                </c:pt>
                <c:pt idx="303">
                  <c:v>259.05</c:v>
                </c:pt>
                <c:pt idx="304">
                  <c:v>258.79</c:v>
                </c:pt>
                <c:pt idx="305">
                  <c:v>257.4</c:v>
                </c:pt>
                <c:pt idx="306">
                  <c:v>261.34</c:v>
                </c:pt>
                <c:pt idx="307">
                  <c:v>264.24</c:v>
                </c:pt>
                <c:pt idx="308">
                  <c:v>266.8</c:v>
                </c:pt>
                <c:pt idx="309">
                  <c:v>279.25</c:v>
                </c:pt>
                <c:pt idx="310">
                  <c:v>279.95</c:v>
                </c:pt>
                <c:pt idx="311">
                  <c:v>276.59</c:v>
                </c:pt>
                <c:pt idx="312">
                  <c:v>276.32</c:v>
                </c:pt>
                <c:pt idx="313">
                  <c:v>275.45</c:v>
                </c:pt>
                <c:pt idx="314">
                  <c:v>274.99</c:v>
                </c:pt>
                <c:pt idx="315">
                  <c:v>271.04</c:v>
                </c:pt>
                <c:pt idx="316">
                  <c:v>275.8</c:v>
                </c:pt>
                <c:pt idx="317">
                  <c:v>276.9</c:v>
                </c:pt>
                <c:pt idx="318">
                  <c:v>270.43</c:v>
                </c:pt>
                <c:pt idx="319">
                  <c:v>267.94</c:v>
                </c:pt>
                <c:pt idx="320">
                  <c:v>266.81</c:v>
                </c:pt>
                <c:pt idx="321">
                  <c:v>267.3</c:v>
                </c:pt>
                <c:pt idx="322">
                  <c:v>268.23</c:v>
                </c:pt>
                <c:pt idx="323">
                  <c:v>266.58</c:v>
                </c:pt>
                <c:pt idx="324">
                  <c:v>267.14</c:v>
                </c:pt>
                <c:pt idx="325">
                  <c:v>265.85</c:v>
                </c:pt>
                <c:pt idx="326">
                  <c:v>264.84</c:v>
                </c:pt>
                <c:pt idx="327">
                  <c:v>265.95</c:v>
                </c:pt>
                <c:pt idx="328">
                  <c:v>262.84</c:v>
                </c:pt>
                <c:pt idx="329">
                  <c:v>263.03</c:v>
                </c:pt>
                <c:pt idx="330">
                  <c:v>259.16</c:v>
                </c:pt>
                <c:pt idx="331">
                  <c:v>254.27</c:v>
                </c:pt>
                <c:pt idx="332">
                  <c:v>252.35</c:v>
                </c:pt>
                <c:pt idx="333">
                  <c:v>247.47</c:v>
                </c:pt>
                <c:pt idx="334">
                  <c:v>244.21</c:v>
                </c:pt>
                <c:pt idx="335">
                  <c:v>239.87</c:v>
                </c:pt>
                <c:pt idx="336">
                  <c:v>243.13</c:v>
                </c:pt>
                <c:pt idx="337">
                  <c:v>243.17</c:v>
                </c:pt>
                <c:pt idx="338">
                  <c:v>240.85</c:v>
                </c:pt>
                <c:pt idx="339">
                  <c:v>243.28</c:v>
                </c:pt>
                <c:pt idx="340">
                  <c:v>240</c:v>
                </c:pt>
                <c:pt idx="341">
                  <c:v>239.71</c:v>
                </c:pt>
                <c:pt idx="342">
                  <c:v>239.32</c:v>
                </c:pt>
                <c:pt idx="343">
                  <c:v>241.17</c:v>
                </c:pt>
                <c:pt idx="344">
                  <c:v>243.14</c:v>
                </c:pt>
                <c:pt idx="345">
                  <c:v>242.31</c:v>
                </c:pt>
                <c:pt idx="346">
                  <c:v>238.39</c:v>
                </c:pt>
                <c:pt idx="347">
                  <c:v>237.6</c:v>
                </c:pt>
                <c:pt idx="348">
                  <c:v>232.96</c:v>
                </c:pt>
                <c:pt idx="349">
                  <c:v>230.37</c:v>
                </c:pt>
                <c:pt idx="350">
                  <c:v>238.36</c:v>
                </c:pt>
                <c:pt idx="351">
                  <c:v>239.58</c:v>
                </c:pt>
                <c:pt idx="352">
                  <c:v>239.94</c:v>
                </c:pt>
                <c:pt idx="353">
                  <c:v>241.53</c:v>
                </c:pt>
                <c:pt idx="354">
                  <c:v>243.53</c:v>
                </c:pt>
                <c:pt idx="355">
                  <c:v>242.86</c:v>
                </c:pt>
                <c:pt idx="356">
                  <c:v>243.81</c:v>
                </c:pt>
                <c:pt idx="357">
                  <c:v>247.36</c:v>
                </c:pt>
                <c:pt idx="358">
                  <c:v>245.48</c:v>
                </c:pt>
                <c:pt idx="359">
                  <c:v>243.4</c:v>
                </c:pt>
                <c:pt idx="360">
                  <c:v>244.82</c:v>
                </c:pt>
                <c:pt idx="361">
                  <c:v>246.25</c:v>
                </c:pt>
                <c:pt idx="362">
                  <c:v>249.72</c:v>
                </c:pt>
                <c:pt idx="363">
                  <c:v>249.79</c:v>
                </c:pt>
                <c:pt idx="364">
                  <c:v>249.97</c:v>
                </c:pt>
                <c:pt idx="365">
                  <c:v>250.29</c:v>
                </c:pt>
                <c:pt idx="366">
                  <c:v>248.55</c:v>
                </c:pt>
                <c:pt idx="367">
                  <c:v>244.76</c:v>
                </c:pt>
                <c:pt idx="368">
                  <c:v>240.78</c:v>
                </c:pt>
                <c:pt idx="369">
                  <c:v>243.09</c:v>
                </c:pt>
                <c:pt idx="370">
                  <c:v>245.03</c:v>
                </c:pt>
                <c:pt idx="371">
                  <c:v>245.31</c:v>
                </c:pt>
                <c:pt idx="372">
                  <c:v>241.87</c:v>
                </c:pt>
                <c:pt idx="373">
                  <c:v>241.16</c:v>
                </c:pt>
                <c:pt idx="374">
                  <c:v>239.56</c:v>
                </c:pt>
                <c:pt idx="375">
                  <c:v>239.29</c:v>
                </c:pt>
                <c:pt idx="376">
                  <c:v>236.98</c:v>
                </c:pt>
                <c:pt idx="377">
                  <c:v>236.38</c:v>
                </c:pt>
                <c:pt idx="378">
                  <c:v>247.06</c:v>
                </c:pt>
                <c:pt idx="379">
                  <c:v>221.49</c:v>
                </c:pt>
                <c:pt idx="380">
                  <c:v>219.78</c:v>
                </c:pt>
                <c:pt idx="381">
                  <c:v>222.94</c:v>
                </c:pt>
                <c:pt idx="382">
                  <c:v>221.92</c:v>
                </c:pt>
                <c:pt idx="383">
                  <c:v>224.41</c:v>
                </c:pt>
                <c:pt idx="384">
                  <c:v>222.9</c:v>
                </c:pt>
                <c:pt idx="385">
                  <c:v>225.5</c:v>
                </c:pt>
                <c:pt idx="386">
                  <c:v>222.31</c:v>
                </c:pt>
                <c:pt idx="387">
                  <c:v>224.98</c:v>
                </c:pt>
                <c:pt idx="388">
                  <c:v>223.41</c:v>
                </c:pt>
                <c:pt idx="389">
                  <c:v>224.12</c:v>
                </c:pt>
                <c:pt idx="390">
                  <c:v>223</c:v>
                </c:pt>
                <c:pt idx="391">
                  <c:v>225.37</c:v>
                </c:pt>
                <c:pt idx="392">
                  <c:v>224.42</c:v>
                </c:pt>
                <c:pt idx="393">
                  <c:v>223.64</c:v>
                </c:pt>
                <c:pt idx="394">
                  <c:v>222.39</c:v>
                </c:pt>
                <c:pt idx="395">
                  <c:v>221.48</c:v>
                </c:pt>
                <c:pt idx="396">
                  <c:v>222.29</c:v>
                </c:pt>
                <c:pt idx="397">
                  <c:v>212.84</c:v>
                </c:pt>
                <c:pt idx="398">
                  <c:v>213.42</c:v>
                </c:pt>
                <c:pt idx="399">
                  <c:v>210.75</c:v>
                </c:pt>
                <c:pt idx="400">
                  <c:v>210.93</c:v>
                </c:pt>
                <c:pt idx="401">
                  <c:v>211.22</c:v>
                </c:pt>
                <c:pt idx="402">
                  <c:v>205.23</c:v>
                </c:pt>
                <c:pt idx="403">
                  <c:v>207.29</c:v>
                </c:pt>
                <c:pt idx="404">
                  <c:v>207.04</c:v>
                </c:pt>
                <c:pt idx="405">
                  <c:v>210.86</c:v>
                </c:pt>
                <c:pt idx="406">
                  <c:v>210.5</c:v>
                </c:pt>
                <c:pt idx="407">
                  <c:v>209.78</c:v>
                </c:pt>
                <c:pt idx="408">
                  <c:v>210.19</c:v>
                </c:pt>
                <c:pt idx="409">
                  <c:v>211.59</c:v>
                </c:pt>
                <c:pt idx="410">
                  <c:v>211.44</c:v>
                </c:pt>
                <c:pt idx="411">
                  <c:v>211.09</c:v>
                </c:pt>
                <c:pt idx="412">
                  <c:v>210.48</c:v>
                </c:pt>
                <c:pt idx="413">
                  <c:v>207.53</c:v>
                </c:pt>
                <c:pt idx="414">
                  <c:v>209.25</c:v>
                </c:pt>
                <c:pt idx="415">
                  <c:v>207.86</c:v>
                </c:pt>
                <c:pt idx="416">
                  <c:v>204.32</c:v>
                </c:pt>
                <c:pt idx="417">
                  <c:v>206.6</c:v>
                </c:pt>
                <c:pt idx="418">
                  <c:v>207.23</c:v>
                </c:pt>
                <c:pt idx="419">
                  <c:v>205.56</c:v>
                </c:pt>
                <c:pt idx="420">
                  <c:v>216.81</c:v>
                </c:pt>
                <c:pt idx="421">
                  <c:v>212.46</c:v>
                </c:pt>
                <c:pt idx="422">
                  <c:v>217.63</c:v>
                </c:pt>
                <c:pt idx="423">
                  <c:v>219.33</c:v>
                </c:pt>
                <c:pt idx="424">
                  <c:v>220.3</c:v>
                </c:pt>
                <c:pt idx="425">
                  <c:v>224.8</c:v>
                </c:pt>
                <c:pt idx="426">
                  <c:v>222.21</c:v>
                </c:pt>
                <c:pt idx="427">
                  <c:v>221.29</c:v>
                </c:pt>
                <c:pt idx="428">
                  <c:v>220.18</c:v>
                </c:pt>
                <c:pt idx="429">
                  <c:v>219.17</c:v>
                </c:pt>
                <c:pt idx="430">
                  <c:v>218.31</c:v>
                </c:pt>
                <c:pt idx="431">
                  <c:v>216.63</c:v>
                </c:pt>
                <c:pt idx="432">
                  <c:v>214.6</c:v>
                </c:pt>
                <c:pt idx="433">
                  <c:v>214.52</c:v>
                </c:pt>
                <c:pt idx="434">
                  <c:v>215.45</c:v>
                </c:pt>
                <c:pt idx="435">
                  <c:v>213.97</c:v>
                </c:pt>
                <c:pt idx="436">
                  <c:v>211.55</c:v>
                </c:pt>
                <c:pt idx="437">
                  <c:v>210.24</c:v>
                </c:pt>
                <c:pt idx="438">
                  <c:v>207.94</c:v>
                </c:pt>
                <c:pt idx="439">
                  <c:v>206.19</c:v>
                </c:pt>
                <c:pt idx="440">
                  <c:v>205.8</c:v>
                </c:pt>
                <c:pt idx="441">
                  <c:v>204.06</c:v>
                </c:pt>
                <c:pt idx="442">
                  <c:v>200.4</c:v>
                </c:pt>
                <c:pt idx="443">
                  <c:v>200.34</c:v>
                </c:pt>
                <c:pt idx="444">
                  <c:v>194.9</c:v>
                </c:pt>
                <c:pt idx="445">
                  <c:v>199.14</c:v>
                </c:pt>
                <c:pt idx="446">
                  <c:v>207.96</c:v>
                </c:pt>
                <c:pt idx="447">
                  <c:v>212.8</c:v>
                </c:pt>
                <c:pt idx="448">
                  <c:v>215.19</c:v>
                </c:pt>
                <c:pt idx="449">
                  <c:v>210.85</c:v>
                </c:pt>
                <c:pt idx="450">
                  <c:v>212.24</c:v>
                </c:pt>
                <c:pt idx="451">
                  <c:v>208.67</c:v>
                </c:pt>
                <c:pt idx="452">
                  <c:v>208.59</c:v>
                </c:pt>
                <c:pt idx="453">
                  <c:v>210.33</c:v>
                </c:pt>
                <c:pt idx="454">
                  <c:v>210.28</c:v>
                </c:pt>
                <c:pt idx="455">
                  <c:v>209.78</c:v>
                </c:pt>
                <c:pt idx="456">
                  <c:v>209.98</c:v>
                </c:pt>
                <c:pt idx="457">
                  <c:v>216.87</c:v>
                </c:pt>
                <c:pt idx="458">
                  <c:v>213.62</c:v>
                </c:pt>
                <c:pt idx="459">
                  <c:v>210.05</c:v>
                </c:pt>
                <c:pt idx="460">
                  <c:v>204.94</c:v>
                </c:pt>
                <c:pt idx="461">
                  <c:v>207.45</c:v>
                </c:pt>
                <c:pt idx="462">
                  <c:v>207.8</c:v>
                </c:pt>
                <c:pt idx="463">
                  <c:v>207.63</c:v>
                </c:pt>
                <c:pt idx="464">
                  <c:v>205.17</c:v>
                </c:pt>
                <c:pt idx="465">
                  <c:v>204.79</c:v>
                </c:pt>
                <c:pt idx="466">
                  <c:v>208.69</c:v>
                </c:pt>
                <c:pt idx="467">
                  <c:v>208.83</c:v>
                </c:pt>
                <c:pt idx="468">
                  <c:v>205.45</c:v>
                </c:pt>
                <c:pt idx="469">
                  <c:v>202.26</c:v>
                </c:pt>
                <c:pt idx="470">
                  <c:v>199.17</c:v>
                </c:pt>
                <c:pt idx="471">
                  <c:v>197.43</c:v>
                </c:pt>
                <c:pt idx="472">
                  <c:v>198.07</c:v>
                </c:pt>
                <c:pt idx="473">
                  <c:v>198.88</c:v>
                </c:pt>
                <c:pt idx="474">
                  <c:v>196.3</c:v>
                </c:pt>
                <c:pt idx="475">
                  <c:v>198.67</c:v>
                </c:pt>
                <c:pt idx="476">
                  <c:v>197</c:v>
                </c:pt>
                <c:pt idx="477">
                  <c:v>194.98</c:v>
                </c:pt>
                <c:pt idx="478">
                  <c:v>193.78</c:v>
                </c:pt>
                <c:pt idx="479">
                  <c:v>193.66</c:v>
                </c:pt>
                <c:pt idx="480">
                  <c:v>191.53</c:v>
                </c:pt>
                <c:pt idx="481">
                  <c:v>194.36</c:v>
                </c:pt>
                <c:pt idx="482">
                  <c:v>199.61</c:v>
                </c:pt>
                <c:pt idx="483">
                  <c:v>199.95</c:v>
                </c:pt>
                <c:pt idx="484">
                  <c:v>196.91</c:v>
                </c:pt>
                <c:pt idx="485">
                  <c:v>197.26</c:v>
                </c:pt>
                <c:pt idx="486">
                  <c:v>199.16</c:v>
                </c:pt>
                <c:pt idx="487">
                  <c:v>201.82</c:v>
                </c:pt>
                <c:pt idx="488">
                  <c:v>202.63</c:v>
                </c:pt>
                <c:pt idx="489">
                  <c:v>199.33</c:v>
                </c:pt>
                <c:pt idx="490">
                  <c:v>198.11</c:v>
                </c:pt>
                <c:pt idx="491">
                  <c:v>199.5</c:v>
                </c:pt>
                <c:pt idx="492">
                  <c:v>200.71</c:v>
                </c:pt>
                <c:pt idx="493">
                  <c:v>196.92</c:v>
                </c:pt>
                <c:pt idx="494">
                  <c:v>198.31</c:v>
                </c:pt>
                <c:pt idx="495">
                  <c:v>199.52</c:v>
                </c:pt>
                <c:pt idx="496">
                  <c:v>195.58</c:v>
                </c:pt>
                <c:pt idx="497">
                  <c:v>204.79</c:v>
                </c:pt>
                <c:pt idx="498">
                  <c:v>202.47</c:v>
                </c:pt>
                <c:pt idx="499">
                  <c:v>202.11</c:v>
                </c:pt>
                <c:pt idx="500">
                  <c:v>201.51</c:v>
                </c:pt>
                <c:pt idx="501">
                  <c:v>198.73</c:v>
                </c:pt>
                <c:pt idx="502">
                  <c:v>198.77</c:v>
                </c:pt>
                <c:pt idx="503">
                  <c:v>197.5</c:v>
                </c:pt>
                <c:pt idx="504">
                  <c:v>195.65</c:v>
                </c:pt>
                <c:pt idx="505">
                  <c:v>191.75</c:v>
                </c:pt>
                <c:pt idx="506">
                  <c:v>192</c:v>
                </c:pt>
                <c:pt idx="507">
                  <c:v>190.51</c:v>
                </c:pt>
                <c:pt idx="508">
                  <c:v>191.66</c:v>
                </c:pt>
                <c:pt idx="509">
                  <c:v>191.86</c:v>
                </c:pt>
                <c:pt idx="510">
                  <c:v>191.74</c:v>
                </c:pt>
                <c:pt idx="511">
                  <c:v>193.28</c:v>
                </c:pt>
                <c:pt idx="512">
                  <c:v>193.49</c:v>
                </c:pt>
                <c:pt idx="513">
                  <c:v>193.37</c:v>
                </c:pt>
                <c:pt idx="514">
                  <c:v>193.08</c:v>
                </c:pt>
                <c:pt idx="515">
                  <c:v>192.14</c:v>
                </c:pt>
                <c:pt idx="516">
                  <c:v>189.41</c:v>
                </c:pt>
                <c:pt idx="517">
                  <c:v>185.8</c:v>
                </c:pt>
                <c:pt idx="518">
                  <c:v>181.25</c:v>
                </c:pt>
                <c:pt idx="519">
                  <c:v>180.08</c:v>
                </c:pt>
                <c:pt idx="520">
                  <c:v>180.8</c:v>
                </c:pt>
                <c:pt idx="521">
                  <c:v>182.89</c:v>
                </c:pt>
                <c:pt idx="522">
                  <c:v>182.79</c:v>
                </c:pt>
                <c:pt idx="523">
                  <c:v>195.43</c:v>
                </c:pt>
                <c:pt idx="524">
                  <c:v>195.47</c:v>
                </c:pt>
                <c:pt idx="525">
                  <c:v>197.15</c:v>
                </c:pt>
                <c:pt idx="526">
                  <c:v>198.48</c:v>
                </c:pt>
                <c:pt idx="527">
                  <c:v>197.45</c:v>
                </c:pt>
                <c:pt idx="528">
                  <c:v>195.65</c:v>
                </c:pt>
                <c:pt idx="529">
                  <c:v>198.3</c:v>
                </c:pt>
                <c:pt idx="530">
                  <c:v>198.86</c:v>
                </c:pt>
                <c:pt idx="531">
                  <c:v>198.94</c:v>
                </c:pt>
                <c:pt idx="532">
                  <c:v>200.3</c:v>
                </c:pt>
                <c:pt idx="533">
                  <c:v>199.52</c:v>
                </c:pt>
                <c:pt idx="534">
                  <c:v>195.73</c:v>
                </c:pt>
                <c:pt idx="535">
                  <c:v>194.82</c:v>
                </c:pt>
                <c:pt idx="536">
                  <c:v>196.62</c:v>
                </c:pt>
                <c:pt idx="537">
                  <c:v>199.06</c:v>
                </c:pt>
                <c:pt idx="538">
                  <c:v>196.33</c:v>
                </c:pt>
                <c:pt idx="539">
                  <c:v>193.79</c:v>
                </c:pt>
                <c:pt idx="540">
                  <c:v>192.66</c:v>
                </c:pt>
                <c:pt idx="541">
                  <c:v>190.3</c:v>
                </c:pt>
                <c:pt idx="542">
                  <c:v>187.97</c:v>
                </c:pt>
                <c:pt idx="543">
                  <c:v>191.38</c:v>
                </c:pt>
                <c:pt idx="544">
                  <c:v>189.84</c:v>
                </c:pt>
                <c:pt idx="545">
                  <c:v>188.29</c:v>
                </c:pt>
                <c:pt idx="546">
                  <c:v>188.22</c:v>
                </c:pt>
                <c:pt idx="547">
                  <c:v>187.87</c:v>
                </c:pt>
                <c:pt idx="548">
                  <c:v>189.53</c:v>
                </c:pt>
                <c:pt idx="549">
                  <c:v>188.55</c:v>
                </c:pt>
                <c:pt idx="550">
                  <c:v>186.68</c:v>
                </c:pt>
                <c:pt idx="551">
                  <c:v>185.29</c:v>
                </c:pt>
                <c:pt idx="552">
                  <c:v>186.06</c:v>
                </c:pt>
                <c:pt idx="553">
                  <c:v>184.38</c:v>
                </c:pt>
                <c:pt idx="554">
                  <c:v>183.45</c:v>
                </c:pt>
                <c:pt idx="555">
                  <c:v>183.36</c:v>
                </c:pt>
                <c:pt idx="556">
                  <c:v>183.99</c:v>
                </c:pt>
                <c:pt idx="557">
                  <c:v>183.07</c:v>
                </c:pt>
                <c:pt idx="558">
                  <c:v>180.9</c:v>
                </c:pt>
                <c:pt idx="559">
                  <c:v>179.73</c:v>
                </c:pt>
                <c:pt idx="560">
                  <c:v>179.03</c:v>
                </c:pt>
                <c:pt idx="561">
                  <c:v>179.87</c:v>
                </c:pt>
                <c:pt idx="562">
                  <c:v>176.03</c:v>
                </c:pt>
                <c:pt idx="563">
                  <c:v>174.26</c:v>
                </c:pt>
                <c:pt idx="564">
                  <c:v>175.79</c:v>
                </c:pt>
                <c:pt idx="565">
                  <c:v>175.01</c:v>
                </c:pt>
                <c:pt idx="566">
                  <c:v>174.8</c:v>
                </c:pt>
                <c:pt idx="567">
                  <c:v>175.43</c:v>
                </c:pt>
                <c:pt idx="568">
                  <c:v>175.1</c:v>
                </c:pt>
                <c:pt idx="569">
                  <c:v>174.5</c:v>
                </c:pt>
                <c:pt idx="570">
                  <c:v>174.73</c:v>
                </c:pt>
                <c:pt idx="571">
                  <c:v>173.73</c:v>
                </c:pt>
                <c:pt idx="572">
                  <c:v>174.36</c:v>
                </c:pt>
                <c:pt idx="573">
                  <c:v>176.27</c:v>
                </c:pt>
                <c:pt idx="574">
                  <c:v>172.73</c:v>
                </c:pt>
                <c:pt idx="575">
                  <c:v>172.28</c:v>
                </c:pt>
                <c:pt idx="576">
                  <c:v>172.94</c:v>
                </c:pt>
                <c:pt idx="577">
                  <c:v>170.5</c:v>
                </c:pt>
                <c:pt idx="578">
                  <c:v>168.99</c:v>
                </c:pt>
                <c:pt idx="579">
                  <c:v>170.11</c:v>
                </c:pt>
                <c:pt idx="580">
                  <c:v>170.31</c:v>
                </c:pt>
                <c:pt idx="581">
                  <c:v>167.42</c:v>
                </c:pt>
                <c:pt idx="582">
                  <c:v>167.09</c:v>
                </c:pt>
                <c:pt idx="583">
                  <c:v>167.99</c:v>
                </c:pt>
                <c:pt idx="584">
                  <c:v>169.05</c:v>
                </c:pt>
                <c:pt idx="585">
                  <c:v>170.3</c:v>
                </c:pt>
                <c:pt idx="586">
                  <c:v>171.02</c:v>
                </c:pt>
                <c:pt idx="587">
                  <c:v>170.66</c:v>
                </c:pt>
                <c:pt idx="588">
                  <c:v>172.02</c:v>
                </c:pt>
                <c:pt idx="589">
                  <c:v>172.27</c:v>
                </c:pt>
                <c:pt idx="590">
                  <c:v>171.41</c:v>
                </c:pt>
                <c:pt idx="591">
                  <c:v>171.33</c:v>
                </c:pt>
                <c:pt idx="592">
                  <c:v>172.08</c:v>
                </c:pt>
                <c:pt idx="593">
                  <c:v>170.1</c:v>
                </c:pt>
                <c:pt idx="594">
                  <c:v>170.3</c:v>
                </c:pt>
                <c:pt idx="595">
                  <c:v>169.4</c:v>
                </c:pt>
                <c:pt idx="596">
                  <c:v>168.39</c:v>
                </c:pt>
                <c:pt idx="597">
                  <c:v>167.4</c:v>
                </c:pt>
                <c:pt idx="598">
                  <c:v>167.5</c:v>
                </c:pt>
                <c:pt idx="599">
                  <c:v>166.55</c:v>
                </c:pt>
                <c:pt idx="600">
                  <c:v>168.45</c:v>
                </c:pt>
                <c:pt idx="601">
                  <c:v>166.23</c:v>
                </c:pt>
                <c:pt idx="602">
                  <c:v>165.23</c:v>
                </c:pt>
                <c:pt idx="603">
                  <c:v>163.99</c:v>
                </c:pt>
                <c:pt idx="604">
                  <c:v>161.06</c:v>
                </c:pt>
                <c:pt idx="605">
                  <c:v>160.52</c:v>
                </c:pt>
                <c:pt idx="606">
                  <c:v>159.1</c:v>
                </c:pt>
                <c:pt idx="607">
                  <c:v>158.52</c:v>
                </c:pt>
                <c:pt idx="608">
                  <c:v>156.79</c:v>
                </c:pt>
                <c:pt idx="609">
                  <c:v>156.31</c:v>
                </c:pt>
                <c:pt idx="610">
                  <c:v>157.97</c:v>
                </c:pt>
                <c:pt idx="611">
                  <c:v>157.99</c:v>
                </c:pt>
                <c:pt idx="612">
                  <c:v>156.84</c:v>
                </c:pt>
                <c:pt idx="613">
                  <c:v>156.08</c:v>
                </c:pt>
                <c:pt idx="614">
                  <c:v>154.32</c:v>
                </c:pt>
                <c:pt idx="615">
                  <c:v>153.54</c:v>
                </c:pt>
                <c:pt idx="616">
                  <c:v>153.19</c:v>
                </c:pt>
                <c:pt idx="617">
                  <c:v>153.54</c:v>
                </c:pt>
                <c:pt idx="618">
                  <c:v>153.33</c:v>
                </c:pt>
                <c:pt idx="619">
                  <c:v>152.97</c:v>
                </c:pt>
                <c:pt idx="620">
                  <c:v>153.29</c:v>
                </c:pt>
                <c:pt idx="621">
                  <c:v>152.82</c:v>
                </c:pt>
                <c:pt idx="622">
                  <c:v>151.45</c:v>
                </c:pt>
                <c:pt idx="623">
                  <c:v>149.74</c:v>
                </c:pt>
                <c:pt idx="624">
                  <c:v>148.44</c:v>
                </c:pt>
                <c:pt idx="625">
                  <c:v>145.78</c:v>
                </c:pt>
                <c:pt idx="626">
                  <c:v>146.43</c:v>
                </c:pt>
                <c:pt idx="627">
                  <c:v>144.29</c:v>
                </c:pt>
                <c:pt idx="628">
                  <c:v>144.72</c:v>
                </c:pt>
                <c:pt idx="629">
                  <c:v>144.01</c:v>
                </c:pt>
                <c:pt idx="630">
                  <c:v>144.08</c:v>
                </c:pt>
                <c:pt idx="631">
                  <c:v>143</c:v>
                </c:pt>
                <c:pt idx="632">
                  <c:v>141.42</c:v>
                </c:pt>
                <c:pt idx="633">
                  <c:v>138.94</c:v>
                </c:pt>
                <c:pt idx="634">
                  <c:v>139.06</c:v>
                </c:pt>
                <c:pt idx="635">
                  <c:v>137.42</c:v>
                </c:pt>
                <c:pt idx="636">
                  <c:v>135.69</c:v>
                </c:pt>
                <c:pt idx="637">
                  <c:v>140.76</c:v>
                </c:pt>
                <c:pt idx="638">
                  <c:v>140.4</c:v>
                </c:pt>
                <c:pt idx="639">
                  <c:v>141.17</c:v>
                </c:pt>
                <c:pt idx="640">
                  <c:v>141</c:v>
                </c:pt>
                <c:pt idx="641">
                  <c:v>142.95</c:v>
                </c:pt>
                <c:pt idx="642">
                  <c:v>145.29</c:v>
                </c:pt>
                <c:pt idx="643">
                  <c:v>145.91</c:v>
                </c:pt>
                <c:pt idx="644">
                  <c:v>147.53</c:v>
                </c:pt>
                <c:pt idx="645">
                  <c:v>147.85</c:v>
                </c:pt>
                <c:pt idx="646">
                  <c:v>148</c:v>
                </c:pt>
                <c:pt idx="647">
                  <c:v>145.81</c:v>
                </c:pt>
                <c:pt idx="648">
                  <c:v>146.15</c:v>
                </c:pt>
                <c:pt idx="649">
                  <c:v>145.65</c:v>
                </c:pt>
                <c:pt idx="650">
                  <c:v>144.77</c:v>
                </c:pt>
                <c:pt idx="651">
                  <c:v>145.1</c:v>
                </c:pt>
                <c:pt idx="652">
                  <c:v>142.9</c:v>
                </c:pt>
                <c:pt idx="653">
                  <c:v>143.35</c:v>
                </c:pt>
                <c:pt idx="654">
                  <c:v>142.71</c:v>
                </c:pt>
                <c:pt idx="655">
                  <c:v>143.77</c:v>
                </c:pt>
                <c:pt idx="656">
                  <c:v>145.02</c:v>
                </c:pt>
                <c:pt idx="657">
                  <c:v>147.59</c:v>
                </c:pt>
                <c:pt idx="658">
                  <c:v>145.78</c:v>
                </c:pt>
                <c:pt idx="659">
                  <c:v>144.93</c:v>
                </c:pt>
                <c:pt idx="660">
                  <c:v>146.45</c:v>
                </c:pt>
                <c:pt idx="661">
                  <c:v>145.73</c:v>
                </c:pt>
                <c:pt idx="662">
                  <c:v>147.14</c:v>
                </c:pt>
                <c:pt idx="663">
                  <c:v>148.3</c:v>
                </c:pt>
                <c:pt idx="664">
                  <c:v>148.93</c:v>
                </c:pt>
                <c:pt idx="665">
                  <c:v>149.12</c:v>
                </c:pt>
                <c:pt idx="666">
                  <c:v>148.81</c:v>
                </c:pt>
                <c:pt idx="667">
                  <c:v>149.25</c:v>
                </c:pt>
                <c:pt idx="668">
                  <c:v>146.41</c:v>
                </c:pt>
                <c:pt idx="669">
                  <c:v>146.34</c:v>
                </c:pt>
                <c:pt idx="670">
                  <c:v>144.46</c:v>
                </c:pt>
                <c:pt idx="671">
                  <c:v>143.83</c:v>
                </c:pt>
                <c:pt idx="672">
                  <c:v>143.72</c:v>
                </c:pt>
                <c:pt idx="673">
                  <c:v>144.96</c:v>
                </c:pt>
                <c:pt idx="674">
                  <c:v>145.2</c:v>
                </c:pt>
                <c:pt idx="675">
                  <c:v>146.82</c:v>
                </c:pt>
                <c:pt idx="676">
                  <c:v>146.33</c:v>
                </c:pt>
                <c:pt idx="677">
                  <c:v>148.16</c:v>
                </c:pt>
                <c:pt idx="678">
                  <c:v>148.76</c:v>
                </c:pt>
                <c:pt idx="679">
                  <c:v>147.56</c:v>
                </c:pt>
                <c:pt idx="680">
                  <c:v>147.05</c:v>
                </c:pt>
                <c:pt idx="681">
                  <c:v>147.23</c:v>
                </c:pt>
                <c:pt idx="682">
                  <c:v>147.37</c:v>
                </c:pt>
                <c:pt idx="683">
                  <c:v>146.38</c:v>
                </c:pt>
                <c:pt idx="684">
                  <c:v>149.48</c:v>
                </c:pt>
                <c:pt idx="685">
                  <c:v>148.97</c:v>
                </c:pt>
                <c:pt idx="686">
                  <c:v>148.63</c:v>
                </c:pt>
                <c:pt idx="687">
                  <c:v>150.19</c:v>
                </c:pt>
                <c:pt idx="688">
                  <c:v>150.83</c:v>
                </c:pt>
                <c:pt idx="689">
                  <c:v>154.77</c:v>
                </c:pt>
                <c:pt idx="690">
                  <c:v>154.45</c:v>
                </c:pt>
                <c:pt idx="691">
                  <c:v>153.56</c:v>
                </c:pt>
                <c:pt idx="692">
                  <c:v>153.79</c:v>
                </c:pt>
                <c:pt idx="693">
                  <c:v>155.88</c:v>
                </c:pt>
                <c:pt idx="694">
                  <c:v>156.76</c:v>
                </c:pt>
                <c:pt idx="695">
                  <c:v>156.02</c:v>
                </c:pt>
                <c:pt idx="696">
                  <c:v>156.35</c:v>
                </c:pt>
                <c:pt idx="697">
                  <c:v>155.4</c:v>
                </c:pt>
                <c:pt idx="698">
                  <c:v>157.18</c:v>
                </c:pt>
                <c:pt idx="699">
                  <c:v>157.96</c:v>
                </c:pt>
                <c:pt idx="700">
                  <c:v>156.91</c:v>
                </c:pt>
                <c:pt idx="701">
                  <c:v>156.02</c:v>
                </c:pt>
                <c:pt idx="702">
                  <c:v>157.76</c:v>
                </c:pt>
                <c:pt idx="703">
                  <c:v>156.82</c:v>
                </c:pt>
                <c:pt idx="704">
                  <c:v>158</c:v>
                </c:pt>
                <c:pt idx="705">
                  <c:v>154.95</c:v>
                </c:pt>
                <c:pt idx="706">
                  <c:v>156.15</c:v>
                </c:pt>
                <c:pt idx="707">
                  <c:v>154.25</c:v>
                </c:pt>
                <c:pt idx="708">
                  <c:v>153.66</c:v>
                </c:pt>
                <c:pt idx="709">
                  <c:v>153.38</c:v>
                </c:pt>
                <c:pt idx="710">
                  <c:v>149.77</c:v>
                </c:pt>
                <c:pt idx="711">
                  <c:v>148.87</c:v>
                </c:pt>
                <c:pt idx="712">
                  <c:v>148.15</c:v>
                </c:pt>
                <c:pt idx="713">
                  <c:v>147.42</c:v>
                </c:pt>
                <c:pt idx="714">
                  <c:v>145.15</c:v>
                </c:pt>
                <c:pt idx="715">
                  <c:v>144.34</c:v>
                </c:pt>
                <c:pt idx="716">
                  <c:v>143.21</c:v>
                </c:pt>
                <c:pt idx="717">
                  <c:v>144.64</c:v>
                </c:pt>
                <c:pt idx="718">
                  <c:v>146.61</c:v>
                </c:pt>
                <c:pt idx="719">
                  <c:v>145.44</c:v>
                </c:pt>
                <c:pt idx="720">
                  <c:v>143.43</c:v>
                </c:pt>
                <c:pt idx="721">
                  <c:v>138.59</c:v>
                </c:pt>
                <c:pt idx="722">
                  <c:v>139.2</c:v>
                </c:pt>
                <c:pt idx="723">
                  <c:v>139.19</c:v>
                </c:pt>
                <c:pt idx="724">
                  <c:v>138.85</c:v>
                </c:pt>
                <c:pt idx="725">
                  <c:v>139.58</c:v>
                </c:pt>
                <c:pt idx="726">
                  <c:v>142.32</c:v>
                </c:pt>
                <c:pt idx="727">
                  <c:v>142.53</c:v>
                </c:pt>
                <c:pt idx="728">
                  <c:v>143.26</c:v>
                </c:pt>
                <c:pt idx="729">
                  <c:v>143.09</c:v>
                </c:pt>
                <c:pt idx="730">
                  <c:v>141.49</c:v>
                </c:pt>
                <c:pt idx="731">
                  <c:v>142.02</c:v>
                </c:pt>
                <c:pt idx="732">
                  <c:v>141</c:v>
                </c:pt>
                <c:pt idx="733">
                  <c:v>141.01</c:v>
                </c:pt>
                <c:pt idx="734">
                  <c:v>140.73</c:v>
                </c:pt>
                <c:pt idx="735">
                  <c:v>140.69</c:v>
                </c:pt>
                <c:pt idx="736">
                  <c:v>139.34</c:v>
                </c:pt>
                <c:pt idx="737">
                  <c:v>139.09</c:v>
                </c:pt>
                <c:pt idx="738">
                  <c:v>140.47</c:v>
                </c:pt>
                <c:pt idx="739">
                  <c:v>137.58</c:v>
                </c:pt>
                <c:pt idx="740">
                  <c:v>135.71</c:v>
                </c:pt>
                <c:pt idx="741">
                  <c:v>137.46</c:v>
                </c:pt>
                <c:pt idx="742">
                  <c:v>136.94</c:v>
                </c:pt>
                <c:pt idx="743">
                  <c:v>135.67</c:v>
                </c:pt>
                <c:pt idx="744">
                  <c:v>135.34</c:v>
                </c:pt>
                <c:pt idx="745">
                  <c:v>136.59</c:v>
                </c:pt>
                <c:pt idx="746">
                  <c:v>138.03</c:v>
                </c:pt>
                <c:pt idx="747">
                  <c:v>139.18</c:v>
                </c:pt>
                <c:pt idx="748">
                  <c:v>139.5</c:v>
                </c:pt>
                <c:pt idx="749">
                  <c:v>138.45</c:v>
                </c:pt>
                <c:pt idx="750">
                  <c:v>134.32</c:v>
                </c:pt>
                <c:pt idx="751">
                  <c:v>135.23</c:v>
                </c:pt>
              </c:numCache>
            </c:numRef>
          </c:yVal>
          <c:smooth val="1"/>
        </c:ser>
        <c:ser>
          <c:idx val="6"/>
          <c:order val="6"/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Sheet1!$A$1:$A$752</c:f>
              <c:numCache>
                <c:formatCode>General</c:formatCode>
                <c:ptCount val="752"/>
                <c:pt idx="0">
                  <c:v>225.83</c:v>
                </c:pt>
                <c:pt idx="1">
                  <c:v>220.78</c:v>
                </c:pt>
                <c:pt idx="2">
                  <c:v>219.44</c:v>
                </c:pt>
                <c:pt idx="3">
                  <c:v>215.2</c:v>
                </c:pt>
                <c:pt idx="4">
                  <c:v>211.5</c:v>
                </c:pt>
                <c:pt idx="5">
                  <c:v>207.83</c:v>
                </c:pt>
                <c:pt idx="6">
                  <c:v>196.5</c:v>
                </c:pt>
                <c:pt idx="7">
                  <c:v>198.48</c:v>
                </c:pt>
                <c:pt idx="8">
                  <c:v>198.45</c:v>
                </c:pt>
                <c:pt idx="9">
                  <c:v>199.57</c:v>
                </c:pt>
                <c:pt idx="10">
                  <c:v>209.25</c:v>
                </c:pt>
                <c:pt idx="11">
                  <c:v>213.17</c:v>
                </c:pt>
                <c:pt idx="12">
                  <c:v>216.61</c:v>
                </c:pt>
                <c:pt idx="13">
                  <c:v>208.27</c:v>
                </c:pt>
                <c:pt idx="14">
                  <c:v>199.64</c:v>
                </c:pt>
                <c:pt idx="15">
                  <c:v>202.5</c:v>
                </c:pt>
                <c:pt idx="16">
                  <c:v>199.88</c:v>
                </c:pt>
                <c:pt idx="17">
                  <c:v>202.06</c:v>
                </c:pt>
                <c:pt idx="18">
                  <c:v>201.68</c:v>
                </c:pt>
                <c:pt idx="19">
                  <c:v>198.35</c:v>
                </c:pt>
                <c:pt idx="20">
                  <c:v>198.87</c:v>
                </c:pt>
                <c:pt idx="21">
                  <c:v>196.51</c:v>
                </c:pt>
                <c:pt idx="22">
                  <c:v>189.31</c:v>
                </c:pt>
                <c:pt idx="23">
                  <c:v>188.63</c:v>
                </c:pt>
                <c:pt idx="24">
                  <c:v>183.91</c:v>
                </c:pt>
                <c:pt idx="25">
                  <c:v>182.08</c:v>
                </c:pt>
                <c:pt idx="26">
                  <c:v>178.1</c:v>
                </c:pt>
                <c:pt idx="27">
                  <c:v>177.64</c:v>
                </c:pt>
                <c:pt idx="28">
                  <c:v>177.39</c:v>
                </c:pt>
                <c:pt idx="29">
                  <c:v>175.75</c:v>
                </c:pt>
                <c:pt idx="30">
                  <c:v>174.4</c:v>
                </c:pt>
                <c:pt idx="31">
                  <c:v>165.17</c:v>
                </c:pt>
                <c:pt idx="32">
                  <c:v>167.52</c:v>
                </c:pt>
                <c:pt idx="33">
                  <c:v>171.24</c:v>
                </c:pt>
                <c:pt idx="34">
                  <c:v>178.68</c:v>
                </c:pt>
                <c:pt idx="35">
                  <c:v>175.2</c:v>
                </c:pt>
                <c:pt idx="36">
                  <c:v>175.64</c:v>
                </c:pt>
                <c:pt idx="37">
                  <c:v>172.7</c:v>
                </c:pt>
                <c:pt idx="38">
                  <c:v>178.56</c:v>
                </c:pt>
                <c:pt idx="39">
                  <c:v>180.4</c:v>
                </c:pt>
                <c:pt idx="40">
                  <c:v>181.93</c:v>
                </c:pt>
                <c:pt idx="41">
                  <c:v>183.22</c:v>
                </c:pt>
                <c:pt idx="42">
                  <c:v>180.25</c:v>
                </c:pt>
                <c:pt idx="43">
                  <c:v>183.14</c:v>
                </c:pt>
                <c:pt idx="44">
                  <c:v>186.03</c:v>
                </c:pt>
                <c:pt idx="45">
                  <c:v>184.77</c:v>
                </c:pt>
                <c:pt idx="46">
                  <c:v>182.65</c:v>
                </c:pt>
                <c:pt idx="47">
                  <c:v>177.82</c:v>
                </c:pt>
                <c:pt idx="48">
                  <c:v>183.34</c:v>
                </c:pt>
                <c:pt idx="49">
                  <c:v>183.04</c:v>
                </c:pt>
                <c:pt idx="50">
                  <c:v>180.05</c:v>
                </c:pt>
                <c:pt idx="51">
                  <c:v>182.48</c:v>
                </c:pt>
                <c:pt idx="52">
                  <c:v>177.19</c:v>
                </c:pt>
                <c:pt idx="53">
                  <c:v>184.89</c:v>
                </c:pt>
                <c:pt idx="54">
                  <c:v>195.56</c:v>
                </c:pt>
                <c:pt idx="55">
                  <c:v>192.85</c:v>
                </c:pt>
                <c:pt idx="56">
                  <c:v>191.55</c:v>
                </c:pt>
                <c:pt idx="57">
                  <c:v>189.82</c:v>
                </c:pt>
                <c:pt idx="58">
                  <c:v>187.9</c:v>
                </c:pt>
                <c:pt idx="59">
                  <c:v>187.98</c:v>
                </c:pt>
                <c:pt idx="60">
                  <c:v>184.97</c:v>
                </c:pt>
                <c:pt idx="61">
                  <c:v>182.81</c:v>
                </c:pt>
                <c:pt idx="62">
                  <c:v>186.94</c:v>
                </c:pt>
                <c:pt idx="63">
                  <c:v>190.05</c:v>
                </c:pt>
                <c:pt idx="64">
                  <c:v>188.54</c:v>
                </c:pt>
                <c:pt idx="65">
                  <c:v>190.04</c:v>
                </c:pt>
                <c:pt idx="66">
                  <c:v>185.41</c:v>
                </c:pt>
                <c:pt idx="67">
                  <c:v>171.88</c:v>
                </c:pt>
                <c:pt idx="68">
                  <c:v>174.19</c:v>
                </c:pt>
                <c:pt idx="69">
                  <c:v>180.34</c:v>
                </c:pt>
                <c:pt idx="70">
                  <c:v>185.61</c:v>
                </c:pt>
                <c:pt idx="71">
                  <c:v>191.13</c:v>
                </c:pt>
                <c:pt idx="72">
                  <c:v>192.51</c:v>
                </c:pt>
                <c:pt idx="73">
                  <c:v>191.52</c:v>
                </c:pt>
                <c:pt idx="74">
                  <c:v>188.52</c:v>
                </c:pt>
                <c:pt idx="75">
                  <c:v>186.47</c:v>
                </c:pt>
                <c:pt idx="76">
                  <c:v>187.67</c:v>
                </c:pt>
                <c:pt idx="77">
                  <c:v>184.84</c:v>
                </c:pt>
                <c:pt idx="78">
                  <c:v>183.32</c:v>
                </c:pt>
                <c:pt idx="79">
                  <c:v>178.07</c:v>
                </c:pt>
                <c:pt idx="80">
                  <c:v>186.23</c:v>
                </c:pt>
                <c:pt idx="81">
                  <c:v>187.05</c:v>
                </c:pt>
                <c:pt idx="82">
                  <c:v>183.14</c:v>
                </c:pt>
                <c:pt idx="83">
                  <c:v>185.81</c:v>
                </c:pt>
                <c:pt idx="84">
                  <c:v>184.94</c:v>
                </c:pt>
                <c:pt idx="85">
                  <c:v>184.86</c:v>
                </c:pt>
                <c:pt idx="86">
                  <c:v>185.04</c:v>
                </c:pt>
                <c:pt idx="87">
                  <c:v>189.11</c:v>
                </c:pt>
                <c:pt idx="88">
                  <c:v>187.24</c:v>
                </c:pt>
                <c:pt idx="89">
                  <c:v>188.12</c:v>
                </c:pt>
                <c:pt idx="90">
                  <c:v>188.85</c:v>
                </c:pt>
                <c:pt idx="91">
                  <c:v>186.5</c:v>
                </c:pt>
                <c:pt idx="92">
                  <c:v>187.54</c:v>
                </c:pt>
                <c:pt idx="93">
                  <c:v>188.22</c:v>
                </c:pt>
                <c:pt idx="94">
                  <c:v>190.53</c:v>
                </c:pt>
                <c:pt idx="95">
                  <c:v>188.61</c:v>
                </c:pt>
                <c:pt idx="96">
                  <c:v>189.21</c:v>
                </c:pt>
                <c:pt idx="97">
                  <c:v>183.69</c:v>
                </c:pt>
                <c:pt idx="98">
                  <c:v>180.99</c:v>
                </c:pt>
                <c:pt idx="99">
                  <c:v>174.14</c:v>
                </c:pt>
                <c:pt idx="100">
                  <c:v>170.94</c:v>
                </c:pt>
                <c:pt idx="101">
                  <c:v>177.72</c:v>
                </c:pt>
                <c:pt idx="102">
                  <c:v>176.29</c:v>
                </c:pt>
                <c:pt idx="103">
                  <c:v>175.02</c:v>
                </c:pt>
                <c:pt idx="104">
                  <c:v>180.93</c:v>
                </c:pt>
                <c:pt idx="105">
                  <c:v>183.78</c:v>
                </c:pt>
                <c:pt idx="106">
                  <c:v>184.97</c:v>
                </c:pt>
                <c:pt idx="107">
                  <c:v>185.55</c:v>
                </c:pt>
                <c:pt idx="108">
                  <c:v>182.41</c:v>
                </c:pt>
                <c:pt idx="109">
                  <c:v>183.38</c:v>
                </c:pt>
                <c:pt idx="110">
                  <c:v>179.59</c:v>
                </c:pt>
                <c:pt idx="111">
                  <c:v>181.46</c:v>
                </c:pt>
                <c:pt idx="112">
                  <c:v>179.92</c:v>
                </c:pt>
                <c:pt idx="113">
                  <c:v>177</c:v>
                </c:pt>
                <c:pt idx="114">
                  <c:v>180.26</c:v>
                </c:pt>
                <c:pt idx="115">
                  <c:v>177.82</c:v>
                </c:pt>
                <c:pt idx="116">
                  <c:v>182.55</c:v>
                </c:pt>
                <c:pt idx="117">
                  <c:v>178.88</c:v>
                </c:pt>
                <c:pt idx="118">
                  <c:v>180.64</c:v>
                </c:pt>
                <c:pt idx="119">
                  <c:v>186.52</c:v>
                </c:pt>
                <c:pt idx="120">
                  <c:v>181.36</c:v>
                </c:pt>
                <c:pt idx="121">
                  <c:v>186.6</c:v>
                </c:pt>
                <c:pt idx="122">
                  <c:v>190.17</c:v>
                </c:pt>
                <c:pt idx="123">
                  <c:v>186.86</c:v>
                </c:pt>
                <c:pt idx="124">
                  <c:v>193.8</c:v>
                </c:pt>
                <c:pt idx="125">
                  <c:v>193.16</c:v>
                </c:pt>
                <c:pt idx="126">
                  <c:v>199.05</c:v>
                </c:pt>
                <c:pt idx="127">
                  <c:v>188.15</c:v>
                </c:pt>
                <c:pt idx="128">
                  <c:v>188.08</c:v>
                </c:pt>
                <c:pt idx="129">
                  <c:v>195.21</c:v>
                </c:pt>
                <c:pt idx="130">
                  <c:v>198.69</c:v>
                </c:pt>
                <c:pt idx="131">
                  <c:v>206.88</c:v>
                </c:pt>
                <c:pt idx="132">
                  <c:v>202.49</c:v>
                </c:pt>
                <c:pt idx="133">
                  <c:v>202.89</c:v>
                </c:pt>
                <c:pt idx="134">
                  <c:v>207.04</c:v>
                </c:pt>
                <c:pt idx="135">
                  <c:v>201.03</c:v>
                </c:pt>
                <c:pt idx="136">
                  <c:v>191.49</c:v>
                </c:pt>
                <c:pt idx="137">
                  <c:v>186.26</c:v>
                </c:pt>
                <c:pt idx="138">
                  <c:v>182.16</c:v>
                </c:pt>
                <c:pt idx="139">
                  <c:v>180.28</c:v>
                </c:pt>
                <c:pt idx="140">
                  <c:v>181.16</c:v>
                </c:pt>
                <c:pt idx="141">
                  <c:v>182.64</c:v>
                </c:pt>
                <c:pt idx="142">
                  <c:v>183.22</c:v>
                </c:pt>
                <c:pt idx="143">
                  <c:v>181.81</c:v>
                </c:pt>
                <c:pt idx="144">
                  <c:v>179.83</c:v>
                </c:pt>
                <c:pt idx="145">
                  <c:v>180.03</c:v>
                </c:pt>
                <c:pt idx="146">
                  <c:v>188.32</c:v>
                </c:pt>
                <c:pt idx="147">
                  <c:v>183.16</c:v>
                </c:pt>
                <c:pt idx="148">
                  <c:v>192.57</c:v>
                </c:pt>
                <c:pt idx="149">
                  <c:v>189.11</c:v>
                </c:pt>
                <c:pt idx="150">
                  <c:v>185.04</c:v>
                </c:pt>
                <c:pt idx="151">
                  <c:v>185.54</c:v>
                </c:pt>
                <c:pt idx="152">
                  <c:v>187.62</c:v>
                </c:pt>
                <c:pt idx="153">
                  <c:v>188.89</c:v>
                </c:pt>
                <c:pt idx="154">
                  <c:v>187.24</c:v>
                </c:pt>
                <c:pt idx="155">
                  <c:v>186.58</c:v>
                </c:pt>
                <c:pt idx="156">
                  <c:v>181.85</c:v>
                </c:pt>
                <c:pt idx="157">
                  <c:v>178.19</c:v>
                </c:pt>
                <c:pt idx="158">
                  <c:v>177.69</c:v>
                </c:pt>
                <c:pt idx="159">
                  <c:v>176.97</c:v>
                </c:pt>
                <c:pt idx="160">
                  <c:v>178.43</c:v>
                </c:pt>
                <c:pt idx="161">
                  <c:v>183.61</c:v>
                </c:pt>
                <c:pt idx="162">
                  <c:v>176.67</c:v>
                </c:pt>
                <c:pt idx="163">
                  <c:v>176.24</c:v>
                </c:pt>
                <c:pt idx="164">
                  <c:v>170.29</c:v>
                </c:pt>
                <c:pt idx="165">
                  <c:v>174.88</c:v>
                </c:pt>
                <c:pt idx="166">
                  <c:v>177.75</c:v>
                </c:pt>
                <c:pt idx="167">
                  <c:v>177.82</c:v>
                </c:pt>
                <c:pt idx="168">
                  <c:v>177.17</c:v>
                </c:pt>
                <c:pt idx="169">
                  <c:v>177.33</c:v>
                </c:pt>
                <c:pt idx="170">
                  <c:v>170.76</c:v>
                </c:pt>
                <c:pt idx="171">
                  <c:v>168.31</c:v>
                </c:pt>
                <c:pt idx="172">
                  <c:v>167.02</c:v>
                </c:pt>
                <c:pt idx="173">
                  <c:v>171.66</c:v>
                </c:pt>
                <c:pt idx="174">
                  <c:v>170.62</c:v>
                </c:pt>
                <c:pt idx="175">
                  <c:v>170.78</c:v>
                </c:pt>
                <c:pt idx="176">
                  <c:v>174.18</c:v>
                </c:pt>
                <c:pt idx="177">
                  <c:v>180.17</c:v>
                </c:pt>
                <c:pt idx="178">
                  <c:v>181.6</c:v>
                </c:pt>
                <c:pt idx="179">
                  <c:v>181.77</c:v>
                </c:pt>
                <c:pt idx="180">
                  <c:v>179.81</c:v>
                </c:pt>
                <c:pt idx="181">
                  <c:v>177.99</c:v>
                </c:pt>
                <c:pt idx="182">
                  <c:v>174.98</c:v>
                </c:pt>
                <c:pt idx="183">
                  <c:v>175.4</c:v>
                </c:pt>
                <c:pt idx="184">
                  <c:v>175.64</c:v>
                </c:pt>
                <c:pt idx="185">
                  <c:v>182.01</c:v>
                </c:pt>
                <c:pt idx="186">
                  <c:v>180.45</c:v>
                </c:pt>
                <c:pt idx="187">
                  <c:v>182.02</c:v>
                </c:pt>
                <c:pt idx="188">
                  <c:v>181.59</c:v>
                </c:pt>
                <c:pt idx="189">
                  <c:v>183.16</c:v>
                </c:pt>
                <c:pt idx="190">
                  <c:v>182.06</c:v>
                </c:pt>
                <c:pt idx="191">
                  <c:v>182.7</c:v>
                </c:pt>
                <c:pt idx="192">
                  <c:v>180.77</c:v>
                </c:pt>
                <c:pt idx="193">
                  <c:v>179.42</c:v>
                </c:pt>
                <c:pt idx="194">
                  <c:v>178.26</c:v>
                </c:pt>
                <c:pt idx="195">
                  <c:v>180</c:v>
                </c:pt>
                <c:pt idx="196">
                  <c:v>173.72</c:v>
                </c:pt>
                <c:pt idx="197">
                  <c:v>177.87</c:v>
                </c:pt>
                <c:pt idx="198">
                  <c:v>179.27</c:v>
                </c:pt>
                <c:pt idx="199">
                  <c:v>175.51</c:v>
                </c:pt>
                <c:pt idx="200">
                  <c:v>176.75</c:v>
                </c:pt>
                <c:pt idx="201">
                  <c:v>173.5</c:v>
                </c:pt>
                <c:pt idx="202">
                  <c:v>173.74</c:v>
                </c:pt>
                <c:pt idx="203">
                  <c:v>170.78</c:v>
                </c:pt>
                <c:pt idx="204">
                  <c:v>167.03</c:v>
                </c:pt>
                <c:pt idx="205">
                  <c:v>171.38</c:v>
                </c:pt>
                <c:pt idx="206">
                  <c:v>172.41</c:v>
                </c:pt>
                <c:pt idx="207">
                  <c:v>173</c:v>
                </c:pt>
                <c:pt idx="208">
                  <c:v>171.37</c:v>
                </c:pt>
                <c:pt idx="209">
                  <c:v>170.7</c:v>
                </c:pt>
                <c:pt idx="210">
                  <c:v>164.07</c:v>
                </c:pt>
                <c:pt idx="211">
                  <c:v>164.92</c:v>
                </c:pt>
                <c:pt idx="212">
                  <c:v>164.1</c:v>
                </c:pt>
                <c:pt idx="213">
                  <c:v>162.88</c:v>
                </c:pt>
                <c:pt idx="214">
                  <c:v>160</c:v>
                </c:pt>
                <c:pt idx="215">
                  <c:v>158.24</c:v>
                </c:pt>
                <c:pt idx="216">
                  <c:v>159.34</c:v>
                </c:pt>
                <c:pt idx="217">
                  <c:v>157.25</c:v>
                </c:pt>
                <c:pt idx="218">
                  <c:v>153.3</c:v>
                </c:pt>
                <c:pt idx="219">
                  <c:v>157.99</c:v>
                </c:pt>
                <c:pt idx="220">
                  <c:v>157.75</c:v>
                </c:pt>
                <c:pt idx="221">
                  <c:v>155.02</c:v>
                </c:pt>
                <c:pt idx="222">
                  <c:v>154.31</c:v>
                </c:pt>
                <c:pt idx="223">
                  <c:v>147.9</c:v>
                </c:pt>
                <c:pt idx="224">
                  <c:v>144.17</c:v>
                </c:pt>
                <c:pt idx="225">
                  <c:v>143.85</c:v>
                </c:pt>
                <c:pt idx="226">
                  <c:v>145.48</c:v>
                </c:pt>
                <c:pt idx="227">
                  <c:v>144.12</c:v>
                </c:pt>
                <c:pt idx="228">
                  <c:v>144.69</c:v>
                </c:pt>
                <c:pt idx="229">
                  <c:v>141.97</c:v>
                </c:pt>
                <c:pt idx="230">
                  <c:v>145</c:v>
                </c:pt>
                <c:pt idx="231">
                  <c:v>142.83</c:v>
                </c:pt>
                <c:pt idx="232">
                  <c:v>143.96</c:v>
                </c:pt>
                <c:pt idx="233">
                  <c:v>142.63</c:v>
                </c:pt>
                <c:pt idx="234">
                  <c:v>141.72</c:v>
                </c:pt>
                <c:pt idx="235">
                  <c:v>139.99</c:v>
                </c:pt>
                <c:pt idx="236">
                  <c:v>141.92</c:v>
                </c:pt>
                <c:pt idx="237">
                  <c:v>141.22</c:v>
                </c:pt>
                <c:pt idx="238">
                  <c:v>137.38</c:v>
                </c:pt>
                <c:pt idx="239">
                  <c:v>135.13</c:v>
                </c:pt>
                <c:pt idx="240">
                  <c:v>139.19</c:v>
                </c:pt>
                <c:pt idx="241">
                  <c:v>134.81</c:v>
                </c:pt>
                <c:pt idx="242">
                  <c:v>135.5</c:v>
                </c:pt>
                <c:pt idx="243">
                  <c:v>131.29</c:v>
                </c:pt>
                <c:pt idx="244">
                  <c:v>132.83</c:v>
                </c:pt>
                <c:pt idx="245">
                  <c:v>131.8</c:v>
                </c:pt>
                <c:pt idx="246">
                  <c:v>134.38</c:v>
                </c:pt>
                <c:pt idx="247">
                  <c:v>135.57</c:v>
                </c:pt>
                <c:pt idx="248">
                  <c:v>135.4</c:v>
                </c:pt>
                <c:pt idx="249">
                  <c:v>134.83</c:v>
                </c:pt>
                <c:pt idx="250">
                  <c:v>135.34</c:v>
                </c:pt>
                <c:pt idx="251">
                  <c:v>129.93</c:v>
                </c:pt>
                <c:pt idx="252">
                  <c:v>123</c:v>
                </c:pt>
                <c:pt idx="253">
                  <c:v>116.65</c:v>
                </c:pt>
                <c:pt idx="254">
                  <c:v>117.37</c:v>
                </c:pt>
                <c:pt idx="255">
                  <c:v>117.06</c:v>
                </c:pt>
                <c:pt idx="256">
                  <c:v>113.54</c:v>
                </c:pt>
                <c:pt idx="257">
                  <c:v>113.82</c:v>
                </c:pt>
                <c:pt idx="258">
                  <c:v>114.5</c:v>
                </c:pt>
                <c:pt idx="259">
                  <c:v>111.61</c:v>
                </c:pt>
                <c:pt idx="260">
                  <c:v>108.92</c:v>
                </c:pt>
                <c:pt idx="261">
                  <c:v>109.02</c:v>
                </c:pt>
                <c:pt idx="262">
                  <c:v>108.73</c:v>
                </c:pt>
                <c:pt idx="263">
                  <c:v>111.01</c:v>
                </c:pt>
                <c:pt idx="264">
                  <c:v>106.43</c:v>
                </c:pt>
                <c:pt idx="265">
                  <c:v>102.71</c:v>
                </c:pt>
                <c:pt idx="266">
                  <c:v>98.89</c:v>
                </c:pt>
                <c:pt idx="267">
                  <c:v>96.91</c:v>
                </c:pt>
                <c:pt idx="268">
                  <c:v>101.49</c:v>
                </c:pt>
                <c:pt idx="269">
                  <c:v>104.49</c:v>
                </c:pt>
                <c:pt idx="270">
                  <c:v>112.2</c:v>
                </c:pt>
                <c:pt idx="271">
                  <c:v>110.71</c:v>
                </c:pt>
                <c:pt idx="272">
                  <c:v>110.93</c:v>
                </c:pt>
                <c:pt idx="273">
                  <c:v>107.57</c:v>
                </c:pt>
                <c:pt idx="274">
                  <c:v>114.33</c:v>
                </c:pt>
                <c:pt idx="275">
                  <c:v>96.3</c:v>
                </c:pt>
                <c:pt idx="276">
                  <c:v>97.64</c:v>
                </c:pt>
                <c:pt idx="277">
                  <c:v>94.31</c:v>
                </c:pt>
                <c:pt idx="278">
                  <c:v>101.8</c:v>
                </c:pt>
                <c:pt idx="279">
                  <c:v>110.42</c:v>
                </c:pt>
                <c:pt idx="280">
                  <c:v>110.15</c:v>
                </c:pt>
                <c:pt idx="281">
                  <c:v>108.38</c:v>
                </c:pt>
                <c:pt idx="282">
                  <c:v>109.67</c:v>
                </c:pt>
                <c:pt idx="283">
                  <c:v>111.43</c:v>
                </c:pt>
                <c:pt idx="284">
                  <c:v>113.76</c:v>
                </c:pt>
                <c:pt idx="285">
                  <c:v>120.69</c:v>
                </c:pt>
                <c:pt idx="286">
                  <c:v>121.41</c:v>
                </c:pt>
                <c:pt idx="287">
                  <c:v>117.7</c:v>
                </c:pt>
                <c:pt idx="288">
                  <c:v>118.53</c:v>
                </c:pt>
                <c:pt idx="289">
                  <c:v>117.52</c:v>
                </c:pt>
                <c:pt idx="290">
                  <c:v>115.43</c:v>
                </c:pt>
                <c:pt idx="291">
                  <c:v>119.53</c:v>
                </c:pt>
                <c:pt idx="292">
                  <c:v>121.67</c:v>
                </c:pt>
                <c:pt idx="293">
                  <c:v>115.58</c:v>
                </c:pt>
                <c:pt idx="294">
                  <c:v>115.74</c:v>
                </c:pt>
                <c:pt idx="295">
                  <c:v>108.76</c:v>
                </c:pt>
                <c:pt idx="296">
                  <c:v>106.98</c:v>
                </c:pt>
                <c:pt idx="297">
                  <c:v>112.69</c:v>
                </c:pt>
                <c:pt idx="298">
                  <c:v>110.57</c:v>
                </c:pt>
                <c:pt idx="299">
                  <c:v>117.3</c:v>
                </c:pt>
                <c:pt idx="300">
                  <c:v>115.99</c:v>
                </c:pt>
                <c:pt idx="301">
                  <c:v>114.06</c:v>
                </c:pt>
                <c:pt idx="302">
                  <c:v>124.92</c:v>
                </c:pt>
                <c:pt idx="303">
                  <c:v>120.15</c:v>
                </c:pt>
                <c:pt idx="304">
                  <c:v>131.28</c:v>
                </c:pt>
                <c:pt idx="305">
                  <c:v>126.63</c:v>
                </c:pt>
                <c:pt idx="306">
                  <c:v>130.28</c:v>
                </c:pt>
                <c:pt idx="307">
                  <c:v>134.43</c:v>
                </c:pt>
                <c:pt idx="308">
                  <c:v>140.11</c:v>
                </c:pt>
                <c:pt idx="309">
                  <c:v>139.23</c:v>
                </c:pt>
                <c:pt idx="310">
                  <c:v>139.4</c:v>
                </c:pt>
                <c:pt idx="311">
                  <c:v>138.85</c:v>
                </c:pt>
                <c:pt idx="312">
                  <c:v>135.29</c:v>
                </c:pt>
                <c:pt idx="313">
                  <c:v>131.14</c:v>
                </c:pt>
                <c:pt idx="314">
                  <c:v>132.8</c:v>
                </c:pt>
                <c:pt idx="315">
                  <c:v>133.57</c:v>
                </c:pt>
                <c:pt idx="316">
                  <c:v>129.84</c:v>
                </c:pt>
                <c:pt idx="317">
                  <c:v>128.68</c:v>
                </c:pt>
                <c:pt idx="318">
                  <c:v>124.83</c:v>
                </c:pt>
                <c:pt idx="319">
                  <c:v>118.65</c:v>
                </c:pt>
                <c:pt idx="320">
                  <c:v>116.66</c:v>
                </c:pt>
                <c:pt idx="321">
                  <c:v>120.07</c:v>
                </c:pt>
                <c:pt idx="322">
                  <c:v>124.65</c:v>
                </c:pt>
                <c:pt idx="323">
                  <c:v>123.7</c:v>
                </c:pt>
                <c:pt idx="324">
                  <c:v>128.99</c:v>
                </c:pt>
                <c:pt idx="325">
                  <c:v>118.42</c:v>
                </c:pt>
                <c:pt idx="326">
                  <c:v>142.62</c:v>
                </c:pt>
                <c:pt idx="327">
                  <c:v>147.22</c:v>
                </c:pt>
                <c:pt idx="328">
                  <c:v>147.07</c:v>
                </c:pt>
                <c:pt idx="329">
                  <c:v>140.83</c:v>
                </c:pt>
                <c:pt idx="330">
                  <c:v>137.71</c:v>
                </c:pt>
                <c:pt idx="331">
                  <c:v>133.57</c:v>
                </c:pt>
                <c:pt idx="332">
                  <c:v>136.24</c:v>
                </c:pt>
                <c:pt idx="333">
                  <c:v>131.76</c:v>
                </c:pt>
                <c:pt idx="334">
                  <c:v>133.23</c:v>
                </c:pt>
                <c:pt idx="335">
                  <c:v>135.91</c:v>
                </c:pt>
                <c:pt idx="336">
                  <c:v>140.11</c:v>
                </c:pt>
                <c:pt idx="337">
                  <c:v>140.14</c:v>
                </c:pt>
                <c:pt idx="338">
                  <c:v>149.43</c:v>
                </c:pt>
                <c:pt idx="339">
                  <c:v>144.47</c:v>
                </c:pt>
                <c:pt idx="340">
                  <c:v>138.31</c:v>
                </c:pt>
                <c:pt idx="341">
                  <c:v>134.29</c:v>
                </c:pt>
                <c:pt idx="342">
                  <c:v>137.49</c:v>
                </c:pt>
                <c:pt idx="343">
                  <c:v>137.01</c:v>
                </c:pt>
                <c:pt idx="344">
                  <c:v>139.93</c:v>
                </c:pt>
                <c:pt idx="345">
                  <c:v>140.22</c:v>
                </c:pt>
                <c:pt idx="346">
                  <c:v>139.67</c:v>
                </c:pt>
                <c:pt idx="347">
                  <c:v>134.7</c:v>
                </c:pt>
                <c:pt idx="348">
                  <c:v>130.68</c:v>
                </c:pt>
                <c:pt idx="349">
                  <c:v>128.91</c:v>
                </c:pt>
                <c:pt idx="350">
                  <c:v>130.39</c:v>
                </c:pt>
                <c:pt idx="351">
                  <c:v>132</c:v>
                </c:pt>
                <c:pt idx="352">
                  <c:v>134.25</c:v>
                </c:pt>
                <c:pt idx="353">
                  <c:v>137.34</c:v>
                </c:pt>
                <c:pt idx="354">
                  <c:v>139.31</c:v>
                </c:pt>
                <c:pt idx="355">
                  <c:v>135.07</c:v>
                </c:pt>
                <c:pt idx="356">
                  <c:v>138.81</c:v>
                </c:pt>
                <c:pt idx="357">
                  <c:v>142.44</c:v>
                </c:pt>
                <c:pt idx="358">
                  <c:v>145.06</c:v>
                </c:pt>
                <c:pt idx="359">
                  <c:v>145.14</c:v>
                </c:pt>
                <c:pt idx="360">
                  <c:v>140.26</c:v>
                </c:pt>
                <c:pt idx="361">
                  <c:v>138.63</c:v>
                </c:pt>
                <c:pt idx="362">
                  <c:v>138.25</c:v>
                </c:pt>
                <c:pt idx="363">
                  <c:v>135.34</c:v>
                </c:pt>
                <c:pt idx="364">
                  <c:v>136.92</c:v>
                </c:pt>
                <c:pt idx="365">
                  <c:v>136.02</c:v>
                </c:pt>
                <c:pt idx="366">
                  <c:v>141.95</c:v>
                </c:pt>
                <c:pt idx="367">
                  <c:v>146.67</c:v>
                </c:pt>
                <c:pt idx="368">
                  <c:v>145.89</c:v>
                </c:pt>
                <c:pt idx="369">
                  <c:v>147.01</c:v>
                </c:pt>
                <c:pt idx="370">
                  <c:v>140.15</c:v>
                </c:pt>
                <c:pt idx="371">
                  <c:v>141.98</c:v>
                </c:pt>
                <c:pt idx="372">
                  <c:v>146.76</c:v>
                </c:pt>
                <c:pt idx="373">
                  <c:v>146.27</c:v>
                </c:pt>
                <c:pt idx="374">
                  <c:v>148.29</c:v>
                </c:pt>
                <c:pt idx="375">
                  <c:v>145.26</c:v>
                </c:pt>
                <c:pt idx="376">
                  <c:v>147.63</c:v>
                </c:pt>
                <c:pt idx="377">
                  <c:v>148.88</c:v>
                </c:pt>
                <c:pt idx="378">
                  <c:v>145.61</c:v>
                </c:pt>
                <c:pt idx="379">
                  <c:v>139.91</c:v>
                </c:pt>
                <c:pt idx="380">
                  <c:v>136.05</c:v>
                </c:pt>
                <c:pt idx="381">
                  <c:v>135.4</c:v>
                </c:pt>
                <c:pt idx="382">
                  <c:v>132.76</c:v>
                </c:pt>
                <c:pt idx="383">
                  <c:v>139.34</c:v>
                </c:pt>
                <c:pt idx="384">
                  <c:v>141.25</c:v>
                </c:pt>
                <c:pt idx="385">
                  <c:v>140.52</c:v>
                </c:pt>
                <c:pt idx="386">
                  <c:v>141.54</c:v>
                </c:pt>
                <c:pt idx="387">
                  <c:v>140.41</c:v>
                </c:pt>
                <c:pt idx="388">
                  <c:v>139.56</c:v>
                </c:pt>
                <c:pt idx="389">
                  <c:v>143.59</c:v>
                </c:pt>
                <c:pt idx="390">
                  <c:v>143.71</c:v>
                </c:pt>
                <c:pt idx="391">
                  <c:v>138</c:v>
                </c:pt>
                <c:pt idx="392">
                  <c:v>136.93</c:v>
                </c:pt>
                <c:pt idx="393">
                  <c:v>135.72</c:v>
                </c:pt>
                <c:pt idx="394">
                  <c:v>131.6</c:v>
                </c:pt>
                <c:pt idx="395">
                  <c:v>138.07</c:v>
                </c:pt>
                <c:pt idx="396">
                  <c:v>134.8</c:v>
                </c:pt>
                <c:pt idx="397">
                  <c:v>134.81</c:v>
                </c:pt>
                <c:pt idx="398">
                  <c:v>132.65</c:v>
                </c:pt>
                <c:pt idx="399">
                  <c:v>132.89</c:v>
                </c:pt>
                <c:pt idx="400">
                  <c:v>127.72</c:v>
                </c:pt>
                <c:pt idx="401">
                  <c:v>124.92</c:v>
                </c:pt>
                <c:pt idx="402">
                  <c:v>122.85</c:v>
                </c:pt>
                <c:pt idx="403">
                  <c:v>118.85</c:v>
                </c:pt>
                <c:pt idx="404">
                  <c:v>117</c:v>
                </c:pt>
                <c:pt idx="405">
                  <c:v>121.44</c:v>
                </c:pt>
                <c:pt idx="406">
                  <c:v>121.4</c:v>
                </c:pt>
                <c:pt idx="407">
                  <c:v>124.04</c:v>
                </c:pt>
                <c:pt idx="408">
                  <c:v>123.51</c:v>
                </c:pt>
                <c:pt idx="409">
                  <c:v>120.87</c:v>
                </c:pt>
                <c:pt idx="410">
                  <c:v>116.26</c:v>
                </c:pt>
                <c:pt idx="411">
                  <c:v>116</c:v>
                </c:pt>
                <c:pt idx="412">
                  <c:v>117.87</c:v>
                </c:pt>
                <c:pt idx="413">
                  <c:v>113.37</c:v>
                </c:pt>
                <c:pt idx="414">
                  <c:v>115.59</c:v>
                </c:pt>
                <c:pt idx="415">
                  <c:v>116.78</c:v>
                </c:pt>
                <c:pt idx="416">
                  <c:v>119.1</c:v>
                </c:pt>
                <c:pt idx="417">
                  <c:v>119.14</c:v>
                </c:pt>
                <c:pt idx="418">
                  <c:v>116.91</c:v>
                </c:pt>
                <c:pt idx="419">
                  <c:v>108.1</c:v>
                </c:pt>
                <c:pt idx="420">
                  <c:v>106.47</c:v>
                </c:pt>
                <c:pt idx="421">
                  <c:v>102.83</c:v>
                </c:pt>
                <c:pt idx="422">
                  <c:v>107.21</c:v>
                </c:pt>
                <c:pt idx="423">
                  <c:v>106.21</c:v>
                </c:pt>
                <c:pt idx="424">
                  <c:v>108</c:v>
                </c:pt>
                <c:pt idx="425">
                  <c:v>119.37</c:v>
                </c:pt>
                <c:pt idx="426">
                  <c:v>117.59</c:v>
                </c:pt>
                <c:pt idx="427">
                  <c:v>125.61</c:v>
                </c:pt>
                <c:pt idx="428">
                  <c:v>128.3</c:v>
                </c:pt>
                <c:pt idx="429">
                  <c:v>126.46</c:v>
                </c:pt>
                <c:pt idx="430">
                  <c:v>129.37</c:v>
                </c:pt>
                <c:pt idx="431">
                  <c:v>123.74</c:v>
                </c:pt>
                <c:pt idx="432">
                  <c:v>128.5</c:v>
                </c:pt>
                <c:pt idx="433">
                  <c:v>127.25</c:v>
                </c:pt>
                <c:pt idx="434">
                  <c:v>130</c:v>
                </c:pt>
                <c:pt idx="435">
                  <c:v>124.58</c:v>
                </c:pt>
                <c:pt idx="436">
                  <c:v>122.86</c:v>
                </c:pt>
                <c:pt idx="437">
                  <c:v>118.08</c:v>
                </c:pt>
                <c:pt idx="438">
                  <c:v>116.14</c:v>
                </c:pt>
                <c:pt idx="439">
                  <c:v>109.02</c:v>
                </c:pt>
                <c:pt idx="440">
                  <c:v>104.75</c:v>
                </c:pt>
                <c:pt idx="441">
                  <c:v>104.97</c:v>
                </c:pt>
                <c:pt idx="442">
                  <c:v>98.91</c:v>
                </c:pt>
                <c:pt idx="443">
                  <c:v>104.25</c:v>
                </c:pt>
                <c:pt idx="444">
                  <c:v>100.45</c:v>
                </c:pt>
                <c:pt idx="445">
                  <c:v>107.27</c:v>
                </c:pt>
                <c:pt idx="446">
                  <c:v>109.21</c:v>
                </c:pt>
                <c:pt idx="447">
                  <c:v>117.02</c:v>
                </c:pt>
                <c:pt idx="448">
                  <c:v>103.73</c:v>
                </c:pt>
                <c:pt idx="449">
                  <c:v>111.59</c:v>
                </c:pt>
                <c:pt idx="450">
                  <c:v>113.06</c:v>
                </c:pt>
                <c:pt idx="451">
                  <c:v>112.28</c:v>
                </c:pt>
                <c:pt idx="452">
                  <c:v>114.25</c:v>
                </c:pt>
                <c:pt idx="453">
                  <c:v>122.59</c:v>
                </c:pt>
                <c:pt idx="454">
                  <c:v>123.54</c:v>
                </c:pt>
                <c:pt idx="455">
                  <c:v>117.93</c:v>
                </c:pt>
                <c:pt idx="456">
                  <c:v>121.09</c:v>
                </c:pt>
                <c:pt idx="457">
                  <c:v>117.99</c:v>
                </c:pt>
                <c:pt idx="458">
                  <c:v>126.36</c:v>
                </c:pt>
                <c:pt idx="459">
                  <c:v>128.44</c:v>
                </c:pt>
                <c:pt idx="460">
                  <c:v>129.24</c:v>
                </c:pt>
                <c:pt idx="461">
                  <c:v>127.4</c:v>
                </c:pt>
                <c:pt idx="462">
                  <c:v>134.91</c:v>
                </c:pt>
                <c:pt idx="463">
                  <c:v>131.38</c:v>
                </c:pt>
                <c:pt idx="464">
                  <c:v>128.2</c:v>
                </c:pt>
                <c:pt idx="465">
                  <c:v>125.83</c:v>
                </c:pt>
                <c:pt idx="466">
                  <c:v>128.28</c:v>
                </c:pt>
                <c:pt idx="467">
                  <c:v>122.67</c:v>
                </c:pt>
                <c:pt idx="468">
                  <c:v>124.3</c:v>
                </c:pt>
                <c:pt idx="469">
                  <c:v>123.54</c:v>
                </c:pt>
                <c:pt idx="470">
                  <c:v>123.99</c:v>
                </c:pt>
                <c:pt idx="471">
                  <c:v>126.4</c:v>
                </c:pt>
                <c:pt idx="472">
                  <c:v>126.09</c:v>
                </c:pt>
                <c:pt idx="473">
                  <c:v>118.11</c:v>
                </c:pt>
                <c:pt idx="474">
                  <c:v>126.57</c:v>
                </c:pt>
                <c:pt idx="475">
                  <c:v>130.78</c:v>
                </c:pt>
                <c:pt idx="476">
                  <c:v>135.58</c:v>
                </c:pt>
                <c:pt idx="477">
                  <c:v>130.98</c:v>
                </c:pt>
                <c:pt idx="478">
                  <c:v>131.88</c:v>
                </c:pt>
                <c:pt idx="479">
                  <c:v>129.61</c:v>
                </c:pt>
                <c:pt idx="480">
                  <c:v>125.2</c:v>
                </c:pt>
                <c:pt idx="481">
                  <c:v>120.91</c:v>
                </c:pt>
                <c:pt idx="482">
                  <c:v>121.79</c:v>
                </c:pt>
                <c:pt idx="483">
                  <c:v>120.89</c:v>
                </c:pt>
                <c:pt idx="484">
                  <c:v>121</c:v>
                </c:pt>
                <c:pt idx="485">
                  <c:v>122.44</c:v>
                </c:pt>
                <c:pt idx="486">
                  <c:v>116.44</c:v>
                </c:pt>
                <c:pt idx="487">
                  <c:v>115</c:v>
                </c:pt>
                <c:pt idx="488">
                  <c:v>109.63</c:v>
                </c:pt>
                <c:pt idx="489">
                  <c:v>110.5</c:v>
                </c:pt>
                <c:pt idx="490">
                  <c:v>114.82</c:v>
                </c:pt>
                <c:pt idx="491">
                  <c:v>113.9</c:v>
                </c:pt>
                <c:pt idx="492">
                  <c:v>106.47</c:v>
                </c:pt>
                <c:pt idx="493">
                  <c:v>103.8</c:v>
                </c:pt>
                <c:pt idx="494">
                  <c:v>94.95</c:v>
                </c:pt>
                <c:pt idx="495">
                  <c:v>95.39</c:v>
                </c:pt>
                <c:pt idx="496">
                  <c:v>94.78</c:v>
                </c:pt>
                <c:pt idx="497">
                  <c:v>92.48</c:v>
                </c:pt>
                <c:pt idx="498">
                  <c:v>94.36</c:v>
                </c:pt>
                <c:pt idx="499">
                  <c:v>94.63</c:v>
                </c:pt>
                <c:pt idx="500">
                  <c:v>91.36</c:v>
                </c:pt>
                <c:pt idx="501">
                  <c:v>90.4</c:v>
                </c:pt>
                <c:pt idx="502">
                  <c:v>89.88</c:v>
                </c:pt>
                <c:pt idx="503">
                  <c:v>88.75</c:v>
                </c:pt>
                <c:pt idx="504">
                  <c:v>90.41</c:v>
                </c:pt>
                <c:pt idx="505">
                  <c:v>90.55</c:v>
                </c:pt>
                <c:pt idx="506">
                  <c:v>92.14</c:v>
                </c:pt>
                <c:pt idx="507">
                  <c:v>88.79</c:v>
                </c:pt>
                <c:pt idx="508">
                  <c:v>85.82</c:v>
                </c:pt>
                <c:pt idx="509">
                  <c:v>83.04</c:v>
                </c:pt>
                <c:pt idx="510">
                  <c:v>86.4</c:v>
                </c:pt>
                <c:pt idx="511">
                  <c:v>87.76</c:v>
                </c:pt>
                <c:pt idx="512">
                  <c:v>87.74</c:v>
                </c:pt>
                <c:pt idx="513">
                  <c:v>82.63</c:v>
                </c:pt>
                <c:pt idx="514">
                  <c:v>79.68</c:v>
                </c:pt>
                <c:pt idx="515">
                  <c:v>82.42</c:v>
                </c:pt>
                <c:pt idx="516">
                  <c:v>79.52</c:v>
                </c:pt>
                <c:pt idx="517">
                  <c:v>76.2</c:v>
                </c:pt>
                <c:pt idx="518">
                  <c:v>84.67</c:v>
                </c:pt>
                <c:pt idx="519">
                  <c:v>84.04</c:v>
                </c:pt>
                <c:pt idx="520">
                  <c:v>87.42</c:v>
                </c:pt>
                <c:pt idx="521">
                  <c:v>86</c:v>
                </c:pt>
                <c:pt idx="522">
                  <c:v>88.19</c:v>
                </c:pt>
                <c:pt idx="523">
                  <c:v>90.62</c:v>
                </c:pt>
                <c:pt idx="524">
                  <c:v>87.04</c:v>
                </c:pt>
                <c:pt idx="525">
                  <c:v>85.35</c:v>
                </c:pt>
                <c:pt idx="526">
                  <c:v>87.13</c:v>
                </c:pt>
                <c:pt idx="527">
                  <c:v>88.01</c:v>
                </c:pt>
                <c:pt idx="528">
                  <c:v>85.9</c:v>
                </c:pt>
                <c:pt idx="529">
                  <c:v>88.96</c:v>
                </c:pt>
                <c:pt idx="530">
                  <c:v>89.45</c:v>
                </c:pt>
                <c:pt idx="531">
                  <c:v>90.36</c:v>
                </c:pt>
                <c:pt idx="532">
                  <c:v>90.36</c:v>
                </c:pt>
                <c:pt idx="533">
                  <c:v>90.25</c:v>
                </c:pt>
                <c:pt idx="534">
                  <c:v>92.56</c:v>
                </c:pt>
                <c:pt idx="535">
                  <c:v>95</c:v>
                </c:pt>
                <c:pt idx="536">
                  <c:v>94.29</c:v>
                </c:pt>
                <c:pt idx="537">
                  <c:v>91.43</c:v>
                </c:pt>
                <c:pt idx="538">
                  <c:v>90.37</c:v>
                </c:pt>
                <c:pt idx="539">
                  <c:v>89.4</c:v>
                </c:pt>
                <c:pt idx="540">
                  <c:v>88.46</c:v>
                </c:pt>
                <c:pt idx="541">
                  <c:v>87.84</c:v>
                </c:pt>
                <c:pt idx="542">
                  <c:v>87.94</c:v>
                </c:pt>
                <c:pt idx="543">
                  <c:v>90.89</c:v>
                </c:pt>
                <c:pt idx="544">
                  <c:v>91.91</c:v>
                </c:pt>
                <c:pt idx="545">
                  <c:v>85.77</c:v>
                </c:pt>
                <c:pt idx="546">
                  <c:v>87.53</c:v>
                </c:pt>
                <c:pt idx="547">
                  <c:v>92.67</c:v>
                </c:pt>
                <c:pt idx="548">
                  <c:v>88.7</c:v>
                </c:pt>
                <c:pt idx="549">
                  <c:v>85.96</c:v>
                </c:pt>
                <c:pt idx="550">
                  <c:v>85.24</c:v>
                </c:pt>
                <c:pt idx="551">
                  <c:v>82.28</c:v>
                </c:pt>
                <c:pt idx="552">
                  <c:v>79.11</c:v>
                </c:pt>
                <c:pt idx="553">
                  <c:v>77.66</c:v>
                </c:pt>
                <c:pt idx="554">
                  <c:v>78.7</c:v>
                </c:pt>
                <c:pt idx="555">
                  <c:v>79.09</c:v>
                </c:pt>
                <c:pt idx="556">
                  <c:v>78.82</c:v>
                </c:pt>
                <c:pt idx="557">
                  <c:v>78.54</c:v>
                </c:pt>
                <c:pt idx="558">
                  <c:v>67.47</c:v>
                </c:pt>
                <c:pt idx="559">
                  <c:v>69.45</c:v>
                </c:pt>
                <c:pt idx="560">
                  <c:v>72.61</c:v>
                </c:pt>
                <c:pt idx="561">
                  <c:v>72.66</c:v>
                </c:pt>
                <c:pt idx="562">
                  <c:v>73.9</c:v>
                </c:pt>
                <c:pt idx="563">
                  <c:v>72.13</c:v>
                </c:pt>
                <c:pt idx="564">
                  <c:v>72.25</c:v>
                </c:pt>
                <c:pt idx="565">
                  <c:v>72.13</c:v>
                </c:pt>
                <c:pt idx="566">
                  <c:v>69.64</c:v>
                </c:pt>
                <c:pt idx="567">
                  <c:v>70.1</c:v>
                </c:pt>
                <c:pt idx="568">
                  <c:v>68.22</c:v>
                </c:pt>
                <c:pt idx="569">
                  <c:v>69.33</c:v>
                </c:pt>
                <c:pt idx="570">
                  <c:v>66.16</c:v>
                </c:pt>
                <c:pt idx="571">
                  <c:v>63.03</c:v>
                </c:pt>
                <c:pt idx="572">
                  <c:v>61.53</c:v>
                </c:pt>
                <c:pt idx="573">
                  <c:v>62.77</c:v>
                </c:pt>
                <c:pt idx="574">
                  <c:v>62.47</c:v>
                </c:pt>
                <c:pt idx="575">
                  <c:v>61.03</c:v>
                </c:pt>
                <c:pt idx="576">
                  <c:v>61.62</c:v>
                </c:pt>
                <c:pt idx="577">
                  <c:v>61.36</c:v>
                </c:pt>
                <c:pt idx="578">
                  <c:v>59.87</c:v>
                </c:pt>
                <c:pt idx="579">
                  <c:v>59.65</c:v>
                </c:pt>
                <c:pt idx="580">
                  <c:v>59.49</c:v>
                </c:pt>
                <c:pt idx="581">
                  <c:v>57.11</c:v>
                </c:pt>
                <c:pt idx="582">
                  <c:v>56.05</c:v>
                </c:pt>
                <c:pt idx="583">
                  <c:v>56.38</c:v>
                </c:pt>
                <c:pt idx="584">
                  <c:v>54.71</c:v>
                </c:pt>
                <c:pt idx="585">
                  <c:v>54.82</c:v>
                </c:pt>
                <c:pt idx="586">
                  <c:v>54.35</c:v>
                </c:pt>
                <c:pt idx="587">
                  <c:v>53.14</c:v>
                </c:pt>
                <c:pt idx="588">
                  <c:v>52.25</c:v>
                </c:pt>
                <c:pt idx="589">
                  <c:v>49.1</c:v>
                </c:pt>
                <c:pt idx="590">
                  <c:v>48</c:v>
                </c:pt>
                <c:pt idx="591">
                  <c:v>47.57</c:v>
                </c:pt>
                <c:pt idx="592">
                  <c:v>48.17</c:v>
                </c:pt>
                <c:pt idx="593">
                  <c:v>49.52</c:v>
                </c:pt>
                <c:pt idx="594">
                  <c:v>49.52</c:v>
                </c:pt>
                <c:pt idx="595">
                  <c:v>49.42</c:v>
                </c:pt>
                <c:pt idx="596">
                  <c:v>49.28</c:v>
                </c:pt>
                <c:pt idx="597">
                  <c:v>48.83</c:v>
                </c:pt>
                <c:pt idx="598">
                  <c:v>48.99</c:v>
                </c:pt>
                <c:pt idx="599">
                  <c:v>48.11</c:v>
                </c:pt>
                <c:pt idx="600">
                  <c:v>49.6</c:v>
                </c:pt>
                <c:pt idx="601">
                  <c:v>50.08</c:v>
                </c:pt>
                <c:pt idx="602">
                  <c:v>48.89</c:v>
                </c:pt>
                <c:pt idx="603">
                  <c:v>48.35</c:v>
                </c:pt>
                <c:pt idx="604">
                  <c:v>48.09</c:v>
                </c:pt>
                <c:pt idx="605">
                  <c:v>47.66</c:v>
                </c:pt>
                <c:pt idx="606">
                  <c:v>46.63</c:v>
                </c:pt>
                <c:pt idx="607">
                  <c:v>47.51</c:v>
                </c:pt>
                <c:pt idx="608">
                  <c:v>46.6</c:v>
                </c:pt>
                <c:pt idx="609">
                  <c:v>45.5</c:v>
                </c:pt>
                <c:pt idx="610">
                  <c:v>46.57</c:v>
                </c:pt>
                <c:pt idx="611">
                  <c:v>45.51</c:v>
                </c:pt>
                <c:pt idx="612">
                  <c:v>46.76</c:v>
                </c:pt>
                <c:pt idx="613">
                  <c:v>46.77</c:v>
                </c:pt>
                <c:pt idx="614">
                  <c:v>48.14</c:v>
                </c:pt>
                <c:pt idx="615">
                  <c:v>47.82</c:v>
                </c:pt>
                <c:pt idx="616">
                  <c:v>48.24</c:v>
                </c:pt>
                <c:pt idx="617">
                  <c:v>47.78</c:v>
                </c:pt>
                <c:pt idx="618">
                  <c:v>48.72</c:v>
                </c:pt>
                <c:pt idx="619">
                  <c:v>49.94</c:v>
                </c:pt>
                <c:pt idx="620">
                  <c:v>50.41</c:v>
                </c:pt>
                <c:pt idx="621">
                  <c:v>49.3</c:v>
                </c:pt>
                <c:pt idx="622">
                  <c:v>49.48</c:v>
                </c:pt>
                <c:pt idx="623">
                  <c:v>48.89</c:v>
                </c:pt>
                <c:pt idx="624">
                  <c:v>49.66</c:v>
                </c:pt>
                <c:pt idx="625">
                  <c:v>48.62</c:v>
                </c:pt>
                <c:pt idx="626">
                  <c:v>48.33</c:v>
                </c:pt>
                <c:pt idx="627">
                  <c:v>46.95</c:v>
                </c:pt>
                <c:pt idx="628">
                  <c:v>46.57</c:v>
                </c:pt>
                <c:pt idx="629">
                  <c:v>45.96</c:v>
                </c:pt>
                <c:pt idx="630">
                  <c:v>45.75</c:v>
                </c:pt>
                <c:pt idx="631">
                  <c:v>45.01</c:v>
                </c:pt>
                <c:pt idx="632">
                  <c:v>43.51</c:v>
                </c:pt>
                <c:pt idx="633">
                  <c:v>42.33</c:v>
                </c:pt>
                <c:pt idx="634">
                  <c:v>40.78</c:v>
                </c:pt>
                <c:pt idx="635">
                  <c:v>41.16</c:v>
                </c:pt>
                <c:pt idx="636">
                  <c:v>40.5</c:v>
                </c:pt>
                <c:pt idx="637">
                  <c:v>40.33</c:v>
                </c:pt>
                <c:pt idx="638">
                  <c:v>41.78</c:v>
                </c:pt>
                <c:pt idx="639">
                  <c:v>43.66</c:v>
                </c:pt>
                <c:pt idx="640">
                  <c:v>42.97</c:v>
                </c:pt>
                <c:pt idx="641">
                  <c:v>41.39</c:v>
                </c:pt>
                <c:pt idx="642">
                  <c:v>42.1</c:v>
                </c:pt>
                <c:pt idx="643">
                  <c:v>42.2</c:v>
                </c:pt>
                <c:pt idx="644">
                  <c:v>43.94</c:v>
                </c:pt>
                <c:pt idx="645">
                  <c:v>46.1</c:v>
                </c:pt>
                <c:pt idx="646">
                  <c:v>45.46</c:v>
                </c:pt>
                <c:pt idx="647">
                  <c:v>46.94</c:v>
                </c:pt>
                <c:pt idx="648">
                  <c:v>46.81</c:v>
                </c:pt>
                <c:pt idx="649">
                  <c:v>45.8</c:v>
                </c:pt>
                <c:pt idx="650">
                  <c:v>45.27</c:v>
                </c:pt>
                <c:pt idx="651">
                  <c:v>45.76</c:v>
                </c:pt>
                <c:pt idx="652">
                  <c:v>44.69</c:v>
                </c:pt>
                <c:pt idx="653">
                  <c:v>44.04</c:v>
                </c:pt>
                <c:pt idx="654">
                  <c:v>43.52</c:v>
                </c:pt>
                <c:pt idx="655">
                  <c:v>44.78</c:v>
                </c:pt>
                <c:pt idx="656">
                  <c:v>43.5</c:v>
                </c:pt>
                <c:pt idx="657">
                  <c:v>43.09</c:v>
                </c:pt>
                <c:pt idx="658">
                  <c:v>42.47</c:v>
                </c:pt>
                <c:pt idx="659">
                  <c:v>41.91</c:v>
                </c:pt>
                <c:pt idx="660">
                  <c:v>42.22</c:v>
                </c:pt>
                <c:pt idx="661">
                  <c:v>41.61</c:v>
                </c:pt>
                <c:pt idx="662">
                  <c:v>41.02</c:v>
                </c:pt>
                <c:pt idx="663">
                  <c:v>42.24</c:v>
                </c:pt>
                <c:pt idx="664">
                  <c:v>43.52</c:v>
                </c:pt>
                <c:pt idx="665">
                  <c:v>43.97</c:v>
                </c:pt>
                <c:pt idx="666">
                  <c:v>43.9</c:v>
                </c:pt>
                <c:pt idx="667">
                  <c:v>45.58</c:v>
                </c:pt>
                <c:pt idx="668">
                  <c:v>45.49</c:v>
                </c:pt>
                <c:pt idx="669">
                  <c:v>44.87</c:v>
                </c:pt>
                <c:pt idx="670">
                  <c:v>45.18</c:v>
                </c:pt>
                <c:pt idx="671">
                  <c:v>45.57</c:v>
                </c:pt>
                <c:pt idx="672">
                  <c:v>46.24</c:v>
                </c:pt>
                <c:pt idx="673">
                  <c:v>47.06</c:v>
                </c:pt>
                <c:pt idx="674">
                  <c:v>48.55</c:v>
                </c:pt>
                <c:pt idx="675">
                  <c:v>48.51</c:v>
                </c:pt>
                <c:pt idx="676">
                  <c:v>49.35</c:v>
                </c:pt>
                <c:pt idx="677">
                  <c:v>49.26</c:v>
                </c:pt>
                <c:pt idx="678">
                  <c:v>48.78</c:v>
                </c:pt>
                <c:pt idx="679">
                  <c:v>46.83</c:v>
                </c:pt>
                <c:pt idx="680">
                  <c:v>46.02</c:v>
                </c:pt>
                <c:pt idx="681">
                  <c:v>47.16</c:v>
                </c:pt>
                <c:pt idx="682">
                  <c:v>47.12</c:v>
                </c:pt>
                <c:pt idx="683">
                  <c:v>45.67</c:v>
                </c:pt>
                <c:pt idx="684">
                  <c:v>46.97</c:v>
                </c:pt>
                <c:pt idx="685">
                  <c:v>43.3</c:v>
                </c:pt>
                <c:pt idx="686">
                  <c:v>43.34</c:v>
                </c:pt>
                <c:pt idx="687">
                  <c:v>43.49</c:v>
                </c:pt>
                <c:pt idx="688">
                  <c:v>43.94</c:v>
                </c:pt>
                <c:pt idx="689">
                  <c:v>43.75</c:v>
                </c:pt>
                <c:pt idx="690">
                  <c:v>40.85</c:v>
                </c:pt>
                <c:pt idx="691">
                  <c:v>42.39</c:v>
                </c:pt>
                <c:pt idx="692">
                  <c:v>42.55</c:v>
                </c:pt>
                <c:pt idx="693">
                  <c:v>44.66</c:v>
                </c:pt>
                <c:pt idx="694">
                  <c:v>45.42</c:v>
                </c:pt>
                <c:pt idx="695">
                  <c:v>44.68</c:v>
                </c:pt>
                <c:pt idx="696">
                  <c:v>44.51</c:v>
                </c:pt>
                <c:pt idx="697">
                  <c:v>44.27</c:v>
                </c:pt>
                <c:pt idx="698">
                  <c:v>46.51</c:v>
                </c:pt>
                <c:pt idx="699">
                  <c:v>46.73</c:v>
                </c:pt>
                <c:pt idx="700">
                  <c:v>46.75</c:v>
                </c:pt>
                <c:pt idx="701">
                  <c:v>45.9</c:v>
                </c:pt>
                <c:pt idx="702">
                  <c:v>45.45</c:v>
                </c:pt>
                <c:pt idx="703">
                  <c:v>45.68</c:v>
                </c:pt>
                <c:pt idx="704">
                  <c:v>44.61</c:v>
                </c:pt>
                <c:pt idx="705">
                  <c:v>44.31</c:v>
                </c:pt>
                <c:pt idx="706">
                  <c:v>45.52</c:v>
                </c:pt>
                <c:pt idx="707">
                  <c:v>47.08</c:v>
                </c:pt>
                <c:pt idx="708">
                  <c:v>47.49</c:v>
                </c:pt>
                <c:pt idx="709">
                  <c:v>46.46</c:v>
                </c:pt>
                <c:pt idx="710">
                  <c:v>45.47</c:v>
                </c:pt>
                <c:pt idx="711">
                  <c:v>45.98</c:v>
                </c:pt>
                <c:pt idx="712">
                  <c:v>43.9</c:v>
                </c:pt>
                <c:pt idx="713">
                  <c:v>42.4</c:v>
                </c:pt>
                <c:pt idx="714">
                  <c:v>42.18</c:v>
                </c:pt>
                <c:pt idx="715">
                  <c:v>42.5</c:v>
                </c:pt>
                <c:pt idx="716">
                  <c:v>42.1</c:v>
                </c:pt>
                <c:pt idx="717">
                  <c:v>42.32</c:v>
                </c:pt>
                <c:pt idx="718">
                  <c:v>42.41</c:v>
                </c:pt>
                <c:pt idx="719">
                  <c:v>42.3</c:v>
                </c:pt>
                <c:pt idx="720">
                  <c:v>40.82</c:v>
                </c:pt>
                <c:pt idx="721">
                  <c:v>41.12</c:v>
                </c:pt>
                <c:pt idx="722">
                  <c:v>41.88</c:v>
                </c:pt>
                <c:pt idx="723">
                  <c:v>40.63</c:v>
                </c:pt>
                <c:pt idx="724">
                  <c:v>42.21</c:v>
                </c:pt>
                <c:pt idx="725">
                  <c:v>43.03</c:v>
                </c:pt>
                <c:pt idx="726">
                  <c:v>43.04</c:v>
                </c:pt>
                <c:pt idx="727">
                  <c:v>43.81</c:v>
                </c:pt>
                <c:pt idx="728">
                  <c:v>42.69</c:v>
                </c:pt>
                <c:pt idx="729">
                  <c:v>42.65</c:v>
                </c:pt>
                <c:pt idx="730">
                  <c:v>43</c:v>
                </c:pt>
                <c:pt idx="731">
                  <c:v>41.02</c:v>
                </c:pt>
                <c:pt idx="732">
                  <c:v>39.48</c:v>
                </c:pt>
                <c:pt idx="733">
                  <c:v>38.77</c:v>
                </c:pt>
                <c:pt idx="734">
                  <c:v>38.51</c:v>
                </c:pt>
                <c:pt idx="735">
                  <c:v>37.47</c:v>
                </c:pt>
                <c:pt idx="736">
                  <c:v>38.65</c:v>
                </c:pt>
                <c:pt idx="737">
                  <c:v>39.17</c:v>
                </c:pt>
                <c:pt idx="738">
                  <c:v>39.33</c:v>
                </c:pt>
                <c:pt idx="739">
                  <c:v>39.77</c:v>
                </c:pt>
                <c:pt idx="740">
                  <c:v>37.83</c:v>
                </c:pt>
                <c:pt idx="741">
                  <c:v>40.11</c:v>
                </c:pt>
                <c:pt idx="742">
                  <c:v>38.95</c:v>
                </c:pt>
                <c:pt idx="743">
                  <c:v>37.98</c:v>
                </c:pt>
                <c:pt idx="744">
                  <c:v>30.54</c:v>
                </c:pt>
                <c:pt idx="745">
                  <c:v>30.69</c:v>
                </c:pt>
                <c:pt idx="746">
                  <c:v>31.18</c:v>
                </c:pt>
                <c:pt idx="747">
                  <c:v>31.26</c:v>
                </c:pt>
                <c:pt idx="748">
                  <c:v>31.68</c:v>
                </c:pt>
                <c:pt idx="749">
                  <c:v>30.18</c:v>
                </c:pt>
                <c:pt idx="750">
                  <c:v>29.21</c:v>
                </c:pt>
                <c:pt idx="751">
                  <c:v>28.95</c:v>
                </c:pt>
              </c:numCache>
            </c:numRef>
          </c:xVal>
          <c:yVal>
            <c:numRef>
              <c:f>Sheet1!$H$1:$H$752</c:f>
              <c:numCache>
                <c:formatCode>General</c:formatCode>
                <c:ptCount val="752"/>
                <c:pt idx="0">
                  <c:v>80.26</c:v>
                </c:pt>
                <c:pt idx="1">
                  <c:v>80.03</c:v>
                </c:pt>
                <c:pt idx="2">
                  <c:v>78.66</c:v>
                </c:pt>
                <c:pt idx="3">
                  <c:v>78.42</c:v>
                </c:pt>
                <c:pt idx="4">
                  <c:v>78.43</c:v>
                </c:pt>
                <c:pt idx="5">
                  <c:v>79.23</c:v>
                </c:pt>
                <c:pt idx="6">
                  <c:v>78.48</c:v>
                </c:pt>
                <c:pt idx="7">
                  <c:v>78.19</c:v>
                </c:pt>
                <c:pt idx="8">
                  <c:v>78.58</c:v>
                </c:pt>
                <c:pt idx="9">
                  <c:v>78.76</c:v>
                </c:pt>
                <c:pt idx="10">
                  <c:v>78.87</c:v>
                </c:pt>
                <c:pt idx="11">
                  <c:v>78.35</c:v>
                </c:pt>
                <c:pt idx="12">
                  <c:v>75.44</c:v>
                </c:pt>
                <c:pt idx="13">
                  <c:v>76.63</c:v>
                </c:pt>
                <c:pt idx="14">
                  <c:v>76.28</c:v>
                </c:pt>
                <c:pt idx="15">
                  <c:v>74.63</c:v>
                </c:pt>
                <c:pt idx="16">
                  <c:v>74.7</c:v>
                </c:pt>
                <c:pt idx="17">
                  <c:v>75.48</c:v>
                </c:pt>
                <c:pt idx="18">
                  <c:v>75.74</c:v>
                </c:pt>
                <c:pt idx="19">
                  <c:v>75.18</c:v>
                </c:pt>
                <c:pt idx="20">
                  <c:v>75.31</c:v>
                </c:pt>
                <c:pt idx="21">
                  <c:v>75.9</c:v>
                </c:pt>
                <c:pt idx="22">
                  <c:v>76.41</c:v>
                </c:pt>
                <c:pt idx="23">
                  <c:v>77.47</c:v>
                </c:pt>
                <c:pt idx="24">
                  <c:v>78.18</c:v>
                </c:pt>
                <c:pt idx="25">
                  <c:v>77.29</c:v>
                </c:pt>
                <c:pt idx="26">
                  <c:v>75.91</c:v>
                </c:pt>
                <c:pt idx="27">
                  <c:v>77.22</c:v>
                </c:pt>
                <c:pt idx="28">
                  <c:v>76.72</c:v>
                </c:pt>
                <c:pt idx="29">
                  <c:v>76.08</c:v>
                </c:pt>
                <c:pt idx="30">
                  <c:v>76.05</c:v>
                </c:pt>
                <c:pt idx="31">
                  <c:v>76.27</c:v>
                </c:pt>
                <c:pt idx="32">
                  <c:v>75.71</c:v>
                </c:pt>
                <c:pt idx="33">
                  <c:v>74.69</c:v>
                </c:pt>
                <c:pt idx="34">
                  <c:v>75.25</c:v>
                </c:pt>
                <c:pt idx="35">
                  <c:v>74.67</c:v>
                </c:pt>
                <c:pt idx="36">
                  <c:v>75.11</c:v>
                </c:pt>
                <c:pt idx="37">
                  <c:v>74.75</c:v>
                </c:pt>
                <c:pt idx="38">
                  <c:v>75.55</c:v>
                </c:pt>
                <c:pt idx="39">
                  <c:v>75.97</c:v>
                </c:pt>
                <c:pt idx="40">
                  <c:v>77.58</c:v>
                </c:pt>
                <c:pt idx="41">
                  <c:v>77.82</c:v>
                </c:pt>
                <c:pt idx="42">
                  <c:v>77.34</c:v>
                </c:pt>
                <c:pt idx="43">
                  <c:v>77.61</c:v>
                </c:pt>
                <c:pt idx="44">
                  <c:v>77.63</c:v>
                </c:pt>
                <c:pt idx="45">
                  <c:v>77.88</c:v>
                </c:pt>
                <c:pt idx="46">
                  <c:v>77.8</c:v>
                </c:pt>
                <c:pt idx="47">
                  <c:v>77.04</c:v>
                </c:pt>
                <c:pt idx="48">
                  <c:v>77.03</c:v>
                </c:pt>
                <c:pt idx="49">
                  <c:v>78.1</c:v>
                </c:pt>
                <c:pt idx="50">
                  <c:v>79.34</c:v>
                </c:pt>
                <c:pt idx="51">
                  <c:v>80.22</c:v>
                </c:pt>
                <c:pt idx="52">
                  <c:v>81.56</c:v>
                </c:pt>
                <c:pt idx="53">
                  <c:v>80.5</c:v>
                </c:pt>
                <c:pt idx="54">
                  <c:v>80.47</c:v>
                </c:pt>
                <c:pt idx="55">
                  <c:v>80.72</c:v>
                </c:pt>
                <c:pt idx="56">
                  <c:v>80.56</c:v>
                </c:pt>
                <c:pt idx="57">
                  <c:v>79.84</c:v>
                </c:pt>
                <c:pt idx="58">
                  <c:v>78.91</c:v>
                </c:pt>
                <c:pt idx="59">
                  <c:v>79.49</c:v>
                </c:pt>
                <c:pt idx="60">
                  <c:v>79.56</c:v>
                </c:pt>
                <c:pt idx="61">
                  <c:v>78.68</c:v>
                </c:pt>
                <c:pt idx="62">
                  <c:v>79</c:v>
                </c:pt>
                <c:pt idx="63">
                  <c:v>78.6</c:v>
                </c:pt>
                <c:pt idx="64">
                  <c:v>76.81</c:v>
                </c:pt>
                <c:pt idx="65">
                  <c:v>77.97</c:v>
                </c:pt>
                <c:pt idx="66">
                  <c:v>79.03</c:v>
                </c:pt>
                <c:pt idx="67">
                  <c:v>78.51</c:v>
                </c:pt>
                <c:pt idx="68">
                  <c:v>77.35</c:v>
                </c:pt>
                <c:pt idx="69">
                  <c:v>76.89</c:v>
                </c:pt>
                <c:pt idx="70">
                  <c:v>75.33</c:v>
                </c:pt>
                <c:pt idx="71">
                  <c:v>74.81</c:v>
                </c:pt>
                <c:pt idx="72">
                  <c:v>73.43</c:v>
                </c:pt>
                <c:pt idx="73">
                  <c:v>73.06</c:v>
                </c:pt>
                <c:pt idx="74">
                  <c:v>73.55</c:v>
                </c:pt>
                <c:pt idx="75">
                  <c:v>72.56</c:v>
                </c:pt>
                <c:pt idx="76">
                  <c:v>72.88</c:v>
                </c:pt>
                <c:pt idx="77">
                  <c:v>71.87</c:v>
                </c:pt>
                <c:pt idx="78">
                  <c:v>72.01</c:v>
                </c:pt>
                <c:pt idx="79">
                  <c:v>71.75</c:v>
                </c:pt>
                <c:pt idx="80">
                  <c:v>70.44</c:v>
                </c:pt>
                <c:pt idx="81">
                  <c:v>70.48</c:v>
                </c:pt>
                <c:pt idx="82">
                  <c:v>71.44</c:v>
                </c:pt>
                <c:pt idx="83">
                  <c:v>71.24</c:v>
                </c:pt>
                <c:pt idx="84">
                  <c:v>70.5</c:v>
                </c:pt>
                <c:pt idx="85">
                  <c:v>70.51</c:v>
                </c:pt>
                <c:pt idx="86">
                  <c:v>69.37</c:v>
                </c:pt>
                <c:pt idx="87">
                  <c:v>67.54</c:v>
                </c:pt>
                <c:pt idx="88">
                  <c:v>67.84</c:v>
                </c:pt>
                <c:pt idx="89">
                  <c:v>67.94</c:v>
                </c:pt>
                <c:pt idx="90">
                  <c:v>69.12</c:v>
                </c:pt>
                <c:pt idx="91">
                  <c:v>69.91</c:v>
                </c:pt>
                <c:pt idx="92">
                  <c:v>70.07</c:v>
                </c:pt>
                <c:pt idx="93">
                  <c:v>70.16</c:v>
                </c:pt>
                <c:pt idx="94">
                  <c:v>69.87</c:v>
                </c:pt>
                <c:pt idx="95">
                  <c:v>70.11</c:v>
                </c:pt>
                <c:pt idx="96">
                  <c:v>69.87</c:v>
                </c:pt>
                <c:pt idx="97">
                  <c:v>70.21</c:v>
                </c:pt>
                <c:pt idx="98">
                  <c:v>70.06</c:v>
                </c:pt>
                <c:pt idx="99">
                  <c:v>70.36</c:v>
                </c:pt>
                <c:pt idx="100">
                  <c:v>70.67</c:v>
                </c:pt>
                <c:pt idx="101">
                  <c:v>70.37</c:v>
                </c:pt>
                <c:pt idx="102">
                  <c:v>70.97</c:v>
                </c:pt>
                <c:pt idx="103">
                  <c:v>70.52</c:v>
                </c:pt>
                <c:pt idx="104">
                  <c:v>69.11</c:v>
                </c:pt>
                <c:pt idx="105">
                  <c:v>70.21</c:v>
                </c:pt>
                <c:pt idx="106">
                  <c:v>70.09</c:v>
                </c:pt>
                <c:pt idx="107">
                  <c:v>70.25</c:v>
                </c:pt>
                <c:pt idx="108">
                  <c:v>70</c:v>
                </c:pt>
                <c:pt idx="109">
                  <c:v>70.45</c:v>
                </c:pt>
                <c:pt idx="110">
                  <c:v>70.81</c:v>
                </c:pt>
                <c:pt idx="111">
                  <c:v>70.67</c:v>
                </c:pt>
                <c:pt idx="112">
                  <c:v>71.95</c:v>
                </c:pt>
                <c:pt idx="113">
                  <c:v>73.12</c:v>
                </c:pt>
                <c:pt idx="114">
                  <c:v>72.88</c:v>
                </c:pt>
                <c:pt idx="115">
                  <c:v>72.61</c:v>
                </c:pt>
                <c:pt idx="116">
                  <c:v>72.59</c:v>
                </c:pt>
                <c:pt idx="117">
                  <c:v>72.95</c:v>
                </c:pt>
                <c:pt idx="118">
                  <c:v>71.21</c:v>
                </c:pt>
                <c:pt idx="119">
                  <c:v>71.11</c:v>
                </c:pt>
                <c:pt idx="120">
                  <c:v>71.22</c:v>
                </c:pt>
                <c:pt idx="121">
                  <c:v>70.68</c:v>
                </c:pt>
                <c:pt idx="122">
                  <c:v>71.16</c:v>
                </c:pt>
                <c:pt idx="123">
                  <c:v>71.07</c:v>
                </c:pt>
                <c:pt idx="124">
                  <c:v>71.51</c:v>
                </c:pt>
                <c:pt idx="125">
                  <c:v>71.61</c:v>
                </c:pt>
                <c:pt idx="126">
                  <c:v>70.52</c:v>
                </c:pt>
                <c:pt idx="127">
                  <c:v>70.55</c:v>
                </c:pt>
                <c:pt idx="128">
                  <c:v>69.06</c:v>
                </c:pt>
                <c:pt idx="129">
                  <c:v>68.51</c:v>
                </c:pt>
                <c:pt idx="130">
                  <c:v>68.66</c:v>
                </c:pt>
                <c:pt idx="131">
                  <c:v>67.97</c:v>
                </c:pt>
                <c:pt idx="132">
                  <c:v>68.9</c:v>
                </c:pt>
                <c:pt idx="133">
                  <c:v>68.98</c:v>
                </c:pt>
                <c:pt idx="134">
                  <c:v>68.35</c:v>
                </c:pt>
                <c:pt idx="135">
                  <c:v>70.16</c:v>
                </c:pt>
                <c:pt idx="136">
                  <c:v>70.06</c:v>
                </c:pt>
                <c:pt idx="137">
                  <c:v>69.71</c:v>
                </c:pt>
                <c:pt idx="138">
                  <c:v>69.94</c:v>
                </c:pt>
                <c:pt idx="139">
                  <c:v>70.81</c:v>
                </c:pt>
                <c:pt idx="140">
                  <c:v>71.22</c:v>
                </c:pt>
                <c:pt idx="141">
                  <c:v>68.44</c:v>
                </c:pt>
                <c:pt idx="142">
                  <c:v>68.44</c:v>
                </c:pt>
                <c:pt idx="143">
                  <c:v>67.59</c:v>
                </c:pt>
                <c:pt idx="144">
                  <c:v>67.08</c:v>
                </c:pt>
                <c:pt idx="145">
                  <c:v>67.51</c:v>
                </c:pt>
                <c:pt idx="146">
                  <c:v>66.8</c:v>
                </c:pt>
                <c:pt idx="147">
                  <c:v>67.04</c:v>
                </c:pt>
                <c:pt idx="148">
                  <c:v>66.37</c:v>
                </c:pt>
                <c:pt idx="149">
                  <c:v>66.12</c:v>
                </c:pt>
                <c:pt idx="150">
                  <c:v>66.79</c:v>
                </c:pt>
                <c:pt idx="151">
                  <c:v>66.1</c:v>
                </c:pt>
                <c:pt idx="152">
                  <c:v>66.65</c:v>
                </c:pt>
                <c:pt idx="153">
                  <c:v>66.1</c:v>
                </c:pt>
                <c:pt idx="154">
                  <c:v>66.78</c:v>
                </c:pt>
                <c:pt idx="155">
                  <c:v>66.32</c:v>
                </c:pt>
                <c:pt idx="156">
                  <c:v>66.04</c:v>
                </c:pt>
                <c:pt idx="157">
                  <c:v>65.67</c:v>
                </c:pt>
                <c:pt idx="158">
                  <c:v>65.98</c:v>
                </c:pt>
                <c:pt idx="159">
                  <c:v>66.45</c:v>
                </c:pt>
                <c:pt idx="160">
                  <c:v>66.71</c:v>
                </c:pt>
                <c:pt idx="161">
                  <c:v>66.21</c:v>
                </c:pt>
                <c:pt idx="162">
                  <c:v>66.43</c:v>
                </c:pt>
                <c:pt idx="163">
                  <c:v>66.46</c:v>
                </c:pt>
                <c:pt idx="164">
                  <c:v>67.04</c:v>
                </c:pt>
                <c:pt idx="165">
                  <c:v>66.24</c:v>
                </c:pt>
                <c:pt idx="166">
                  <c:v>66.21</c:v>
                </c:pt>
                <c:pt idx="167">
                  <c:v>67.01</c:v>
                </c:pt>
                <c:pt idx="168">
                  <c:v>67.62</c:v>
                </c:pt>
                <c:pt idx="169">
                  <c:v>67.82</c:v>
                </c:pt>
                <c:pt idx="170">
                  <c:v>67.86</c:v>
                </c:pt>
                <c:pt idx="171">
                  <c:v>67.43</c:v>
                </c:pt>
                <c:pt idx="172">
                  <c:v>67.96</c:v>
                </c:pt>
                <c:pt idx="173">
                  <c:v>68.25</c:v>
                </c:pt>
                <c:pt idx="174">
                  <c:v>68.99</c:v>
                </c:pt>
                <c:pt idx="175">
                  <c:v>69.06</c:v>
                </c:pt>
                <c:pt idx="176">
                  <c:v>68.99</c:v>
                </c:pt>
                <c:pt idx="177">
                  <c:v>68.36</c:v>
                </c:pt>
                <c:pt idx="178">
                  <c:v>68.83</c:v>
                </c:pt>
                <c:pt idx="179">
                  <c:v>68.73</c:v>
                </c:pt>
                <c:pt idx="180">
                  <c:v>68.93</c:v>
                </c:pt>
                <c:pt idx="181">
                  <c:v>70.13</c:v>
                </c:pt>
                <c:pt idx="182">
                  <c:v>70.66</c:v>
                </c:pt>
                <c:pt idx="183">
                  <c:v>70.7</c:v>
                </c:pt>
                <c:pt idx="184">
                  <c:v>70.13</c:v>
                </c:pt>
                <c:pt idx="185">
                  <c:v>69.13</c:v>
                </c:pt>
                <c:pt idx="186">
                  <c:v>69.92</c:v>
                </c:pt>
                <c:pt idx="187">
                  <c:v>69.55</c:v>
                </c:pt>
                <c:pt idx="188">
                  <c:v>70.46</c:v>
                </c:pt>
                <c:pt idx="189">
                  <c:v>70.71</c:v>
                </c:pt>
                <c:pt idx="190">
                  <c:v>70.75</c:v>
                </c:pt>
                <c:pt idx="191">
                  <c:v>70.34</c:v>
                </c:pt>
                <c:pt idx="192">
                  <c:v>70.43</c:v>
                </c:pt>
                <c:pt idx="193">
                  <c:v>69.51</c:v>
                </c:pt>
                <c:pt idx="194">
                  <c:v>69.05</c:v>
                </c:pt>
                <c:pt idx="195">
                  <c:v>68.96</c:v>
                </c:pt>
                <c:pt idx="196">
                  <c:v>68.86</c:v>
                </c:pt>
                <c:pt idx="197">
                  <c:v>67.89</c:v>
                </c:pt>
                <c:pt idx="198">
                  <c:v>68.75</c:v>
                </c:pt>
                <c:pt idx="199">
                  <c:v>69.38</c:v>
                </c:pt>
                <c:pt idx="200">
                  <c:v>68.09</c:v>
                </c:pt>
                <c:pt idx="201">
                  <c:v>69.17</c:v>
                </c:pt>
                <c:pt idx="202">
                  <c:v>69.1</c:v>
                </c:pt>
                <c:pt idx="203">
                  <c:v>69.16</c:v>
                </c:pt>
                <c:pt idx="204">
                  <c:v>69.66</c:v>
                </c:pt>
                <c:pt idx="205">
                  <c:v>70.07</c:v>
                </c:pt>
                <c:pt idx="206">
                  <c:v>69.85</c:v>
                </c:pt>
                <c:pt idx="207">
                  <c:v>70.59</c:v>
                </c:pt>
                <c:pt idx="208">
                  <c:v>69.27</c:v>
                </c:pt>
                <c:pt idx="209">
                  <c:v>69.36</c:v>
                </c:pt>
                <c:pt idx="210">
                  <c:v>69.47</c:v>
                </c:pt>
                <c:pt idx="211">
                  <c:v>69.87</c:v>
                </c:pt>
                <c:pt idx="212">
                  <c:v>69.77</c:v>
                </c:pt>
                <c:pt idx="213">
                  <c:v>69.48</c:v>
                </c:pt>
                <c:pt idx="214">
                  <c:v>70.24</c:v>
                </c:pt>
                <c:pt idx="215">
                  <c:v>71.01</c:v>
                </c:pt>
                <c:pt idx="216">
                  <c:v>71.35</c:v>
                </c:pt>
                <c:pt idx="217">
                  <c:v>70.91</c:v>
                </c:pt>
                <c:pt idx="218">
                  <c:v>71.67</c:v>
                </c:pt>
                <c:pt idx="219">
                  <c:v>70.75</c:v>
                </c:pt>
                <c:pt idx="220">
                  <c:v>70.33</c:v>
                </c:pt>
                <c:pt idx="221">
                  <c:v>69.47</c:v>
                </c:pt>
                <c:pt idx="222">
                  <c:v>69.63</c:v>
                </c:pt>
                <c:pt idx="223">
                  <c:v>70.21</c:v>
                </c:pt>
                <c:pt idx="224">
                  <c:v>69.74</c:v>
                </c:pt>
                <c:pt idx="225">
                  <c:v>68.84</c:v>
                </c:pt>
                <c:pt idx="226">
                  <c:v>69.21</c:v>
                </c:pt>
                <c:pt idx="227">
                  <c:v>69.62</c:v>
                </c:pt>
                <c:pt idx="228">
                  <c:v>70.52</c:v>
                </c:pt>
                <c:pt idx="229">
                  <c:v>71.02</c:v>
                </c:pt>
                <c:pt idx="230">
                  <c:v>72.24</c:v>
                </c:pt>
                <c:pt idx="231">
                  <c:v>72.07</c:v>
                </c:pt>
                <c:pt idx="232">
                  <c:v>72.35</c:v>
                </c:pt>
                <c:pt idx="233">
                  <c:v>71.77</c:v>
                </c:pt>
                <c:pt idx="234">
                  <c:v>71.35</c:v>
                </c:pt>
                <c:pt idx="235">
                  <c:v>70.91</c:v>
                </c:pt>
                <c:pt idx="236">
                  <c:v>71.37</c:v>
                </c:pt>
                <c:pt idx="237">
                  <c:v>71.16</c:v>
                </c:pt>
                <c:pt idx="238">
                  <c:v>72</c:v>
                </c:pt>
                <c:pt idx="239">
                  <c:v>72.1</c:v>
                </c:pt>
                <c:pt idx="240">
                  <c:v>71.49</c:v>
                </c:pt>
                <c:pt idx="241">
                  <c:v>71.15</c:v>
                </c:pt>
                <c:pt idx="242">
                  <c:v>71.78</c:v>
                </c:pt>
                <c:pt idx="243">
                  <c:v>71.77</c:v>
                </c:pt>
                <c:pt idx="244">
                  <c:v>71.14</c:v>
                </c:pt>
                <c:pt idx="245">
                  <c:v>71.85</c:v>
                </c:pt>
                <c:pt idx="246">
                  <c:v>71.69</c:v>
                </c:pt>
                <c:pt idx="247">
                  <c:v>71.93</c:v>
                </c:pt>
                <c:pt idx="248">
                  <c:v>72</c:v>
                </c:pt>
                <c:pt idx="249">
                  <c:v>71.61</c:v>
                </c:pt>
                <c:pt idx="250">
                  <c:v>69.16</c:v>
                </c:pt>
                <c:pt idx="251">
                  <c:v>68.96</c:v>
                </c:pt>
                <c:pt idx="252">
                  <c:v>69.53</c:v>
                </c:pt>
                <c:pt idx="253">
                  <c:v>70.52</c:v>
                </c:pt>
                <c:pt idx="254">
                  <c:v>71.17</c:v>
                </c:pt>
                <c:pt idx="255">
                  <c:v>72.4</c:v>
                </c:pt>
                <c:pt idx="256">
                  <c:v>71.72</c:v>
                </c:pt>
                <c:pt idx="257">
                  <c:v>71.7</c:v>
                </c:pt>
                <c:pt idx="258">
                  <c:v>71.65</c:v>
                </c:pt>
                <c:pt idx="259">
                  <c:v>71.29</c:v>
                </c:pt>
                <c:pt idx="260">
                  <c:v>72.55</c:v>
                </c:pt>
                <c:pt idx="261">
                  <c:v>72.35</c:v>
                </c:pt>
                <c:pt idx="262">
                  <c:v>71.79</c:v>
                </c:pt>
                <c:pt idx="263">
                  <c:v>71.91</c:v>
                </c:pt>
                <c:pt idx="264">
                  <c:v>72.52</c:v>
                </c:pt>
                <c:pt idx="265">
                  <c:v>73.3</c:v>
                </c:pt>
                <c:pt idx="266">
                  <c:v>73.9</c:v>
                </c:pt>
                <c:pt idx="267">
                  <c:v>72.77</c:v>
                </c:pt>
                <c:pt idx="268">
                  <c:v>73</c:v>
                </c:pt>
                <c:pt idx="269">
                  <c:v>71.68</c:v>
                </c:pt>
                <c:pt idx="270">
                  <c:v>71.86</c:v>
                </c:pt>
                <c:pt idx="271">
                  <c:v>72.45</c:v>
                </c:pt>
                <c:pt idx="272">
                  <c:v>71.43</c:v>
                </c:pt>
                <c:pt idx="273">
                  <c:v>70.76</c:v>
                </c:pt>
                <c:pt idx="274">
                  <c:v>69.95</c:v>
                </c:pt>
                <c:pt idx="275">
                  <c:v>68.42</c:v>
                </c:pt>
                <c:pt idx="276">
                  <c:v>68.37</c:v>
                </c:pt>
                <c:pt idx="277">
                  <c:v>69.93</c:v>
                </c:pt>
                <c:pt idx="278">
                  <c:v>73.18</c:v>
                </c:pt>
                <c:pt idx="279">
                  <c:v>71.33</c:v>
                </c:pt>
                <c:pt idx="280">
                  <c:v>71.87</c:v>
                </c:pt>
                <c:pt idx="281">
                  <c:v>71.62</c:v>
                </c:pt>
                <c:pt idx="282">
                  <c:v>70.37</c:v>
                </c:pt>
                <c:pt idx="283">
                  <c:v>70.74</c:v>
                </c:pt>
                <c:pt idx="284">
                  <c:v>70.02</c:v>
                </c:pt>
                <c:pt idx="285">
                  <c:v>68.81</c:v>
                </c:pt>
                <c:pt idx="286">
                  <c:v>68.95</c:v>
                </c:pt>
                <c:pt idx="287">
                  <c:v>68.67</c:v>
                </c:pt>
                <c:pt idx="288">
                  <c:v>69.71</c:v>
                </c:pt>
                <c:pt idx="289">
                  <c:v>69.28</c:v>
                </c:pt>
                <c:pt idx="290">
                  <c:v>69.38</c:v>
                </c:pt>
                <c:pt idx="291">
                  <c:v>70.12</c:v>
                </c:pt>
                <c:pt idx="292">
                  <c:v>69.16</c:v>
                </c:pt>
                <c:pt idx="293">
                  <c:v>69.62</c:v>
                </c:pt>
                <c:pt idx="294">
                  <c:v>69.94</c:v>
                </c:pt>
                <c:pt idx="295">
                  <c:v>71.04</c:v>
                </c:pt>
                <c:pt idx="296">
                  <c:v>71.45</c:v>
                </c:pt>
                <c:pt idx="297">
                  <c:v>71.43</c:v>
                </c:pt>
                <c:pt idx="298">
                  <c:v>70.46</c:v>
                </c:pt>
                <c:pt idx="299">
                  <c:v>70.08</c:v>
                </c:pt>
                <c:pt idx="300">
                  <c:v>70.19</c:v>
                </c:pt>
                <c:pt idx="301">
                  <c:v>72.32</c:v>
                </c:pt>
                <c:pt idx="302">
                  <c:v>71.21</c:v>
                </c:pt>
                <c:pt idx="303">
                  <c:v>70.87</c:v>
                </c:pt>
                <c:pt idx="304">
                  <c:v>70.8</c:v>
                </c:pt>
                <c:pt idx="305">
                  <c:v>71.49</c:v>
                </c:pt>
                <c:pt idx="306">
                  <c:v>70.59</c:v>
                </c:pt>
                <c:pt idx="307">
                  <c:v>71.35</c:v>
                </c:pt>
                <c:pt idx="308">
                  <c:v>70.04</c:v>
                </c:pt>
                <c:pt idx="309">
                  <c:v>70.07</c:v>
                </c:pt>
                <c:pt idx="310">
                  <c:v>69.05</c:v>
                </c:pt>
                <c:pt idx="311">
                  <c:v>68.87</c:v>
                </c:pt>
                <c:pt idx="312">
                  <c:v>69.5</c:v>
                </c:pt>
                <c:pt idx="313">
                  <c:v>68.71</c:v>
                </c:pt>
                <c:pt idx="314">
                  <c:v>67.6</c:v>
                </c:pt>
                <c:pt idx="315">
                  <c:v>64.55</c:v>
                </c:pt>
                <c:pt idx="316">
                  <c:v>63.84</c:v>
                </c:pt>
                <c:pt idx="317">
                  <c:v>63.36</c:v>
                </c:pt>
                <c:pt idx="318">
                  <c:v>63.12</c:v>
                </c:pt>
                <c:pt idx="319">
                  <c:v>62.67</c:v>
                </c:pt>
                <c:pt idx="320">
                  <c:v>63.35</c:v>
                </c:pt>
                <c:pt idx="321">
                  <c:v>63.48</c:v>
                </c:pt>
                <c:pt idx="322">
                  <c:v>64.05</c:v>
                </c:pt>
                <c:pt idx="323">
                  <c:v>62.83</c:v>
                </c:pt>
                <c:pt idx="324">
                  <c:v>62.36</c:v>
                </c:pt>
                <c:pt idx="325">
                  <c:v>63.87</c:v>
                </c:pt>
                <c:pt idx="326">
                  <c:v>61.92</c:v>
                </c:pt>
                <c:pt idx="327">
                  <c:v>61.53</c:v>
                </c:pt>
                <c:pt idx="328">
                  <c:v>61.78</c:v>
                </c:pt>
                <c:pt idx="329">
                  <c:v>62.42</c:v>
                </c:pt>
                <c:pt idx="330">
                  <c:v>62.71</c:v>
                </c:pt>
                <c:pt idx="331">
                  <c:v>62.25</c:v>
                </c:pt>
                <c:pt idx="332">
                  <c:v>61.77</c:v>
                </c:pt>
                <c:pt idx="333">
                  <c:v>62.04</c:v>
                </c:pt>
                <c:pt idx="334">
                  <c:v>61.65</c:v>
                </c:pt>
                <c:pt idx="335">
                  <c:v>61.07</c:v>
                </c:pt>
                <c:pt idx="336">
                  <c:v>61.71</c:v>
                </c:pt>
                <c:pt idx="337">
                  <c:v>60.84</c:v>
                </c:pt>
                <c:pt idx="338">
                  <c:v>60.81</c:v>
                </c:pt>
                <c:pt idx="339">
                  <c:v>61.75</c:v>
                </c:pt>
                <c:pt idx="340">
                  <c:v>61.84</c:v>
                </c:pt>
                <c:pt idx="341">
                  <c:v>62.26</c:v>
                </c:pt>
                <c:pt idx="342">
                  <c:v>62.03</c:v>
                </c:pt>
                <c:pt idx="343">
                  <c:v>62.45</c:v>
                </c:pt>
                <c:pt idx="344">
                  <c:v>62.57</c:v>
                </c:pt>
                <c:pt idx="345">
                  <c:v>62.84</c:v>
                </c:pt>
                <c:pt idx="346">
                  <c:v>62.38</c:v>
                </c:pt>
                <c:pt idx="347">
                  <c:v>62.55</c:v>
                </c:pt>
                <c:pt idx="348">
                  <c:v>62.45</c:v>
                </c:pt>
                <c:pt idx="349">
                  <c:v>62.85</c:v>
                </c:pt>
                <c:pt idx="350">
                  <c:v>63.4</c:v>
                </c:pt>
                <c:pt idx="351">
                  <c:v>62.55</c:v>
                </c:pt>
                <c:pt idx="352">
                  <c:v>63.12</c:v>
                </c:pt>
                <c:pt idx="353">
                  <c:v>63.84</c:v>
                </c:pt>
                <c:pt idx="354">
                  <c:v>62.64</c:v>
                </c:pt>
                <c:pt idx="355">
                  <c:v>62.91</c:v>
                </c:pt>
                <c:pt idx="356">
                  <c:v>62.6</c:v>
                </c:pt>
                <c:pt idx="357">
                  <c:v>62.53</c:v>
                </c:pt>
                <c:pt idx="358">
                  <c:v>62.92</c:v>
                </c:pt>
                <c:pt idx="359">
                  <c:v>62.21</c:v>
                </c:pt>
                <c:pt idx="360">
                  <c:v>63.52</c:v>
                </c:pt>
                <c:pt idx="361">
                  <c:v>63.65</c:v>
                </c:pt>
                <c:pt idx="362">
                  <c:v>64.08</c:v>
                </c:pt>
                <c:pt idx="363">
                  <c:v>64.43</c:v>
                </c:pt>
                <c:pt idx="364">
                  <c:v>64.55</c:v>
                </c:pt>
                <c:pt idx="365">
                  <c:v>64.38</c:v>
                </c:pt>
                <c:pt idx="366">
                  <c:v>63.92</c:v>
                </c:pt>
                <c:pt idx="367">
                  <c:v>63.76</c:v>
                </c:pt>
                <c:pt idx="368">
                  <c:v>62.99</c:v>
                </c:pt>
                <c:pt idx="369">
                  <c:v>62.59</c:v>
                </c:pt>
                <c:pt idx="370">
                  <c:v>61.86</c:v>
                </c:pt>
                <c:pt idx="371">
                  <c:v>61.74</c:v>
                </c:pt>
                <c:pt idx="372">
                  <c:v>62.55</c:v>
                </c:pt>
                <c:pt idx="373">
                  <c:v>63</c:v>
                </c:pt>
                <c:pt idx="374">
                  <c:v>63.2</c:v>
                </c:pt>
                <c:pt idx="375">
                  <c:v>63.36</c:v>
                </c:pt>
                <c:pt idx="376">
                  <c:v>63.92</c:v>
                </c:pt>
                <c:pt idx="377">
                  <c:v>63.66</c:v>
                </c:pt>
                <c:pt idx="378">
                  <c:v>63.7</c:v>
                </c:pt>
                <c:pt idx="379">
                  <c:v>65.37</c:v>
                </c:pt>
                <c:pt idx="380">
                  <c:v>65.11</c:v>
                </c:pt>
                <c:pt idx="381">
                  <c:v>65.01</c:v>
                </c:pt>
                <c:pt idx="382">
                  <c:v>65.31</c:v>
                </c:pt>
                <c:pt idx="383">
                  <c:v>65.92</c:v>
                </c:pt>
                <c:pt idx="384">
                  <c:v>65.56</c:v>
                </c:pt>
                <c:pt idx="385">
                  <c:v>66.67</c:v>
                </c:pt>
                <c:pt idx="386">
                  <c:v>66.92</c:v>
                </c:pt>
                <c:pt idx="387">
                  <c:v>67.3</c:v>
                </c:pt>
                <c:pt idx="388">
                  <c:v>68.01</c:v>
                </c:pt>
                <c:pt idx="389">
                  <c:v>69.45</c:v>
                </c:pt>
                <c:pt idx="390">
                  <c:v>69.45</c:v>
                </c:pt>
                <c:pt idx="391">
                  <c:v>70.44</c:v>
                </c:pt>
                <c:pt idx="392">
                  <c:v>69.9</c:v>
                </c:pt>
                <c:pt idx="393">
                  <c:v>70.57</c:v>
                </c:pt>
                <c:pt idx="394">
                  <c:v>70.34</c:v>
                </c:pt>
                <c:pt idx="395">
                  <c:v>70.34</c:v>
                </c:pt>
                <c:pt idx="396">
                  <c:v>69.57</c:v>
                </c:pt>
                <c:pt idx="397">
                  <c:v>69.25</c:v>
                </c:pt>
                <c:pt idx="398">
                  <c:v>69.57</c:v>
                </c:pt>
                <c:pt idx="399">
                  <c:v>69.18</c:v>
                </c:pt>
                <c:pt idx="400">
                  <c:v>69.01</c:v>
                </c:pt>
                <c:pt idx="401">
                  <c:v>70.17</c:v>
                </c:pt>
                <c:pt idx="402">
                  <c:v>70.52</c:v>
                </c:pt>
                <c:pt idx="403">
                  <c:v>71.01</c:v>
                </c:pt>
                <c:pt idx="404">
                  <c:v>71.71</c:v>
                </c:pt>
                <c:pt idx="405">
                  <c:v>71.86</c:v>
                </c:pt>
                <c:pt idx="406">
                  <c:v>71.79</c:v>
                </c:pt>
                <c:pt idx="407">
                  <c:v>71.4</c:v>
                </c:pt>
                <c:pt idx="408">
                  <c:v>71.45</c:v>
                </c:pt>
                <c:pt idx="409">
                  <c:v>71.33</c:v>
                </c:pt>
                <c:pt idx="410">
                  <c:v>71.73</c:v>
                </c:pt>
                <c:pt idx="411">
                  <c:v>71.64</c:v>
                </c:pt>
                <c:pt idx="412">
                  <c:v>70.62</c:v>
                </c:pt>
                <c:pt idx="413">
                  <c:v>71.75</c:v>
                </c:pt>
                <c:pt idx="414">
                  <c:v>71.8</c:v>
                </c:pt>
                <c:pt idx="415">
                  <c:v>72.1</c:v>
                </c:pt>
                <c:pt idx="416">
                  <c:v>71.41</c:v>
                </c:pt>
                <c:pt idx="417">
                  <c:v>71.23</c:v>
                </c:pt>
                <c:pt idx="418">
                  <c:v>71.08</c:v>
                </c:pt>
                <c:pt idx="419">
                  <c:v>71.55</c:v>
                </c:pt>
                <c:pt idx="420">
                  <c:v>71.85</c:v>
                </c:pt>
                <c:pt idx="421">
                  <c:v>71.14</c:v>
                </c:pt>
                <c:pt idx="422">
                  <c:v>71.17</c:v>
                </c:pt>
                <c:pt idx="423">
                  <c:v>72.56</c:v>
                </c:pt>
                <c:pt idx="424">
                  <c:v>73.01</c:v>
                </c:pt>
                <c:pt idx="425">
                  <c:v>72.47</c:v>
                </c:pt>
                <c:pt idx="426">
                  <c:v>72.05</c:v>
                </c:pt>
                <c:pt idx="427">
                  <c:v>71.75</c:v>
                </c:pt>
                <c:pt idx="428">
                  <c:v>71.5</c:v>
                </c:pt>
                <c:pt idx="429">
                  <c:v>70.84</c:v>
                </c:pt>
                <c:pt idx="430">
                  <c:v>69.79</c:v>
                </c:pt>
                <c:pt idx="431">
                  <c:v>69.33</c:v>
                </c:pt>
                <c:pt idx="432">
                  <c:v>69.57</c:v>
                </c:pt>
                <c:pt idx="433">
                  <c:v>69.38</c:v>
                </c:pt>
                <c:pt idx="434">
                  <c:v>68.98</c:v>
                </c:pt>
                <c:pt idx="435">
                  <c:v>69.18</c:v>
                </c:pt>
                <c:pt idx="436">
                  <c:v>68.65</c:v>
                </c:pt>
                <c:pt idx="437">
                  <c:v>68.58</c:v>
                </c:pt>
                <c:pt idx="438">
                  <c:v>68.46</c:v>
                </c:pt>
                <c:pt idx="439">
                  <c:v>68.17</c:v>
                </c:pt>
                <c:pt idx="440">
                  <c:v>68.68</c:v>
                </c:pt>
                <c:pt idx="441">
                  <c:v>68.73</c:v>
                </c:pt>
                <c:pt idx="442">
                  <c:v>68.46</c:v>
                </c:pt>
                <c:pt idx="443">
                  <c:v>68.05</c:v>
                </c:pt>
                <c:pt idx="444">
                  <c:v>68.1</c:v>
                </c:pt>
                <c:pt idx="445">
                  <c:v>69.33</c:v>
                </c:pt>
                <c:pt idx="446">
                  <c:v>67.96</c:v>
                </c:pt>
                <c:pt idx="447">
                  <c:v>66.74</c:v>
                </c:pt>
                <c:pt idx="448">
                  <c:v>67.68</c:v>
                </c:pt>
                <c:pt idx="449">
                  <c:v>66.83</c:v>
                </c:pt>
                <c:pt idx="450">
                  <c:v>67.05</c:v>
                </c:pt>
                <c:pt idx="451">
                  <c:v>66.07</c:v>
                </c:pt>
                <c:pt idx="452">
                  <c:v>65.81</c:v>
                </c:pt>
                <c:pt idx="453">
                  <c:v>64.96</c:v>
                </c:pt>
                <c:pt idx="454">
                  <c:v>64.77</c:v>
                </c:pt>
                <c:pt idx="455">
                  <c:v>65.29</c:v>
                </c:pt>
                <c:pt idx="456">
                  <c:v>65.19</c:v>
                </c:pt>
                <c:pt idx="457">
                  <c:v>65.21</c:v>
                </c:pt>
                <c:pt idx="458">
                  <c:v>64.27</c:v>
                </c:pt>
                <c:pt idx="459">
                  <c:v>63.41</c:v>
                </c:pt>
                <c:pt idx="460">
                  <c:v>63.7</c:v>
                </c:pt>
                <c:pt idx="461">
                  <c:v>63.1</c:v>
                </c:pt>
                <c:pt idx="462">
                  <c:v>62.83</c:v>
                </c:pt>
                <c:pt idx="463">
                  <c:v>62.69</c:v>
                </c:pt>
                <c:pt idx="464">
                  <c:v>62.96</c:v>
                </c:pt>
                <c:pt idx="465">
                  <c:v>63.76</c:v>
                </c:pt>
                <c:pt idx="466">
                  <c:v>63.33</c:v>
                </c:pt>
                <c:pt idx="467">
                  <c:v>63.15</c:v>
                </c:pt>
                <c:pt idx="468">
                  <c:v>63.28</c:v>
                </c:pt>
                <c:pt idx="469">
                  <c:v>63.65</c:v>
                </c:pt>
                <c:pt idx="470">
                  <c:v>63.91</c:v>
                </c:pt>
                <c:pt idx="471">
                  <c:v>64.05</c:v>
                </c:pt>
                <c:pt idx="472">
                  <c:v>63.84</c:v>
                </c:pt>
                <c:pt idx="473">
                  <c:v>63.97</c:v>
                </c:pt>
                <c:pt idx="474">
                  <c:v>62.77</c:v>
                </c:pt>
                <c:pt idx="475">
                  <c:v>62.18</c:v>
                </c:pt>
                <c:pt idx="476">
                  <c:v>62.63</c:v>
                </c:pt>
                <c:pt idx="477">
                  <c:v>62.62</c:v>
                </c:pt>
                <c:pt idx="478">
                  <c:v>62.55</c:v>
                </c:pt>
                <c:pt idx="479">
                  <c:v>62.99</c:v>
                </c:pt>
                <c:pt idx="480">
                  <c:v>62.88</c:v>
                </c:pt>
                <c:pt idx="481">
                  <c:v>63.55</c:v>
                </c:pt>
                <c:pt idx="482">
                  <c:v>63.59</c:v>
                </c:pt>
                <c:pt idx="483">
                  <c:v>63.91</c:v>
                </c:pt>
                <c:pt idx="484">
                  <c:v>64.15</c:v>
                </c:pt>
                <c:pt idx="485">
                  <c:v>63.92</c:v>
                </c:pt>
                <c:pt idx="486">
                  <c:v>63.94</c:v>
                </c:pt>
                <c:pt idx="487">
                  <c:v>62.93</c:v>
                </c:pt>
                <c:pt idx="488">
                  <c:v>62.93</c:v>
                </c:pt>
                <c:pt idx="489">
                  <c:v>61.97</c:v>
                </c:pt>
                <c:pt idx="490">
                  <c:v>61.7</c:v>
                </c:pt>
                <c:pt idx="491">
                  <c:v>61.82</c:v>
                </c:pt>
                <c:pt idx="492">
                  <c:v>62</c:v>
                </c:pt>
                <c:pt idx="493">
                  <c:v>62.09</c:v>
                </c:pt>
                <c:pt idx="494">
                  <c:v>63</c:v>
                </c:pt>
                <c:pt idx="495">
                  <c:v>62.91</c:v>
                </c:pt>
                <c:pt idx="496">
                  <c:v>62.57</c:v>
                </c:pt>
                <c:pt idx="497">
                  <c:v>63.03</c:v>
                </c:pt>
                <c:pt idx="498">
                  <c:v>63.32</c:v>
                </c:pt>
                <c:pt idx="499">
                  <c:v>63.13</c:v>
                </c:pt>
                <c:pt idx="500">
                  <c:v>63.1</c:v>
                </c:pt>
                <c:pt idx="501">
                  <c:v>63.58</c:v>
                </c:pt>
                <c:pt idx="502">
                  <c:v>63.26</c:v>
                </c:pt>
                <c:pt idx="503">
                  <c:v>62.88</c:v>
                </c:pt>
                <c:pt idx="504">
                  <c:v>62.85</c:v>
                </c:pt>
                <c:pt idx="505">
                  <c:v>62.62</c:v>
                </c:pt>
                <c:pt idx="506">
                  <c:v>62.35</c:v>
                </c:pt>
                <c:pt idx="507">
                  <c:v>62.17</c:v>
                </c:pt>
                <c:pt idx="508">
                  <c:v>61.99</c:v>
                </c:pt>
                <c:pt idx="509">
                  <c:v>61.93</c:v>
                </c:pt>
                <c:pt idx="510">
                  <c:v>61.77</c:v>
                </c:pt>
                <c:pt idx="511">
                  <c:v>62.04</c:v>
                </c:pt>
                <c:pt idx="512">
                  <c:v>61.74</c:v>
                </c:pt>
                <c:pt idx="513">
                  <c:v>61.74</c:v>
                </c:pt>
                <c:pt idx="514">
                  <c:v>61.55</c:v>
                </c:pt>
                <c:pt idx="515">
                  <c:v>60.64</c:v>
                </c:pt>
                <c:pt idx="516">
                  <c:v>60.55</c:v>
                </c:pt>
                <c:pt idx="517">
                  <c:v>60.17</c:v>
                </c:pt>
                <c:pt idx="518">
                  <c:v>58.91</c:v>
                </c:pt>
                <c:pt idx="519">
                  <c:v>58.51</c:v>
                </c:pt>
                <c:pt idx="520">
                  <c:v>58.06</c:v>
                </c:pt>
                <c:pt idx="521">
                  <c:v>58.14</c:v>
                </c:pt>
                <c:pt idx="522">
                  <c:v>58.28</c:v>
                </c:pt>
                <c:pt idx="523">
                  <c:v>59.05</c:v>
                </c:pt>
                <c:pt idx="524">
                  <c:v>58.92</c:v>
                </c:pt>
                <c:pt idx="525">
                  <c:v>59.72</c:v>
                </c:pt>
                <c:pt idx="526">
                  <c:v>59.27</c:v>
                </c:pt>
                <c:pt idx="527">
                  <c:v>59.51</c:v>
                </c:pt>
                <c:pt idx="528">
                  <c:v>59.3</c:v>
                </c:pt>
                <c:pt idx="529">
                  <c:v>59.83</c:v>
                </c:pt>
                <c:pt idx="530">
                  <c:v>60.15</c:v>
                </c:pt>
                <c:pt idx="531">
                  <c:v>60.68</c:v>
                </c:pt>
                <c:pt idx="532">
                  <c:v>61.18</c:v>
                </c:pt>
                <c:pt idx="533">
                  <c:v>61.03</c:v>
                </c:pt>
                <c:pt idx="534">
                  <c:v>60.54</c:v>
                </c:pt>
                <c:pt idx="535">
                  <c:v>60.4</c:v>
                </c:pt>
                <c:pt idx="536">
                  <c:v>60.49</c:v>
                </c:pt>
                <c:pt idx="537">
                  <c:v>60.47</c:v>
                </c:pt>
                <c:pt idx="538">
                  <c:v>60.75</c:v>
                </c:pt>
                <c:pt idx="539">
                  <c:v>60.23</c:v>
                </c:pt>
                <c:pt idx="540">
                  <c:v>60.13</c:v>
                </c:pt>
                <c:pt idx="541">
                  <c:v>59.88</c:v>
                </c:pt>
                <c:pt idx="542">
                  <c:v>60.5</c:v>
                </c:pt>
                <c:pt idx="543">
                  <c:v>61.12</c:v>
                </c:pt>
                <c:pt idx="544">
                  <c:v>60.5</c:v>
                </c:pt>
                <c:pt idx="545">
                  <c:v>60.24</c:v>
                </c:pt>
                <c:pt idx="546">
                  <c:v>59.52</c:v>
                </c:pt>
                <c:pt idx="547">
                  <c:v>59.44</c:v>
                </c:pt>
                <c:pt idx="548">
                  <c:v>59.55</c:v>
                </c:pt>
                <c:pt idx="549">
                  <c:v>59.52</c:v>
                </c:pt>
                <c:pt idx="550">
                  <c:v>59.81</c:v>
                </c:pt>
                <c:pt idx="551">
                  <c:v>59.53</c:v>
                </c:pt>
                <c:pt idx="552">
                  <c:v>60.02</c:v>
                </c:pt>
                <c:pt idx="553">
                  <c:v>60.4</c:v>
                </c:pt>
                <c:pt idx="554">
                  <c:v>60.34</c:v>
                </c:pt>
                <c:pt idx="555">
                  <c:v>60.71</c:v>
                </c:pt>
                <c:pt idx="556">
                  <c:v>61.2</c:v>
                </c:pt>
                <c:pt idx="557">
                  <c:v>61.15</c:v>
                </c:pt>
                <c:pt idx="558">
                  <c:v>61.24</c:v>
                </c:pt>
                <c:pt idx="559">
                  <c:v>60.7</c:v>
                </c:pt>
                <c:pt idx="560">
                  <c:v>59.39</c:v>
                </c:pt>
                <c:pt idx="561">
                  <c:v>59.4</c:v>
                </c:pt>
                <c:pt idx="562">
                  <c:v>59.29</c:v>
                </c:pt>
                <c:pt idx="563">
                  <c:v>59.35</c:v>
                </c:pt>
                <c:pt idx="564">
                  <c:v>59.7</c:v>
                </c:pt>
                <c:pt idx="565">
                  <c:v>59.56</c:v>
                </c:pt>
                <c:pt idx="566">
                  <c:v>59.83</c:v>
                </c:pt>
                <c:pt idx="567">
                  <c:v>59.99</c:v>
                </c:pt>
                <c:pt idx="568">
                  <c:v>59.94</c:v>
                </c:pt>
                <c:pt idx="569">
                  <c:v>60.04</c:v>
                </c:pt>
                <c:pt idx="570">
                  <c:v>60.54</c:v>
                </c:pt>
                <c:pt idx="571">
                  <c:v>60.98</c:v>
                </c:pt>
                <c:pt idx="572">
                  <c:v>59.49</c:v>
                </c:pt>
                <c:pt idx="573">
                  <c:v>59.9</c:v>
                </c:pt>
                <c:pt idx="574">
                  <c:v>59.73</c:v>
                </c:pt>
                <c:pt idx="575">
                  <c:v>59.37</c:v>
                </c:pt>
                <c:pt idx="576">
                  <c:v>59.16</c:v>
                </c:pt>
                <c:pt idx="577">
                  <c:v>58.91</c:v>
                </c:pt>
                <c:pt idx="578">
                  <c:v>59.85</c:v>
                </c:pt>
                <c:pt idx="579">
                  <c:v>59.57</c:v>
                </c:pt>
                <c:pt idx="580">
                  <c:v>59.83</c:v>
                </c:pt>
                <c:pt idx="581">
                  <c:v>60.16</c:v>
                </c:pt>
                <c:pt idx="582">
                  <c:v>59.99</c:v>
                </c:pt>
                <c:pt idx="583">
                  <c:v>59.99</c:v>
                </c:pt>
                <c:pt idx="584">
                  <c:v>60.39</c:v>
                </c:pt>
                <c:pt idx="585">
                  <c:v>59.81</c:v>
                </c:pt>
                <c:pt idx="586">
                  <c:v>60.2</c:v>
                </c:pt>
                <c:pt idx="587">
                  <c:v>60</c:v>
                </c:pt>
                <c:pt idx="588">
                  <c:v>60.11</c:v>
                </c:pt>
                <c:pt idx="589">
                  <c:v>59.67</c:v>
                </c:pt>
                <c:pt idx="590">
                  <c:v>59.76</c:v>
                </c:pt>
                <c:pt idx="591">
                  <c:v>59.96</c:v>
                </c:pt>
                <c:pt idx="592">
                  <c:v>59.82</c:v>
                </c:pt>
                <c:pt idx="593">
                  <c:v>58.93</c:v>
                </c:pt>
                <c:pt idx="594">
                  <c:v>58.75</c:v>
                </c:pt>
                <c:pt idx="595">
                  <c:v>58.71</c:v>
                </c:pt>
                <c:pt idx="596">
                  <c:v>58.56</c:v>
                </c:pt>
                <c:pt idx="597">
                  <c:v>58.32</c:v>
                </c:pt>
                <c:pt idx="598">
                  <c:v>57.99</c:v>
                </c:pt>
                <c:pt idx="599">
                  <c:v>57.61</c:v>
                </c:pt>
                <c:pt idx="600">
                  <c:v>58.83</c:v>
                </c:pt>
                <c:pt idx="601">
                  <c:v>59.02</c:v>
                </c:pt>
                <c:pt idx="602">
                  <c:v>58.6</c:v>
                </c:pt>
                <c:pt idx="603">
                  <c:v>59.04</c:v>
                </c:pt>
                <c:pt idx="604">
                  <c:v>59.93</c:v>
                </c:pt>
                <c:pt idx="605">
                  <c:v>59.42</c:v>
                </c:pt>
                <c:pt idx="606">
                  <c:v>59.04</c:v>
                </c:pt>
                <c:pt idx="607">
                  <c:v>58.61</c:v>
                </c:pt>
                <c:pt idx="608">
                  <c:v>58.74</c:v>
                </c:pt>
                <c:pt idx="609">
                  <c:v>58.6</c:v>
                </c:pt>
                <c:pt idx="610">
                  <c:v>58.66</c:v>
                </c:pt>
                <c:pt idx="611">
                  <c:v>58.57</c:v>
                </c:pt>
                <c:pt idx="612">
                  <c:v>58.64</c:v>
                </c:pt>
                <c:pt idx="613">
                  <c:v>58.44</c:v>
                </c:pt>
                <c:pt idx="614">
                  <c:v>58.23</c:v>
                </c:pt>
                <c:pt idx="615">
                  <c:v>58.58</c:v>
                </c:pt>
                <c:pt idx="616">
                  <c:v>58.46</c:v>
                </c:pt>
                <c:pt idx="617">
                  <c:v>58.57</c:v>
                </c:pt>
                <c:pt idx="618">
                  <c:v>58.42</c:v>
                </c:pt>
                <c:pt idx="619">
                  <c:v>58.03</c:v>
                </c:pt>
                <c:pt idx="620">
                  <c:v>57.4</c:v>
                </c:pt>
                <c:pt idx="621">
                  <c:v>57.26</c:v>
                </c:pt>
                <c:pt idx="622">
                  <c:v>57.15</c:v>
                </c:pt>
                <c:pt idx="623">
                  <c:v>57.21</c:v>
                </c:pt>
                <c:pt idx="624">
                  <c:v>57.1</c:v>
                </c:pt>
                <c:pt idx="625">
                  <c:v>56.93</c:v>
                </c:pt>
                <c:pt idx="626">
                  <c:v>56.72</c:v>
                </c:pt>
                <c:pt idx="627">
                  <c:v>56.66</c:v>
                </c:pt>
                <c:pt idx="628">
                  <c:v>57.09</c:v>
                </c:pt>
                <c:pt idx="629">
                  <c:v>57.18</c:v>
                </c:pt>
                <c:pt idx="630">
                  <c:v>56.97</c:v>
                </c:pt>
                <c:pt idx="631">
                  <c:v>56.74</c:v>
                </c:pt>
                <c:pt idx="632">
                  <c:v>57.09</c:v>
                </c:pt>
                <c:pt idx="633">
                  <c:v>56.44</c:v>
                </c:pt>
                <c:pt idx="634">
                  <c:v>56.49</c:v>
                </c:pt>
                <c:pt idx="635">
                  <c:v>56.15</c:v>
                </c:pt>
                <c:pt idx="636">
                  <c:v>55.24</c:v>
                </c:pt>
                <c:pt idx="637">
                  <c:v>55.78</c:v>
                </c:pt>
                <c:pt idx="638">
                  <c:v>56.12</c:v>
                </c:pt>
                <c:pt idx="639">
                  <c:v>55.64</c:v>
                </c:pt>
                <c:pt idx="640">
                  <c:v>54.08</c:v>
                </c:pt>
                <c:pt idx="641">
                  <c:v>54.57</c:v>
                </c:pt>
                <c:pt idx="642">
                  <c:v>54.35</c:v>
                </c:pt>
                <c:pt idx="643">
                  <c:v>54.05</c:v>
                </c:pt>
                <c:pt idx="644">
                  <c:v>54.07</c:v>
                </c:pt>
                <c:pt idx="645">
                  <c:v>53.43</c:v>
                </c:pt>
                <c:pt idx="646">
                  <c:v>52.89</c:v>
                </c:pt>
                <c:pt idx="647">
                  <c:v>52.81</c:v>
                </c:pt>
                <c:pt idx="648">
                  <c:v>53.71</c:v>
                </c:pt>
                <c:pt idx="649">
                  <c:v>54.03</c:v>
                </c:pt>
                <c:pt idx="650">
                  <c:v>52.88</c:v>
                </c:pt>
                <c:pt idx="651">
                  <c:v>53.14</c:v>
                </c:pt>
                <c:pt idx="652">
                  <c:v>52.38</c:v>
                </c:pt>
                <c:pt idx="653">
                  <c:v>55.04</c:v>
                </c:pt>
                <c:pt idx="654">
                  <c:v>54.88</c:v>
                </c:pt>
                <c:pt idx="655">
                  <c:v>55.48</c:v>
                </c:pt>
                <c:pt idx="656">
                  <c:v>55.98</c:v>
                </c:pt>
                <c:pt idx="657">
                  <c:v>55.81</c:v>
                </c:pt>
                <c:pt idx="658">
                  <c:v>55.95</c:v>
                </c:pt>
                <c:pt idx="659">
                  <c:v>56.53</c:v>
                </c:pt>
                <c:pt idx="660">
                  <c:v>57</c:v>
                </c:pt>
                <c:pt idx="661">
                  <c:v>57.6</c:v>
                </c:pt>
                <c:pt idx="662">
                  <c:v>57.54</c:v>
                </c:pt>
                <c:pt idx="663">
                  <c:v>58.44</c:v>
                </c:pt>
                <c:pt idx="664">
                  <c:v>58.18</c:v>
                </c:pt>
                <c:pt idx="665">
                  <c:v>58.3</c:v>
                </c:pt>
                <c:pt idx="666">
                  <c:v>57.94</c:v>
                </c:pt>
                <c:pt idx="667">
                  <c:v>58.46</c:v>
                </c:pt>
                <c:pt idx="668">
                  <c:v>58.44</c:v>
                </c:pt>
                <c:pt idx="669">
                  <c:v>58.3</c:v>
                </c:pt>
                <c:pt idx="670">
                  <c:v>58.88</c:v>
                </c:pt>
                <c:pt idx="671">
                  <c:v>58.33</c:v>
                </c:pt>
                <c:pt idx="672">
                  <c:v>58.33</c:v>
                </c:pt>
                <c:pt idx="673">
                  <c:v>58.78</c:v>
                </c:pt>
                <c:pt idx="674">
                  <c:v>58.82</c:v>
                </c:pt>
                <c:pt idx="675">
                  <c:v>59.31</c:v>
                </c:pt>
                <c:pt idx="676">
                  <c:v>59.83</c:v>
                </c:pt>
                <c:pt idx="677">
                  <c:v>60.47</c:v>
                </c:pt>
                <c:pt idx="678">
                  <c:v>60.5</c:v>
                </c:pt>
                <c:pt idx="679">
                  <c:v>60.56</c:v>
                </c:pt>
                <c:pt idx="680">
                  <c:v>60.39</c:v>
                </c:pt>
                <c:pt idx="681">
                  <c:v>60.11</c:v>
                </c:pt>
                <c:pt idx="682">
                  <c:v>60.27</c:v>
                </c:pt>
                <c:pt idx="683">
                  <c:v>60.06</c:v>
                </c:pt>
                <c:pt idx="684">
                  <c:v>60.43</c:v>
                </c:pt>
                <c:pt idx="685">
                  <c:v>60.95</c:v>
                </c:pt>
                <c:pt idx="686">
                  <c:v>60.61</c:v>
                </c:pt>
                <c:pt idx="687">
                  <c:v>60.48</c:v>
                </c:pt>
                <c:pt idx="688">
                  <c:v>60.47</c:v>
                </c:pt>
                <c:pt idx="689">
                  <c:v>60.88</c:v>
                </c:pt>
                <c:pt idx="690">
                  <c:v>61.17</c:v>
                </c:pt>
                <c:pt idx="691">
                  <c:v>60.92</c:v>
                </c:pt>
                <c:pt idx="692">
                  <c:v>61.06</c:v>
                </c:pt>
                <c:pt idx="693">
                  <c:v>60.92</c:v>
                </c:pt>
                <c:pt idx="694">
                  <c:v>61.19</c:v>
                </c:pt>
                <c:pt idx="695">
                  <c:v>60.71</c:v>
                </c:pt>
                <c:pt idx="696">
                  <c:v>61.64</c:v>
                </c:pt>
                <c:pt idx="697">
                  <c:v>61.96</c:v>
                </c:pt>
                <c:pt idx="698">
                  <c:v>61.77</c:v>
                </c:pt>
                <c:pt idx="699">
                  <c:v>61.93</c:v>
                </c:pt>
                <c:pt idx="700">
                  <c:v>62.48</c:v>
                </c:pt>
                <c:pt idx="701">
                  <c:v>62.44</c:v>
                </c:pt>
                <c:pt idx="702">
                  <c:v>63.05</c:v>
                </c:pt>
                <c:pt idx="703">
                  <c:v>62.25</c:v>
                </c:pt>
                <c:pt idx="704">
                  <c:v>62.46</c:v>
                </c:pt>
                <c:pt idx="705">
                  <c:v>62.44</c:v>
                </c:pt>
                <c:pt idx="706">
                  <c:v>62.39</c:v>
                </c:pt>
                <c:pt idx="707">
                  <c:v>61.64</c:v>
                </c:pt>
                <c:pt idx="708">
                  <c:v>60.57</c:v>
                </c:pt>
                <c:pt idx="709">
                  <c:v>60.81</c:v>
                </c:pt>
                <c:pt idx="710">
                  <c:v>60.9</c:v>
                </c:pt>
                <c:pt idx="711">
                  <c:v>60.35</c:v>
                </c:pt>
                <c:pt idx="712">
                  <c:v>59.84</c:v>
                </c:pt>
                <c:pt idx="713">
                  <c:v>59.52</c:v>
                </c:pt>
                <c:pt idx="714">
                  <c:v>59.31</c:v>
                </c:pt>
                <c:pt idx="715">
                  <c:v>59.76</c:v>
                </c:pt>
                <c:pt idx="716">
                  <c:v>60.56</c:v>
                </c:pt>
                <c:pt idx="717">
                  <c:v>61.03</c:v>
                </c:pt>
                <c:pt idx="718">
                  <c:v>60.58</c:v>
                </c:pt>
                <c:pt idx="719">
                  <c:v>60.22</c:v>
                </c:pt>
                <c:pt idx="720">
                  <c:v>60.02</c:v>
                </c:pt>
                <c:pt idx="721">
                  <c:v>60.52</c:v>
                </c:pt>
                <c:pt idx="722">
                  <c:v>61.09</c:v>
                </c:pt>
                <c:pt idx="723">
                  <c:v>61.22</c:v>
                </c:pt>
                <c:pt idx="724">
                  <c:v>61.2</c:v>
                </c:pt>
                <c:pt idx="725">
                  <c:v>61.85</c:v>
                </c:pt>
                <c:pt idx="726">
                  <c:v>61.43</c:v>
                </c:pt>
                <c:pt idx="727">
                  <c:v>61.26</c:v>
                </c:pt>
                <c:pt idx="728">
                  <c:v>61.67</c:v>
                </c:pt>
                <c:pt idx="729">
                  <c:v>61.23</c:v>
                </c:pt>
                <c:pt idx="730">
                  <c:v>60.86</c:v>
                </c:pt>
                <c:pt idx="731">
                  <c:v>60.45</c:v>
                </c:pt>
                <c:pt idx="732">
                  <c:v>60.21</c:v>
                </c:pt>
                <c:pt idx="733">
                  <c:v>60.47</c:v>
                </c:pt>
                <c:pt idx="734">
                  <c:v>60.37</c:v>
                </c:pt>
                <c:pt idx="735">
                  <c:v>60.22</c:v>
                </c:pt>
                <c:pt idx="736">
                  <c:v>60.31</c:v>
                </c:pt>
                <c:pt idx="737">
                  <c:v>60.75</c:v>
                </c:pt>
                <c:pt idx="738">
                  <c:v>61.16</c:v>
                </c:pt>
                <c:pt idx="739">
                  <c:v>60</c:v>
                </c:pt>
                <c:pt idx="740">
                  <c:v>59.66</c:v>
                </c:pt>
                <c:pt idx="741">
                  <c:v>59.78</c:v>
                </c:pt>
                <c:pt idx="742">
                  <c:v>60.26</c:v>
                </c:pt>
                <c:pt idx="743">
                  <c:v>60.41</c:v>
                </c:pt>
                <c:pt idx="744">
                  <c:v>60.88</c:v>
                </c:pt>
                <c:pt idx="745">
                  <c:v>61.4</c:v>
                </c:pt>
                <c:pt idx="746">
                  <c:v>61.51</c:v>
                </c:pt>
                <c:pt idx="747">
                  <c:v>62.83</c:v>
                </c:pt>
                <c:pt idx="748">
                  <c:v>62.8</c:v>
                </c:pt>
                <c:pt idx="749">
                  <c:v>63.15</c:v>
                </c:pt>
                <c:pt idx="750">
                  <c:v>63.22</c:v>
                </c:pt>
                <c:pt idx="751">
                  <c:v>63.94</c:v>
                </c:pt>
              </c:numCache>
            </c:numRef>
          </c:yVal>
          <c:smooth val="1"/>
        </c:ser>
        <c:ser>
          <c:idx val="7"/>
          <c:order val="7"/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Sheet1!$A$1:$A$752</c:f>
              <c:numCache>
                <c:formatCode>General</c:formatCode>
                <c:ptCount val="752"/>
                <c:pt idx="0">
                  <c:v>225.83</c:v>
                </c:pt>
                <c:pt idx="1">
                  <c:v>220.78</c:v>
                </c:pt>
                <c:pt idx="2">
                  <c:v>219.44</c:v>
                </c:pt>
                <c:pt idx="3">
                  <c:v>215.2</c:v>
                </c:pt>
                <c:pt idx="4">
                  <c:v>211.5</c:v>
                </c:pt>
                <c:pt idx="5">
                  <c:v>207.83</c:v>
                </c:pt>
                <c:pt idx="6">
                  <c:v>196.5</c:v>
                </c:pt>
                <c:pt idx="7">
                  <c:v>198.48</c:v>
                </c:pt>
                <c:pt idx="8">
                  <c:v>198.45</c:v>
                </c:pt>
                <c:pt idx="9">
                  <c:v>199.57</c:v>
                </c:pt>
                <c:pt idx="10">
                  <c:v>209.25</c:v>
                </c:pt>
                <c:pt idx="11">
                  <c:v>213.17</c:v>
                </c:pt>
                <c:pt idx="12">
                  <c:v>216.61</c:v>
                </c:pt>
                <c:pt idx="13">
                  <c:v>208.27</c:v>
                </c:pt>
                <c:pt idx="14">
                  <c:v>199.64</c:v>
                </c:pt>
                <c:pt idx="15">
                  <c:v>202.5</c:v>
                </c:pt>
                <c:pt idx="16">
                  <c:v>199.88</c:v>
                </c:pt>
                <c:pt idx="17">
                  <c:v>202.06</c:v>
                </c:pt>
                <c:pt idx="18">
                  <c:v>201.68</c:v>
                </c:pt>
                <c:pt idx="19">
                  <c:v>198.35</c:v>
                </c:pt>
                <c:pt idx="20">
                  <c:v>198.87</c:v>
                </c:pt>
                <c:pt idx="21">
                  <c:v>196.51</c:v>
                </c:pt>
                <c:pt idx="22">
                  <c:v>189.31</c:v>
                </c:pt>
                <c:pt idx="23">
                  <c:v>188.63</c:v>
                </c:pt>
                <c:pt idx="24">
                  <c:v>183.91</c:v>
                </c:pt>
                <c:pt idx="25">
                  <c:v>182.08</c:v>
                </c:pt>
                <c:pt idx="26">
                  <c:v>178.1</c:v>
                </c:pt>
                <c:pt idx="27">
                  <c:v>177.64</c:v>
                </c:pt>
                <c:pt idx="28">
                  <c:v>177.39</c:v>
                </c:pt>
                <c:pt idx="29">
                  <c:v>175.75</c:v>
                </c:pt>
                <c:pt idx="30">
                  <c:v>174.4</c:v>
                </c:pt>
                <c:pt idx="31">
                  <c:v>165.17</c:v>
                </c:pt>
                <c:pt idx="32">
                  <c:v>167.52</c:v>
                </c:pt>
                <c:pt idx="33">
                  <c:v>171.24</c:v>
                </c:pt>
                <c:pt idx="34">
                  <c:v>178.68</c:v>
                </c:pt>
                <c:pt idx="35">
                  <c:v>175.2</c:v>
                </c:pt>
                <c:pt idx="36">
                  <c:v>175.64</c:v>
                </c:pt>
                <c:pt idx="37">
                  <c:v>172.7</c:v>
                </c:pt>
                <c:pt idx="38">
                  <c:v>178.56</c:v>
                </c:pt>
                <c:pt idx="39">
                  <c:v>180.4</c:v>
                </c:pt>
                <c:pt idx="40">
                  <c:v>181.93</c:v>
                </c:pt>
                <c:pt idx="41">
                  <c:v>183.22</c:v>
                </c:pt>
                <c:pt idx="42">
                  <c:v>180.25</c:v>
                </c:pt>
                <c:pt idx="43">
                  <c:v>183.14</c:v>
                </c:pt>
                <c:pt idx="44">
                  <c:v>186.03</c:v>
                </c:pt>
                <c:pt idx="45">
                  <c:v>184.77</c:v>
                </c:pt>
                <c:pt idx="46">
                  <c:v>182.65</c:v>
                </c:pt>
                <c:pt idx="47">
                  <c:v>177.82</c:v>
                </c:pt>
                <c:pt idx="48">
                  <c:v>183.34</c:v>
                </c:pt>
                <c:pt idx="49">
                  <c:v>183.04</c:v>
                </c:pt>
                <c:pt idx="50">
                  <c:v>180.05</c:v>
                </c:pt>
                <c:pt idx="51">
                  <c:v>182.48</c:v>
                </c:pt>
                <c:pt idx="52">
                  <c:v>177.19</c:v>
                </c:pt>
                <c:pt idx="53">
                  <c:v>184.89</c:v>
                </c:pt>
                <c:pt idx="54">
                  <c:v>195.56</c:v>
                </c:pt>
                <c:pt idx="55">
                  <c:v>192.85</c:v>
                </c:pt>
                <c:pt idx="56">
                  <c:v>191.55</c:v>
                </c:pt>
                <c:pt idx="57">
                  <c:v>189.82</c:v>
                </c:pt>
                <c:pt idx="58">
                  <c:v>187.9</c:v>
                </c:pt>
                <c:pt idx="59">
                  <c:v>187.98</c:v>
                </c:pt>
                <c:pt idx="60">
                  <c:v>184.97</c:v>
                </c:pt>
                <c:pt idx="61">
                  <c:v>182.81</c:v>
                </c:pt>
                <c:pt idx="62">
                  <c:v>186.94</c:v>
                </c:pt>
                <c:pt idx="63">
                  <c:v>190.05</c:v>
                </c:pt>
                <c:pt idx="64">
                  <c:v>188.54</c:v>
                </c:pt>
                <c:pt idx="65">
                  <c:v>190.04</c:v>
                </c:pt>
                <c:pt idx="66">
                  <c:v>185.41</c:v>
                </c:pt>
                <c:pt idx="67">
                  <c:v>171.88</c:v>
                </c:pt>
                <c:pt idx="68">
                  <c:v>174.19</c:v>
                </c:pt>
                <c:pt idx="69">
                  <c:v>180.34</c:v>
                </c:pt>
                <c:pt idx="70">
                  <c:v>185.61</c:v>
                </c:pt>
                <c:pt idx="71">
                  <c:v>191.13</c:v>
                </c:pt>
                <c:pt idx="72">
                  <c:v>192.51</c:v>
                </c:pt>
                <c:pt idx="73">
                  <c:v>191.52</c:v>
                </c:pt>
                <c:pt idx="74">
                  <c:v>188.52</c:v>
                </c:pt>
                <c:pt idx="75">
                  <c:v>186.47</c:v>
                </c:pt>
                <c:pt idx="76">
                  <c:v>187.67</c:v>
                </c:pt>
                <c:pt idx="77">
                  <c:v>184.84</c:v>
                </c:pt>
                <c:pt idx="78">
                  <c:v>183.32</c:v>
                </c:pt>
                <c:pt idx="79">
                  <c:v>178.07</c:v>
                </c:pt>
                <c:pt idx="80">
                  <c:v>186.23</c:v>
                </c:pt>
                <c:pt idx="81">
                  <c:v>187.05</c:v>
                </c:pt>
                <c:pt idx="82">
                  <c:v>183.14</c:v>
                </c:pt>
                <c:pt idx="83">
                  <c:v>185.81</c:v>
                </c:pt>
                <c:pt idx="84">
                  <c:v>184.94</c:v>
                </c:pt>
                <c:pt idx="85">
                  <c:v>184.86</c:v>
                </c:pt>
                <c:pt idx="86">
                  <c:v>185.04</c:v>
                </c:pt>
                <c:pt idx="87">
                  <c:v>189.11</c:v>
                </c:pt>
                <c:pt idx="88">
                  <c:v>187.24</c:v>
                </c:pt>
                <c:pt idx="89">
                  <c:v>188.12</c:v>
                </c:pt>
                <c:pt idx="90">
                  <c:v>188.85</c:v>
                </c:pt>
                <c:pt idx="91">
                  <c:v>186.5</c:v>
                </c:pt>
                <c:pt idx="92">
                  <c:v>187.54</c:v>
                </c:pt>
                <c:pt idx="93">
                  <c:v>188.22</c:v>
                </c:pt>
                <c:pt idx="94">
                  <c:v>190.53</c:v>
                </c:pt>
                <c:pt idx="95">
                  <c:v>188.61</c:v>
                </c:pt>
                <c:pt idx="96">
                  <c:v>189.21</c:v>
                </c:pt>
                <c:pt idx="97">
                  <c:v>183.69</c:v>
                </c:pt>
                <c:pt idx="98">
                  <c:v>180.99</c:v>
                </c:pt>
                <c:pt idx="99">
                  <c:v>174.14</c:v>
                </c:pt>
                <c:pt idx="100">
                  <c:v>170.94</c:v>
                </c:pt>
                <c:pt idx="101">
                  <c:v>177.72</c:v>
                </c:pt>
                <c:pt idx="102">
                  <c:v>176.29</c:v>
                </c:pt>
                <c:pt idx="103">
                  <c:v>175.02</c:v>
                </c:pt>
                <c:pt idx="104">
                  <c:v>180.93</c:v>
                </c:pt>
                <c:pt idx="105">
                  <c:v>183.78</c:v>
                </c:pt>
                <c:pt idx="106">
                  <c:v>184.97</c:v>
                </c:pt>
                <c:pt idx="107">
                  <c:v>185.55</c:v>
                </c:pt>
                <c:pt idx="108">
                  <c:v>182.41</c:v>
                </c:pt>
                <c:pt idx="109">
                  <c:v>183.38</c:v>
                </c:pt>
                <c:pt idx="110">
                  <c:v>179.59</c:v>
                </c:pt>
                <c:pt idx="111">
                  <c:v>181.46</c:v>
                </c:pt>
                <c:pt idx="112">
                  <c:v>179.92</c:v>
                </c:pt>
                <c:pt idx="113">
                  <c:v>177</c:v>
                </c:pt>
                <c:pt idx="114">
                  <c:v>180.26</c:v>
                </c:pt>
                <c:pt idx="115">
                  <c:v>177.82</c:v>
                </c:pt>
                <c:pt idx="116">
                  <c:v>182.55</c:v>
                </c:pt>
                <c:pt idx="117">
                  <c:v>178.88</c:v>
                </c:pt>
                <c:pt idx="118">
                  <c:v>180.64</c:v>
                </c:pt>
                <c:pt idx="119">
                  <c:v>186.52</c:v>
                </c:pt>
                <c:pt idx="120">
                  <c:v>181.36</c:v>
                </c:pt>
                <c:pt idx="121">
                  <c:v>186.6</c:v>
                </c:pt>
                <c:pt idx="122">
                  <c:v>190.17</c:v>
                </c:pt>
                <c:pt idx="123">
                  <c:v>186.86</c:v>
                </c:pt>
                <c:pt idx="124">
                  <c:v>193.8</c:v>
                </c:pt>
                <c:pt idx="125">
                  <c:v>193.16</c:v>
                </c:pt>
                <c:pt idx="126">
                  <c:v>199.05</c:v>
                </c:pt>
                <c:pt idx="127">
                  <c:v>188.15</c:v>
                </c:pt>
                <c:pt idx="128">
                  <c:v>188.08</c:v>
                </c:pt>
                <c:pt idx="129">
                  <c:v>195.21</c:v>
                </c:pt>
                <c:pt idx="130">
                  <c:v>198.69</c:v>
                </c:pt>
                <c:pt idx="131">
                  <c:v>206.88</c:v>
                </c:pt>
                <c:pt idx="132">
                  <c:v>202.49</c:v>
                </c:pt>
                <c:pt idx="133">
                  <c:v>202.89</c:v>
                </c:pt>
                <c:pt idx="134">
                  <c:v>207.04</c:v>
                </c:pt>
                <c:pt idx="135">
                  <c:v>201.03</c:v>
                </c:pt>
                <c:pt idx="136">
                  <c:v>191.49</c:v>
                </c:pt>
                <c:pt idx="137">
                  <c:v>186.26</c:v>
                </c:pt>
                <c:pt idx="138">
                  <c:v>182.16</c:v>
                </c:pt>
                <c:pt idx="139">
                  <c:v>180.28</c:v>
                </c:pt>
                <c:pt idx="140">
                  <c:v>181.16</c:v>
                </c:pt>
                <c:pt idx="141">
                  <c:v>182.64</c:v>
                </c:pt>
                <c:pt idx="142">
                  <c:v>183.22</c:v>
                </c:pt>
                <c:pt idx="143">
                  <c:v>181.81</c:v>
                </c:pt>
                <c:pt idx="144">
                  <c:v>179.83</c:v>
                </c:pt>
                <c:pt idx="145">
                  <c:v>180.03</c:v>
                </c:pt>
                <c:pt idx="146">
                  <c:v>188.32</c:v>
                </c:pt>
                <c:pt idx="147">
                  <c:v>183.16</c:v>
                </c:pt>
                <c:pt idx="148">
                  <c:v>192.57</c:v>
                </c:pt>
                <c:pt idx="149">
                  <c:v>189.11</c:v>
                </c:pt>
                <c:pt idx="150">
                  <c:v>185.04</c:v>
                </c:pt>
                <c:pt idx="151">
                  <c:v>185.54</c:v>
                </c:pt>
                <c:pt idx="152">
                  <c:v>187.62</c:v>
                </c:pt>
                <c:pt idx="153">
                  <c:v>188.89</c:v>
                </c:pt>
                <c:pt idx="154">
                  <c:v>187.24</c:v>
                </c:pt>
                <c:pt idx="155">
                  <c:v>186.58</c:v>
                </c:pt>
                <c:pt idx="156">
                  <c:v>181.85</c:v>
                </c:pt>
                <c:pt idx="157">
                  <c:v>178.19</c:v>
                </c:pt>
                <c:pt idx="158">
                  <c:v>177.69</c:v>
                </c:pt>
                <c:pt idx="159">
                  <c:v>176.97</c:v>
                </c:pt>
                <c:pt idx="160">
                  <c:v>178.43</c:v>
                </c:pt>
                <c:pt idx="161">
                  <c:v>183.61</c:v>
                </c:pt>
                <c:pt idx="162">
                  <c:v>176.67</c:v>
                </c:pt>
                <c:pt idx="163">
                  <c:v>176.24</c:v>
                </c:pt>
                <c:pt idx="164">
                  <c:v>170.29</c:v>
                </c:pt>
                <c:pt idx="165">
                  <c:v>174.88</c:v>
                </c:pt>
                <c:pt idx="166">
                  <c:v>177.75</c:v>
                </c:pt>
                <c:pt idx="167">
                  <c:v>177.82</c:v>
                </c:pt>
                <c:pt idx="168">
                  <c:v>177.17</c:v>
                </c:pt>
                <c:pt idx="169">
                  <c:v>177.33</c:v>
                </c:pt>
                <c:pt idx="170">
                  <c:v>170.76</c:v>
                </c:pt>
                <c:pt idx="171">
                  <c:v>168.31</c:v>
                </c:pt>
                <c:pt idx="172">
                  <c:v>167.02</c:v>
                </c:pt>
                <c:pt idx="173">
                  <c:v>171.66</c:v>
                </c:pt>
                <c:pt idx="174">
                  <c:v>170.62</c:v>
                </c:pt>
                <c:pt idx="175">
                  <c:v>170.78</c:v>
                </c:pt>
                <c:pt idx="176">
                  <c:v>174.18</c:v>
                </c:pt>
                <c:pt idx="177">
                  <c:v>180.17</c:v>
                </c:pt>
                <c:pt idx="178">
                  <c:v>181.6</c:v>
                </c:pt>
                <c:pt idx="179">
                  <c:v>181.77</c:v>
                </c:pt>
                <c:pt idx="180">
                  <c:v>179.81</c:v>
                </c:pt>
                <c:pt idx="181">
                  <c:v>177.99</c:v>
                </c:pt>
                <c:pt idx="182">
                  <c:v>174.98</c:v>
                </c:pt>
                <c:pt idx="183">
                  <c:v>175.4</c:v>
                </c:pt>
                <c:pt idx="184">
                  <c:v>175.64</c:v>
                </c:pt>
                <c:pt idx="185">
                  <c:v>182.01</c:v>
                </c:pt>
                <c:pt idx="186">
                  <c:v>180.45</c:v>
                </c:pt>
                <c:pt idx="187">
                  <c:v>182.02</c:v>
                </c:pt>
                <c:pt idx="188">
                  <c:v>181.59</c:v>
                </c:pt>
                <c:pt idx="189">
                  <c:v>183.16</c:v>
                </c:pt>
                <c:pt idx="190">
                  <c:v>182.06</c:v>
                </c:pt>
                <c:pt idx="191">
                  <c:v>182.7</c:v>
                </c:pt>
                <c:pt idx="192">
                  <c:v>180.77</c:v>
                </c:pt>
                <c:pt idx="193">
                  <c:v>179.42</c:v>
                </c:pt>
                <c:pt idx="194">
                  <c:v>178.26</c:v>
                </c:pt>
                <c:pt idx="195">
                  <c:v>180</c:v>
                </c:pt>
                <c:pt idx="196">
                  <c:v>173.72</c:v>
                </c:pt>
                <c:pt idx="197">
                  <c:v>177.87</c:v>
                </c:pt>
                <c:pt idx="198">
                  <c:v>179.27</c:v>
                </c:pt>
                <c:pt idx="199">
                  <c:v>175.51</c:v>
                </c:pt>
                <c:pt idx="200">
                  <c:v>176.75</c:v>
                </c:pt>
                <c:pt idx="201">
                  <c:v>173.5</c:v>
                </c:pt>
                <c:pt idx="202">
                  <c:v>173.74</c:v>
                </c:pt>
                <c:pt idx="203">
                  <c:v>170.78</c:v>
                </c:pt>
                <c:pt idx="204">
                  <c:v>167.03</c:v>
                </c:pt>
                <c:pt idx="205">
                  <c:v>171.38</c:v>
                </c:pt>
                <c:pt idx="206">
                  <c:v>172.41</c:v>
                </c:pt>
                <c:pt idx="207">
                  <c:v>173</c:v>
                </c:pt>
                <c:pt idx="208">
                  <c:v>171.37</c:v>
                </c:pt>
                <c:pt idx="209">
                  <c:v>170.7</c:v>
                </c:pt>
                <c:pt idx="210">
                  <c:v>164.07</c:v>
                </c:pt>
                <c:pt idx="211">
                  <c:v>164.92</c:v>
                </c:pt>
                <c:pt idx="212">
                  <c:v>164.1</c:v>
                </c:pt>
                <c:pt idx="213">
                  <c:v>162.88</c:v>
                </c:pt>
                <c:pt idx="214">
                  <c:v>160</c:v>
                </c:pt>
                <c:pt idx="215">
                  <c:v>158.24</c:v>
                </c:pt>
                <c:pt idx="216">
                  <c:v>159.34</c:v>
                </c:pt>
                <c:pt idx="217">
                  <c:v>157.25</c:v>
                </c:pt>
                <c:pt idx="218">
                  <c:v>153.3</c:v>
                </c:pt>
                <c:pt idx="219">
                  <c:v>157.99</c:v>
                </c:pt>
                <c:pt idx="220">
                  <c:v>157.75</c:v>
                </c:pt>
                <c:pt idx="221">
                  <c:v>155.02</c:v>
                </c:pt>
                <c:pt idx="222">
                  <c:v>154.31</c:v>
                </c:pt>
                <c:pt idx="223">
                  <c:v>147.9</c:v>
                </c:pt>
                <c:pt idx="224">
                  <c:v>144.17</c:v>
                </c:pt>
                <c:pt idx="225">
                  <c:v>143.85</c:v>
                </c:pt>
                <c:pt idx="226">
                  <c:v>145.48</c:v>
                </c:pt>
                <c:pt idx="227">
                  <c:v>144.12</c:v>
                </c:pt>
                <c:pt idx="228">
                  <c:v>144.69</c:v>
                </c:pt>
                <c:pt idx="229">
                  <c:v>141.97</c:v>
                </c:pt>
                <c:pt idx="230">
                  <c:v>145</c:v>
                </c:pt>
                <c:pt idx="231">
                  <c:v>142.83</c:v>
                </c:pt>
                <c:pt idx="232">
                  <c:v>143.96</c:v>
                </c:pt>
                <c:pt idx="233">
                  <c:v>142.63</c:v>
                </c:pt>
                <c:pt idx="234">
                  <c:v>141.72</c:v>
                </c:pt>
                <c:pt idx="235">
                  <c:v>139.99</c:v>
                </c:pt>
                <c:pt idx="236">
                  <c:v>141.92</c:v>
                </c:pt>
                <c:pt idx="237">
                  <c:v>141.22</c:v>
                </c:pt>
                <c:pt idx="238">
                  <c:v>137.38</c:v>
                </c:pt>
                <c:pt idx="239">
                  <c:v>135.13</c:v>
                </c:pt>
                <c:pt idx="240">
                  <c:v>139.19</c:v>
                </c:pt>
                <c:pt idx="241">
                  <c:v>134.81</c:v>
                </c:pt>
                <c:pt idx="242">
                  <c:v>135.5</c:v>
                </c:pt>
                <c:pt idx="243">
                  <c:v>131.29</c:v>
                </c:pt>
                <c:pt idx="244">
                  <c:v>132.83</c:v>
                </c:pt>
                <c:pt idx="245">
                  <c:v>131.8</c:v>
                </c:pt>
                <c:pt idx="246">
                  <c:v>134.38</c:v>
                </c:pt>
                <c:pt idx="247">
                  <c:v>135.57</c:v>
                </c:pt>
                <c:pt idx="248">
                  <c:v>135.4</c:v>
                </c:pt>
                <c:pt idx="249">
                  <c:v>134.83</c:v>
                </c:pt>
                <c:pt idx="250">
                  <c:v>135.34</c:v>
                </c:pt>
                <c:pt idx="251">
                  <c:v>129.93</c:v>
                </c:pt>
                <c:pt idx="252">
                  <c:v>123</c:v>
                </c:pt>
                <c:pt idx="253">
                  <c:v>116.65</c:v>
                </c:pt>
                <c:pt idx="254">
                  <c:v>117.37</c:v>
                </c:pt>
                <c:pt idx="255">
                  <c:v>117.06</c:v>
                </c:pt>
                <c:pt idx="256">
                  <c:v>113.54</c:v>
                </c:pt>
                <c:pt idx="257">
                  <c:v>113.82</c:v>
                </c:pt>
                <c:pt idx="258">
                  <c:v>114.5</c:v>
                </c:pt>
                <c:pt idx="259">
                  <c:v>111.61</c:v>
                </c:pt>
                <c:pt idx="260">
                  <c:v>108.92</c:v>
                </c:pt>
                <c:pt idx="261">
                  <c:v>109.02</c:v>
                </c:pt>
                <c:pt idx="262">
                  <c:v>108.73</c:v>
                </c:pt>
                <c:pt idx="263">
                  <c:v>111.01</c:v>
                </c:pt>
                <c:pt idx="264">
                  <c:v>106.43</c:v>
                </c:pt>
                <c:pt idx="265">
                  <c:v>102.71</c:v>
                </c:pt>
                <c:pt idx="266">
                  <c:v>98.89</c:v>
                </c:pt>
                <c:pt idx="267">
                  <c:v>96.91</c:v>
                </c:pt>
                <c:pt idx="268">
                  <c:v>101.49</c:v>
                </c:pt>
                <c:pt idx="269">
                  <c:v>104.49</c:v>
                </c:pt>
                <c:pt idx="270">
                  <c:v>112.2</c:v>
                </c:pt>
                <c:pt idx="271">
                  <c:v>110.71</c:v>
                </c:pt>
                <c:pt idx="272">
                  <c:v>110.93</c:v>
                </c:pt>
                <c:pt idx="273">
                  <c:v>107.57</c:v>
                </c:pt>
                <c:pt idx="274">
                  <c:v>114.33</c:v>
                </c:pt>
                <c:pt idx="275">
                  <c:v>96.3</c:v>
                </c:pt>
                <c:pt idx="276">
                  <c:v>97.64</c:v>
                </c:pt>
                <c:pt idx="277">
                  <c:v>94.31</c:v>
                </c:pt>
                <c:pt idx="278">
                  <c:v>101.8</c:v>
                </c:pt>
                <c:pt idx="279">
                  <c:v>110.42</c:v>
                </c:pt>
                <c:pt idx="280">
                  <c:v>110.15</c:v>
                </c:pt>
                <c:pt idx="281">
                  <c:v>108.38</c:v>
                </c:pt>
                <c:pt idx="282">
                  <c:v>109.67</c:v>
                </c:pt>
                <c:pt idx="283">
                  <c:v>111.43</c:v>
                </c:pt>
                <c:pt idx="284">
                  <c:v>113.76</c:v>
                </c:pt>
                <c:pt idx="285">
                  <c:v>120.69</c:v>
                </c:pt>
                <c:pt idx="286">
                  <c:v>121.41</c:v>
                </c:pt>
                <c:pt idx="287">
                  <c:v>117.7</c:v>
                </c:pt>
                <c:pt idx="288">
                  <c:v>118.53</c:v>
                </c:pt>
                <c:pt idx="289">
                  <c:v>117.52</c:v>
                </c:pt>
                <c:pt idx="290">
                  <c:v>115.43</c:v>
                </c:pt>
                <c:pt idx="291">
                  <c:v>119.53</c:v>
                </c:pt>
                <c:pt idx="292">
                  <c:v>121.67</c:v>
                </c:pt>
                <c:pt idx="293">
                  <c:v>115.58</c:v>
                </c:pt>
                <c:pt idx="294">
                  <c:v>115.74</c:v>
                </c:pt>
                <c:pt idx="295">
                  <c:v>108.76</c:v>
                </c:pt>
                <c:pt idx="296">
                  <c:v>106.98</c:v>
                </c:pt>
                <c:pt idx="297">
                  <c:v>112.69</c:v>
                </c:pt>
                <c:pt idx="298">
                  <c:v>110.57</c:v>
                </c:pt>
                <c:pt idx="299">
                  <c:v>117.3</c:v>
                </c:pt>
                <c:pt idx="300">
                  <c:v>115.99</c:v>
                </c:pt>
                <c:pt idx="301">
                  <c:v>114.06</c:v>
                </c:pt>
                <c:pt idx="302">
                  <c:v>124.92</c:v>
                </c:pt>
                <c:pt idx="303">
                  <c:v>120.15</c:v>
                </c:pt>
                <c:pt idx="304">
                  <c:v>131.28</c:v>
                </c:pt>
                <c:pt idx="305">
                  <c:v>126.63</c:v>
                </c:pt>
                <c:pt idx="306">
                  <c:v>130.28</c:v>
                </c:pt>
                <c:pt idx="307">
                  <c:v>134.43</c:v>
                </c:pt>
                <c:pt idx="308">
                  <c:v>140.11</c:v>
                </c:pt>
                <c:pt idx="309">
                  <c:v>139.23</c:v>
                </c:pt>
                <c:pt idx="310">
                  <c:v>139.4</c:v>
                </c:pt>
                <c:pt idx="311">
                  <c:v>138.85</c:v>
                </c:pt>
                <c:pt idx="312">
                  <c:v>135.29</c:v>
                </c:pt>
                <c:pt idx="313">
                  <c:v>131.14</c:v>
                </c:pt>
                <c:pt idx="314">
                  <c:v>132.8</c:v>
                </c:pt>
                <c:pt idx="315">
                  <c:v>133.57</c:v>
                </c:pt>
                <c:pt idx="316">
                  <c:v>129.84</c:v>
                </c:pt>
                <c:pt idx="317">
                  <c:v>128.68</c:v>
                </c:pt>
                <c:pt idx="318">
                  <c:v>124.83</c:v>
                </c:pt>
                <c:pt idx="319">
                  <c:v>118.65</c:v>
                </c:pt>
                <c:pt idx="320">
                  <c:v>116.66</c:v>
                </c:pt>
                <c:pt idx="321">
                  <c:v>120.07</c:v>
                </c:pt>
                <c:pt idx="322">
                  <c:v>124.65</c:v>
                </c:pt>
                <c:pt idx="323">
                  <c:v>123.7</c:v>
                </c:pt>
                <c:pt idx="324">
                  <c:v>128.99</c:v>
                </c:pt>
                <c:pt idx="325">
                  <c:v>118.42</c:v>
                </c:pt>
                <c:pt idx="326">
                  <c:v>142.62</c:v>
                </c:pt>
                <c:pt idx="327">
                  <c:v>147.22</c:v>
                </c:pt>
                <c:pt idx="328">
                  <c:v>147.07</c:v>
                </c:pt>
                <c:pt idx="329">
                  <c:v>140.83</c:v>
                </c:pt>
                <c:pt idx="330">
                  <c:v>137.71</c:v>
                </c:pt>
                <c:pt idx="331">
                  <c:v>133.57</c:v>
                </c:pt>
                <c:pt idx="332">
                  <c:v>136.24</c:v>
                </c:pt>
                <c:pt idx="333">
                  <c:v>131.76</c:v>
                </c:pt>
                <c:pt idx="334">
                  <c:v>133.23</c:v>
                </c:pt>
                <c:pt idx="335">
                  <c:v>135.91</c:v>
                </c:pt>
                <c:pt idx="336">
                  <c:v>140.11</c:v>
                </c:pt>
                <c:pt idx="337">
                  <c:v>140.14</c:v>
                </c:pt>
                <c:pt idx="338">
                  <c:v>149.43</c:v>
                </c:pt>
                <c:pt idx="339">
                  <c:v>144.47</c:v>
                </c:pt>
                <c:pt idx="340">
                  <c:v>138.31</c:v>
                </c:pt>
                <c:pt idx="341">
                  <c:v>134.29</c:v>
                </c:pt>
                <c:pt idx="342">
                  <c:v>137.49</c:v>
                </c:pt>
                <c:pt idx="343">
                  <c:v>137.01</c:v>
                </c:pt>
                <c:pt idx="344">
                  <c:v>139.93</c:v>
                </c:pt>
                <c:pt idx="345">
                  <c:v>140.22</c:v>
                </c:pt>
                <c:pt idx="346">
                  <c:v>139.67</c:v>
                </c:pt>
                <c:pt idx="347">
                  <c:v>134.7</c:v>
                </c:pt>
                <c:pt idx="348">
                  <c:v>130.68</c:v>
                </c:pt>
                <c:pt idx="349">
                  <c:v>128.91</c:v>
                </c:pt>
                <c:pt idx="350">
                  <c:v>130.39</c:v>
                </c:pt>
                <c:pt idx="351">
                  <c:v>132</c:v>
                </c:pt>
                <c:pt idx="352">
                  <c:v>134.25</c:v>
                </c:pt>
                <c:pt idx="353">
                  <c:v>137.34</c:v>
                </c:pt>
                <c:pt idx="354">
                  <c:v>139.31</c:v>
                </c:pt>
                <c:pt idx="355">
                  <c:v>135.07</c:v>
                </c:pt>
                <c:pt idx="356">
                  <c:v>138.81</c:v>
                </c:pt>
                <c:pt idx="357">
                  <c:v>142.44</c:v>
                </c:pt>
                <c:pt idx="358">
                  <c:v>145.06</c:v>
                </c:pt>
                <c:pt idx="359">
                  <c:v>145.14</c:v>
                </c:pt>
                <c:pt idx="360">
                  <c:v>140.26</c:v>
                </c:pt>
                <c:pt idx="361">
                  <c:v>138.63</c:v>
                </c:pt>
                <c:pt idx="362">
                  <c:v>138.25</c:v>
                </c:pt>
                <c:pt idx="363">
                  <c:v>135.34</c:v>
                </c:pt>
                <c:pt idx="364">
                  <c:v>136.92</c:v>
                </c:pt>
                <c:pt idx="365">
                  <c:v>136.02</c:v>
                </c:pt>
                <c:pt idx="366">
                  <c:v>141.95</c:v>
                </c:pt>
                <c:pt idx="367">
                  <c:v>146.67</c:v>
                </c:pt>
                <c:pt idx="368">
                  <c:v>145.89</c:v>
                </c:pt>
                <c:pt idx="369">
                  <c:v>147.01</c:v>
                </c:pt>
                <c:pt idx="370">
                  <c:v>140.15</c:v>
                </c:pt>
                <c:pt idx="371">
                  <c:v>141.98</c:v>
                </c:pt>
                <c:pt idx="372">
                  <c:v>146.76</c:v>
                </c:pt>
                <c:pt idx="373">
                  <c:v>146.27</c:v>
                </c:pt>
                <c:pt idx="374">
                  <c:v>148.29</c:v>
                </c:pt>
                <c:pt idx="375">
                  <c:v>145.26</c:v>
                </c:pt>
                <c:pt idx="376">
                  <c:v>147.63</c:v>
                </c:pt>
                <c:pt idx="377">
                  <c:v>148.88</c:v>
                </c:pt>
                <c:pt idx="378">
                  <c:v>145.61</c:v>
                </c:pt>
                <c:pt idx="379">
                  <c:v>139.91</c:v>
                </c:pt>
                <c:pt idx="380">
                  <c:v>136.05</c:v>
                </c:pt>
                <c:pt idx="381">
                  <c:v>135.4</c:v>
                </c:pt>
                <c:pt idx="382">
                  <c:v>132.76</c:v>
                </c:pt>
                <c:pt idx="383">
                  <c:v>139.34</c:v>
                </c:pt>
                <c:pt idx="384">
                  <c:v>141.25</c:v>
                </c:pt>
                <c:pt idx="385">
                  <c:v>140.52</c:v>
                </c:pt>
                <c:pt idx="386">
                  <c:v>141.54</c:v>
                </c:pt>
                <c:pt idx="387">
                  <c:v>140.41</c:v>
                </c:pt>
                <c:pt idx="388">
                  <c:v>139.56</c:v>
                </c:pt>
                <c:pt idx="389">
                  <c:v>143.59</c:v>
                </c:pt>
                <c:pt idx="390">
                  <c:v>143.71</c:v>
                </c:pt>
                <c:pt idx="391">
                  <c:v>138</c:v>
                </c:pt>
                <c:pt idx="392">
                  <c:v>136.93</c:v>
                </c:pt>
                <c:pt idx="393">
                  <c:v>135.72</c:v>
                </c:pt>
                <c:pt idx="394">
                  <c:v>131.6</c:v>
                </c:pt>
                <c:pt idx="395">
                  <c:v>138.07</c:v>
                </c:pt>
                <c:pt idx="396">
                  <c:v>134.8</c:v>
                </c:pt>
                <c:pt idx="397">
                  <c:v>134.81</c:v>
                </c:pt>
                <c:pt idx="398">
                  <c:v>132.65</c:v>
                </c:pt>
                <c:pt idx="399">
                  <c:v>132.89</c:v>
                </c:pt>
                <c:pt idx="400">
                  <c:v>127.72</c:v>
                </c:pt>
                <c:pt idx="401">
                  <c:v>124.92</c:v>
                </c:pt>
                <c:pt idx="402">
                  <c:v>122.85</c:v>
                </c:pt>
                <c:pt idx="403">
                  <c:v>118.85</c:v>
                </c:pt>
                <c:pt idx="404">
                  <c:v>117</c:v>
                </c:pt>
                <c:pt idx="405">
                  <c:v>121.44</c:v>
                </c:pt>
                <c:pt idx="406">
                  <c:v>121.4</c:v>
                </c:pt>
                <c:pt idx="407">
                  <c:v>124.04</c:v>
                </c:pt>
                <c:pt idx="408">
                  <c:v>123.51</c:v>
                </c:pt>
                <c:pt idx="409">
                  <c:v>120.87</c:v>
                </c:pt>
                <c:pt idx="410">
                  <c:v>116.26</c:v>
                </c:pt>
                <c:pt idx="411">
                  <c:v>116</c:v>
                </c:pt>
                <c:pt idx="412">
                  <c:v>117.87</c:v>
                </c:pt>
                <c:pt idx="413">
                  <c:v>113.37</c:v>
                </c:pt>
                <c:pt idx="414">
                  <c:v>115.59</c:v>
                </c:pt>
                <c:pt idx="415">
                  <c:v>116.78</c:v>
                </c:pt>
                <c:pt idx="416">
                  <c:v>119.1</c:v>
                </c:pt>
                <c:pt idx="417">
                  <c:v>119.14</c:v>
                </c:pt>
                <c:pt idx="418">
                  <c:v>116.91</c:v>
                </c:pt>
                <c:pt idx="419">
                  <c:v>108.1</c:v>
                </c:pt>
                <c:pt idx="420">
                  <c:v>106.47</c:v>
                </c:pt>
                <c:pt idx="421">
                  <c:v>102.83</c:v>
                </c:pt>
                <c:pt idx="422">
                  <c:v>107.21</c:v>
                </c:pt>
                <c:pt idx="423">
                  <c:v>106.21</c:v>
                </c:pt>
                <c:pt idx="424">
                  <c:v>108</c:v>
                </c:pt>
                <c:pt idx="425">
                  <c:v>119.37</c:v>
                </c:pt>
                <c:pt idx="426">
                  <c:v>117.59</c:v>
                </c:pt>
                <c:pt idx="427">
                  <c:v>125.61</c:v>
                </c:pt>
                <c:pt idx="428">
                  <c:v>128.3</c:v>
                </c:pt>
                <c:pt idx="429">
                  <c:v>126.46</c:v>
                </c:pt>
                <c:pt idx="430">
                  <c:v>129.37</c:v>
                </c:pt>
                <c:pt idx="431">
                  <c:v>123.74</c:v>
                </c:pt>
                <c:pt idx="432">
                  <c:v>128.5</c:v>
                </c:pt>
                <c:pt idx="433">
                  <c:v>127.25</c:v>
                </c:pt>
                <c:pt idx="434">
                  <c:v>130</c:v>
                </c:pt>
                <c:pt idx="435">
                  <c:v>124.58</c:v>
                </c:pt>
                <c:pt idx="436">
                  <c:v>122.86</c:v>
                </c:pt>
                <c:pt idx="437">
                  <c:v>118.08</c:v>
                </c:pt>
                <c:pt idx="438">
                  <c:v>116.14</c:v>
                </c:pt>
                <c:pt idx="439">
                  <c:v>109.02</c:v>
                </c:pt>
                <c:pt idx="440">
                  <c:v>104.75</c:v>
                </c:pt>
                <c:pt idx="441">
                  <c:v>104.97</c:v>
                </c:pt>
                <c:pt idx="442">
                  <c:v>98.91</c:v>
                </c:pt>
                <c:pt idx="443">
                  <c:v>104.25</c:v>
                </c:pt>
                <c:pt idx="444">
                  <c:v>100.45</c:v>
                </c:pt>
                <c:pt idx="445">
                  <c:v>107.27</c:v>
                </c:pt>
                <c:pt idx="446">
                  <c:v>109.21</c:v>
                </c:pt>
                <c:pt idx="447">
                  <c:v>117.02</c:v>
                </c:pt>
                <c:pt idx="448">
                  <c:v>103.73</c:v>
                </c:pt>
                <c:pt idx="449">
                  <c:v>111.59</c:v>
                </c:pt>
                <c:pt idx="450">
                  <c:v>113.06</c:v>
                </c:pt>
                <c:pt idx="451">
                  <c:v>112.28</c:v>
                </c:pt>
                <c:pt idx="452">
                  <c:v>114.25</c:v>
                </c:pt>
                <c:pt idx="453">
                  <c:v>122.59</c:v>
                </c:pt>
                <c:pt idx="454">
                  <c:v>123.54</c:v>
                </c:pt>
                <c:pt idx="455">
                  <c:v>117.93</c:v>
                </c:pt>
                <c:pt idx="456">
                  <c:v>121.09</c:v>
                </c:pt>
                <c:pt idx="457">
                  <c:v>117.99</c:v>
                </c:pt>
                <c:pt idx="458">
                  <c:v>126.36</c:v>
                </c:pt>
                <c:pt idx="459">
                  <c:v>128.44</c:v>
                </c:pt>
                <c:pt idx="460">
                  <c:v>129.24</c:v>
                </c:pt>
                <c:pt idx="461">
                  <c:v>127.4</c:v>
                </c:pt>
                <c:pt idx="462">
                  <c:v>134.91</c:v>
                </c:pt>
                <c:pt idx="463">
                  <c:v>131.38</c:v>
                </c:pt>
                <c:pt idx="464">
                  <c:v>128.2</c:v>
                </c:pt>
                <c:pt idx="465">
                  <c:v>125.83</c:v>
                </c:pt>
                <c:pt idx="466">
                  <c:v>128.28</c:v>
                </c:pt>
                <c:pt idx="467">
                  <c:v>122.67</c:v>
                </c:pt>
                <c:pt idx="468">
                  <c:v>124.3</c:v>
                </c:pt>
                <c:pt idx="469">
                  <c:v>123.54</c:v>
                </c:pt>
                <c:pt idx="470">
                  <c:v>123.99</c:v>
                </c:pt>
                <c:pt idx="471">
                  <c:v>126.4</c:v>
                </c:pt>
                <c:pt idx="472">
                  <c:v>126.09</c:v>
                </c:pt>
                <c:pt idx="473">
                  <c:v>118.11</c:v>
                </c:pt>
                <c:pt idx="474">
                  <c:v>126.57</c:v>
                </c:pt>
                <c:pt idx="475">
                  <c:v>130.78</c:v>
                </c:pt>
                <c:pt idx="476">
                  <c:v>135.58</c:v>
                </c:pt>
                <c:pt idx="477">
                  <c:v>130.98</c:v>
                </c:pt>
                <c:pt idx="478">
                  <c:v>131.88</c:v>
                </c:pt>
                <c:pt idx="479">
                  <c:v>129.61</c:v>
                </c:pt>
                <c:pt idx="480">
                  <c:v>125.2</c:v>
                </c:pt>
                <c:pt idx="481">
                  <c:v>120.91</c:v>
                </c:pt>
                <c:pt idx="482">
                  <c:v>121.79</c:v>
                </c:pt>
                <c:pt idx="483">
                  <c:v>120.89</c:v>
                </c:pt>
                <c:pt idx="484">
                  <c:v>121</c:v>
                </c:pt>
                <c:pt idx="485">
                  <c:v>122.44</c:v>
                </c:pt>
                <c:pt idx="486">
                  <c:v>116.44</c:v>
                </c:pt>
                <c:pt idx="487">
                  <c:v>115</c:v>
                </c:pt>
                <c:pt idx="488">
                  <c:v>109.63</c:v>
                </c:pt>
                <c:pt idx="489">
                  <c:v>110.5</c:v>
                </c:pt>
                <c:pt idx="490">
                  <c:v>114.82</c:v>
                </c:pt>
                <c:pt idx="491">
                  <c:v>113.9</c:v>
                </c:pt>
                <c:pt idx="492">
                  <c:v>106.47</c:v>
                </c:pt>
                <c:pt idx="493">
                  <c:v>103.8</c:v>
                </c:pt>
                <c:pt idx="494">
                  <c:v>94.95</c:v>
                </c:pt>
                <c:pt idx="495">
                  <c:v>95.39</c:v>
                </c:pt>
                <c:pt idx="496">
                  <c:v>94.78</c:v>
                </c:pt>
                <c:pt idx="497">
                  <c:v>92.48</c:v>
                </c:pt>
                <c:pt idx="498">
                  <c:v>94.36</c:v>
                </c:pt>
                <c:pt idx="499">
                  <c:v>94.63</c:v>
                </c:pt>
                <c:pt idx="500">
                  <c:v>91.36</c:v>
                </c:pt>
                <c:pt idx="501">
                  <c:v>90.4</c:v>
                </c:pt>
                <c:pt idx="502">
                  <c:v>89.88</c:v>
                </c:pt>
                <c:pt idx="503">
                  <c:v>88.75</c:v>
                </c:pt>
                <c:pt idx="504">
                  <c:v>90.41</c:v>
                </c:pt>
                <c:pt idx="505">
                  <c:v>90.55</c:v>
                </c:pt>
                <c:pt idx="506">
                  <c:v>92.14</c:v>
                </c:pt>
                <c:pt idx="507">
                  <c:v>88.79</c:v>
                </c:pt>
                <c:pt idx="508">
                  <c:v>85.82</c:v>
                </c:pt>
                <c:pt idx="509">
                  <c:v>83.04</c:v>
                </c:pt>
                <c:pt idx="510">
                  <c:v>86.4</c:v>
                </c:pt>
                <c:pt idx="511">
                  <c:v>87.76</c:v>
                </c:pt>
                <c:pt idx="512">
                  <c:v>87.74</c:v>
                </c:pt>
                <c:pt idx="513">
                  <c:v>82.63</c:v>
                </c:pt>
                <c:pt idx="514">
                  <c:v>79.68</c:v>
                </c:pt>
                <c:pt idx="515">
                  <c:v>82.42</c:v>
                </c:pt>
                <c:pt idx="516">
                  <c:v>79.52</c:v>
                </c:pt>
                <c:pt idx="517">
                  <c:v>76.2</c:v>
                </c:pt>
                <c:pt idx="518">
                  <c:v>84.67</c:v>
                </c:pt>
                <c:pt idx="519">
                  <c:v>84.04</c:v>
                </c:pt>
                <c:pt idx="520">
                  <c:v>87.42</c:v>
                </c:pt>
                <c:pt idx="521">
                  <c:v>86</c:v>
                </c:pt>
                <c:pt idx="522">
                  <c:v>88.19</c:v>
                </c:pt>
                <c:pt idx="523">
                  <c:v>90.62</c:v>
                </c:pt>
                <c:pt idx="524">
                  <c:v>87.04</c:v>
                </c:pt>
                <c:pt idx="525">
                  <c:v>85.35</c:v>
                </c:pt>
                <c:pt idx="526">
                  <c:v>87.13</c:v>
                </c:pt>
                <c:pt idx="527">
                  <c:v>88.01</c:v>
                </c:pt>
                <c:pt idx="528">
                  <c:v>85.9</c:v>
                </c:pt>
                <c:pt idx="529">
                  <c:v>88.96</c:v>
                </c:pt>
                <c:pt idx="530">
                  <c:v>89.45</c:v>
                </c:pt>
                <c:pt idx="531">
                  <c:v>90.36</c:v>
                </c:pt>
                <c:pt idx="532">
                  <c:v>90.36</c:v>
                </c:pt>
                <c:pt idx="533">
                  <c:v>90.25</c:v>
                </c:pt>
                <c:pt idx="534">
                  <c:v>92.56</c:v>
                </c:pt>
                <c:pt idx="535">
                  <c:v>95</c:v>
                </c:pt>
                <c:pt idx="536">
                  <c:v>94.29</c:v>
                </c:pt>
                <c:pt idx="537">
                  <c:v>91.43</c:v>
                </c:pt>
                <c:pt idx="538">
                  <c:v>90.37</c:v>
                </c:pt>
                <c:pt idx="539">
                  <c:v>89.4</c:v>
                </c:pt>
                <c:pt idx="540">
                  <c:v>88.46</c:v>
                </c:pt>
                <c:pt idx="541">
                  <c:v>87.84</c:v>
                </c:pt>
                <c:pt idx="542">
                  <c:v>87.94</c:v>
                </c:pt>
                <c:pt idx="543">
                  <c:v>90.89</c:v>
                </c:pt>
                <c:pt idx="544">
                  <c:v>91.91</c:v>
                </c:pt>
                <c:pt idx="545">
                  <c:v>85.77</c:v>
                </c:pt>
                <c:pt idx="546">
                  <c:v>87.53</c:v>
                </c:pt>
                <c:pt idx="547">
                  <c:v>92.67</c:v>
                </c:pt>
                <c:pt idx="548">
                  <c:v>88.7</c:v>
                </c:pt>
                <c:pt idx="549">
                  <c:v>85.96</c:v>
                </c:pt>
                <c:pt idx="550">
                  <c:v>85.24</c:v>
                </c:pt>
                <c:pt idx="551">
                  <c:v>82.28</c:v>
                </c:pt>
                <c:pt idx="552">
                  <c:v>79.11</c:v>
                </c:pt>
                <c:pt idx="553">
                  <c:v>77.66</c:v>
                </c:pt>
                <c:pt idx="554">
                  <c:v>78.7</c:v>
                </c:pt>
                <c:pt idx="555">
                  <c:v>79.09</c:v>
                </c:pt>
                <c:pt idx="556">
                  <c:v>78.82</c:v>
                </c:pt>
                <c:pt idx="557">
                  <c:v>78.54</c:v>
                </c:pt>
                <c:pt idx="558">
                  <c:v>67.47</c:v>
                </c:pt>
                <c:pt idx="559">
                  <c:v>69.45</c:v>
                </c:pt>
                <c:pt idx="560">
                  <c:v>72.61</c:v>
                </c:pt>
                <c:pt idx="561">
                  <c:v>72.66</c:v>
                </c:pt>
                <c:pt idx="562">
                  <c:v>73.9</c:v>
                </c:pt>
                <c:pt idx="563">
                  <c:v>72.13</c:v>
                </c:pt>
                <c:pt idx="564">
                  <c:v>72.25</c:v>
                </c:pt>
                <c:pt idx="565">
                  <c:v>72.13</c:v>
                </c:pt>
                <c:pt idx="566">
                  <c:v>69.64</c:v>
                </c:pt>
                <c:pt idx="567">
                  <c:v>70.1</c:v>
                </c:pt>
                <c:pt idx="568">
                  <c:v>68.22</c:v>
                </c:pt>
                <c:pt idx="569">
                  <c:v>69.33</c:v>
                </c:pt>
                <c:pt idx="570">
                  <c:v>66.16</c:v>
                </c:pt>
                <c:pt idx="571">
                  <c:v>63.03</c:v>
                </c:pt>
                <c:pt idx="572">
                  <c:v>61.53</c:v>
                </c:pt>
                <c:pt idx="573">
                  <c:v>62.77</c:v>
                </c:pt>
                <c:pt idx="574">
                  <c:v>62.47</c:v>
                </c:pt>
                <c:pt idx="575">
                  <c:v>61.03</c:v>
                </c:pt>
                <c:pt idx="576">
                  <c:v>61.62</c:v>
                </c:pt>
                <c:pt idx="577">
                  <c:v>61.36</c:v>
                </c:pt>
                <c:pt idx="578">
                  <c:v>59.87</c:v>
                </c:pt>
                <c:pt idx="579">
                  <c:v>59.65</c:v>
                </c:pt>
                <c:pt idx="580">
                  <c:v>59.49</c:v>
                </c:pt>
                <c:pt idx="581">
                  <c:v>57.11</c:v>
                </c:pt>
                <c:pt idx="582">
                  <c:v>56.05</c:v>
                </c:pt>
                <c:pt idx="583">
                  <c:v>56.38</c:v>
                </c:pt>
                <c:pt idx="584">
                  <c:v>54.71</c:v>
                </c:pt>
                <c:pt idx="585">
                  <c:v>54.82</c:v>
                </c:pt>
                <c:pt idx="586">
                  <c:v>54.35</c:v>
                </c:pt>
                <c:pt idx="587">
                  <c:v>53.14</c:v>
                </c:pt>
                <c:pt idx="588">
                  <c:v>52.25</c:v>
                </c:pt>
                <c:pt idx="589">
                  <c:v>49.1</c:v>
                </c:pt>
                <c:pt idx="590">
                  <c:v>48</c:v>
                </c:pt>
                <c:pt idx="591">
                  <c:v>47.57</c:v>
                </c:pt>
                <c:pt idx="592">
                  <c:v>48.17</c:v>
                </c:pt>
                <c:pt idx="593">
                  <c:v>49.52</c:v>
                </c:pt>
                <c:pt idx="594">
                  <c:v>49.52</c:v>
                </c:pt>
                <c:pt idx="595">
                  <c:v>49.42</c:v>
                </c:pt>
                <c:pt idx="596">
                  <c:v>49.28</c:v>
                </c:pt>
                <c:pt idx="597">
                  <c:v>48.83</c:v>
                </c:pt>
                <c:pt idx="598">
                  <c:v>48.99</c:v>
                </c:pt>
                <c:pt idx="599">
                  <c:v>48.11</c:v>
                </c:pt>
                <c:pt idx="600">
                  <c:v>49.6</c:v>
                </c:pt>
                <c:pt idx="601">
                  <c:v>50.08</c:v>
                </c:pt>
                <c:pt idx="602">
                  <c:v>48.89</c:v>
                </c:pt>
                <c:pt idx="603">
                  <c:v>48.35</c:v>
                </c:pt>
                <c:pt idx="604">
                  <c:v>48.09</c:v>
                </c:pt>
                <c:pt idx="605">
                  <c:v>47.66</c:v>
                </c:pt>
                <c:pt idx="606">
                  <c:v>46.63</c:v>
                </c:pt>
                <c:pt idx="607">
                  <c:v>47.51</c:v>
                </c:pt>
                <c:pt idx="608">
                  <c:v>46.6</c:v>
                </c:pt>
                <c:pt idx="609">
                  <c:v>45.5</c:v>
                </c:pt>
                <c:pt idx="610">
                  <c:v>46.57</c:v>
                </c:pt>
                <c:pt idx="611">
                  <c:v>45.51</c:v>
                </c:pt>
                <c:pt idx="612">
                  <c:v>46.76</c:v>
                </c:pt>
                <c:pt idx="613">
                  <c:v>46.77</c:v>
                </c:pt>
                <c:pt idx="614">
                  <c:v>48.14</c:v>
                </c:pt>
                <c:pt idx="615">
                  <c:v>47.82</c:v>
                </c:pt>
                <c:pt idx="616">
                  <c:v>48.24</c:v>
                </c:pt>
                <c:pt idx="617">
                  <c:v>47.78</c:v>
                </c:pt>
                <c:pt idx="618">
                  <c:v>48.72</c:v>
                </c:pt>
                <c:pt idx="619">
                  <c:v>49.94</c:v>
                </c:pt>
                <c:pt idx="620">
                  <c:v>50.41</c:v>
                </c:pt>
                <c:pt idx="621">
                  <c:v>49.3</c:v>
                </c:pt>
                <c:pt idx="622">
                  <c:v>49.48</c:v>
                </c:pt>
                <c:pt idx="623">
                  <c:v>48.89</c:v>
                </c:pt>
                <c:pt idx="624">
                  <c:v>49.66</c:v>
                </c:pt>
                <c:pt idx="625">
                  <c:v>48.62</c:v>
                </c:pt>
                <c:pt idx="626">
                  <c:v>48.33</c:v>
                </c:pt>
                <c:pt idx="627">
                  <c:v>46.95</c:v>
                </c:pt>
                <c:pt idx="628">
                  <c:v>46.57</c:v>
                </c:pt>
                <c:pt idx="629">
                  <c:v>45.96</c:v>
                </c:pt>
                <c:pt idx="630">
                  <c:v>45.75</c:v>
                </c:pt>
                <c:pt idx="631">
                  <c:v>45.01</c:v>
                </c:pt>
                <c:pt idx="632">
                  <c:v>43.51</c:v>
                </c:pt>
                <c:pt idx="633">
                  <c:v>42.33</c:v>
                </c:pt>
                <c:pt idx="634">
                  <c:v>40.78</c:v>
                </c:pt>
                <c:pt idx="635">
                  <c:v>41.16</c:v>
                </c:pt>
                <c:pt idx="636">
                  <c:v>40.5</c:v>
                </c:pt>
                <c:pt idx="637">
                  <c:v>40.33</c:v>
                </c:pt>
                <c:pt idx="638">
                  <c:v>41.78</c:v>
                </c:pt>
                <c:pt idx="639">
                  <c:v>43.66</c:v>
                </c:pt>
                <c:pt idx="640">
                  <c:v>42.97</c:v>
                </c:pt>
                <c:pt idx="641">
                  <c:v>41.39</c:v>
                </c:pt>
                <c:pt idx="642">
                  <c:v>42.1</c:v>
                </c:pt>
                <c:pt idx="643">
                  <c:v>42.2</c:v>
                </c:pt>
                <c:pt idx="644">
                  <c:v>43.94</c:v>
                </c:pt>
                <c:pt idx="645">
                  <c:v>46.1</c:v>
                </c:pt>
                <c:pt idx="646">
                  <c:v>45.46</c:v>
                </c:pt>
                <c:pt idx="647">
                  <c:v>46.94</c:v>
                </c:pt>
                <c:pt idx="648">
                  <c:v>46.81</c:v>
                </c:pt>
                <c:pt idx="649">
                  <c:v>45.8</c:v>
                </c:pt>
                <c:pt idx="650">
                  <c:v>45.27</c:v>
                </c:pt>
                <c:pt idx="651">
                  <c:v>45.76</c:v>
                </c:pt>
                <c:pt idx="652">
                  <c:v>44.69</c:v>
                </c:pt>
                <c:pt idx="653">
                  <c:v>44.04</c:v>
                </c:pt>
                <c:pt idx="654">
                  <c:v>43.52</c:v>
                </c:pt>
                <c:pt idx="655">
                  <c:v>44.78</c:v>
                </c:pt>
                <c:pt idx="656">
                  <c:v>43.5</c:v>
                </c:pt>
                <c:pt idx="657">
                  <c:v>43.09</c:v>
                </c:pt>
                <c:pt idx="658">
                  <c:v>42.47</c:v>
                </c:pt>
                <c:pt idx="659">
                  <c:v>41.91</c:v>
                </c:pt>
                <c:pt idx="660">
                  <c:v>42.22</c:v>
                </c:pt>
                <c:pt idx="661">
                  <c:v>41.61</c:v>
                </c:pt>
                <c:pt idx="662">
                  <c:v>41.02</c:v>
                </c:pt>
                <c:pt idx="663">
                  <c:v>42.24</c:v>
                </c:pt>
                <c:pt idx="664">
                  <c:v>43.52</c:v>
                </c:pt>
                <c:pt idx="665">
                  <c:v>43.97</c:v>
                </c:pt>
                <c:pt idx="666">
                  <c:v>43.9</c:v>
                </c:pt>
                <c:pt idx="667">
                  <c:v>45.58</c:v>
                </c:pt>
                <c:pt idx="668">
                  <c:v>45.49</c:v>
                </c:pt>
                <c:pt idx="669">
                  <c:v>44.87</c:v>
                </c:pt>
                <c:pt idx="670">
                  <c:v>45.18</c:v>
                </c:pt>
                <c:pt idx="671">
                  <c:v>45.57</c:v>
                </c:pt>
                <c:pt idx="672">
                  <c:v>46.24</c:v>
                </c:pt>
                <c:pt idx="673">
                  <c:v>47.06</c:v>
                </c:pt>
                <c:pt idx="674">
                  <c:v>48.55</c:v>
                </c:pt>
                <c:pt idx="675">
                  <c:v>48.51</c:v>
                </c:pt>
                <c:pt idx="676">
                  <c:v>49.35</c:v>
                </c:pt>
                <c:pt idx="677">
                  <c:v>49.26</c:v>
                </c:pt>
                <c:pt idx="678">
                  <c:v>48.78</c:v>
                </c:pt>
                <c:pt idx="679">
                  <c:v>46.83</c:v>
                </c:pt>
                <c:pt idx="680">
                  <c:v>46.02</c:v>
                </c:pt>
                <c:pt idx="681">
                  <c:v>47.16</c:v>
                </c:pt>
                <c:pt idx="682">
                  <c:v>47.12</c:v>
                </c:pt>
                <c:pt idx="683">
                  <c:v>45.67</c:v>
                </c:pt>
                <c:pt idx="684">
                  <c:v>46.97</c:v>
                </c:pt>
                <c:pt idx="685">
                  <c:v>43.3</c:v>
                </c:pt>
                <c:pt idx="686">
                  <c:v>43.34</c:v>
                </c:pt>
                <c:pt idx="687">
                  <c:v>43.49</c:v>
                </c:pt>
                <c:pt idx="688">
                  <c:v>43.94</c:v>
                </c:pt>
                <c:pt idx="689">
                  <c:v>43.75</c:v>
                </c:pt>
                <c:pt idx="690">
                  <c:v>40.85</c:v>
                </c:pt>
                <c:pt idx="691">
                  <c:v>42.39</c:v>
                </c:pt>
                <c:pt idx="692">
                  <c:v>42.55</c:v>
                </c:pt>
                <c:pt idx="693">
                  <c:v>44.66</c:v>
                </c:pt>
                <c:pt idx="694">
                  <c:v>45.42</c:v>
                </c:pt>
                <c:pt idx="695">
                  <c:v>44.68</c:v>
                </c:pt>
                <c:pt idx="696">
                  <c:v>44.51</c:v>
                </c:pt>
                <c:pt idx="697">
                  <c:v>44.27</c:v>
                </c:pt>
                <c:pt idx="698">
                  <c:v>46.51</c:v>
                </c:pt>
                <c:pt idx="699">
                  <c:v>46.73</c:v>
                </c:pt>
                <c:pt idx="700">
                  <c:v>46.75</c:v>
                </c:pt>
                <c:pt idx="701">
                  <c:v>45.9</c:v>
                </c:pt>
                <c:pt idx="702">
                  <c:v>45.45</c:v>
                </c:pt>
                <c:pt idx="703">
                  <c:v>45.68</c:v>
                </c:pt>
                <c:pt idx="704">
                  <c:v>44.61</c:v>
                </c:pt>
                <c:pt idx="705">
                  <c:v>44.31</c:v>
                </c:pt>
                <c:pt idx="706">
                  <c:v>45.52</c:v>
                </c:pt>
                <c:pt idx="707">
                  <c:v>47.08</c:v>
                </c:pt>
                <c:pt idx="708">
                  <c:v>47.49</c:v>
                </c:pt>
                <c:pt idx="709">
                  <c:v>46.46</c:v>
                </c:pt>
                <c:pt idx="710">
                  <c:v>45.47</c:v>
                </c:pt>
                <c:pt idx="711">
                  <c:v>45.98</c:v>
                </c:pt>
                <c:pt idx="712">
                  <c:v>43.9</c:v>
                </c:pt>
                <c:pt idx="713">
                  <c:v>42.4</c:v>
                </c:pt>
                <c:pt idx="714">
                  <c:v>42.18</c:v>
                </c:pt>
                <c:pt idx="715">
                  <c:v>42.5</c:v>
                </c:pt>
                <c:pt idx="716">
                  <c:v>42.1</c:v>
                </c:pt>
                <c:pt idx="717">
                  <c:v>42.32</c:v>
                </c:pt>
                <c:pt idx="718">
                  <c:v>42.41</c:v>
                </c:pt>
                <c:pt idx="719">
                  <c:v>42.3</c:v>
                </c:pt>
                <c:pt idx="720">
                  <c:v>40.82</c:v>
                </c:pt>
                <c:pt idx="721">
                  <c:v>41.12</c:v>
                </c:pt>
                <c:pt idx="722">
                  <c:v>41.88</c:v>
                </c:pt>
                <c:pt idx="723">
                  <c:v>40.63</c:v>
                </c:pt>
                <c:pt idx="724">
                  <c:v>42.21</c:v>
                </c:pt>
                <c:pt idx="725">
                  <c:v>43.03</c:v>
                </c:pt>
                <c:pt idx="726">
                  <c:v>43.04</c:v>
                </c:pt>
                <c:pt idx="727">
                  <c:v>43.81</c:v>
                </c:pt>
                <c:pt idx="728">
                  <c:v>42.69</c:v>
                </c:pt>
                <c:pt idx="729">
                  <c:v>42.65</c:v>
                </c:pt>
                <c:pt idx="730">
                  <c:v>43</c:v>
                </c:pt>
                <c:pt idx="731">
                  <c:v>41.02</c:v>
                </c:pt>
                <c:pt idx="732">
                  <c:v>39.48</c:v>
                </c:pt>
                <c:pt idx="733">
                  <c:v>38.77</c:v>
                </c:pt>
                <c:pt idx="734">
                  <c:v>38.51</c:v>
                </c:pt>
                <c:pt idx="735">
                  <c:v>37.47</c:v>
                </c:pt>
                <c:pt idx="736">
                  <c:v>38.65</c:v>
                </c:pt>
                <c:pt idx="737">
                  <c:v>39.17</c:v>
                </c:pt>
                <c:pt idx="738">
                  <c:v>39.33</c:v>
                </c:pt>
                <c:pt idx="739">
                  <c:v>39.77</c:v>
                </c:pt>
                <c:pt idx="740">
                  <c:v>37.83</c:v>
                </c:pt>
                <c:pt idx="741">
                  <c:v>40.11</c:v>
                </c:pt>
                <c:pt idx="742">
                  <c:v>38.95</c:v>
                </c:pt>
                <c:pt idx="743">
                  <c:v>37.98</c:v>
                </c:pt>
                <c:pt idx="744">
                  <c:v>30.54</c:v>
                </c:pt>
                <c:pt idx="745">
                  <c:v>30.69</c:v>
                </c:pt>
                <c:pt idx="746">
                  <c:v>31.18</c:v>
                </c:pt>
                <c:pt idx="747">
                  <c:v>31.26</c:v>
                </c:pt>
                <c:pt idx="748">
                  <c:v>31.68</c:v>
                </c:pt>
                <c:pt idx="749">
                  <c:v>30.18</c:v>
                </c:pt>
                <c:pt idx="750">
                  <c:v>29.21</c:v>
                </c:pt>
                <c:pt idx="751">
                  <c:v>28.95</c:v>
                </c:pt>
              </c:numCache>
            </c:numRef>
          </c:xVal>
          <c:yVal>
            <c:numRef>
              <c:f>Sheet1!$I$1:$I$752</c:f>
              <c:numCache>
                <c:formatCode>General</c:formatCode>
                <c:ptCount val="752"/>
                <c:pt idx="0">
                  <c:v>151.57</c:v>
                </c:pt>
                <c:pt idx="1">
                  <c:v>150.63</c:v>
                </c:pt>
                <c:pt idx="2">
                  <c:v>149.68</c:v>
                </c:pt>
                <c:pt idx="3">
                  <c:v>144.57</c:v>
                </c:pt>
                <c:pt idx="4">
                  <c:v>146.58</c:v>
                </c:pt>
                <c:pt idx="5">
                  <c:v>148.69</c:v>
                </c:pt>
                <c:pt idx="6">
                  <c:v>154.88</c:v>
                </c:pt>
                <c:pt idx="7">
                  <c:v>153.69</c:v>
                </c:pt>
                <c:pt idx="8">
                  <c:v>152.75</c:v>
                </c:pt>
                <c:pt idx="9">
                  <c:v>154.33</c:v>
                </c:pt>
                <c:pt idx="10">
                  <c:v>154.67</c:v>
                </c:pt>
                <c:pt idx="11">
                  <c:v>150.56</c:v>
                </c:pt>
                <c:pt idx="12">
                  <c:v>148.19</c:v>
                </c:pt>
                <c:pt idx="13">
                  <c:v>148.91</c:v>
                </c:pt>
                <c:pt idx="14">
                  <c:v>150.53</c:v>
                </c:pt>
                <c:pt idx="15">
                  <c:v>149.5</c:v>
                </c:pt>
                <c:pt idx="16">
                  <c:v>148.36</c:v>
                </c:pt>
                <c:pt idx="17">
                  <c:v>147.68</c:v>
                </c:pt>
                <c:pt idx="18">
                  <c:v>146.44</c:v>
                </c:pt>
                <c:pt idx="19">
                  <c:v>151.98</c:v>
                </c:pt>
                <c:pt idx="20">
                  <c:v>149.01</c:v>
                </c:pt>
                <c:pt idx="21">
                  <c:v>149.24</c:v>
                </c:pt>
                <c:pt idx="22">
                  <c:v>152.64</c:v>
                </c:pt>
                <c:pt idx="23">
                  <c:v>152.51</c:v>
                </c:pt>
                <c:pt idx="24">
                  <c:v>155.04</c:v>
                </c:pt>
                <c:pt idx="25">
                  <c:v>156.22</c:v>
                </c:pt>
                <c:pt idx="26">
                  <c:v>163.91</c:v>
                </c:pt>
                <c:pt idx="27">
                  <c:v>163.37</c:v>
                </c:pt>
                <c:pt idx="28">
                  <c:v>160.69</c:v>
                </c:pt>
                <c:pt idx="29">
                  <c:v>160.78</c:v>
                </c:pt>
                <c:pt idx="30">
                  <c:v>169.66</c:v>
                </c:pt>
                <c:pt idx="31">
                  <c:v>171.47</c:v>
                </c:pt>
                <c:pt idx="32">
                  <c:v>170.99</c:v>
                </c:pt>
                <c:pt idx="33">
                  <c:v>165.43</c:v>
                </c:pt>
                <c:pt idx="34">
                  <c:v>163.26</c:v>
                </c:pt>
                <c:pt idx="35">
                  <c:v>165.38</c:v>
                </c:pt>
                <c:pt idx="36">
                  <c:v>161.13</c:v>
                </c:pt>
                <c:pt idx="37">
                  <c:v>159.67</c:v>
                </c:pt>
                <c:pt idx="38">
                  <c:v>158.16</c:v>
                </c:pt>
                <c:pt idx="39">
                  <c:v>157.59</c:v>
                </c:pt>
                <c:pt idx="40">
                  <c:v>158.81</c:v>
                </c:pt>
                <c:pt idx="41">
                  <c:v>157.23</c:v>
                </c:pt>
                <c:pt idx="42">
                  <c:v>156.12</c:v>
                </c:pt>
                <c:pt idx="43">
                  <c:v>153.53</c:v>
                </c:pt>
                <c:pt idx="44">
                  <c:v>151.58</c:v>
                </c:pt>
                <c:pt idx="45">
                  <c:v>148.13</c:v>
                </c:pt>
                <c:pt idx="46">
                  <c:v>150.44</c:v>
                </c:pt>
                <c:pt idx="47">
                  <c:v>151.21</c:v>
                </c:pt>
                <c:pt idx="48">
                  <c:v>150.76</c:v>
                </c:pt>
                <c:pt idx="49">
                  <c:v>149.82</c:v>
                </c:pt>
                <c:pt idx="50">
                  <c:v>151.83</c:v>
                </c:pt>
                <c:pt idx="51">
                  <c:v>154.22</c:v>
                </c:pt>
                <c:pt idx="52">
                  <c:v>152.5</c:v>
                </c:pt>
                <c:pt idx="53">
                  <c:v>148.54</c:v>
                </c:pt>
                <c:pt idx="54">
                  <c:v>149.06</c:v>
                </c:pt>
                <c:pt idx="55">
                  <c:v>149.26</c:v>
                </c:pt>
                <c:pt idx="56">
                  <c:v>150.76</c:v>
                </c:pt>
                <c:pt idx="57">
                  <c:v>147.28</c:v>
                </c:pt>
                <c:pt idx="58">
                  <c:v>150.97</c:v>
                </c:pt>
                <c:pt idx="59">
                  <c:v>150.68</c:v>
                </c:pt>
                <c:pt idx="60">
                  <c:v>146.19</c:v>
                </c:pt>
                <c:pt idx="61">
                  <c:v>148.45</c:v>
                </c:pt>
                <c:pt idx="62">
                  <c:v>149.93</c:v>
                </c:pt>
                <c:pt idx="63">
                  <c:v>155.56</c:v>
                </c:pt>
                <c:pt idx="64">
                  <c:v>151.59</c:v>
                </c:pt>
                <c:pt idx="65">
                  <c:v>151.21</c:v>
                </c:pt>
                <c:pt idx="66">
                  <c:v>149.05</c:v>
                </c:pt>
                <c:pt idx="67">
                  <c:v>146.08</c:v>
                </c:pt>
                <c:pt idx="68">
                  <c:v>147.59</c:v>
                </c:pt>
                <c:pt idx="69">
                  <c:v>143.73</c:v>
                </c:pt>
                <c:pt idx="70">
                  <c:v>138.4</c:v>
                </c:pt>
                <c:pt idx="71">
                  <c:v>141.4</c:v>
                </c:pt>
                <c:pt idx="72">
                  <c:v>140.51</c:v>
                </c:pt>
                <c:pt idx="73">
                  <c:v>137.58</c:v>
                </c:pt>
                <c:pt idx="74">
                  <c:v>136.83</c:v>
                </c:pt>
                <c:pt idx="75">
                  <c:v>134.84</c:v>
                </c:pt>
                <c:pt idx="76">
                  <c:v>134.97</c:v>
                </c:pt>
                <c:pt idx="77">
                  <c:v>133.64</c:v>
                </c:pt>
                <c:pt idx="78">
                  <c:v>133.61</c:v>
                </c:pt>
                <c:pt idx="79">
                  <c:v>130.46</c:v>
                </c:pt>
                <c:pt idx="80">
                  <c:v>129.89</c:v>
                </c:pt>
                <c:pt idx="81">
                  <c:v>129.13</c:v>
                </c:pt>
                <c:pt idx="82">
                  <c:v>130.2</c:v>
                </c:pt>
                <c:pt idx="83">
                  <c:v>126.54</c:v>
                </c:pt>
                <c:pt idx="84">
                  <c:v>124.03</c:v>
                </c:pt>
                <c:pt idx="85">
                  <c:v>124.61</c:v>
                </c:pt>
                <c:pt idx="86">
                  <c:v>122.91</c:v>
                </c:pt>
                <c:pt idx="87">
                  <c:v>118.49</c:v>
                </c:pt>
                <c:pt idx="88">
                  <c:v>121.05</c:v>
                </c:pt>
                <c:pt idx="89">
                  <c:v>125.36</c:v>
                </c:pt>
                <c:pt idx="90">
                  <c:v>122.65</c:v>
                </c:pt>
                <c:pt idx="91">
                  <c:v>120.34</c:v>
                </c:pt>
                <c:pt idx="92">
                  <c:v>120.99</c:v>
                </c:pt>
                <c:pt idx="93">
                  <c:v>120.53</c:v>
                </c:pt>
                <c:pt idx="94">
                  <c:v>119.11</c:v>
                </c:pt>
                <c:pt idx="95">
                  <c:v>119.22</c:v>
                </c:pt>
                <c:pt idx="96">
                  <c:v>119.42</c:v>
                </c:pt>
                <c:pt idx="97">
                  <c:v>118.15</c:v>
                </c:pt>
                <c:pt idx="98">
                  <c:v>116.69</c:v>
                </c:pt>
                <c:pt idx="99">
                  <c:v>116.54</c:v>
                </c:pt>
                <c:pt idx="100">
                  <c:v>117.41</c:v>
                </c:pt>
                <c:pt idx="101">
                  <c:v>114.68</c:v>
                </c:pt>
                <c:pt idx="102">
                  <c:v>117.76</c:v>
                </c:pt>
                <c:pt idx="103">
                  <c:v>118.82</c:v>
                </c:pt>
                <c:pt idx="104">
                  <c:v>119.54</c:v>
                </c:pt>
                <c:pt idx="105">
                  <c:v>119.54</c:v>
                </c:pt>
                <c:pt idx="106">
                  <c:v>118.25</c:v>
                </c:pt>
                <c:pt idx="107">
                  <c:v>115.98</c:v>
                </c:pt>
                <c:pt idx="108">
                  <c:v>116.54</c:v>
                </c:pt>
                <c:pt idx="109">
                  <c:v>117.14</c:v>
                </c:pt>
                <c:pt idx="110">
                  <c:v>117.8</c:v>
                </c:pt>
                <c:pt idx="111">
                  <c:v>115.38</c:v>
                </c:pt>
                <c:pt idx="112">
                  <c:v>116.63</c:v>
                </c:pt>
                <c:pt idx="113">
                  <c:v>115.92</c:v>
                </c:pt>
                <c:pt idx="114">
                  <c:v>114.77</c:v>
                </c:pt>
                <c:pt idx="115">
                  <c:v>114.51</c:v>
                </c:pt>
                <c:pt idx="116">
                  <c:v>115.97</c:v>
                </c:pt>
                <c:pt idx="117">
                  <c:v>117.08</c:v>
                </c:pt>
                <c:pt idx="118">
                  <c:v>117.02</c:v>
                </c:pt>
                <c:pt idx="119">
                  <c:v>117.35</c:v>
                </c:pt>
                <c:pt idx="120">
                  <c:v>119.03</c:v>
                </c:pt>
                <c:pt idx="121">
                  <c:v>117.68</c:v>
                </c:pt>
                <c:pt idx="122">
                  <c:v>119.29</c:v>
                </c:pt>
                <c:pt idx="123">
                  <c:v>118.79</c:v>
                </c:pt>
                <c:pt idx="124">
                  <c:v>118.12</c:v>
                </c:pt>
                <c:pt idx="125">
                  <c:v>119.78</c:v>
                </c:pt>
                <c:pt idx="126">
                  <c:v>118.22</c:v>
                </c:pt>
                <c:pt idx="127">
                  <c:v>117.22</c:v>
                </c:pt>
                <c:pt idx="128">
                  <c:v>114.5</c:v>
                </c:pt>
                <c:pt idx="129">
                  <c:v>113.68</c:v>
                </c:pt>
                <c:pt idx="130">
                  <c:v>114.14</c:v>
                </c:pt>
                <c:pt idx="131">
                  <c:v>113.76</c:v>
                </c:pt>
                <c:pt idx="132">
                  <c:v>114.36</c:v>
                </c:pt>
                <c:pt idx="133">
                  <c:v>114.69</c:v>
                </c:pt>
                <c:pt idx="134">
                  <c:v>116.45</c:v>
                </c:pt>
                <c:pt idx="135">
                  <c:v>115.03</c:v>
                </c:pt>
                <c:pt idx="136">
                  <c:v>115.94</c:v>
                </c:pt>
                <c:pt idx="137">
                  <c:v>115.39</c:v>
                </c:pt>
                <c:pt idx="138">
                  <c:v>115.98</c:v>
                </c:pt>
                <c:pt idx="139">
                  <c:v>114.71</c:v>
                </c:pt>
                <c:pt idx="140">
                  <c:v>112.71</c:v>
                </c:pt>
                <c:pt idx="141">
                  <c:v>112.7</c:v>
                </c:pt>
                <c:pt idx="142">
                  <c:v>112.24</c:v>
                </c:pt>
                <c:pt idx="143">
                  <c:v>110.64</c:v>
                </c:pt>
                <c:pt idx="144">
                  <c:v>111.61</c:v>
                </c:pt>
                <c:pt idx="145">
                  <c:v>112.29</c:v>
                </c:pt>
                <c:pt idx="146">
                  <c:v>112.24</c:v>
                </c:pt>
                <c:pt idx="147">
                  <c:v>110.73</c:v>
                </c:pt>
                <c:pt idx="148">
                  <c:v>112.91</c:v>
                </c:pt>
                <c:pt idx="149">
                  <c:v>114.02</c:v>
                </c:pt>
                <c:pt idx="150">
                  <c:v>114.26</c:v>
                </c:pt>
                <c:pt idx="151">
                  <c:v>114.2</c:v>
                </c:pt>
                <c:pt idx="152">
                  <c:v>113.26</c:v>
                </c:pt>
                <c:pt idx="153">
                  <c:v>111.29</c:v>
                </c:pt>
                <c:pt idx="154">
                  <c:v>111.99</c:v>
                </c:pt>
                <c:pt idx="155">
                  <c:v>112.75</c:v>
                </c:pt>
                <c:pt idx="156">
                  <c:v>114.22</c:v>
                </c:pt>
                <c:pt idx="157">
                  <c:v>117.22</c:v>
                </c:pt>
                <c:pt idx="158">
                  <c:v>115.59</c:v>
                </c:pt>
                <c:pt idx="159">
                  <c:v>114.56</c:v>
                </c:pt>
                <c:pt idx="160">
                  <c:v>113.95</c:v>
                </c:pt>
                <c:pt idx="161">
                  <c:v>112.02</c:v>
                </c:pt>
                <c:pt idx="162">
                  <c:v>112.82</c:v>
                </c:pt>
                <c:pt idx="163">
                  <c:v>113.93</c:v>
                </c:pt>
                <c:pt idx="164">
                  <c:v>115.29</c:v>
                </c:pt>
                <c:pt idx="165">
                  <c:v>114.68</c:v>
                </c:pt>
                <c:pt idx="166">
                  <c:v>112.35</c:v>
                </c:pt>
                <c:pt idx="167">
                  <c:v>112.16</c:v>
                </c:pt>
                <c:pt idx="168">
                  <c:v>112.14</c:v>
                </c:pt>
                <c:pt idx="169">
                  <c:v>112.5</c:v>
                </c:pt>
                <c:pt idx="170">
                  <c:v>110.65</c:v>
                </c:pt>
                <c:pt idx="171">
                  <c:v>109.85</c:v>
                </c:pt>
                <c:pt idx="172">
                  <c:v>109.23</c:v>
                </c:pt>
                <c:pt idx="173">
                  <c:v>112.4</c:v>
                </c:pt>
                <c:pt idx="174">
                  <c:v>111.91</c:v>
                </c:pt>
                <c:pt idx="175">
                  <c:v>114.69</c:v>
                </c:pt>
                <c:pt idx="176">
                  <c:v>114.29</c:v>
                </c:pt>
                <c:pt idx="177">
                  <c:v>113.35</c:v>
                </c:pt>
                <c:pt idx="178">
                  <c:v>112.75</c:v>
                </c:pt>
                <c:pt idx="179">
                  <c:v>111.49</c:v>
                </c:pt>
                <c:pt idx="180">
                  <c:v>111.74</c:v>
                </c:pt>
                <c:pt idx="181">
                  <c:v>111.28</c:v>
                </c:pt>
                <c:pt idx="182">
                  <c:v>109.23</c:v>
                </c:pt>
                <c:pt idx="183">
                  <c:v>108.53</c:v>
                </c:pt>
                <c:pt idx="184">
                  <c:v>107.42</c:v>
                </c:pt>
                <c:pt idx="185">
                  <c:v>106.72</c:v>
                </c:pt>
                <c:pt idx="186">
                  <c:v>106.49</c:v>
                </c:pt>
                <c:pt idx="187">
                  <c:v>107.38</c:v>
                </c:pt>
                <c:pt idx="188">
                  <c:v>107.6</c:v>
                </c:pt>
                <c:pt idx="189">
                  <c:v>106.13</c:v>
                </c:pt>
                <c:pt idx="190">
                  <c:v>105.83</c:v>
                </c:pt>
                <c:pt idx="191">
                  <c:v>106.8</c:v>
                </c:pt>
                <c:pt idx="192">
                  <c:v>105.95</c:v>
                </c:pt>
                <c:pt idx="193">
                  <c:v>106.51</c:v>
                </c:pt>
                <c:pt idx="194">
                  <c:v>107.24</c:v>
                </c:pt>
                <c:pt idx="195">
                  <c:v>107.37</c:v>
                </c:pt>
                <c:pt idx="196">
                  <c:v>109.64</c:v>
                </c:pt>
                <c:pt idx="197">
                  <c:v>111.64</c:v>
                </c:pt>
                <c:pt idx="198">
                  <c:v>111.9</c:v>
                </c:pt>
                <c:pt idx="199">
                  <c:v>112.88</c:v>
                </c:pt>
                <c:pt idx="200">
                  <c:v>111.44</c:v>
                </c:pt>
                <c:pt idx="201">
                  <c:v>110.4</c:v>
                </c:pt>
                <c:pt idx="202">
                  <c:v>110.79</c:v>
                </c:pt>
                <c:pt idx="203">
                  <c:v>109.93</c:v>
                </c:pt>
                <c:pt idx="204">
                  <c:v>108.54</c:v>
                </c:pt>
                <c:pt idx="205">
                  <c:v>108.05</c:v>
                </c:pt>
                <c:pt idx="206">
                  <c:v>107.77</c:v>
                </c:pt>
                <c:pt idx="207">
                  <c:v>111.66</c:v>
                </c:pt>
                <c:pt idx="208">
                  <c:v>112.23</c:v>
                </c:pt>
                <c:pt idx="209">
                  <c:v>112.91</c:v>
                </c:pt>
                <c:pt idx="210">
                  <c:v>113.92</c:v>
                </c:pt>
                <c:pt idx="211">
                  <c:v>115.43</c:v>
                </c:pt>
                <c:pt idx="212">
                  <c:v>114.93</c:v>
                </c:pt>
                <c:pt idx="213">
                  <c:v>113.8</c:v>
                </c:pt>
                <c:pt idx="214">
                  <c:v>114.19</c:v>
                </c:pt>
                <c:pt idx="215">
                  <c:v>111.11</c:v>
                </c:pt>
                <c:pt idx="216">
                  <c:v>112.2</c:v>
                </c:pt>
                <c:pt idx="217">
                  <c:v>111.05</c:v>
                </c:pt>
                <c:pt idx="218">
                  <c:v>109.24</c:v>
                </c:pt>
                <c:pt idx="219">
                  <c:v>107.8</c:v>
                </c:pt>
                <c:pt idx="220">
                  <c:v>109.38</c:v>
                </c:pt>
                <c:pt idx="221">
                  <c:v>109.99</c:v>
                </c:pt>
                <c:pt idx="222">
                  <c:v>108.37</c:v>
                </c:pt>
                <c:pt idx="223">
                  <c:v>108.34</c:v>
                </c:pt>
                <c:pt idx="224">
                  <c:v>111.74</c:v>
                </c:pt>
                <c:pt idx="225">
                  <c:v>114.7</c:v>
                </c:pt>
                <c:pt idx="226">
                  <c:v>113.19</c:v>
                </c:pt>
                <c:pt idx="227">
                  <c:v>114</c:v>
                </c:pt>
                <c:pt idx="228">
                  <c:v>112.48</c:v>
                </c:pt>
                <c:pt idx="229">
                  <c:v>112.12</c:v>
                </c:pt>
                <c:pt idx="230">
                  <c:v>109.73</c:v>
                </c:pt>
                <c:pt idx="231">
                  <c:v>109.31</c:v>
                </c:pt>
                <c:pt idx="232">
                  <c:v>107.22</c:v>
                </c:pt>
                <c:pt idx="233">
                  <c:v>104.97</c:v>
                </c:pt>
                <c:pt idx="234">
                  <c:v>104.27</c:v>
                </c:pt>
                <c:pt idx="235">
                  <c:v>101.83</c:v>
                </c:pt>
                <c:pt idx="236">
                  <c:v>102.3</c:v>
                </c:pt>
                <c:pt idx="237">
                  <c:v>103.8</c:v>
                </c:pt>
                <c:pt idx="238">
                  <c:v>103.05</c:v>
                </c:pt>
                <c:pt idx="239">
                  <c:v>102.3</c:v>
                </c:pt>
                <c:pt idx="240">
                  <c:v>102.69</c:v>
                </c:pt>
                <c:pt idx="241">
                  <c:v>102.11</c:v>
                </c:pt>
                <c:pt idx="242">
                  <c:v>103.52</c:v>
                </c:pt>
                <c:pt idx="243">
                  <c:v>103.03</c:v>
                </c:pt>
                <c:pt idx="244">
                  <c:v>102.97</c:v>
                </c:pt>
                <c:pt idx="245">
                  <c:v>103.66</c:v>
                </c:pt>
                <c:pt idx="246">
                  <c:v>104.95</c:v>
                </c:pt>
                <c:pt idx="247">
                  <c:v>106.47</c:v>
                </c:pt>
                <c:pt idx="248">
                  <c:v>108.19</c:v>
                </c:pt>
                <c:pt idx="249">
                  <c:v>108.58</c:v>
                </c:pt>
                <c:pt idx="250">
                  <c:v>108.48</c:v>
                </c:pt>
                <c:pt idx="251">
                  <c:v>109.46</c:v>
                </c:pt>
                <c:pt idx="252">
                  <c:v>109.16</c:v>
                </c:pt>
                <c:pt idx="253">
                  <c:v>107.31</c:v>
                </c:pt>
                <c:pt idx="254">
                  <c:v>106.07</c:v>
                </c:pt>
                <c:pt idx="255">
                  <c:v>104.61</c:v>
                </c:pt>
                <c:pt idx="256">
                  <c:v>104.71</c:v>
                </c:pt>
                <c:pt idx="257">
                  <c:v>103.27</c:v>
                </c:pt>
                <c:pt idx="258">
                  <c:v>106.21</c:v>
                </c:pt>
                <c:pt idx="259">
                  <c:v>105.78</c:v>
                </c:pt>
                <c:pt idx="260">
                  <c:v>105.63</c:v>
                </c:pt>
                <c:pt idx="261">
                  <c:v>108.36</c:v>
                </c:pt>
                <c:pt idx="262">
                  <c:v>108.63</c:v>
                </c:pt>
                <c:pt idx="263">
                  <c:v>108.57</c:v>
                </c:pt>
                <c:pt idx="264">
                  <c:v>108.63</c:v>
                </c:pt>
                <c:pt idx="265">
                  <c:v>107.37</c:v>
                </c:pt>
                <c:pt idx="266">
                  <c:v>108.3</c:v>
                </c:pt>
                <c:pt idx="267">
                  <c:v>105.35</c:v>
                </c:pt>
                <c:pt idx="268">
                  <c:v>106.92</c:v>
                </c:pt>
                <c:pt idx="269">
                  <c:v>104.19</c:v>
                </c:pt>
                <c:pt idx="270">
                  <c:v>103.1</c:v>
                </c:pt>
                <c:pt idx="271">
                  <c:v>103.39</c:v>
                </c:pt>
                <c:pt idx="272">
                  <c:v>103.14</c:v>
                </c:pt>
                <c:pt idx="273">
                  <c:v>99.93</c:v>
                </c:pt>
                <c:pt idx="274">
                  <c:v>105.8</c:v>
                </c:pt>
                <c:pt idx="275">
                  <c:v>100.77</c:v>
                </c:pt>
                <c:pt idx="276">
                  <c:v>102.94</c:v>
                </c:pt>
                <c:pt idx="277">
                  <c:v>104.34</c:v>
                </c:pt>
                <c:pt idx="278">
                  <c:v>112.43</c:v>
                </c:pt>
                <c:pt idx="279">
                  <c:v>118.67</c:v>
                </c:pt>
                <c:pt idx="280">
                  <c:v>119.04</c:v>
                </c:pt>
                <c:pt idx="281">
                  <c:v>118.93</c:v>
                </c:pt>
                <c:pt idx="282">
                  <c:v>117.73</c:v>
                </c:pt>
                <c:pt idx="283">
                  <c:v>117.89</c:v>
                </c:pt>
                <c:pt idx="284">
                  <c:v>118.27</c:v>
                </c:pt>
                <c:pt idx="285">
                  <c:v>116.59</c:v>
                </c:pt>
                <c:pt idx="286">
                  <c:v>115.8</c:v>
                </c:pt>
                <c:pt idx="287">
                  <c:v>115.5</c:v>
                </c:pt>
                <c:pt idx="288">
                  <c:v>115.9</c:v>
                </c:pt>
                <c:pt idx="289">
                  <c:v>115.41</c:v>
                </c:pt>
                <c:pt idx="290">
                  <c:v>113.64</c:v>
                </c:pt>
                <c:pt idx="291">
                  <c:v>113.76</c:v>
                </c:pt>
                <c:pt idx="292">
                  <c:v>111.9</c:v>
                </c:pt>
                <c:pt idx="293">
                  <c:v>108.67</c:v>
                </c:pt>
                <c:pt idx="294">
                  <c:v>109.13</c:v>
                </c:pt>
                <c:pt idx="295">
                  <c:v>109.16</c:v>
                </c:pt>
                <c:pt idx="296">
                  <c:v>111.8</c:v>
                </c:pt>
                <c:pt idx="297">
                  <c:v>109.02</c:v>
                </c:pt>
                <c:pt idx="298">
                  <c:v>107.62</c:v>
                </c:pt>
                <c:pt idx="299">
                  <c:v>105.44</c:v>
                </c:pt>
                <c:pt idx="300">
                  <c:v>107.54</c:v>
                </c:pt>
                <c:pt idx="301">
                  <c:v>107.76</c:v>
                </c:pt>
                <c:pt idx="302">
                  <c:v>111.33</c:v>
                </c:pt>
                <c:pt idx="303">
                  <c:v>110.15</c:v>
                </c:pt>
                <c:pt idx="304">
                  <c:v>109.46</c:v>
                </c:pt>
                <c:pt idx="305">
                  <c:v>109.73</c:v>
                </c:pt>
                <c:pt idx="306">
                  <c:v>111.27</c:v>
                </c:pt>
                <c:pt idx="307">
                  <c:v>110.69</c:v>
                </c:pt>
                <c:pt idx="308">
                  <c:v>112</c:v>
                </c:pt>
                <c:pt idx="309">
                  <c:v>110.3</c:v>
                </c:pt>
                <c:pt idx="310">
                  <c:v>110.14</c:v>
                </c:pt>
                <c:pt idx="311">
                  <c:v>108.24</c:v>
                </c:pt>
                <c:pt idx="312">
                  <c:v>108.13</c:v>
                </c:pt>
                <c:pt idx="313">
                  <c:v>107.35</c:v>
                </c:pt>
                <c:pt idx="314">
                  <c:v>111.67</c:v>
                </c:pt>
                <c:pt idx="315">
                  <c:v>110.97</c:v>
                </c:pt>
                <c:pt idx="316">
                  <c:v>108.89</c:v>
                </c:pt>
                <c:pt idx="317">
                  <c:v>108.43</c:v>
                </c:pt>
                <c:pt idx="318">
                  <c:v>109.88</c:v>
                </c:pt>
                <c:pt idx="319">
                  <c:v>109.96</c:v>
                </c:pt>
                <c:pt idx="320">
                  <c:v>107.09</c:v>
                </c:pt>
                <c:pt idx="321">
                  <c:v>106.83</c:v>
                </c:pt>
                <c:pt idx="322">
                  <c:v>109.57</c:v>
                </c:pt>
                <c:pt idx="323">
                  <c:v>108.67</c:v>
                </c:pt>
                <c:pt idx="324">
                  <c:v>108.04</c:v>
                </c:pt>
                <c:pt idx="325">
                  <c:v>110.17</c:v>
                </c:pt>
                <c:pt idx="326">
                  <c:v>108.66</c:v>
                </c:pt>
                <c:pt idx="327">
                  <c:v>110.15</c:v>
                </c:pt>
                <c:pt idx="328">
                  <c:v>109.53</c:v>
                </c:pt>
                <c:pt idx="329">
                  <c:v>111.47</c:v>
                </c:pt>
                <c:pt idx="330">
                  <c:v>112.32</c:v>
                </c:pt>
                <c:pt idx="331">
                  <c:v>111.32</c:v>
                </c:pt>
                <c:pt idx="332">
                  <c:v>111.51</c:v>
                </c:pt>
                <c:pt idx="333">
                  <c:v>109.72</c:v>
                </c:pt>
                <c:pt idx="334">
                  <c:v>109.29</c:v>
                </c:pt>
                <c:pt idx="335">
                  <c:v>106.54</c:v>
                </c:pt>
                <c:pt idx="336">
                  <c:v>106.93</c:v>
                </c:pt>
                <c:pt idx="337">
                  <c:v>108.75</c:v>
                </c:pt>
                <c:pt idx="338">
                  <c:v>107.74</c:v>
                </c:pt>
                <c:pt idx="339">
                  <c:v>107.86</c:v>
                </c:pt>
                <c:pt idx="340">
                  <c:v>107.31</c:v>
                </c:pt>
                <c:pt idx="341">
                  <c:v>107.57</c:v>
                </c:pt>
                <c:pt idx="342">
                  <c:v>105.76</c:v>
                </c:pt>
                <c:pt idx="343">
                  <c:v>106.48</c:v>
                </c:pt>
                <c:pt idx="344">
                  <c:v>106.49</c:v>
                </c:pt>
                <c:pt idx="345">
                  <c:v>106.4</c:v>
                </c:pt>
                <c:pt idx="346">
                  <c:v>106.3</c:v>
                </c:pt>
                <c:pt idx="347">
                  <c:v>105.87</c:v>
                </c:pt>
                <c:pt idx="348">
                  <c:v>105.51</c:v>
                </c:pt>
                <c:pt idx="349">
                  <c:v>106.42</c:v>
                </c:pt>
                <c:pt idx="350">
                  <c:v>108.01</c:v>
                </c:pt>
                <c:pt idx="351">
                  <c:v>108.47</c:v>
                </c:pt>
                <c:pt idx="352">
                  <c:v>110.84</c:v>
                </c:pt>
                <c:pt idx="353">
                  <c:v>111.82</c:v>
                </c:pt>
                <c:pt idx="354">
                  <c:v>111.92</c:v>
                </c:pt>
                <c:pt idx="355">
                  <c:v>112.67</c:v>
                </c:pt>
                <c:pt idx="356">
                  <c:v>112.9</c:v>
                </c:pt>
                <c:pt idx="357">
                  <c:v>113.57</c:v>
                </c:pt>
                <c:pt idx="358">
                  <c:v>114.78</c:v>
                </c:pt>
                <c:pt idx="359">
                  <c:v>114.28</c:v>
                </c:pt>
                <c:pt idx="360">
                  <c:v>117.67</c:v>
                </c:pt>
                <c:pt idx="361">
                  <c:v>117.85</c:v>
                </c:pt>
                <c:pt idx="362">
                  <c:v>117.96</c:v>
                </c:pt>
                <c:pt idx="363">
                  <c:v>117.66</c:v>
                </c:pt>
                <c:pt idx="364">
                  <c:v>117.97</c:v>
                </c:pt>
                <c:pt idx="365">
                  <c:v>119.97</c:v>
                </c:pt>
                <c:pt idx="366">
                  <c:v>121.79</c:v>
                </c:pt>
                <c:pt idx="367">
                  <c:v>121.93</c:v>
                </c:pt>
                <c:pt idx="368">
                  <c:v>120.32</c:v>
                </c:pt>
                <c:pt idx="369">
                  <c:v>118.63</c:v>
                </c:pt>
                <c:pt idx="370">
                  <c:v>120.31</c:v>
                </c:pt>
                <c:pt idx="371">
                  <c:v>119.31</c:v>
                </c:pt>
                <c:pt idx="372">
                  <c:v>120.56</c:v>
                </c:pt>
                <c:pt idx="373">
                  <c:v>121.47</c:v>
                </c:pt>
                <c:pt idx="374">
                  <c:v>120.35</c:v>
                </c:pt>
                <c:pt idx="375">
                  <c:v>120.47</c:v>
                </c:pt>
                <c:pt idx="376">
                  <c:v>121.11</c:v>
                </c:pt>
                <c:pt idx="377">
                  <c:v>121.15</c:v>
                </c:pt>
                <c:pt idx="378">
                  <c:v>121</c:v>
                </c:pt>
                <c:pt idx="379">
                  <c:v>118.96</c:v>
                </c:pt>
                <c:pt idx="380">
                  <c:v>118.61</c:v>
                </c:pt>
                <c:pt idx="381">
                  <c:v>114.95</c:v>
                </c:pt>
                <c:pt idx="382">
                  <c:v>116.78</c:v>
                </c:pt>
                <c:pt idx="383">
                  <c:v>116.69</c:v>
                </c:pt>
                <c:pt idx="384">
                  <c:v>117.28</c:v>
                </c:pt>
                <c:pt idx="385">
                  <c:v>118.9</c:v>
                </c:pt>
                <c:pt idx="386">
                  <c:v>119.49</c:v>
                </c:pt>
                <c:pt idx="387">
                  <c:v>119.59</c:v>
                </c:pt>
                <c:pt idx="388">
                  <c:v>120.27</c:v>
                </c:pt>
                <c:pt idx="389">
                  <c:v>120.7</c:v>
                </c:pt>
                <c:pt idx="390">
                  <c:v>120.08</c:v>
                </c:pt>
                <c:pt idx="391">
                  <c:v>120.01</c:v>
                </c:pt>
                <c:pt idx="392">
                  <c:v>120.35</c:v>
                </c:pt>
                <c:pt idx="393">
                  <c:v>120.66</c:v>
                </c:pt>
                <c:pt idx="394">
                  <c:v>120.35</c:v>
                </c:pt>
                <c:pt idx="395">
                  <c:v>124.08</c:v>
                </c:pt>
                <c:pt idx="396">
                  <c:v>123.61</c:v>
                </c:pt>
                <c:pt idx="397">
                  <c:v>123.14</c:v>
                </c:pt>
                <c:pt idx="398">
                  <c:v>122.09</c:v>
                </c:pt>
                <c:pt idx="399">
                  <c:v>122.04</c:v>
                </c:pt>
                <c:pt idx="400">
                  <c:v>125.37</c:v>
                </c:pt>
                <c:pt idx="401">
                  <c:v>124.83</c:v>
                </c:pt>
                <c:pt idx="402">
                  <c:v>122.58</c:v>
                </c:pt>
                <c:pt idx="403">
                  <c:v>121.52</c:v>
                </c:pt>
                <c:pt idx="404">
                  <c:v>119.93</c:v>
                </c:pt>
                <c:pt idx="405">
                  <c:v>117.22</c:v>
                </c:pt>
                <c:pt idx="406">
                  <c:v>115.82</c:v>
                </c:pt>
                <c:pt idx="407">
                  <c:v>112.8</c:v>
                </c:pt>
                <c:pt idx="408">
                  <c:v>114.77</c:v>
                </c:pt>
                <c:pt idx="409">
                  <c:v>117.05</c:v>
                </c:pt>
                <c:pt idx="410">
                  <c:v>117.36</c:v>
                </c:pt>
                <c:pt idx="411">
                  <c:v>115.27</c:v>
                </c:pt>
                <c:pt idx="412">
                  <c:v>116</c:v>
                </c:pt>
                <c:pt idx="413">
                  <c:v>114.58</c:v>
                </c:pt>
                <c:pt idx="414">
                  <c:v>114.18</c:v>
                </c:pt>
                <c:pt idx="415">
                  <c:v>112.71</c:v>
                </c:pt>
                <c:pt idx="416">
                  <c:v>111.15</c:v>
                </c:pt>
                <c:pt idx="417">
                  <c:v>111.23</c:v>
                </c:pt>
                <c:pt idx="418">
                  <c:v>109.72</c:v>
                </c:pt>
                <c:pt idx="419">
                  <c:v>110.82</c:v>
                </c:pt>
                <c:pt idx="420">
                  <c:v>115.01</c:v>
                </c:pt>
                <c:pt idx="421">
                  <c:v>112.64</c:v>
                </c:pt>
                <c:pt idx="422">
                  <c:v>113.17</c:v>
                </c:pt>
                <c:pt idx="423">
                  <c:v>114.06</c:v>
                </c:pt>
                <c:pt idx="424">
                  <c:v>115.47</c:v>
                </c:pt>
                <c:pt idx="425">
                  <c:v>117.94</c:v>
                </c:pt>
                <c:pt idx="426">
                  <c:v>118.13</c:v>
                </c:pt>
                <c:pt idx="427">
                  <c:v>116.52</c:v>
                </c:pt>
                <c:pt idx="428">
                  <c:v>117.68</c:v>
                </c:pt>
                <c:pt idx="429">
                  <c:v>118.81</c:v>
                </c:pt>
                <c:pt idx="430">
                  <c:v>116.32</c:v>
                </c:pt>
                <c:pt idx="431">
                  <c:v>114.73</c:v>
                </c:pt>
                <c:pt idx="432">
                  <c:v>113.85</c:v>
                </c:pt>
                <c:pt idx="433">
                  <c:v>114.58</c:v>
                </c:pt>
                <c:pt idx="434">
                  <c:v>118.53</c:v>
                </c:pt>
                <c:pt idx="435">
                  <c:v>118.17</c:v>
                </c:pt>
                <c:pt idx="436">
                  <c:v>118.73</c:v>
                </c:pt>
                <c:pt idx="437">
                  <c:v>118.95</c:v>
                </c:pt>
                <c:pt idx="438">
                  <c:v>117.86</c:v>
                </c:pt>
                <c:pt idx="439">
                  <c:v>119</c:v>
                </c:pt>
                <c:pt idx="440">
                  <c:v>118.85</c:v>
                </c:pt>
                <c:pt idx="441">
                  <c:v>117.89</c:v>
                </c:pt>
                <c:pt idx="442">
                  <c:v>115.68</c:v>
                </c:pt>
                <c:pt idx="443">
                  <c:v>114.16</c:v>
                </c:pt>
                <c:pt idx="444">
                  <c:v>114.77</c:v>
                </c:pt>
                <c:pt idx="445">
                  <c:v>116.88</c:v>
                </c:pt>
                <c:pt idx="446">
                  <c:v>116.95</c:v>
                </c:pt>
                <c:pt idx="447">
                  <c:v>118.59</c:v>
                </c:pt>
                <c:pt idx="448">
                  <c:v>118.17</c:v>
                </c:pt>
                <c:pt idx="449">
                  <c:v>116.1</c:v>
                </c:pt>
                <c:pt idx="450">
                  <c:v>117.33</c:v>
                </c:pt>
                <c:pt idx="451">
                  <c:v>117.43</c:v>
                </c:pt>
                <c:pt idx="452">
                  <c:v>115.01</c:v>
                </c:pt>
                <c:pt idx="453">
                  <c:v>113.41</c:v>
                </c:pt>
                <c:pt idx="454">
                  <c:v>115.27</c:v>
                </c:pt>
                <c:pt idx="455">
                  <c:v>116.07</c:v>
                </c:pt>
                <c:pt idx="456">
                  <c:v>118.8</c:v>
                </c:pt>
                <c:pt idx="457">
                  <c:v>117.64</c:v>
                </c:pt>
                <c:pt idx="458">
                  <c:v>116.04</c:v>
                </c:pt>
                <c:pt idx="459">
                  <c:v>115.21</c:v>
                </c:pt>
                <c:pt idx="460">
                  <c:v>113.27</c:v>
                </c:pt>
                <c:pt idx="461">
                  <c:v>113.25</c:v>
                </c:pt>
                <c:pt idx="462">
                  <c:v>111.92</c:v>
                </c:pt>
                <c:pt idx="463">
                  <c:v>110.94</c:v>
                </c:pt>
                <c:pt idx="464">
                  <c:v>112.18</c:v>
                </c:pt>
                <c:pt idx="465">
                  <c:v>113.37</c:v>
                </c:pt>
                <c:pt idx="466">
                  <c:v>114.76</c:v>
                </c:pt>
                <c:pt idx="467">
                  <c:v>114.18</c:v>
                </c:pt>
                <c:pt idx="468">
                  <c:v>114.96</c:v>
                </c:pt>
                <c:pt idx="469">
                  <c:v>115.12</c:v>
                </c:pt>
                <c:pt idx="470">
                  <c:v>114.9</c:v>
                </c:pt>
                <c:pt idx="471">
                  <c:v>114.41</c:v>
                </c:pt>
                <c:pt idx="472">
                  <c:v>114.37</c:v>
                </c:pt>
                <c:pt idx="473">
                  <c:v>114.05</c:v>
                </c:pt>
                <c:pt idx="474">
                  <c:v>110.76</c:v>
                </c:pt>
                <c:pt idx="475">
                  <c:v>111.74</c:v>
                </c:pt>
                <c:pt idx="476">
                  <c:v>109.38</c:v>
                </c:pt>
                <c:pt idx="477">
                  <c:v>108.36</c:v>
                </c:pt>
                <c:pt idx="478">
                  <c:v>109.11</c:v>
                </c:pt>
                <c:pt idx="479">
                  <c:v>110.04</c:v>
                </c:pt>
                <c:pt idx="480">
                  <c:v>110.93</c:v>
                </c:pt>
                <c:pt idx="481">
                  <c:v>112.17</c:v>
                </c:pt>
                <c:pt idx="482">
                  <c:v>113.08</c:v>
                </c:pt>
                <c:pt idx="483">
                  <c:v>112.75</c:v>
                </c:pt>
                <c:pt idx="484">
                  <c:v>113.97</c:v>
                </c:pt>
                <c:pt idx="485">
                  <c:v>113.12</c:v>
                </c:pt>
                <c:pt idx="486">
                  <c:v>112.67</c:v>
                </c:pt>
                <c:pt idx="487">
                  <c:v>114.45</c:v>
                </c:pt>
                <c:pt idx="488">
                  <c:v>117.26</c:v>
                </c:pt>
                <c:pt idx="489">
                  <c:v>113.99</c:v>
                </c:pt>
                <c:pt idx="490">
                  <c:v>113.63</c:v>
                </c:pt>
                <c:pt idx="491">
                  <c:v>114.86</c:v>
                </c:pt>
                <c:pt idx="492">
                  <c:v>113.42</c:v>
                </c:pt>
                <c:pt idx="493">
                  <c:v>113.51</c:v>
                </c:pt>
                <c:pt idx="494">
                  <c:v>115.48</c:v>
                </c:pt>
                <c:pt idx="495">
                  <c:v>117.85</c:v>
                </c:pt>
                <c:pt idx="496">
                  <c:v>118.67</c:v>
                </c:pt>
                <c:pt idx="497">
                  <c:v>119.64</c:v>
                </c:pt>
                <c:pt idx="498">
                  <c:v>117.87</c:v>
                </c:pt>
                <c:pt idx="499">
                  <c:v>118.58</c:v>
                </c:pt>
                <c:pt idx="500">
                  <c:v>117.67</c:v>
                </c:pt>
                <c:pt idx="501">
                  <c:v>117.91</c:v>
                </c:pt>
                <c:pt idx="502">
                  <c:v>117.96</c:v>
                </c:pt>
                <c:pt idx="503">
                  <c:v>118.44</c:v>
                </c:pt>
                <c:pt idx="504">
                  <c:v>116.15</c:v>
                </c:pt>
                <c:pt idx="505">
                  <c:v>116.17</c:v>
                </c:pt>
                <c:pt idx="506">
                  <c:v>116.75</c:v>
                </c:pt>
                <c:pt idx="507">
                  <c:v>116</c:v>
                </c:pt>
                <c:pt idx="508">
                  <c:v>116.24</c:v>
                </c:pt>
                <c:pt idx="509">
                  <c:v>116.03</c:v>
                </c:pt>
                <c:pt idx="510">
                  <c:v>118.27</c:v>
                </c:pt>
                <c:pt idx="511">
                  <c:v>119.64</c:v>
                </c:pt>
                <c:pt idx="512">
                  <c:v>117.96</c:v>
                </c:pt>
                <c:pt idx="513">
                  <c:v>121.33</c:v>
                </c:pt>
                <c:pt idx="514">
                  <c:v>121.05</c:v>
                </c:pt>
                <c:pt idx="515">
                  <c:v>121.03</c:v>
                </c:pt>
                <c:pt idx="516">
                  <c:v>120.56</c:v>
                </c:pt>
                <c:pt idx="517">
                  <c:v>119.88</c:v>
                </c:pt>
                <c:pt idx="518">
                  <c:v>118.52</c:v>
                </c:pt>
                <c:pt idx="519">
                  <c:v>118.63</c:v>
                </c:pt>
                <c:pt idx="520">
                  <c:v>118.69</c:v>
                </c:pt>
                <c:pt idx="521">
                  <c:v>119.68</c:v>
                </c:pt>
                <c:pt idx="522">
                  <c:v>120.37</c:v>
                </c:pt>
                <c:pt idx="523">
                  <c:v>121.79</c:v>
                </c:pt>
                <c:pt idx="524">
                  <c:v>122.2</c:v>
                </c:pt>
                <c:pt idx="525">
                  <c:v>121.18</c:v>
                </c:pt>
                <c:pt idx="526">
                  <c:v>120.55</c:v>
                </c:pt>
                <c:pt idx="527">
                  <c:v>121.37</c:v>
                </c:pt>
                <c:pt idx="528">
                  <c:v>119.72</c:v>
                </c:pt>
                <c:pt idx="529">
                  <c:v>119.3</c:v>
                </c:pt>
                <c:pt idx="530">
                  <c:v>119.28</c:v>
                </c:pt>
                <c:pt idx="531">
                  <c:v>116.99</c:v>
                </c:pt>
                <c:pt idx="532">
                  <c:v>116.24</c:v>
                </c:pt>
                <c:pt idx="533">
                  <c:v>114.97</c:v>
                </c:pt>
                <c:pt idx="534">
                  <c:v>113.79</c:v>
                </c:pt>
                <c:pt idx="535">
                  <c:v>114.65</c:v>
                </c:pt>
                <c:pt idx="536">
                  <c:v>113.49</c:v>
                </c:pt>
                <c:pt idx="537">
                  <c:v>113.49</c:v>
                </c:pt>
                <c:pt idx="538">
                  <c:v>112.99</c:v>
                </c:pt>
                <c:pt idx="539">
                  <c:v>113.09</c:v>
                </c:pt>
                <c:pt idx="540">
                  <c:v>112.3</c:v>
                </c:pt>
                <c:pt idx="541">
                  <c:v>111.27</c:v>
                </c:pt>
                <c:pt idx="542">
                  <c:v>111.47</c:v>
                </c:pt>
                <c:pt idx="543">
                  <c:v>109.53</c:v>
                </c:pt>
                <c:pt idx="544">
                  <c:v>108.32</c:v>
                </c:pt>
                <c:pt idx="545">
                  <c:v>109.02</c:v>
                </c:pt>
                <c:pt idx="546">
                  <c:v>108.38</c:v>
                </c:pt>
                <c:pt idx="547">
                  <c:v>107.37</c:v>
                </c:pt>
                <c:pt idx="548">
                  <c:v>106.77</c:v>
                </c:pt>
                <c:pt idx="549">
                  <c:v>105.64</c:v>
                </c:pt>
                <c:pt idx="550">
                  <c:v>104.36</c:v>
                </c:pt>
                <c:pt idx="551">
                  <c:v>105.84</c:v>
                </c:pt>
                <c:pt idx="552">
                  <c:v>104.52</c:v>
                </c:pt>
                <c:pt idx="553">
                  <c:v>104.32</c:v>
                </c:pt>
                <c:pt idx="554">
                  <c:v>104.03</c:v>
                </c:pt>
                <c:pt idx="555">
                  <c:v>104.25</c:v>
                </c:pt>
                <c:pt idx="556">
                  <c:v>103.84</c:v>
                </c:pt>
                <c:pt idx="557">
                  <c:v>104.76</c:v>
                </c:pt>
                <c:pt idx="558">
                  <c:v>104.85</c:v>
                </c:pt>
                <c:pt idx="559">
                  <c:v>102.75</c:v>
                </c:pt>
                <c:pt idx="560">
                  <c:v>103.73</c:v>
                </c:pt>
                <c:pt idx="561">
                  <c:v>103.73</c:v>
                </c:pt>
                <c:pt idx="562">
                  <c:v>100.84</c:v>
                </c:pt>
                <c:pt idx="563">
                  <c:v>101.34</c:v>
                </c:pt>
                <c:pt idx="564">
                  <c:v>103.17</c:v>
                </c:pt>
                <c:pt idx="565">
                  <c:v>101.77</c:v>
                </c:pt>
                <c:pt idx="566">
                  <c:v>103.97</c:v>
                </c:pt>
                <c:pt idx="567">
                  <c:v>102.22</c:v>
                </c:pt>
                <c:pt idx="568">
                  <c:v>102.25</c:v>
                </c:pt>
                <c:pt idx="569">
                  <c:v>101.55</c:v>
                </c:pt>
                <c:pt idx="570">
                  <c:v>101.97</c:v>
                </c:pt>
                <c:pt idx="571">
                  <c:v>102.39</c:v>
                </c:pt>
                <c:pt idx="572">
                  <c:v>102.81</c:v>
                </c:pt>
                <c:pt idx="573">
                  <c:v>104.85</c:v>
                </c:pt>
                <c:pt idx="574">
                  <c:v>103.13</c:v>
                </c:pt>
                <c:pt idx="575">
                  <c:v>103</c:v>
                </c:pt>
                <c:pt idx="576">
                  <c:v>102.13</c:v>
                </c:pt>
                <c:pt idx="577">
                  <c:v>99.6</c:v>
                </c:pt>
                <c:pt idx="578">
                  <c:v>97.91</c:v>
                </c:pt>
                <c:pt idx="579">
                  <c:v>96.82</c:v>
                </c:pt>
                <c:pt idx="580">
                  <c:v>96.95</c:v>
                </c:pt>
                <c:pt idx="581">
                  <c:v>96.8</c:v>
                </c:pt>
                <c:pt idx="582">
                  <c:v>96.98</c:v>
                </c:pt>
                <c:pt idx="583">
                  <c:v>97.69</c:v>
                </c:pt>
                <c:pt idx="584">
                  <c:v>99.95</c:v>
                </c:pt>
                <c:pt idx="585">
                  <c:v>98.67</c:v>
                </c:pt>
                <c:pt idx="586">
                  <c:v>98.69</c:v>
                </c:pt>
                <c:pt idx="587">
                  <c:v>99.67</c:v>
                </c:pt>
                <c:pt idx="588">
                  <c:v>100.92</c:v>
                </c:pt>
                <c:pt idx="589">
                  <c:v>102.63</c:v>
                </c:pt>
                <c:pt idx="590">
                  <c:v>102.32</c:v>
                </c:pt>
                <c:pt idx="591">
                  <c:v>103.22</c:v>
                </c:pt>
                <c:pt idx="592">
                  <c:v>102.36</c:v>
                </c:pt>
                <c:pt idx="593">
                  <c:v>99.98</c:v>
                </c:pt>
                <c:pt idx="594">
                  <c:v>100.19</c:v>
                </c:pt>
                <c:pt idx="595">
                  <c:v>101.66</c:v>
                </c:pt>
                <c:pt idx="596">
                  <c:v>102.14</c:v>
                </c:pt>
                <c:pt idx="597">
                  <c:v>101.91</c:v>
                </c:pt>
                <c:pt idx="598">
                  <c:v>101.73</c:v>
                </c:pt>
                <c:pt idx="599">
                  <c:v>101.27</c:v>
                </c:pt>
                <c:pt idx="600">
                  <c:v>102.99</c:v>
                </c:pt>
                <c:pt idx="601">
                  <c:v>101.65</c:v>
                </c:pt>
                <c:pt idx="602">
                  <c:v>100.9</c:v>
                </c:pt>
                <c:pt idx="603">
                  <c:v>101.58</c:v>
                </c:pt>
                <c:pt idx="604">
                  <c:v>98.92</c:v>
                </c:pt>
                <c:pt idx="605">
                  <c:v>98.05</c:v>
                </c:pt>
                <c:pt idx="606">
                  <c:v>99.62</c:v>
                </c:pt>
                <c:pt idx="607">
                  <c:v>99.55</c:v>
                </c:pt>
                <c:pt idx="608">
                  <c:v>98.42</c:v>
                </c:pt>
                <c:pt idx="609">
                  <c:v>99.11</c:v>
                </c:pt>
                <c:pt idx="610">
                  <c:v>100.44</c:v>
                </c:pt>
                <c:pt idx="611">
                  <c:v>102.43</c:v>
                </c:pt>
                <c:pt idx="612">
                  <c:v>102.99</c:v>
                </c:pt>
                <c:pt idx="613">
                  <c:v>102.74</c:v>
                </c:pt>
                <c:pt idx="614">
                  <c:v>102.34</c:v>
                </c:pt>
                <c:pt idx="615">
                  <c:v>103.9</c:v>
                </c:pt>
                <c:pt idx="616">
                  <c:v>103.96</c:v>
                </c:pt>
                <c:pt idx="617">
                  <c:v>104.57</c:v>
                </c:pt>
                <c:pt idx="618">
                  <c:v>104.01</c:v>
                </c:pt>
                <c:pt idx="619">
                  <c:v>104.46</c:v>
                </c:pt>
                <c:pt idx="620">
                  <c:v>104.5</c:v>
                </c:pt>
                <c:pt idx="621">
                  <c:v>104.96</c:v>
                </c:pt>
                <c:pt idx="622">
                  <c:v>102.46</c:v>
                </c:pt>
                <c:pt idx="623">
                  <c:v>103.66</c:v>
                </c:pt>
                <c:pt idx="624">
                  <c:v>104.29</c:v>
                </c:pt>
                <c:pt idx="625">
                  <c:v>104.84</c:v>
                </c:pt>
                <c:pt idx="626">
                  <c:v>103.75</c:v>
                </c:pt>
                <c:pt idx="627">
                  <c:v>102.96</c:v>
                </c:pt>
                <c:pt idx="628">
                  <c:v>102.93</c:v>
                </c:pt>
                <c:pt idx="629">
                  <c:v>104.21</c:v>
                </c:pt>
                <c:pt idx="630">
                  <c:v>105.87</c:v>
                </c:pt>
                <c:pt idx="631">
                  <c:v>107.78</c:v>
                </c:pt>
                <c:pt idx="632">
                  <c:v>109.11</c:v>
                </c:pt>
                <c:pt idx="633">
                  <c:v>105.64</c:v>
                </c:pt>
                <c:pt idx="634">
                  <c:v>105.85</c:v>
                </c:pt>
                <c:pt idx="635">
                  <c:v>105.88</c:v>
                </c:pt>
                <c:pt idx="636">
                  <c:v>105.55</c:v>
                </c:pt>
                <c:pt idx="637">
                  <c:v>107.6</c:v>
                </c:pt>
                <c:pt idx="638">
                  <c:v>108.59</c:v>
                </c:pt>
                <c:pt idx="639">
                  <c:v>108.39</c:v>
                </c:pt>
                <c:pt idx="640">
                  <c:v>109.45</c:v>
                </c:pt>
                <c:pt idx="641">
                  <c:v>111.08</c:v>
                </c:pt>
                <c:pt idx="642">
                  <c:v>113.02</c:v>
                </c:pt>
                <c:pt idx="643">
                  <c:v>112.95</c:v>
                </c:pt>
                <c:pt idx="644">
                  <c:v>111.39</c:v>
                </c:pt>
                <c:pt idx="645">
                  <c:v>109.95</c:v>
                </c:pt>
                <c:pt idx="646">
                  <c:v>109.87</c:v>
                </c:pt>
                <c:pt idx="647">
                  <c:v>106.47</c:v>
                </c:pt>
                <c:pt idx="648">
                  <c:v>106.49</c:v>
                </c:pt>
                <c:pt idx="649">
                  <c:v>110.45</c:v>
                </c:pt>
                <c:pt idx="650">
                  <c:v>110.92</c:v>
                </c:pt>
                <c:pt idx="651">
                  <c:v>107.17</c:v>
                </c:pt>
                <c:pt idx="652">
                  <c:v>108.99</c:v>
                </c:pt>
                <c:pt idx="653">
                  <c:v>111.5</c:v>
                </c:pt>
                <c:pt idx="654">
                  <c:v>115.83</c:v>
                </c:pt>
                <c:pt idx="655">
                  <c:v>115.63</c:v>
                </c:pt>
                <c:pt idx="656">
                  <c:v>117.58</c:v>
                </c:pt>
                <c:pt idx="657">
                  <c:v>119.47</c:v>
                </c:pt>
                <c:pt idx="658">
                  <c:v>120.2</c:v>
                </c:pt>
                <c:pt idx="659">
                  <c:v>116.41</c:v>
                </c:pt>
                <c:pt idx="660">
                  <c:v>116.23</c:v>
                </c:pt>
                <c:pt idx="661">
                  <c:v>114.94</c:v>
                </c:pt>
                <c:pt idx="662">
                  <c:v>114.76</c:v>
                </c:pt>
                <c:pt idx="663">
                  <c:v>116.4</c:v>
                </c:pt>
                <c:pt idx="664">
                  <c:v>117.33</c:v>
                </c:pt>
                <c:pt idx="665">
                  <c:v>117.64</c:v>
                </c:pt>
                <c:pt idx="666">
                  <c:v>116.7</c:v>
                </c:pt>
                <c:pt idx="667">
                  <c:v>118.52</c:v>
                </c:pt>
                <c:pt idx="668">
                  <c:v>116.44</c:v>
                </c:pt>
                <c:pt idx="669">
                  <c:v>117.49</c:v>
                </c:pt>
                <c:pt idx="670">
                  <c:v>114.16</c:v>
                </c:pt>
                <c:pt idx="671">
                  <c:v>115.61</c:v>
                </c:pt>
                <c:pt idx="672">
                  <c:v>113.95</c:v>
                </c:pt>
                <c:pt idx="673">
                  <c:v>114.51</c:v>
                </c:pt>
                <c:pt idx="674">
                  <c:v>113.53</c:v>
                </c:pt>
                <c:pt idx="675">
                  <c:v>113.52</c:v>
                </c:pt>
                <c:pt idx="676">
                  <c:v>111.19</c:v>
                </c:pt>
                <c:pt idx="677">
                  <c:v>110.88</c:v>
                </c:pt>
                <c:pt idx="678">
                  <c:v>109.81</c:v>
                </c:pt>
                <c:pt idx="679">
                  <c:v>109.16</c:v>
                </c:pt>
                <c:pt idx="680">
                  <c:v>108.25</c:v>
                </c:pt>
                <c:pt idx="681">
                  <c:v>106.35</c:v>
                </c:pt>
                <c:pt idx="682">
                  <c:v>107.15</c:v>
                </c:pt>
                <c:pt idx="683">
                  <c:v>108.1</c:v>
                </c:pt>
                <c:pt idx="684">
                  <c:v>108.71</c:v>
                </c:pt>
                <c:pt idx="685">
                  <c:v>110.04</c:v>
                </c:pt>
                <c:pt idx="686">
                  <c:v>108.4</c:v>
                </c:pt>
                <c:pt idx="687">
                  <c:v>106.34</c:v>
                </c:pt>
                <c:pt idx="688">
                  <c:v>108.16</c:v>
                </c:pt>
                <c:pt idx="689">
                  <c:v>111.92</c:v>
                </c:pt>
                <c:pt idx="690">
                  <c:v>111.83</c:v>
                </c:pt>
                <c:pt idx="691">
                  <c:v>110.12</c:v>
                </c:pt>
                <c:pt idx="692">
                  <c:v>109.56</c:v>
                </c:pt>
                <c:pt idx="693">
                  <c:v>107.73</c:v>
                </c:pt>
                <c:pt idx="694">
                  <c:v>107.2</c:v>
                </c:pt>
                <c:pt idx="695">
                  <c:v>107.42</c:v>
                </c:pt>
                <c:pt idx="696">
                  <c:v>107.12</c:v>
                </c:pt>
                <c:pt idx="697">
                  <c:v>105.29</c:v>
                </c:pt>
                <c:pt idx="698">
                  <c:v>106.62</c:v>
                </c:pt>
                <c:pt idx="699">
                  <c:v>107.24</c:v>
                </c:pt>
                <c:pt idx="700">
                  <c:v>104.16</c:v>
                </c:pt>
                <c:pt idx="701">
                  <c:v>105.42</c:v>
                </c:pt>
                <c:pt idx="702">
                  <c:v>105.09</c:v>
                </c:pt>
                <c:pt idx="703">
                  <c:v>105.68</c:v>
                </c:pt>
                <c:pt idx="704">
                  <c:v>105.52</c:v>
                </c:pt>
                <c:pt idx="705">
                  <c:v>103.89</c:v>
                </c:pt>
                <c:pt idx="706">
                  <c:v>103.41</c:v>
                </c:pt>
                <c:pt idx="707">
                  <c:v>101.62</c:v>
                </c:pt>
                <c:pt idx="708">
                  <c:v>100.92</c:v>
                </c:pt>
                <c:pt idx="709">
                  <c:v>101.38</c:v>
                </c:pt>
                <c:pt idx="710">
                  <c:v>100.94</c:v>
                </c:pt>
                <c:pt idx="711">
                  <c:v>104.54</c:v>
                </c:pt>
                <c:pt idx="712">
                  <c:v>106.49</c:v>
                </c:pt>
                <c:pt idx="713">
                  <c:v>105.97</c:v>
                </c:pt>
                <c:pt idx="714">
                  <c:v>104.69</c:v>
                </c:pt>
                <c:pt idx="715">
                  <c:v>103.16</c:v>
                </c:pt>
                <c:pt idx="716">
                  <c:v>102.92</c:v>
                </c:pt>
                <c:pt idx="717">
                  <c:v>106.91</c:v>
                </c:pt>
                <c:pt idx="718">
                  <c:v>107.46</c:v>
                </c:pt>
                <c:pt idx="719">
                  <c:v>107.25</c:v>
                </c:pt>
                <c:pt idx="720">
                  <c:v>106.7</c:v>
                </c:pt>
                <c:pt idx="721">
                  <c:v>105.4</c:v>
                </c:pt>
                <c:pt idx="722">
                  <c:v>104.55</c:v>
                </c:pt>
                <c:pt idx="723">
                  <c:v>104.29</c:v>
                </c:pt>
                <c:pt idx="724">
                  <c:v>102.4</c:v>
                </c:pt>
                <c:pt idx="725">
                  <c:v>103.3</c:v>
                </c:pt>
                <c:pt idx="726">
                  <c:v>103.87</c:v>
                </c:pt>
                <c:pt idx="727">
                  <c:v>102.72</c:v>
                </c:pt>
                <c:pt idx="728">
                  <c:v>105.13</c:v>
                </c:pt>
                <c:pt idx="729">
                  <c:v>105.89</c:v>
                </c:pt>
                <c:pt idx="730">
                  <c:v>105.16</c:v>
                </c:pt>
                <c:pt idx="731">
                  <c:v>106.44</c:v>
                </c:pt>
                <c:pt idx="732">
                  <c:v>106.42</c:v>
                </c:pt>
                <c:pt idx="733">
                  <c:v>107.39</c:v>
                </c:pt>
                <c:pt idx="734">
                  <c:v>108.19</c:v>
                </c:pt>
                <c:pt idx="735">
                  <c:v>108.53</c:v>
                </c:pt>
                <c:pt idx="736">
                  <c:v>106.15</c:v>
                </c:pt>
                <c:pt idx="737">
                  <c:v>105.29</c:v>
                </c:pt>
                <c:pt idx="738">
                  <c:v>105.76</c:v>
                </c:pt>
                <c:pt idx="739">
                  <c:v>103.36</c:v>
                </c:pt>
                <c:pt idx="740">
                  <c:v>102.18</c:v>
                </c:pt>
                <c:pt idx="741">
                  <c:v>104.04</c:v>
                </c:pt>
                <c:pt idx="742">
                  <c:v>104.97</c:v>
                </c:pt>
                <c:pt idx="743">
                  <c:v>105.66</c:v>
                </c:pt>
                <c:pt idx="744">
                  <c:v>107.59</c:v>
                </c:pt>
                <c:pt idx="745">
                  <c:v>106.4</c:v>
                </c:pt>
                <c:pt idx="746">
                  <c:v>104.97</c:v>
                </c:pt>
                <c:pt idx="747">
                  <c:v>106.26</c:v>
                </c:pt>
                <c:pt idx="748">
                  <c:v>105.77</c:v>
                </c:pt>
                <c:pt idx="749">
                  <c:v>104.82</c:v>
                </c:pt>
                <c:pt idx="750">
                  <c:v>102.52</c:v>
                </c:pt>
                <c:pt idx="751">
                  <c:v>105.07</c:v>
                </c:pt>
              </c:numCache>
            </c:numRef>
          </c:yVal>
          <c:smooth val="1"/>
        </c:ser>
        <c:ser>
          <c:idx val="8"/>
          <c:order val="8"/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Sheet1!$A$1:$A$752</c:f>
              <c:numCache>
                <c:formatCode>General</c:formatCode>
                <c:ptCount val="752"/>
                <c:pt idx="0">
                  <c:v>225.83</c:v>
                </c:pt>
                <c:pt idx="1">
                  <c:v>220.78</c:v>
                </c:pt>
                <c:pt idx="2">
                  <c:v>219.44</c:v>
                </c:pt>
                <c:pt idx="3">
                  <c:v>215.2</c:v>
                </c:pt>
                <c:pt idx="4">
                  <c:v>211.5</c:v>
                </c:pt>
                <c:pt idx="5">
                  <c:v>207.83</c:v>
                </c:pt>
                <c:pt idx="6">
                  <c:v>196.5</c:v>
                </c:pt>
                <c:pt idx="7">
                  <c:v>198.48</c:v>
                </c:pt>
                <c:pt idx="8">
                  <c:v>198.45</c:v>
                </c:pt>
                <c:pt idx="9">
                  <c:v>199.57</c:v>
                </c:pt>
                <c:pt idx="10">
                  <c:v>209.25</c:v>
                </c:pt>
                <c:pt idx="11">
                  <c:v>213.17</c:v>
                </c:pt>
                <c:pt idx="12">
                  <c:v>216.61</c:v>
                </c:pt>
                <c:pt idx="13">
                  <c:v>208.27</c:v>
                </c:pt>
                <c:pt idx="14">
                  <c:v>199.64</c:v>
                </c:pt>
                <c:pt idx="15">
                  <c:v>202.5</c:v>
                </c:pt>
                <c:pt idx="16">
                  <c:v>199.88</c:v>
                </c:pt>
                <c:pt idx="17">
                  <c:v>202.06</c:v>
                </c:pt>
                <c:pt idx="18">
                  <c:v>201.68</c:v>
                </c:pt>
                <c:pt idx="19">
                  <c:v>198.35</c:v>
                </c:pt>
                <c:pt idx="20">
                  <c:v>198.87</c:v>
                </c:pt>
                <c:pt idx="21">
                  <c:v>196.51</c:v>
                </c:pt>
                <c:pt idx="22">
                  <c:v>189.31</c:v>
                </c:pt>
                <c:pt idx="23">
                  <c:v>188.63</c:v>
                </c:pt>
                <c:pt idx="24">
                  <c:v>183.91</c:v>
                </c:pt>
                <c:pt idx="25">
                  <c:v>182.08</c:v>
                </c:pt>
                <c:pt idx="26">
                  <c:v>178.1</c:v>
                </c:pt>
                <c:pt idx="27">
                  <c:v>177.64</c:v>
                </c:pt>
                <c:pt idx="28">
                  <c:v>177.39</c:v>
                </c:pt>
                <c:pt idx="29">
                  <c:v>175.75</c:v>
                </c:pt>
                <c:pt idx="30">
                  <c:v>174.4</c:v>
                </c:pt>
                <c:pt idx="31">
                  <c:v>165.17</c:v>
                </c:pt>
                <c:pt idx="32">
                  <c:v>167.52</c:v>
                </c:pt>
                <c:pt idx="33">
                  <c:v>171.24</c:v>
                </c:pt>
                <c:pt idx="34">
                  <c:v>178.68</c:v>
                </c:pt>
                <c:pt idx="35">
                  <c:v>175.2</c:v>
                </c:pt>
                <c:pt idx="36">
                  <c:v>175.64</c:v>
                </c:pt>
                <c:pt idx="37">
                  <c:v>172.7</c:v>
                </c:pt>
                <c:pt idx="38">
                  <c:v>178.56</c:v>
                </c:pt>
                <c:pt idx="39">
                  <c:v>180.4</c:v>
                </c:pt>
                <c:pt idx="40">
                  <c:v>181.93</c:v>
                </c:pt>
                <c:pt idx="41">
                  <c:v>183.22</c:v>
                </c:pt>
                <c:pt idx="42">
                  <c:v>180.25</c:v>
                </c:pt>
                <c:pt idx="43">
                  <c:v>183.14</c:v>
                </c:pt>
                <c:pt idx="44">
                  <c:v>186.03</c:v>
                </c:pt>
                <c:pt idx="45">
                  <c:v>184.77</c:v>
                </c:pt>
                <c:pt idx="46">
                  <c:v>182.65</c:v>
                </c:pt>
                <c:pt idx="47">
                  <c:v>177.82</c:v>
                </c:pt>
                <c:pt idx="48">
                  <c:v>183.34</c:v>
                </c:pt>
                <c:pt idx="49">
                  <c:v>183.04</c:v>
                </c:pt>
                <c:pt idx="50">
                  <c:v>180.05</c:v>
                </c:pt>
                <c:pt idx="51">
                  <c:v>182.48</c:v>
                </c:pt>
                <c:pt idx="52">
                  <c:v>177.19</c:v>
                </c:pt>
                <c:pt idx="53">
                  <c:v>184.89</c:v>
                </c:pt>
                <c:pt idx="54">
                  <c:v>195.56</c:v>
                </c:pt>
                <c:pt idx="55">
                  <c:v>192.85</c:v>
                </c:pt>
                <c:pt idx="56">
                  <c:v>191.55</c:v>
                </c:pt>
                <c:pt idx="57">
                  <c:v>189.82</c:v>
                </c:pt>
                <c:pt idx="58">
                  <c:v>187.9</c:v>
                </c:pt>
                <c:pt idx="59">
                  <c:v>187.98</c:v>
                </c:pt>
                <c:pt idx="60">
                  <c:v>184.97</c:v>
                </c:pt>
                <c:pt idx="61">
                  <c:v>182.81</c:v>
                </c:pt>
                <c:pt idx="62">
                  <c:v>186.94</c:v>
                </c:pt>
                <c:pt idx="63">
                  <c:v>190.05</c:v>
                </c:pt>
                <c:pt idx="64">
                  <c:v>188.54</c:v>
                </c:pt>
                <c:pt idx="65">
                  <c:v>190.04</c:v>
                </c:pt>
                <c:pt idx="66">
                  <c:v>185.41</c:v>
                </c:pt>
                <c:pt idx="67">
                  <c:v>171.88</c:v>
                </c:pt>
                <c:pt idx="68">
                  <c:v>174.19</c:v>
                </c:pt>
                <c:pt idx="69">
                  <c:v>180.34</c:v>
                </c:pt>
                <c:pt idx="70">
                  <c:v>185.61</c:v>
                </c:pt>
                <c:pt idx="71">
                  <c:v>191.13</c:v>
                </c:pt>
                <c:pt idx="72">
                  <c:v>192.51</c:v>
                </c:pt>
                <c:pt idx="73">
                  <c:v>191.52</c:v>
                </c:pt>
                <c:pt idx="74">
                  <c:v>188.52</c:v>
                </c:pt>
                <c:pt idx="75">
                  <c:v>186.47</c:v>
                </c:pt>
                <c:pt idx="76">
                  <c:v>187.67</c:v>
                </c:pt>
                <c:pt idx="77">
                  <c:v>184.84</c:v>
                </c:pt>
                <c:pt idx="78">
                  <c:v>183.32</c:v>
                </c:pt>
                <c:pt idx="79">
                  <c:v>178.07</c:v>
                </c:pt>
                <c:pt idx="80">
                  <c:v>186.23</c:v>
                </c:pt>
                <c:pt idx="81">
                  <c:v>187.05</c:v>
                </c:pt>
                <c:pt idx="82">
                  <c:v>183.14</c:v>
                </c:pt>
                <c:pt idx="83">
                  <c:v>185.81</c:v>
                </c:pt>
                <c:pt idx="84">
                  <c:v>184.94</c:v>
                </c:pt>
                <c:pt idx="85">
                  <c:v>184.86</c:v>
                </c:pt>
                <c:pt idx="86">
                  <c:v>185.04</c:v>
                </c:pt>
                <c:pt idx="87">
                  <c:v>189.11</c:v>
                </c:pt>
                <c:pt idx="88">
                  <c:v>187.24</c:v>
                </c:pt>
                <c:pt idx="89">
                  <c:v>188.12</c:v>
                </c:pt>
                <c:pt idx="90">
                  <c:v>188.85</c:v>
                </c:pt>
                <c:pt idx="91">
                  <c:v>186.5</c:v>
                </c:pt>
                <c:pt idx="92">
                  <c:v>187.54</c:v>
                </c:pt>
                <c:pt idx="93">
                  <c:v>188.22</c:v>
                </c:pt>
                <c:pt idx="94">
                  <c:v>190.53</c:v>
                </c:pt>
                <c:pt idx="95">
                  <c:v>188.61</c:v>
                </c:pt>
                <c:pt idx="96">
                  <c:v>189.21</c:v>
                </c:pt>
                <c:pt idx="97">
                  <c:v>183.69</c:v>
                </c:pt>
                <c:pt idx="98">
                  <c:v>180.99</c:v>
                </c:pt>
                <c:pt idx="99">
                  <c:v>174.14</c:v>
                </c:pt>
                <c:pt idx="100">
                  <c:v>170.94</c:v>
                </c:pt>
                <c:pt idx="101">
                  <c:v>177.72</c:v>
                </c:pt>
                <c:pt idx="102">
                  <c:v>176.29</c:v>
                </c:pt>
                <c:pt idx="103">
                  <c:v>175.02</c:v>
                </c:pt>
                <c:pt idx="104">
                  <c:v>180.93</c:v>
                </c:pt>
                <c:pt idx="105">
                  <c:v>183.78</c:v>
                </c:pt>
                <c:pt idx="106">
                  <c:v>184.97</c:v>
                </c:pt>
                <c:pt idx="107">
                  <c:v>185.55</c:v>
                </c:pt>
                <c:pt idx="108">
                  <c:v>182.41</c:v>
                </c:pt>
                <c:pt idx="109">
                  <c:v>183.38</c:v>
                </c:pt>
                <c:pt idx="110">
                  <c:v>179.59</c:v>
                </c:pt>
                <c:pt idx="111">
                  <c:v>181.46</c:v>
                </c:pt>
                <c:pt idx="112">
                  <c:v>179.92</c:v>
                </c:pt>
                <c:pt idx="113">
                  <c:v>177</c:v>
                </c:pt>
                <c:pt idx="114">
                  <c:v>180.26</c:v>
                </c:pt>
                <c:pt idx="115">
                  <c:v>177.82</c:v>
                </c:pt>
                <c:pt idx="116">
                  <c:v>182.55</c:v>
                </c:pt>
                <c:pt idx="117">
                  <c:v>178.88</c:v>
                </c:pt>
                <c:pt idx="118">
                  <c:v>180.64</c:v>
                </c:pt>
                <c:pt idx="119">
                  <c:v>186.52</c:v>
                </c:pt>
                <c:pt idx="120">
                  <c:v>181.36</c:v>
                </c:pt>
                <c:pt idx="121">
                  <c:v>186.6</c:v>
                </c:pt>
                <c:pt idx="122">
                  <c:v>190.17</c:v>
                </c:pt>
                <c:pt idx="123">
                  <c:v>186.86</c:v>
                </c:pt>
                <c:pt idx="124">
                  <c:v>193.8</c:v>
                </c:pt>
                <c:pt idx="125">
                  <c:v>193.16</c:v>
                </c:pt>
                <c:pt idx="126">
                  <c:v>199.05</c:v>
                </c:pt>
                <c:pt idx="127">
                  <c:v>188.15</c:v>
                </c:pt>
                <c:pt idx="128">
                  <c:v>188.08</c:v>
                </c:pt>
                <c:pt idx="129">
                  <c:v>195.21</c:v>
                </c:pt>
                <c:pt idx="130">
                  <c:v>198.69</c:v>
                </c:pt>
                <c:pt idx="131">
                  <c:v>206.88</c:v>
                </c:pt>
                <c:pt idx="132">
                  <c:v>202.49</c:v>
                </c:pt>
                <c:pt idx="133">
                  <c:v>202.89</c:v>
                </c:pt>
                <c:pt idx="134">
                  <c:v>207.04</c:v>
                </c:pt>
                <c:pt idx="135">
                  <c:v>201.03</c:v>
                </c:pt>
                <c:pt idx="136">
                  <c:v>191.49</c:v>
                </c:pt>
                <c:pt idx="137">
                  <c:v>186.26</c:v>
                </c:pt>
                <c:pt idx="138">
                  <c:v>182.16</c:v>
                </c:pt>
                <c:pt idx="139">
                  <c:v>180.28</c:v>
                </c:pt>
                <c:pt idx="140">
                  <c:v>181.16</c:v>
                </c:pt>
                <c:pt idx="141">
                  <c:v>182.64</c:v>
                </c:pt>
                <c:pt idx="142">
                  <c:v>183.22</c:v>
                </c:pt>
                <c:pt idx="143">
                  <c:v>181.81</c:v>
                </c:pt>
                <c:pt idx="144">
                  <c:v>179.83</c:v>
                </c:pt>
                <c:pt idx="145">
                  <c:v>180.03</c:v>
                </c:pt>
                <c:pt idx="146">
                  <c:v>188.32</c:v>
                </c:pt>
                <c:pt idx="147">
                  <c:v>183.16</c:v>
                </c:pt>
                <c:pt idx="148">
                  <c:v>192.57</c:v>
                </c:pt>
                <c:pt idx="149">
                  <c:v>189.11</c:v>
                </c:pt>
                <c:pt idx="150">
                  <c:v>185.04</c:v>
                </c:pt>
                <c:pt idx="151">
                  <c:v>185.54</c:v>
                </c:pt>
                <c:pt idx="152">
                  <c:v>187.62</c:v>
                </c:pt>
                <c:pt idx="153">
                  <c:v>188.89</c:v>
                </c:pt>
                <c:pt idx="154">
                  <c:v>187.24</c:v>
                </c:pt>
                <c:pt idx="155">
                  <c:v>186.58</c:v>
                </c:pt>
                <c:pt idx="156">
                  <c:v>181.85</c:v>
                </c:pt>
                <c:pt idx="157">
                  <c:v>178.19</c:v>
                </c:pt>
                <c:pt idx="158">
                  <c:v>177.69</c:v>
                </c:pt>
                <c:pt idx="159">
                  <c:v>176.97</c:v>
                </c:pt>
                <c:pt idx="160">
                  <c:v>178.43</c:v>
                </c:pt>
                <c:pt idx="161">
                  <c:v>183.61</c:v>
                </c:pt>
                <c:pt idx="162">
                  <c:v>176.67</c:v>
                </c:pt>
                <c:pt idx="163">
                  <c:v>176.24</c:v>
                </c:pt>
                <c:pt idx="164">
                  <c:v>170.29</c:v>
                </c:pt>
                <c:pt idx="165">
                  <c:v>174.88</c:v>
                </c:pt>
                <c:pt idx="166">
                  <c:v>177.75</c:v>
                </c:pt>
                <c:pt idx="167">
                  <c:v>177.82</c:v>
                </c:pt>
                <c:pt idx="168">
                  <c:v>177.17</c:v>
                </c:pt>
                <c:pt idx="169">
                  <c:v>177.33</c:v>
                </c:pt>
                <c:pt idx="170">
                  <c:v>170.76</c:v>
                </c:pt>
                <c:pt idx="171">
                  <c:v>168.31</c:v>
                </c:pt>
                <c:pt idx="172">
                  <c:v>167.02</c:v>
                </c:pt>
                <c:pt idx="173">
                  <c:v>171.66</c:v>
                </c:pt>
                <c:pt idx="174">
                  <c:v>170.62</c:v>
                </c:pt>
                <c:pt idx="175">
                  <c:v>170.78</c:v>
                </c:pt>
                <c:pt idx="176">
                  <c:v>174.18</c:v>
                </c:pt>
                <c:pt idx="177">
                  <c:v>180.17</c:v>
                </c:pt>
                <c:pt idx="178">
                  <c:v>181.6</c:v>
                </c:pt>
                <c:pt idx="179">
                  <c:v>181.77</c:v>
                </c:pt>
                <c:pt idx="180">
                  <c:v>179.81</c:v>
                </c:pt>
                <c:pt idx="181">
                  <c:v>177.99</c:v>
                </c:pt>
                <c:pt idx="182">
                  <c:v>174.98</c:v>
                </c:pt>
                <c:pt idx="183">
                  <c:v>175.4</c:v>
                </c:pt>
                <c:pt idx="184">
                  <c:v>175.64</c:v>
                </c:pt>
                <c:pt idx="185">
                  <c:v>182.01</c:v>
                </c:pt>
                <c:pt idx="186">
                  <c:v>180.45</c:v>
                </c:pt>
                <c:pt idx="187">
                  <c:v>182.02</c:v>
                </c:pt>
                <c:pt idx="188">
                  <c:v>181.59</c:v>
                </c:pt>
                <c:pt idx="189">
                  <c:v>183.16</c:v>
                </c:pt>
                <c:pt idx="190">
                  <c:v>182.06</c:v>
                </c:pt>
                <c:pt idx="191">
                  <c:v>182.7</c:v>
                </c:pt>
                <c:pt idx="192">
                  <c:v>180.77</c:v>
                </c:pt>
                <c:pt idx="193">
                  <c:v>179.42</c:v>
                </c:pt>
                <c:pt idx="194">
                  <c:v>178.26</c:v>
                </c:pt>
                <c:pt idx="195">
                  <c:v>180</c:v>
                </c:pt>
                <c:pt idx="196">
                  <c:v>173.72</c:v>
                </c:pt>
                <c:pt idx="197">
                  <c:v>177.87</c:v>
                </c:pt>
                <c:pt idx="198">
                  <c:v>179.27</c:v>
                </c:pt>
                <c:pt idx="199">
                  <c:v>175.51</c:v>
                </c:pt>
                <c:pt idx="200">
                  <c:v>176.75</c:v>
                </c:pt>
                <c:pt idx="201">
                  <c:v>173.5</c:v>
                </c:pt>
                <c:pt idx="202">
                  <c:v>173.74</c:v>
                </c:pt>
                <c:pt idx="203">
                  <c:v>170.78</c:v>
                </c:pt>
                <c:pt idx="204">
                  <c:v>167.03</c:v>
                </c:pt>
                <c:pt idx="205">
                  <c:v>171.38</c:v>
                </c:pt>
                <c:pt idx="206">
                  <c:v>172.41</c:v>
                </c:pt>
                <c:pt idx="207">
                  <c:v>173</c:v>
                </c:pt>
                <c:pt idx="208">
                  <c:v>171.37</c:v>
                </c:pt>
                <c:pt idx="209">
                  <c:v>170.7</c:v>
                </c:pt>
                <c:pt idx="210">
                  <c:v>164.07</c:v>
                </c:pt>
                <c:pt idx="211">
                  <c:v>164.92</c:v>
                </c:pt>
                <c:pt idx="212">
                  <c:v>164.1</c:v>
                </c:pt>
                <c:pt idx="213">
                  <c:v>162.88</c:v>
                </c:pt>
                <c:pt idx="214">
                  <c:v>160</c:v>
                </c:pt>
                <c:pt idx="215">
                  <c:v>158.24</c:v>
                </c:pt>
                <c:pt idx="216">
                  <c:v>159.34</c:v>
                </c:pt>
                <c:pt idx="217">
                  <c:v>157.25</c:v>
                </c:pt>
                <c:pt idx="218">
                  <c:v>153.3</c:v>
                </c:pt>
                <c:pt idx="219">
                  <c:v>157.99</c:v>
                </c:pt>
                <c:pt idx="220">
                  <c:v>157.75</c:v>
                </c:pt>
                <c:pt idx="221">
                  <c:v>155.02</c:v>
                </c:pt>
                <c:pt idx="222">
                  <c:v>154.31</c:v>
                </c:pt>
                <c:pt idx="223">
                  <c:v>147.9</c:v>
                </c:pt>
                <c:pt idx="224">
                  <c:v>144.17</c:v>
                </c:pt>
                <c:pt idx="225">
                  <c:v>143.85</c:v>
                </c:pt>
                <c:pt idx="226">
                  <c:v>145.48</c:v>
                </c:pt>
                <c:pt idx="227">
                  <c:v>144.12</c:v>
                </c:pt>
                <c:pt idx="228">
                  <c:v>144.69</c:v>
                </c:pt>
                <c:pt idx="229">
                  <c:v>141.97</c:v>
                </c:pt>
                <c:pt idx="230">
                  <c:v>145</c:v>
                </c:pt>
                <c:pt idx="231">
                  <c:v>142.83</c:v>
                </c:pt>
                <c:pt idx="232">
                  <c:v>143.96</c:v>
                </c:pt>
                <c:pt idx="233">
                  <c:v>142.63</c:v>
                </c:pt>
                <c:pt idx="234">
                  <c:v>141.72</c:v>
                </c:pt>
                <c:pt idx="235">
                  <c:v>139.99</c:v>
                </c:pt>
                <c:pt idx="236">
                  <c:v>141.92</c:v>
                </c:pt>
                <c:pt idx="237">
                  <c:v>141.22</c:v>
                </c:pt>
                <c:pt idx="238">
                  <c:v>137.38</c:v>
                </c:pt>
                <c:pt idx="239">
                  <c:v>135.13</c:v>
                </c:pt>
                <c:pt idx="240">
                  <c:v>139.19</c:v>
                </c:pt>
                <c:pt idx="241">
                  <c:v>134.81</c:v>
                </c:pt>
                <c:pt idx="242">
                  <c:v>135.5</c:v>
                </c:pt>
                <c:pt idx="243">
                  <c:v>131.29</c:v>
                </c:pt>
                <c:pt idx="244">
                  <c:v>132.83</c:v>
                </c:pt>
                <c:pt idx="245">
                  <c:v>131.8</c:v>
                </c:pt>
                <c:pt idx="246">
                  <c:v>134.38</c:v>
                </c:pt>
                <c:pt idx="247">
                  <c:v>135.57</c:v>
                </c:pt>
                <c:pt idx="248">
                  <c:v>135.4</c:v>
                </c:pt>
                <c:pt idx="249">
                  <c:v>134.83</c:v>
                </c:pt>
                <c:pt idx="250">
                  <c:v>135.34</c:v>
                </c:pt>
                <c:pt idx="251">
                  <c:v>129.93</c:v>
                </c:pt>
                <c:pt idx="252">
                  <c:v>123</c:v>
                </c:pt>
                <c:pt idx="253">
                  <c:v>116.65</c:v>
                </c:pt>
                <c:pt idx="254">
                  <c:v>117.37</c:v>
                </c:pt>
                <c:pt idx="255">
                  <c:v>117.06</c:v>
                </c:pt>
                <c:pt idx="256">
                  <c:v>113.54</c:v>
                </c:pt>
                <c:pt idx="257">
                  <c:v>113.82</c:v>
                </c:pt>
                <c:pt idx="258">
                  <c:v>114.5</c:v>
                </c:pt>
                <c:pt idx="259">
                  <c:v>111.61</c:v>
                </c:pt>
                <c:pt idx="260">
                  <c:v>108.92</c:v>
                </c:pt>
                <c:pt idx="261">
                  <c:v>109.02</c:v>
                </c:pt>
                <c:pt idx="262">
                  <c:v>108.73</c:v>
                </c:pt>
                <c:pt idx="263">
                  <c:v>111.01</c:v>
                </c:pt>
                <c:pt idx="264">
                  <c:v>106.43</c:v>
                </c:pt>
                <c:pt idx="265">
                  <c:v>102.71</c:v>
                </c:pt>
                <c:pt idx="266">
                  <c:v>98.89</c:v>
                </c:pt>
                <c:pt idx="267">
                  <c:v>96.91</c:v>
                </c:pt>
                <c:pt idx="268">
                  <c:v>101.49</c:v>
                </c:pt>
                <c:pt idx="269">
                  <c:v>104.49</c:v>
                </c:pt>
                <c:pt idx="270">
                  <c:v>112.2</c:v>
                </c:pt>
                <c:pt idx="271">
                  <c:v>110.71</c:v>
                </c:pt>
                <c:pt idx="272">
                  <c:v>110.93</c:v>
                </c:pt>
                <c:pt idx="273">
                  <c:v>107.57</c:v>
                </c:pt>
                <c:pt idx="274">
                  <c:v>114.33</c:v>
                </c:pt>
                <c:pt idx="275">
                  <c:v>96.3</c:v>
                </c:pt>
                <c:pt idx="276">
                  <c:v>97.64</c:v>
                </c:pt>
                <c:pt idx="277">
                  <c:v>94.31</c:v>
                </c:pt>
                <c:pt idx="278">
                  <c:v>101.8</c:v>
                </c:pt>
                <c:pt idx="279">
                  <c:v>110.42</c:v>
                </c:pt>
                <c:pt idx="280">
                  <c:v>110.15</c:v>
                </c:pt>
                <c:pt idx="281">
                  <c:v>108.38</c:v>
                </c:pt>
                <c:pt idx="282">
                  <c:v>109.67</c:v>
                </c:pt>
                <c:pt idx="283">
                  <c:v>111.43</c:v>
                </c:pt>
                <c:pt idx="284">
                  <c:v>113.76</c:v>
                </c:pt>
                <c:pt idx="285">
                  <c:v>120.69</c:v>
                </c:pt>
                <c:pt idx="286">
                  <c:v>121.41</c:v>
                </c:pt>
                <c:pt idx="287">
                  <c:v>117.7</c:v>
                </c:pt>
                <c:pt idx="288">
                  <c:v>118.53</c:v>
                </c:pt>
                <c:pt idx="289">
                  <c:v>117.52</c:v>
                </c:pt>
                <c:pt idx="290">
                  <c:v>115.43</c:v>
                </c:pt>
                <c:pt idx="291">
                  <c:v>119.53</c:v>
                </c:pt>
                <c:pt idx="292">
                  <c:v>121.67</c:v>
                </c:pt>
                <c:pt idx="293">
                  <c:v>115.58</c:v>
                </c:pt>
                <c:pt idx="294">
                  <c:v>115.74</c:v>
                </c:pt>
                <c:pt idx="295">
                  <c:v>108.76</c:v>
                </c:pt>
                <c:pt idx="296">
                  <c:v>106.98</c:v>
                </c:pt>
                <c:pt idx="297">
                  <c:v>112.69</c:v>
                </c:pt>
                <c:pt idx="298">
                  <c:v>110.57</c:v>
                </c:pt>
                <c:pt idx="299">
                  <c:v>117.3</c:v>
                </c:pt>
                <c:pt idx="300">
                  <c:v>115.99</c:v>
                </c:pt>
                <c:pt idx="301">
                  <c:v>114.06</c:v>
                </c:pt>
                <c:pt idx="302">
                  <c:v>124.92</c:v>
                </c:pt>
                <c:pt idx="303">
                  <c:v>120.15</c:v>
                </c:pt>
                <c:pt idx="304">
                  <c:v>131.28</c:v>
                </c:pt>
                <c:pt idx="305">
                  <c:v>126.63</c:v>
                </c:pt>
                <c:pt idx="306">
                  <c:v>130.28</c:v>
                </c:pt>
                <c:pt idx="307">
                  <c:v>134.43</c:v>
                </c:pt>
                <c:pt idx="308">
                  <c:v>140.11</c:v>
                </c:pt>
                <c:pt idx="309">
                  <c:v>139.23</c:v>
                </c:pt>
                <c:pt idx="310">
                  <c:v>139.4</c:v>
                </c:pt>
                <c:pt idx="311">
                  <c:v>138.85</c:v>
                </c:pt>
                <c:pt idx="312">
                  <c:v>135.29</c:v>
                </c:pt>
                <c:pt idx="313">
                  <c:v>131.14</c:v>
                </c:pt>
                <c:pt idx="314">
                  <c:v>132.8</c:v>
                </c:pt>
                <c:pt idx="315">
                  <c:v>133.57</c:v>
                </c:pt>
                <c:pt idx="316">
                  <c:v>129.84</c:v>
                </c:pt>
                <c:pt idx="317">
                  <c:v>128.68</c:v>
                </c:pt>
                <c:pt idx="318">
                  <c:v>124.83</c:v>
                </c:pt>
                <c:pt idx="319">
                  <c:v>118.65</c:v>
                </c:pt>
                <c:pt idx="320">
                  <c:v>116.66</c:v>
                </c:pt>
                <c:pt idx="321">
                  <c:v>120.07</c:v>
                </c:pt>
                <c:pt idx="322">
                  <c:v>124.65</c:v>
                </c:pt>
                <c:pt idx="323">
                  <c:v>123.7</c:v>
                </c:pt>
                <c:pt idx="324">
                  <c:v>128.99</c:v>
                </c:pt>
                <c:pt idx="325">
                  <c:v>118.42</c:v>
                </c:pt>
                <c:pt idx="326">
                  <c:v>142.62</c:v>
                </c:pt>
                <c:pt idx="327">
                  <c:v>147.22</c:v>
                </c:pt>
                <c:pt idx="328">
                  <c:v>147.07</c:v>
                </c:pt>
                <c:pt idx="329">
                  <c:v>140.83</c:v>
                </c:pt>
                <c:pt idx="330">
                  <c:v>137.71</c:v>
                </c:pt>
                <c:pt idx="331">
                  <c:v>133.57</c:v>
                </c:pt>
                <c:pt idx="332">
                  <c:v>136.24</c:v>
                </c:pt>
                <c:pt idx="333">
                  <c:v>131.76</c:v>
                </c:pt>
                <c:pt idx="334">
                  <c:v>133.23</c:v>
                </c:pt>
                <c:pt idx="335">
                  <c:v>135.91</c:v>
                </c:pt>
                <c:pt idx="336">
                  <c:v>140.11</c:v>
                </c:pt>
                <c:pt idx="337">
                  <c:v>140.14</c:v>
                </c:pt>
                <c:pt idx="338">
                  <c:v>149.43</c:v>
                </c:pt>
                <c:pt idx="339">
                  <c:v>144.47</c:v>
                </c:pt>
                <c:pt idx="340">
                  <c:v>138.31</c:v>
                </c:pt>
                <c:pt idx="341">
                  <c:v>134.29</c:v>
                </c:pt>
                <c:pt idx="342">
                  <c:v>137.49</c:v>
                </c:pt>
                <c:pt idx="343">
                  <c:v>137.01</c:v>
                </c:pt>
                <c:pt idx="344">
                  <c:v>139.93</c:v>
                </c:pt>
                <c:pt idx="345">
                  <c:v>140.22</c:v>
                </c:pt>
                <c:pt idx="346">
                  <c:v>139.67</c:v>
                </c:pt>
                <c:pt idx="347">
                  <c:v>134.7</c:v>
                </c:pt>
                <c:pt idx="348">
                  <c:v>130.68</c:v>
                </c:pt>
                <c:pt idx="349">
                  <c:v>128.91</c:v>
                </c:pt>
                <c:pt idx="350">
                  <c:v>130.39</c:v>
                </c:pt>
                <c:pt idx="351">
                  <c:v>132</c:v>
                </c:pt>
                <c:pt idx="352">
                  <c:v>134.25</c:v>
                </c:pt>
                <c:pt idx="353">
                  <c:v>137.34</c:v>
                </c:pt>
                <c:pt idx="354">
                  <c:v>139.31</c:v>
                </c:pt>
                <c:pt idx="355">
                  <c:v>135.07</c:v>
                </c:pt>
                <c:pt idx="356">
                  <c:v>138.81</c:v>
                </c:pt>
                <c:pt idx="357">
                  <c:v>142.44</c:v>
                </c:pt>
                <c:pt idx="358">
                  <c:v>145.06</c:v>
                </c:pt>
                <c:pt idx="359">
                  <c:v>145.14</c:v>
                </c:pt>
                <c:pt idx="360">
                  <c:v>140.26</c:v>
                </c:pt>
                <c:pt idx="361">
                  <c:v>138.63</c:v>
                </c:pt>
                <c:pt idx="362">
                  <c:v>138.25</c:v>
                </c:pt>
                <c:pt idx="363">
                  <c:v>135.34</c:v>
                </c:pt>
                <c:pt idx="364">
                  <c:v>136.92</c:v>
                </c:pt>
                <c:pt idx="365">
                  <c:v>136.02</c:v>
                </c:pt>
                <c:pt idx="366">
                  <c:v>141.95</c:v>
                </c:pt>
                <c:pt idx="367">
                  <c:v>146.67</c:v>
                </c:pt>
                <c:pt idx="368">
                  <c:v>145.89</c:v>
                </c:pt>
                <c:pt idx="369">
                  <c:v>147.01</c:v>
                </c:pt>
                <c:pt idx="370">
                  <c:v>140.15</c:v>
                </c:pt>
                <c:pt idx="371">
                  <c:v>141.98</c:v>
                </c:pt>
                <c:pt idx="372">
                  <c:v>146.76</c:v>
                </c:pt>
                <c:pt idx="373">
                  <c:v>146.27</c:v>
                </c:pt>
                <c:pt idx="374">
                  <c:v>148.29</c:v>
                </c:pt>
                <c:pt idx="375">
                  <c:v>145.26</c:v>
                </c:pt>
                <c:pt idx="376">
                  <c:v>147.63</c:v>
                </c:pt>
                <c:pt idx="377">
                  <c:v>148.88</c:v>
                </c:pt>
                <c:pt idx="378">
                  <c:v>145.61</c:v>
                </c:pt>
                <c:pt idx="379">
                  <c:v>139.91</c:v>
                </c:pt>
                <c:pt idx="380">
                  <c:v>136.05</c:v>
                </c:pt>
                <c:pt idx="381">
                  <c:v>135.4</c:v>
                </c:pt>
                <c:pt idx="382">
                  <c:v>132.76</c:v>
                </c:pt>
                <c:pt idx="383">
                  <c:v>139.34</c:v>
                </c:pt>
                <c:pt idx="384">
                  <c:v>141.25</c:v>
                </c:pt>
                <c:pt idx="385">
                  <c:v>140.52</c:v>
                </c:pt>
                <c:pt idx="386">
                  <c:v>141.54</c:v>
                </c:pt>
                <c:pt idx="387">
                  <c:v>140.41</c:v>
                </c:pt>
                <c:pt idx="388">
                  <c:v>139.56</c:v>
                </c:pt>
                <c:pt idx="389">
                  <c:v>143.59</c:v>
                </c:pt>
                <c:pt idx="390">
                  <c:v>143.71</c:v>
                </c:pt>
                <c:pt idx="391">
                  <c:v>138</c:v>
                </c:pt>
                <c:pt idx="392">
                  <c:v>136.93</c:v>
                </c:pt>
                <c:pt idx="393">
                  <c:v>135.72</c:v>
                </c:pt>
                <c:pt idx="394">
                  <c:v>131.6</c:v>
                </c:pt>
                <c:pt idx="395">
                  <c:v>138.07</c:v>
                </c:pt>
                <c:pt idx="396">
                  <c:v>134.8</c:v>
                </c:pt>
                <c:pt idx="397">
                  <c:v>134.81</c:v>
                </c:pt>
                <c:pt idx="398">
                  <c:v>132.65</c:v>
                </c:pt>
                <c:pt idx="399">
                  <c:v>132.89</c:v>
                </c:pt>
                <c:pt idx="400">
                  <c:v>127.72</c:v>
                </c:pt>
                <c:pt idx="401">
                  <c:v>124.92</c:v>
                </c:pt>
                <c:pt idx="402">
                  <c:v>122.85</c:v>
                </c:pt>
                <c:pt idx="403">
                  <c:v>118.85</c:v>
                </c:pt>
                <c:pt idx="404">
                  <c:v>117</c:v>
                </c:pt>
                <c:pt idx="405">
                  <c:v>121.44</c:v>
                </c:pt>
                <c:pt idx="406">
                  <c:v>121.4</c:v>
                </c:pt>
                <c:pt idx="407">
                  <c:v>124.04</c:v>
                </c:pt>
                <c:pt idx="408">
                  <c:v>123.51</c:v>
                </c:pt>
                <c:pt idx="409">
                  <c:v>120.87</c:v>
                </c:pt>
                <c:pt idx="410">
                  <c:v>116.26</c:v>
                </c:pt>
                <c:pt idx="411">
                  <c:v>116</c:v>
                </c:pt>
                <c:pt idx="412">
                  <c:v>117.87</c:v>
                </c:pt>
                <c:pt idx="413">
                  <c:v>113.37</c:v>
                </c:pt>
                <c:pt idx="414">
                  <c:v>115.59</c:v>
                </c:pt>
                <c:pt idx="415">
                  <c:v>116.78</c:v>
                </c:pt>
                <c:pt idx="416">
                  <c:v>119.1</c:v>
                </c:pt>
                <c:pt idx="417">
                  <c:v>119.14</c:v>
                </c:pt>
                <c:pt idx="418">
                  <c:v>116.91</c:v>
                </c:pt>
                <c:pt idx="419">
                  <c:v>108.1</c:v>
                </c:pt>
                <c:pt idx="420">
                  <c:v>106.47</c:v>
                </c:pt>
                <c:pt idx="421">
                  <c:v>102.83</c:v>
                </c:pt>
                <c:pt idx="422">
                  <c:v>107.21</c:v>
                </c:pt>
                <c:pt idx="423">
                  <c:v>106.21</c:v>
                </c:pt>
                <c:pt idx="424">
                  <c:v>108</c:v>
                </c:pt>
                <c:pt idx="425">
                  <c:v>119.37</c:v>
                </c:pt>
                <c:pt idx="426">
                  <c:v>117.59</c:v>
                </c:pt>
                <c:pt idx="427">
                  <c:v>125.61</c:v>
                </c:pt>
                <c:pt idx="428">
                  <c:v>128.3</c:v>
                </c:pt>
                <c:pt idx="429">
                  <c:v>126.46</c:v>
                </c:pt>
                <c:pt idx="430">
                  <c:v>129.37</c:v>
                </c:pt>
                <c:pt idx="431">
                  <c:v>123.74</c:v>
                </c:pt>
                <c:pt idx="432">
                  <c:v>128.5</c:v>
                </c:pt>
                <c:pt idx="433">
                  <c:v>127.25</c:v>
                </c:pt>
                <c:pt idx="434">
                  <c:v>130</c:v>
                </c:pt>
                <c:pt idx="435">
                  <c:v>124.58</c:v>
                </c:pt>
                <c:pt idx="436">
                  <c:v>122.86</c:v>
                </c:pt>
                <c:pt idx="437">
                  <c:v>118.08</c:v>
                </c:pt>
                <c:pt idx="438">
                  <c:v>116.14</c:v>
                </c:pt>
                <c:pt idx="439">
                  <c:v>109.02</c:v>
                </c:pt>
                <c:pt idx="440">
                  <c:v>104.75</c:v>
                </c:pt>
                <c:pt idx="441">
                  <c:v>104.97</c:v>
                </c:pt>
                <c:pt idx="442">
                  <c:v>98.91</c:v>
                </c:pt>
                <c:pt idx="443">
                  <c:v>104.25</c:v>
                </c:pt>
                <c:pt idx="444">
                  <c:v>100.45</c:v>
                </c:pt>
                <c:pt idx="445">
                  <c:v>107.27</c:v>
                </c:pt>
                <c:pt idx="446">
                  <c:v>109.21</c:v>
                </c:pt>
                <c:pt idx="447">
                  <c:v>117.02</c:v>
                </c:pt>
                <c:pt idx="448">
                  <c:v>103.73</c:v>
                </c:pt>
                <c:pt idx="449">
                  <c:v>111.59</c:v>
                </c:pt>
                <c:pt idx="450">
                  <c:v>113.06</c:v>
                </c:pt>
                <c:pt idx="451">
                  <c:v>112.28</c:v>
                </c:pt>
                <c:pt idx="452">
                  <c:v>114.25</c:v>
                </c:pt>
                <c:pt idx="453">
                  <c:v>122.59</c:v>
                </c:pt>
                <c:pt idx="454">
                  <c:v>123.54</c:v>
                </c:pt>
                <c:pt idx="455">
                  <c:v>117.93</c:v>
                </c:pt>
                <c:pt idx="456">
                  <c:v>121.09</c:v>
                </c:pt>
                <c:pt idx="457">
                  <c:v>117.99</c:v>
                </c:pt>
                <c:pt idx="458">
                  <c:v>126.36</c:v>
                </c:pt>
                <c:pt idx="459">
                  <c:v>128.44</c:v>
                </c:pt>
                <c:pt idx="460">
                  <c:v>129.24</c:v>
                </c:pt>
                <c:pt idx="461">
                  <c:v>127.4</c:v>
                </c:pt>
                <c:pt idx="462">
                  <c:v>134.91</c:v>
                </c:pt>
                <c:pt idx="463">
                  <c:v>131.38</c:v>
                </c:pt>
                <c:pt idx="464">
                  <c:v>128.2</c:v>
                </c:pt>
                <c:pt idx="465">
                  <c:v>125.83</c:v>
                </c:pt>
                <c:pt idx="466">
                  <c:v>128.28</c:v>
                </c:pt>
                <c:pt idx="467">
                  <c:v>122.67</c:v>
                </c:pt>
                <c:pt idx="468">
                  <c:v>124.3</c:v>
                </c:pt>
                <c:pt idx="469">
                  <c:v>123.54</c:v>
                </c:pt>
                <c:pt idx="470">
                  <c:v>123.99</c:v>
                </c:pt>
                <c:pt idx="471">
                  <c:v>126.4</c:v>
                </c:pt>
                <c:pt idx="472">
                  <c:v>126.09</c:v>
                </c:pt>
                <c:pt idx="473">
                  <c:v>118.11</c:v>
                </c:pt>
                <c:pt idx="474">
                  <c:v>126.57</c:v>
                </c:pt>
                <c:pt idx="475">
                  <c:v>130.78</c:v>
                </c:pt>
                <c:pt idx="476">
                  <c:v>135.58</c:v>
                </c:pt>
                <c:pt idx="477">
                  <c:v>130.98</c:v>
                </c:pt>
                <c:pt idx="478">
                  <c:v>131.88</c:v>
                </c:pt>
                <c:pt idx="479">
                  <c:v>129.61</c:v>
                </c:pt>
                <c:pt idx="480">
                  <c:v>125.2</c:v>
                </c:pt>
                <c:pt idx="481">
                  <c:v>120.91</c:v>
                </c:pt>
                <c:pt idx="482">
                  <c:v>121.79</c:v>
                </c:pt>
                <c:pt idx="483">
                  <c:v>120.89</c:v>
                </c:pt>
                <c:pt idx="484">
                  <c:v>121</c:v>
                </c:pt>
                <c:pt idx="485">
                  <c:v>122.44</c:v>
                </c:pt>
                <c:pt idx="486">
                  <c:v>116.44</c:v>
                </c:pt>
                <c:pt idx="487">
                  <c:v>115</c:v>
                </c:pt>
                <c:pt idx="488">
                  <c:v>109.63</c:v>
                </c:pt>
                <c:pt idx="489">
                  <c:v>110.5</c:v>
                </c:pt>
                <c:pt idx="490">
                  <c:v>114.82</c:v>
                </c:pt>
                <c:pt idx="491">
                  <c:v>113.9</c:v>
                </c:pt>
                <c:pt idx="492">
                  <c:v>106.47</c:v>
                </c:pt>
                <c:pt idx="493">
                  <c:v>103.8</c:v>
                </c:pt>
                <c:pt idx="494">
                  <c:v>94.95</c:v>
                </c:pt>
                <c:pt idx="495">
                  <c:v>95.39</c:v>
                </c:pt>
                <c:pt idx="496">
                  <c:v>94.78</c:v>
                </c:pt>
                <c:pt idx="497">
                  <c:v>92.48</c:v>
                </c:pt>
                <c:pt idx="498">
                  <c:v>94.36</c:v>
                </c:pt>
                <c:pt idx="499">
                  <c:v>94.63</c:v>
                </c:pt>
                <c:pt idx="500">
                  <c:v>91.36</c:v>
                </c:pt>
                <c:pt idx="501">
                  <c:v>90.4</c:v>
                </c:pt>
                <c:pt idx="502">
                  <c:v>89.88</c:v>
                </c:pt>
                <c:pt idx="503">
                  <c:v>88.75</c:v>
                </c:pt>
                <c:pt idx="504">
                  <c:v>90.41</c:v>
                </c:pt>
                <c:pt idx="505">
                  <c:v>90.55</c:v>
                </c:pt>
                <c:pt idx="506">
                  <c:v>92.14</c:v>
                </c:pt>
                <c:pt idx="507">
                  <c:v>88.79</c:v>
                </c:pt>
                <c:pt idx="508">
                  <c:v>85.82</c:v>
                </c:pt>
                <c:pt idx="509">
                  <c:v>83.04</c:v>
                </c:pt>
                <c:pt idx="510">
                  <c:v>86.4</c:v>
                </c:pt>
                <c:pt idx="511">
                  <c:v>87.76</c:v>
                </c:pt>
                <c:pt idx="512">
                  <c:v>87.74</c:v>
                </c:pt>
                <c:pt idx="513">
                  <c:v>82.63</c:v>
                </c:pt>
                <c:pt idx="514">
                  <c:v>79.68</c:v>
                </c:pt>
                <c:pt idx="515">
                  <c:v>82.42</c:v>
                </c:pt>
                <c:pt idx="516">
                  <c:v>79.52</c:v>
                </c:pt>
                <c:pt idx="517">
                  <c:v>76.2</c:v>
                </c:pt>
                <c:pt idx="518">
                  <c:v>84.67</c:v>
                </c:pt>
                <c:pt idx="519">
                  <c:v>84.04</c:v>
                </c:pt>
                <c:pt idx="520">
                  <c:v>87.42</c:v>
                </c:pt>
                <c:pt idx="521">
                  <c:v>86</c:v>
                </c:pt>
                <c:pt idx="522">
                  <c:v>88.19</c:v>
                </c:pt>
                <c:pt idx="523">
                  <c:v>90.62</c:v>
                </c:pt>
                <c:pt idx="524">
                  <c:v>87.04</c:v>
                </c:pt>
                <c:pt idx="525">
                  <c:v>85.35</c:v>
                </c:pt>
                <c:pt idx="526">
                  <c:v>87.13</c:v>
                </c:pt>
                <c:pt idx="527">
                  <c:v>88.01</c:v>
                </c:pt>
                <c:pt idx="528">
                  <c:v>85.9</c:v>
                </c:pt>
                <c:pt idx="529">
                  <c:v>88.96</c:v>
                </c:pt>
                <c:pt idx="530">
                  <c:v>89.45</c:v>
                </c:pt>
                <c:pt idx="531">
                  <c:v>90.36</c:v>
                </c:pt>
                <c:pt idx="532">
                  <c:v>90.36</c:v>
                </c:pt>
                <c:pt idx="533">
                  <c:v>90.25</c:v>
                </c:pt>
                <c:pt idx="534">
                  <c:v>92.56</c:v>
                </c:pt>
                <c:pt idx="535">
                  <c:v>95</c:v>
                </c:pt>
                <c:pt idx="536">
                  <c:v>94.29</c:v>
                </c:pt>
                <c:pt idx="537">
                  <c:v>91.43</c:v>
                </c:pt>
                <c:pt idx="538">
                  <c:v>90.37</c:v>
                </c:pt>
                <c:pt idx="539">
                  <c:v>89.4</c:v>
                </c:pt>
                <c:pt idx="540">
                  <c:v>88.46</c:v>
                </c:pt>
                <c:pt idx="541">
                  <c:v>87.84</c:v>
                </c:pt>
                <c:pt idx="542">
                  <c:v>87.94</c:v>
                </c:pt>
                <c:pt idx="543">
                  <c:v>90.89</c:v>
                </c:pt>
                <c:pt idx="544">
                  <c:v>91.91</c:v>
                </c:pt>
                <c:pt idx="545">
                  <c:v>85.77</c:v>
                </c:pt>
                <c:pt idx="546">
                  <c:v>87.53</c:v>
                </c:pt>
                <c:pt idx="547">
                  <c:v>92.67</c:v>
                </c:pt>
                <c:pt idx="548">
                  <c:v>88.7</c:v>
                </c:pt>
                <c:pt idx="549">
                  <c:v>85.96</c:v>
                </c:pt>
                <c:pt idx="550">
                  <c:v>85.24</c:v>
                </c:pt>
                <c:pt idx="551">
                  <c:v>82.28</c:v>
                </c:pt>
                <c:pt idx="552">
                  <c:v>79.11</c:v>
                </c:pt>
                <c:pt idx="553">
                  <c:v>77.66</c:v>
                </c:pt>
                <c:pt idx="554">
                  <c:v>78.7</c:v>
                </c:pt>
                <c:pt idx="555">
                  <c:v>79.09</c:v>
                </c:pt>
                <c:pt idx="556">
                  <c:v>78.82</c:v>
                </c:pt>
                <c:pt idx="557">
                  <c:v>78.54</c:v>
                </c:pt>
                <c:pt idx="558">
                  <c:v>67.47</c:v>
                </c:pt>
                <c:pt idx="559">
                  <c:v>69.45</c:v>
                </c:pt>
                <c:pt idx="560">
                  <c:v>72.61</c:v>
                </c:pt>
                <c:pt idx="561">
                  <c:v>72.66</c:v>
                </c:pt>
                <c:pt idx="562">
                  <c:v>73.9</c:v>
                </c:pt>
                <c:pt idx="563">
                  <c:v>72.13</c:v>
                </c:pt>
                <c:pt idx="564">
                  <c:v>72.25</c:v>
                </c:pt>
                <c:pt idx="565">
                  <c:v>72.13</c:v>
                </c:pt>
                <c:pt idx="566">
                  <c:v>69.64</c:v>
                </c:pt>
                <c:pt idx="567">
                  <c:v>70.1</c:v>
                </c:pt>
                <c:pt idx="568">
                  <c:v>68.22</c:v>
                </c:pt>
                <c:pt idx="569">
                  <c:v>69.33</c:v>
                </c:pt>
                <c:pt idx="570">
                  <c:v>66.16</c:v>
                </c:pt>
                <c:pt idx="571">
                  <c:v>63.03</c:v>
                </c:pt>
                <c:pt idx="572">
                  <c:v>61.53</c:v>
                </c:pt>
                <c:pt idx="573">
                  <c:v>62.77</c:v>
                </c:pt>
                <c:pt idx="574">
                  <c:v>62.47</c:v>
                </c:pt>
                <c:pt idx="575">
                  <c:v>61.03</c:v>
                </c:pt>
                <c:pt idx="576">
                  <c:v>61.62</c:v>
                </c:pt>
                <c:pt idx="577">
                  <c:v>61.36</c:v>
                </c:pt>
                <c:pt idx="578">
                  <c:v>59.87</c:v>
                </c:pt>
                <c:pt idx="579">
                  <c:v>59.65</c:v>
                </c:pt>
                <c:pt idx="580">
                  <c:v>59.49</c:v>
                </c:pt>
                <c:pt idx="581">
                  <c:v>57.11</c:v>
                </c:pt>
                <c:pt idx="582">
                  <c:v>56.05</c:v>
                </c:pt>
                <c:pt idx="583">
                  <c:v>56.38</c:v>
                </c:pt>
                <c:pt idx="584">
                  <c:v>54.71</c:v>
                </c:pt>
                <c:pt idx="585">
                  <c:v>54.82</c:v>
                </c:pt>
                <c:pt idx="586">
                  <c:v>54.35</c:v>
                </c:pt>
                <c:pt idx="587">
                  <c:v>53.14</c:v>
                </c:pt>
                <c:pt idx="588">
                  <c:v>52.25</c:v>
                </c:pt>
                <c:pt idx="589">
                  <c:v>49.1</c:v>
                </c:pt>
                <c:pt idx="590">
                  <c:v>48</c:v>
                </c:pt>
                <c:pt idx="591">
                  <c:v>47.57</c:v>
                </c:pt>
                <c:pt idx="592">
                  <c:v>48.17</c:v>
                </c:pt>
                <c:pt idx="593">
                  <c:v>49.52</c:v>
                </c:pt>
                <c:pt idx="594">
                  <c:v>49.52</c:v>
                </c:pt>
                <c:pt idx="595">
                  <c:v>49.42</c:v>
                </c:pt>
                <c:pt idx="596">
                  <c:v>49.28</c:v>
                </c:pt>
                <c:pt idx="597">
                  <c:v>48.83</c:v>
                </c:pt>
                <c:pt idx="598">
                  <c:v>48.99</c:v>
                </c:pt>
                <c:pt idx="599">
                  <c:v>48.11</c:v>
                </c:pt>
                <c:pt idx="600">
                  <c:v>49.6</c:v>
                </c:pt>
                <c:pt idx="601">
                  <c:v>50.08</c:v>
                </c:pt>
                <c:pt idx="602">
                  <c:v>48.89</c:v>
                </c:pt>
                <c:pt idx="603">
                  <c:v>48.35</c:v>
                </c:pt>
                <c:pt idx="604">
                  <c:v>48.09</c:v>
                </c:pt>
                <c:pt idx="605">
                  <c:v>47.66</c:v>
                </c:pt>
                <c:pt idx="606">
                  <c:v>46.63</c:v>
                </c:pt>
                <c:pt idx="607">
                  <c:v>47.51</c:v>
                </c:pt>
                <c:pt idx="608">
                  <c:v>46.6</c:v>
                </c:pt>
                <c:pt idx="609">
                  <c:v>45.5</c:v>
                </c:pt>
                <c:pt idx="610">
                  <c:v>46.57</c:v>
                </c:pt>
                <c:pt idx="611">
                  <c:v>45.51</c:v>
                </c:pt>
                <c:pt idx="612">
                  <c:v>46.76</c:v>
                </c:pt>
                <c:pt idx="613">
                  <c:v>46.77</c:v>
                </c:pt>
                <c:pt idx="614">
                  <c:v>48.14</c:v>
                </c:pt>
                <c:pt idx="615">
                  <c:v>47.82</c:v>
                </c:pt>
                <c:pt idx="616">
                  <c:v>48.24</c:v>
                </c:pt>
                <c:pt idx="617">
                  <c:v>47.78</c:v>
                </c:pt>
                <c:pt idx="618">
                  <c:v>48.72</c:v>
                </c:pt>
                <c:pt idx="619">
                  <c:v>49.94</c:v>
                </c:pt>
                <c:pt idx="620">
                  <c:v>50.41</c:v>
                </c:pt>
                <c:pt idx="621">
                  <c:v>49.3</c:v>
                </c:pt>
                <c:pt idx="622">
                  <c:v>49.48</c:v>
                </c:pt>
                <c:pt idx="623">
                  <c:v>48.89</c:v>
                </c:pt>
                <c:pt idx="624">
                  <c:v>49.66</c:v>
                </c:pt>
                <c:pt idx="625">
                  <c:v>48.62</c:v>
                </c:pt>
                <c:pt idx="626">
                  <c:v>48.33</c:v>
                </c:pt>
                <c:pt idx="627">
                  <c:v>46.95</c:v>
                </c:pt>
                <c:pt idx="628">
                  <c:v>46.57</c:v>
                </c:pt>
                <c:pt idx="629">
                  <c:v>45.96</c:v>
                </c:pt>
                <c:pt idx="630">
                  <c:v>45.75</c:v>
                </c:pt>
                <c:pt idx="631">
                  <c:v>45.01</c:v>
                </c:pt>
                <c:pt idx="632">
                  <c:v>43.51</c:v>
                </c:pt>
                <c:pt idx="633">
                  <c:v>42.33</c:v>
                </c:pt>
                <c:pt idx="634">
                  <c:v>40.78</c:v>
                </c:pt>
                <c:pt idx="635">
                  <c:v>41.16</c:v>
                </c:pt>
                <c:pt idx="636">
                  <c:v>40.5</c:v>
                </c:pt>
                <c:pt idx="637">
                  <c:v>40.33</c:v>
                </c:pt>
                <c:pt idx="638">
                  <c:v>41.78</c:v>
                </c:pt>
                <c:pt idx="639">
                  <c:v>43.66</c:v>
                </c:pt>
                <c:pt idx="640">
                  <c:v>42.97</c:v>
                </c:pt>
                <c:pt idx="641">
                  <c:v>41.39</c:v>
                </c:pt>
                <c:pt idx="642">
                  <c:v>42.1</c:v>
                </c:pt>
                <c:pt idx="643">
                  <c:v>42.2</c:v>
                </c:pt>
                <c:pt idx="644">
                  <c:v>43.94</c:v>
                </c:pt>
                <c:pt idx="645">
                  <c:v>46.1</c:v>
                </c:pt>
                <c:pt idx="646">
                  <c:v>45.46</c:v>
                </c:pt>
                <c:pt idx="647">
                  <c:v>46.94</c:v>
                </c:pt>
                <c:pt idx="648">
                  <c:v>46.81</c:v>
                </c:pt>
                <c:pt idx="649">
                  <c:v>45.8</c:v>
                </c:pt>
                <c:pt idx="650">
                  <c:v>45.27</c:v>
                </c:pt>
                <c:pt idx="651">
                  <c:v>45.76</c:v>
                </c:pt>
                <c:pt idx="652">
                  <c:v>44.69</c:v>
                </c:pt>
                <c:pt idx="653">
                  <c:v>44.04</c:v>
                </c:pt>
                <c:pt idx="654">
                  <c:v>43.52</c:v>
                </c:pt>
                <c:pt idx="655">
                  <c:v>44.78</c:v>
                </c:pt>
                <c:pt idx="656">
                  <c:v>43.5</c:v>
                </c:pt>
                <c:pt idx="657">
                  <c:v>43.09</c:v>
                </c:pt>
                <c:pt idx="658">
                  <c:v>42.47</c:v>
                </c:pt>
                <c:pt idx="659">
                  <c:v>41.91</c:v>
                </c:pt>
                <c:pt idx="660">
                  <c:v>42.22</c:v>
                </c:pt>
                <c:pt idx="661">
                  <c:v>41.61</c:v>
                </c:pt>
                <c:pt idx="662">
                  <c:v>41.02</c:v>
                </c:pt>
                <c:pt idx="663">
                  <c:v>42.24</c:v>
                </c:pt>
                <c:pt idx="664">
                  <c:v>43.52</c:v>
                </c:pt>
                <c:pt idx="665">
                  <c:v>43.97</c:v>
                </c:pt>
                <c:pt idx="666">
                  <c:v>43.9</c:v>
                </c:pt>
                <c:pt idx="667">
                  <c:v>45.58</c:v>
                </c:pt>
                <c:pt idx="668">
                  <c:v>45.49</c:v>
                </c:pt>
                <c:pt idx="669">
                  <c:v>44.87</c:v>
                </c:pt>
                <c:pt idx="670">
                  <c:v>45.18</c:v>
                </c:pt>
                <c:pt idx="671">
                  <c:v>45.57</c:v>
                </c:pt>
                <c:pt idx="672">
                  <c:v>46.24</c:v>
                </c:pt>
                <c:pt idx="673">
                  <c:v>47.06</c:v>
                </c:pt>
                <c:pt idx="674">
                  <c:v>48.55</c:v>
                </c:pt>
                <c:pt idx="675">
                  <c:v>48.51</c:v>
                </c:pt>
                <c:pt idx="676">
                  <c:v>49.35</c:v>
                </c:pt>
                <c:pt idx="677">
                  <c:v>49.26</c:v>
                </c:pt>
                <c:pt idx="678">
                  <c:v>48.78</c:v>
                </c:pt>
                <c:pt idx="679">
                  <c:v>46.83</c:v>
                </c:pt>
                <c:pt idx="680">
                  <c:v>46.02</c:v>
                </c:pt>
                <c:pt idx="681">
                  <c:v>47.16</c:v>
                </c:pt>
                <c:pt idx="682">
                  <c:v>47.12</c:v>
                </c:pt>
                <c:pt idx="683">
                  <c:v>45.67</c:v>
                </c:pt>
                <c:pt idx="684">
                  <c:v>46.97</c:v>
                </c:pt>
                <c:pt idx="685">
                  <c:v>43.3</c:v>
                </c:pt>
                <c:pt idx="686">
                  <c:v>43.34</c:v>
                </c:pt>
                <c:pt idx="687">
                  <c:v>43.49</c:v>
                </c:pt>
                <c:pt idx="688">
                  <c:v>43.94</c:v>
                </c:pt>
                <c:pt idx="689">
                  <c:v>43.75</c:v>
                </c:pt>
                <c:pt idx="690">
                  <c:v>40.85</c:v>
                </c:pt>
                <c:pt idx="691">
                  <c:v>42.39</c:v>
                </c:pt>
                <c:pt idx="692">
                  <c:v>42.55</c:v>
                </c:pt>
                <c:pt idx="693">
                  <c:v>44.66</c:v>
                </c:pt>
                <c:pt idx="694">
                  <c:v>45.42</c:v>
                </c:pt>
                <c:pt idx="695">
                  <c:v>44.68</c:v>
                </c:pt>
                <c:pt idx="696">
                  <c:v>44.51</c:v>
                </c:pt>
                <c:pt idx="697">
                  <c:v>44.27</c:v>
                </c:pt>
                <c:pt idx="698">
                  <c:v>46.51</c:v>
                </c:pt>
                <c:pt idx="699">
                  <c:v>46.73</c:v>
                </c:pt>
                <c:pt idx="700">
                  <c:v>46.75</c:v>
                </c:pt>
                <c:pt idx="701">
                  <c:v>45.9</c:v>
                </c:pt>
                <c:pt idx="702">
                  <c:v>45.45</c:v>
                </c:pt>
                <c:pt idx="703">
                  <c:v>45.68</c:v>
                </c:pt>
                <c:pt idx="704">
                  <c:v>44.61</c:v>
                </c:pt>
                <c:pt idx="705">
                  <c:v>44.31</c:v>
                </c:pt>
                <c:pt idx="706">
                  <c:v>45.52</c:v>
                </c:pt>
                <c:pt idx="707">
                  <c:v>47.08</c:v>
                </c:pt>
                <c:pt idx="708">
                  <c:v>47.49</c:v>
                </c:pt>
                <c:pt idx="709">
                  <c:v>46.46</c:v>
                </c:pt>
                <c:pt idx="710">
                  <c:v>45.47</c:v>
                </c:pt>
                <c:pt idx="711">
                  <c:v>45.98</c:v>
                </c:pt>
                <c:pt idx="712">
                  <c:v>43.9</c:v>
                </c:pt>
                <c:pt idx="713">
                  <c:v>42.4</c:v>
                </c:pt>
                <c:pt idx="714">
                  <c:v>42.18</c:v>
                </c:pt>
                <c:pt idx="715">
                  <c:v>42.5</c:v>
                </c:pt>
                <c:pt idx="716">
                  <c:v>42.1</c:v>
                </c:pt>
                <c:pt idx="717">
                  <c:v>42.32</c:v>
                </c:pt>
                <c:pt idx="718">
                  <c:v>42.41</c:v>
                </c:pt>
                <c:pt idx="719">
                  <c:v>42.3</c:v>
                </c:pt>
                <c:pt idx="720">
                  <c:v>40.82</c:v>
                </c:pt>
                <c:pt idx="721">
                  <c:v>41.12</c:v>
                </c:pt>
                <c:pt idx="722">
                  <c:v>41.88</c:v>
                </c:pt>
                <c:pt idx="723">
                  <c:v>40.63</c:v>
                </c:pt>
                <c:pt idx="724">
                  <c:v>42.21</c:v>
                </c:pt>
                <c:pt idx="725">
                  <c:v>43.03</c:v>
                </c:pt>
                <c:pt idx="726">
                  <c:v>43.04</c:v>
                </c:pt>
                <c:pt idx="727">
                  <c:v>43.81</c:v>
                </c:pt>
                <c:pt idx="728">
                  <c:v>42.69</c:v>
                </c:pt>
                <c:pt idx="729">
                  <c:v>42.65</c:v>
                </c:pt>
                <c:pt idx="730">
                  <c:v>43</c:v>
                </c:pt>
                <c:pt idx="731">
                  <c:v>41.02</c:v>
                </c:pt>
                <c:pt idx="732">
                  <c:v>39.48</c:v>
                </c:pt>
                <c:pt idx="733">
                  <c:v>38.77</c:v>
                </c:pt>
                <c:pt idx="734">
                  <c:v>38.51</c:v>
                </c:pt>
                <c:pt idx="735">
                  <c:v>37.47</c:v>
                </c:pt>
                <c:pt idx="736">
                  <c:v>38.65</c:v>
                </c:pt>
                <c:pt idx="737">
                  <c:v>39.17</c:v>
                </c:pt>
                <c:pt idx="738">
                  <c:v>39.33</c:v>
                </c:pt>
                <c:pt idx="739">
                  <c:v>39.77</c:v>
                </c:pt>
                <c:pt idx="740">
                  <c:v>37.83</c:v>
                </c:pt>
                <c:pt idx="741">
                  <c:v>40.11</c:v>
                </c:pt>
                <c:pt idx="742">
                  <c:v>38.95</c:v>
                </c:pt>
                <c:pt idx="743">
                  <c:v>37.98</c:v>
                </c:pt>
                <c:pt idx="744">
                  <c:v>30.54</c:v>
                </c:pt>
                <c:pt idx="745">
                  <c:v>30.69</c:v>
                </c:pt>
                <c:pt idx="746">
                  <c:v>31.18</c:v>
                </c:pt>
                <c:pt idx="747">
                  <c:v>31.26</c:v>
                </c:pt>
                <c:pt idx="748">
                  <c:v>31.68</c:v>
                </c:pt>
                <c:pt idx="749">
                  <c:v>30.18</c:v>
                </c:pt>
                <c:pt idx="750">
                  <c:v>29.21</c:v>
                </c:pt>
                <c:pt idx="751">
                  <c:v>28.95</c:v>
                </c:pt>
              </c:numCache>
            </c:numRef>
          </c:xVal>
          <c:yVal>
            <c:numRef>
              <c:f>Sheet1!$J$1:$J$752</c:f>
              <c:numCache>
                <c:formatCode>General</c:formatCode>
                <c:ptCount val="752"/>
                <c:pt idx="0">
                  <c:v>142.24</c:v>
                </c:pt>
                <c:pt idx="1">
                  <c:v>143.91</c:v>
                </c:pt>
                <c:pt idx="2">
                  <c:v>143.36</c:v>
                </c:pt>
                <c:pt idx="3">
                  <c:v>146.42</c:v>
                </c:pt>
                <c:pt idx="4">
                  <c:v>146.06</c:v>
                </c:pt>
                <c:pt idx="5">
                  <c:v>147.9</c:v>
                </c:pt>
                <c:pt idx="6">
                  <c:v>144.9</c:v>
                </c:pt>
                <c:pt idx="7">
                  <c:v>143.42</c:v>
                </c:pt>
                <c:pt idx="8">
                  <c:v>147.26</c:v>
                </c:pt>
                <c:pt idx="9">
                  <c:v>147.09</c:v>
                </c:pt>
                <c:pt idx="10">
                  <c:v>146.46</c:v>
                </c:pt>
                <c:pt idx="11">
                  <c:v>149.17</c:v>
                </c:pt>
                <c:pt idx="12">
                  <c:v>148.4</c:v>
                </c:pt>
                <c:pt idx="13">
                  <c:v>148.18</c:v>
                </c:pt>
                <c:pt idx="14">
                  <c:v>145.71</c:v>
                </c:pt>
                <c:pt idx="15">
                  <c:v>142.85</c:v>
                </c:pt>
                <c:pt idx="16">
                  <c:v>142.32</c:v>
                </c:pt>
                <c:pt idx="17">
                  <c:v>144.49</c:v>
                </c:pt>
                <c:pt idx="18">
                  <c:v>146.93</c:v>
                </c:pt>
                <c:pt idx="19">
                  <c:v>143.11</c:v>
                </c:pt>
                <c:pt idx="20">
                  <c:v>143.38</c:v>
                </c:pt>
                <c:pt idx="21">
                  <c:v>144.38</c:v>
                </c:pt>
                <c:pt idx="22">
                  <c:v>143.58</c:v>
                </c:pt>
                <c:pt idx="23">
                  <c:v>145.16</c:v>
                </c:pt>
                <c:pt idx="24">
                  <c:v>146.66</c:v>
                </c:pt>
                <c:pt idx="25">
                  <c:v>144.9</c:v>
                </c:pt>
                <c:pt idx="26">
                  <c:v>141.3</c:v>
                </c:pt>
                <c:pt idx="27">
                  <c:v>142.77</c:v>
                </c:pt>
                <c:pt idx="28">
                  <c:v>143.12</c:v>
                </c:pt>
                <c:pt idx="29">
                  <c:v>144.09</c:v>
                </c:pt>
                <c:pt idx="30">
                  <c:v>144.44</c:v>
                </c:pt>
                <c:pt idx="31">
                  <c:v>144.72</c:v>
                </c:pt>
                <c:pt idx="32">
                  <c:v>142.71</c:v>
                </c:pt>
                <c:pt idx="33">
                  <c:v>142.42</c:v>
                </c:pt>
                <c:pt idx="34">
                  <c:v>143.92</c:v>
                </c:pt>
                <c:pt idx="35">
                  <c:v>143.16</c:v>
                </c:pt>
                <c:pt idx="36">
                  <c:v>143.99</c:v>
                </c:pt>
                <c:pt idx="37">
                  <c:v>144.28</c:v>
                </c:pt>
                <c:pt idx="38">
                  <c:v>144.84</c:v>
                </c:pt>
                <c:pt idx="39">
                  <c:v>146.71</c:v>
                </c:pt>
                <c:pt idx="40">
                  <c:v>151.48</c:v>
                </c:pt>
                <c:pt idx="41">
                  <c:v>152.12</c:v>
                </c:pt>
                <c:pt idx="42">
                  <c:v>150.65</c:v>
                </c:pt>
                <c:pt idx="43">
                  <c:v>150.5</c:v>
                </c:pt>
                <c:pt idx="44">
                  <c:v>153.32</c:v>
                </c:pt>
                <c:pt idx="45">
                  <c:v>156.01</c:v>
                </c:pt>
                <c:pt idx="46">
                  <c:v>155.22</c:v>
                </c:pt>
                <c:pt idx="47">
                  <c:v>153.63</c:v>
                </c:pt>
                <c:pt idx="48">
                  <c:v>153.99</c:v>
                </c:pt>
                <c:pt idx="49">
                  <c:v>158.3</c:v>
                </c:pt>
                <c:pt idx="50">
                  <c:v>159.72</c:v>
                </c:pt>
                <c:pt idx="51">
                  <c:v>163.51</c:v>
                </c:pt>
                <c:pt idx="52">
                  <c:v>167.2</c:v>
                </c:pt>
                <c:pt idx="53">
                  <c:v>163.75</c:v>
                </c:pt>
                <c:pt idx="54">
                  <c:v>163.39</c:v>
                </c:pt>
                <c:pt idx="55">
                  <c:v>165.28</c:v>
                </c:pt>
                <c:pt idx="56">
                  <c:v>165.17</c:v>
                </c:pt>
                <c:pt idx="57">
                  <c:v>160.78</c:v>
                </c:pt>
                <c:pt idx="58">
                  <c:v>158.56</c:v>
                </c:pt>
                <c:pt idx="59">
                  <c:v>156.86</c:v>
                </c:pt>
                <c:pt idx="60">
                  <c:v>159.55</c:v>
                </c:pt>
                <c:pt idx="61">
                  <c:v>160.07</c:v>
                </c:pt>
                <c:pt idx="62">
                  <c:v>161.21</c:v>
                </c:pt>
                <c:pt idx="63">
                  <c:v>160</c:v>
                </c:pt>
                <c:pt idx="64">
                  <c:v>159.08</c:v>
                </c:pt>
                <c:pt idx="65">
                  <c:v>157.33</c:v>
                </c:pt>
                <c:pt idx="66">
                  <c:v>159.17</c:v>
                </c:pt>
                <c:pt idx="67">
                  <c:v>158.61</c:v>
                </c:pt>
                <c:pt idx="68">
                  <c:v>156.87</c:v>
                </c:pt>
                <c:pt idx="69">
                  <c:v>155.32</c:v>
                </c:pt>
                <c:pt idx="70">
                  <c:v>153.19</c:v>
                </c:pt>
                <c:pt idx="71">
                  <c:v>151.77</c:v>
                </c:pt>
                <c:pt idx="72">
                  <c:v>149.9</c:v>
                </c:pt>
                <c:pt idx="73">
                  <c:v>147.34</c:v>
                </c:pt>
                <c:pt idx="74">
                  <c:v>148.34</c:v>
                </c:pt>
                <c:pt idx="75">
                  <c:v>149.49</c:v>
                </c:pt>
                <c:pt idx="76">
                  <c:v>150.15</c:v>
                </c:pt>
                <c:pt idx="77">
                  <c:v>149.93</c:v>
                </c:pt>
                <c:pt idx="78">
                  <c:v>146.06</c:v>
                </c:pt>
                <c:pt idx="79">
                  <c:v>147</c:v>
                </c:pt>
                <c:pt idx="80">
                  <c:v>144.53</c:v>
                </c:pt>
                <c:pt idx="81">
                  <c:v>144.63</c:v>
                </c:pt>
                <c:pt idx="82">
                  <c:v>146.35</c:v>
                </c:pt>
                <c:pt idx="83">
                  <c:v>144.24</c:v>
                </c:pt>
                <c:pt idx="84">
                  <c:v>143.46</c:v>
                </c:pt>
                <c:pt idx="85">
                  <c:v>141.87</c:v>
                </c:pt>
                <c:pt idx="86">
                  <c:v>141.53</c:v>
                </c:pt>
                <c:pt idx="87">
                  <c:v>138.04</c:v>
                </c:pt>
                <c:pt idx="88">
                  <c:v>139.91</c:v>
                </c:pt>
                <c:pt idx="89">
                  <c:v>140.37</c:v>
                </c:pt>
                <c:pt idx="90">
                  <c:v>141.79</c:v>
                </c:pt>
                <c:pt idx="91">
                  <c:v>143.31</c:v>
                </c:pt>
                <c:pt idx="92">
                  <c:v>144.05</c:v>
                </c:pt>
                <c:pt idx="93">
                  <c:v>144.57</c:v>
                </c:pt>
                <c:pt idx="94">
                  <c:v>144.74</c:v>
                </c:pt>
                <c:pt idx="95">
                  <c:v>144.49</c:v>
                </c:pt>
                <c:pt idx="96">
                  <c:v>143.18</c:v>
                </c:pt>
                <c:pt idx="97">
                  <c:v>142.69</c:v>
                </c:pt>
                <c:pt idx="98">
                  <c:v>144.46</c:v>
                </c:pt>
                <c:pt idx="99">
                  <c:v>145.52</c:v>
                </c:pt>
                <c:pt idx="100">
                  <c:v>147.81</c:v>
                </c:pt>
                <c:pt idx="101">
                  <c:v>145.21</c:v>
                </c:pt>
                <c:pt idx="102">
                  <c:v>145.13</c:v>
                </c:pt>
                <c:pt idx="103">
                  <c:v>142.84</c:v>
                </c:pt>
                <c:pt idx="104">
                  <c:v>140.76</c:v>
                </c:pt>
                <c:pt idx="105">
                  <c:v>139.82</c:v>
                </c:pt>
                <c:pt idx="106">
                  <c:v>139.63</c:v>
                </c:pt>
                <c:pt idx="107">
                  <c:v>138.34</c:v>
                </c:pt>
                <c:pt idx="108">
                  <c:v>143.45</c:v>
                </c:pt>
                <c:pt idx="109">
                  <c:v>145.36</c:v>
                </c:pt>
                <c:pt idx="110">
                  <c:v>146.71</c:v>
                </c:pt>
                <c:pt idx="111">
                  <c:v>145.86</c:v>
                </c:pt>
                <c:pt idx="112">
                  <c:v>147.44</c:v>
                </c:pt>
                <c:pt idx="113">
                  <c:v>148.16</c:v>
                </c:pt>
                <c:pt idx="114">
                  <c:v>148.25</c:v>
                </c:pt>
                <c:pt idx="115">
                  <c:v>148.49</c:v>
                </c:pt>
                <c:pt idx="116">
                  <c:v>146.98</c:v>
                </c:pt>
                <c:pt idx="117">
                  <c:v>150.92</c:v>
                </c:pt>
                <c:pt idx="118">
                  <c:v>148.19</c:v>
                </c:pt>
                <c:pt idx="119">
                  <c:v>146.99</c:v>
                </c:pt>
                <c:pt idx="120">
                  <c:v>146.99</c:v>
                </c:pt>
                <c:pt idx="121">
                  <c:v>145.82</c:v>
                </c:pt>
                <c:pt idx="122">
                  <c:v>147.67</c:v>
                </c:pt>
                <c:pt idx="123">
                  <c:v>147.96</c:v>
                </c:pt>
                <c:pt idx="124">
                  <c:v>148.01</c:v>
                </c:pt>
                <c:pt idx="125">
                  <c:v>148.54</c:v>
                </c:pt>
                <c:pt idx="126">
                  <c:v>145.5</c:v>
                </c:pt>
                <c:pt idx="127">
                  <c:v>146.98</c:v>
                </c:pt>
                <c:pt idx="128">
                  <c:v>146.13</c:v>
                </c:pt>
                <c:pt idx="129">
                  <c:v>145.79</c:v>
                </c:pt>
                <c:pt idx="130">
                  <c:v>147.17</c:v>
                </c:pt>
                <c:pt idx="131">
                  <c:v>148.02</c:v>
                </c:pt>
                <c:pt idx="132">
                  <c:v>150.37</c:v>
                </c:pt>
                <c:pt idx="133">
                  <c:v>149.58</c:v>
                </c:pt>
                <c:pt idx="134">
                  <c:v>148.77</c:v>
                </c:pt>
                <c:pt idx="135">
                  <c:v>151.37</c:v>
                </c:pt>
                <c:pt idx="136">
                  <c:v>151.74</c:v>
                </c:pt>
                <c:pt idx="137">
                  <c:v>152.49</c:v>
                </c:pt>
                <c:pt idx="138">
                  <c:v>152.21</c:v>
                </c:pt>
                <c:pt idx="139">
                  <c:v>152.2</c:v>
                </c:pt>
                <c:pt idx="140">
                  <c:v>151.62</c:v>
                </c:pt>
                <c:pt idx="141">
                  <c:v>151.96</c:v>
                </c:pt>
                <c:pt idx="142">
                  <c:v>151.4</c:v>
                </c:pt>
                <c:pt idx="143">
                  <c:v>149.6</c:v>
                </c:pt>
                <c:pt idx="144">
                  <c:v>147.42</c:v>
                </c:pt>
                <c:pt idx="145">
                  <c:v>149.16</c:v>
                </c:pt>
                <c:pt idx="146">
                  <c:v>147.49</c:v>
                </c:pt>
                <c:pt idx="147">
                  <c:v>149.69</c:v>
                </c:pt>
                <c:pt idx="148">
                  <c:v>150.58</c:v>
                </c:pt>
                <c:pt idx="149">
                  <c:v>150.69</c:v>
                </c:pt>
                <c:pt idx="150">
                  <c:v>152.54</c:v>
                </c:pt>
                <c:pt idx="151">
                  <c:v>150.41</c:v>
                </c:pt>
                <c:pt idx="152">
                  <c:v>152.27</c:v>
                </c:pt>
                <c:pt idx="153">
                  <c:v>152.05</c:v>
                </c:pt>
                <c:pt idx="154">
                  <c:v>153.18</c:v>
                </c:pt>
                <c:pt idx="155">
                  <c:v>153.65</c:v>
                </c:pt>
                <c:pt idx="156">
                  <c:v>153.53</c:v>
                </c:pt>
                <c:pt idx="157">
                  <c:v>152.5</c:v>
                </c:pt>
                <c:pt idx="158">
                  <c:v>152.15</c:v>
                </c:pt>
                <c:pt idx="159">
                  <c:v>152.42</c:v>
                </c:pt>
                <c:pt idx="160">
                  <c:v>152.5</c:v>
                </c:pt>
                <c:pt idx="161">
                  <c:v>153.07</c:v>
                </c:pt>
                <c:pt idx="162">
                  <c:v>156.04</c:v>
                </c:pt>
                <c:pt idx="163">
                  <c:v>157.32</c:v>
                </c:pt>
                <c:pt idx="164">
                  <c:v>160.33</c:v>
                </c:pt>
                <c:pt idx="165">
                  <c:v>158.05</c:v>
                </c:pt>
                <c:pt idx="166">
                  <c:v>156.83</c:v>
                </c:pt>
                <c:pt idx="167">
                  <c:v>157.9</c:v>
                </c:pt>
                <c:pt idx="168">
                  <c:v>158.63</c:v>
                </c:pt>
                <c:pt idx="169">
                  <c:v>157.35</c:v>
                </c:pt>
                <c:pt idx="170">
                  <c:v>159.46</c:v>
                </c:pt>
                <c:pt idx="171">
                  <c:v>159.01</c:v>
                </c:pt>
                <c:pt idx="172">
                  <c:v>160.02</c:v>
                </c:pt>
                <c:pt idx="173">
                  <c:v>159.19</c:v>
                </c:pt>
                <c:pt idx="174">
                  <c:v>158.17</c:v>
                </c:pt>
                <c:pt idx="175">
                  <c:v>157.99</c:v>
                </c:pt>
                <c:pt idx="176">
                  <c:v>157.04</c:v>
                </c:pt>
                <c:pt idx="177">
                  <c:v>155.65</c:v>
                </c:pt>
                <c:pt idx="178">
                  <c:v>156.96</c:v>
                </c:pt>
                <c:pt idx="179">
                  <c:v>155.97</c:v>
                </c:pt>
                <c:pt idx="180">
                  <c:v>156.15</c:v>
                </c:pt>
                <c:pt idx="181">
                  <c:v>158.67</c:v>
                </c:pt>
                <c:pt idx="182">
                  <c:v>158.73</c:v>
                </c:pt>
                <c:pt idx="183">
                  <c:v>159.51</c:v>
                </c:pt>
                <c:pt idx="184">
                  <c:v>158.4</c:v>
                </c:pt>
                <c:pt idx="185">
                  <c:v>155.72</c:v>
                </c:pt>
                <c:pt idx="186">
                  <c:v>154.36</c:v>
                </c:pt>
                <c:pt idx="187">
                  <c:v>153.74</c:v>
                </c:pt>
                <c:pt idx="188">
                  <c:v>155.41</c:v>
                </c:pt>
                <c:pt idx="189">
                  <c:v>155.09</c:v>
                </c:pt>
                <c:pt idx="190">
                  <c:v>154.98</c:v>
                </c:pt>
                <c:pt idx="191">
                  <c:v>153.51</c:v>
                </c:pt>
                <c:pt idx="192">
                  <c:v>153.49</c:v>
                </c:pt>
                <c:pt idx="193">
                  <c:v>152.86</c:v>
                </c:pt>
                <c:pt idx="194">
                  <c:v>150.51</c:v>
                </c:pt>
                <c:pt idx="195">
                  <c:v>150.76</c:v>
                </c:pt>
                <c:pt idx="196">
                  <c:v>150.65</c:v>
                </c:pt>
                <c:pt idx="197">
                  <c:v>150.47</c:v>
                </c:pt>
                <c:pt idx="198">
                  <c:v>152.88</c:v>
                </c:pt>
                <c:pt idx="199">
                  <c:v>156.61</c:v>
                </c:pt>
                <c:pt idx="200">
                  <c:v>157.11</c:v>
                </c:pt>
                <c:pt idx="201">
                  <c:v>158.3</c:v>
                </c:pt>
                <c:pt idx="202">
                  <c:v>158.81</c:v>
                </c:pt>
                <c:pt idx="203">
                  <c:v>158.28</c:v>
                </c:pt>
                <c:pt idx="204">
                  <c:v>158.32</c:v>
                </c:pt>
                <c:pt idx="205">
                  <c:v>155.03</c:v>
                </c:pt>
                <c:pt idx="206">
                  <c:v>155.1</c:v>
                </c:pt>
                <c:pt idx="207">
                  <c:v>155.62</c:v>
                </c:pt>
                <c:pt idx="208">
                  <c:v>153.73</c:v>
                </c:pt>
                <c:pt idx="209">
                  <c:v>152.68</c:v>
                </c:pt>
                <c:pt idx="210">
                  <c:v>153.76</c:v>
                </c:pt>
                <c:pt idx="211">
                  <c:v>157.05</c:v>
                </c:pt>
                <c:pt idx="212">
                  <c:v>158.49</c:v>
                </c:pt>
                <c:pt idx="213">
                  <c:v>157.52</c:v>
                </c:pt>
                <c:pt idx="214">
                  <c:v>157.89</c:v>
                </c:pt>
                <c:pt idx="215">
                  <c:v>160.5</c:v>
                </c:pt>
                <c:pt idx="216">
                  <c:v>160.83</c:v>
                </c:pt>
                <c:pt idx="217">
                  <c:v>161.2</c:v>
                </c:pt>
                <c:pt idx="218">
                  <c:v>161.22</c:v>
                </c:pt>
                <c:pt idx="219">
                  <c:v>159.32</c:v>
                </c:pt>
                <c:pt idx="220">
                  <c:v>159.86</c:v>
                </c:pt>
                <c:pt idx="221">
                  <c:v>158.63</c:v>
                </c:pt>
                <c:pt idx="222">
                  <c:v>158.97</c:v>
                </c:pt>
                <c:pt idx="223">
                  <c:v>160.36</c:v>
                </c:pt>
                <c:pt idx="224">
                  <c:v>161.03</c:v>
                </c:pt>
                <c:pt idx="225">
                  <c:v>159.08</c:v>
                </c:pt>
                <c:pt idx="226">
                  <c:v>158.02</c:v>
                </c:pt>
                <c:pt idx="227">
                  <c:v>158.52</c:v>
                </c:pt>
                <c:pt idx="228">
                  <c:v>160.88</c:v>
                </c:pt>
                <c:pt idx="229">
                  <c:v>160.28</c:v>
                </c:pt>
                <c:pt idx="230">
                  <c:v>163.18</c:v>
                </c:pt>
                <c:pt idx="231">
                  <c:v>162.11</c:v>
                </c:pt>
                <c:pt idx="232">
                  <c:v>162.84</c:v>
                </c:pt>
                <c:pt idx="233">
                  <c:v>162.56</c:v>
                </c:pt>
                <c:pt idx="234">
                  <c:v>164.02</c:v>
                </c:pt>
                <c:pt idx="235">
                  <c:v>162.8</c:v>
                </c:pt>
                <c:pt idx="236">
                  <c:v>165.95</c:v>
                </c:pt>
                <c:pt idx="237">
                  <c:v>166.85</c:v>
                </c:pt>
                <c:pt idx="238">
                  <c:v>167.78</c:v>
                </c:pt>
                <c:pt idx="239">
                  <c:v>169.89</c:v>
                </c:pt>
                <c:pt idx="240">
                  <c:v>168.56</c:v>
                </c:pt>
                <c:pt idx="241">
                  <c:v>167.36</c:v>
                </c:pt>
                <c:pt idx="242">
                  <c:v>167.76</c:v>
                </c:pt>
                <c:pt idx="243">
                  <c:v>165.86</c:v>
                </c:pt>
                <c:pt idx="244">
                  <c:v>165.03</c:v>
                </c:pt>
                <c:pt idx="245">
                  <c:v>165.43</c:v>
                </c:pt>
                <c:pt idx="246">
                  <c:v>165.64</c:v>
                </c:pt>
                <c:pt idx="247">
                  <c:v>164.77</c:v>
                </c:pt>
                <c:pt idx="248">
                  <c:v>163.28</c:v>
                </c:pt>
                <c:pt idx="249">
                  <c:v>162.41</c:v>
                </c:pt>
                <c:pt idx="250">
                  <c:v>158.02</c:v>
                </c:pt>
                <c:pt idx="251">
                  <c:v>158.73</c:v>
                </c:pt>
                <c:pt idx="252">
                  <c:v>160.9</c:v>
                </c:pt>
                <c:pt idx="253">
                  <c:v>157.66</c:v>
                </c:pt>
                <c:pt idx="254">
                  <c:v>158.65</c:v>
                </c:pt>
                <c:pt idx="255">
                  <c:v>159.29</c:v>
                </c:pt>
                <c:pt idx="256">
                  <c:v>159.25</c:v>
                </c:pt>
                <c:pt idx="257">
                  <c:v>158.83</c:v>
                </c:pt>
                <c:pt idx="258">
                  <c:v>160.52</c:v>
                </c:pt>
                <c:pt idx="259">
                  <c:v>159.98</c:v>
                </c:pt>
                <c:pt idx="260">
                  <c:v>162.57</c:v>
                </c:pt>
                <c:pt idx="261">
                  <c:v>162.26</c:v>
                </c:pt>
                <c:pt idx="262">
                  <c:v>161.85</c:v>
                </c:pt>
                <c:pt idx="263">
                  <c:v>161.02</c:v>
                </c:pt>
                <c:pt idx="264">
                  <c:v>159.53</c:v>
                </c:pt>
                <c:pt idx="265">
                  <c:v>165.73</c:v>
                </c:pt>
                <c:pt idx="266">
                  <c:v>167.88</c:v>
                </c:pt>
                <c:pt idx="267">
                  <c:v>165.75</c:v>
                </c:pt>
                <c:pt idx="268">
                  <c:v>170.63</c:v>
                </c:pt>
                <c:pt idx="269">
                  <c:v>166.39</c:v>
                </c:pt>
                <c:pt idx="270">
                  <c:v>168.47</c:v>
                </c:pt>
                <c:pt idx="271">
                  <c:v>169.13</c:v>
                </c:pt>
                <c:pt idx="272">
                  <c:v>166.91</c:v>
                </c:pt>
                <c:pt idx="273">
                  <c:v>163.56</c:v>
                </c:pt>
                <c:pt idx="274">
                  <c:v>162.32</c:v>
                </c:pt>
                <c:pt idx="275">
                  <c:v>158.39</c:v>
                </c:pt>
                <c:pt idx="276">
                  <c:v>160.23</c:v>
                </c:pt>
                <c:pt idx="277">
                  <c:v>163.75</c:v>
                </c:pt>
                <c:pt idx="278">
                  <c:v>172.39</c:v>
                </c:pt>
                <c:pt idx="279">
                  <c:v>169.5</c:v>
                </c:pt>
                <c:pt idx="280">
                  <c:v>170.56</c:v>
                </c:pt>
                <c:pt idx="281">
                  <c:v>170.42</c:v>
                </c:pt>
                <c:pt idx="282">
                  <c:v>168.03</c:v>
                </c:pt>
                <c:pt idx="283">
                  <c:v>168.71</c:v>
                </c:pt>
                <c:pt idx="284">
                  <c:v>166.58</c:v>
                </c:pt>
                <c:pt idx="285">
                  <c:v>162.85</c:v>
                </c:pt>
                <c:pt idx="286">
                  <c:v>165.65</c:v>
                </c:pt>
                <c:pt idx="287">
                  <c:v>166.69</c:v>
                </c:pt>
                <c:pt idx="288">
                  <c:v>167.55</c:v>
                </c:pt>
                <c:pt idx="289">
                  <c:v>168.57</c:v>
                </c:pt>
                <c:pt idx="290">
                  <c:v>167.71</c:v>
                </c:pt>
                <c:pt idx="291">
                  <c:v>169.76</c:v>
                </c:pt>
                <c:pt idx="292">
                  <c:v>167.97</c:v>
                </c:pt>
                <c:pt idx="293">
                  <c:v>168.59</c:v>
                </c:pt>
                <c:pt idx="294">
                  <c:v>168.37</c:v>
                </c:pt>
                <c:pt idx="295">
                  <c:v>173.12</c:v>
                </c:pt>
                <c:pt idx="296">
                  <c:v>176.26</c:v>
                </c:pt>
                <c:pt idx="297">
                  <c:v>175.95</c:v>
                </c:pt>
                <c:pt idx="298">
                  <c:v>174.66</c:v>
                </c:pt>
                <c:pt idx="299">
                  <c:v>174.61</c:v>
                </c:pt>
                <c:pt idx="300">
                  <c:v>173.18</c:v>
                </c:pt>
                <c:pt idx="301">
                  <c:v>175.59</c:v>
                </c:pt>
                <c:pt idx="302">
                  <c:v>173.84</c:v>
                </c:pt>
                <c:pt idx="303">
                  <c:v>171.97</c:v>
                </c:pt>
                <c:pt idx="304">
                  <c:v>171.3</c:v>
                </c:pt>
                <c:pt idx="305">
                  <c:v>172.65</c:v>
                </c:pt>
                <c:pt idx="306">
                  <c:v>170.54</c:v>
                </c:pt>
                <c:pt idx="307">
                  <c:v>170.23</c:v>
                </c:pt>
                <c:pt idx="308">
                  <c:v>167.21</c:v>
                </c:pt>
                <c:pt idx="309">
                  <c:v>166.49</c:v>
                </c:pt>
                <c:pt idx="310">
                  <c:v>165.43</c:v>
                </c:pt>
                <c:pt idx="311">
                  <c:v>162.89</c:v>
                </c:pt>
                <c:pt idx="312">
                  <c:v>171.02</c:v>
                </c:pt>
                <c:pt idx="313">
                  <c:v>169.58</c:v>
                </c:pt>
                <c:pt idx="314">
                  <c:v>169.43</c:v>
                </c:pt>
                <c:pt idx="315">
                  <c:v>167.53</c:v>
                </c:pt>
                <c:pt idx="316">
                  <c:v>167.97</c:v>
                </c:pt>
                <c:pt idx="317">
                  <c:v>168.88</c:v>
                </c:pt>
                <c:pt idx="318">
                  <c:v>169.01</c:v>
                </c:pt>
                <c:pt idx="319">
                  <c:v>168.13</c:v>
                </c:pt>
                <c:pt idx="320">
                  <c:v>168.76</c:v>
                </c:pt>
                <c:pt idx="321">
                  <c:v>165.99</c:v>
                </c:pt>
                <c:pt idx="322">
                  <c:v>167.41</c:v>
                </c:pt>
                <c:pt idx="323">
                  <c:v>166.23</c:v>
                </c:pt>
                <c:pt idx="324">
                  <c:v>166.19</c:v>
                </c:pt>
                <c:pt idx="325">
                  <c:v>169.66</c:v>
                </c:pt>
                <c:pt idx="326">
                  <c:v>164.12</c:v>
                </c:pt>
                <c:pt idx="327">
                  <c:v>166.15</c:v>
                </c:pt>
                <c:pt idx="328">
                  <c:v>164.74</c:v>
                </c:pt>
                <c:pt idx="329">
                  <c:v>161.72</c:v>
                </c:pt>
                <c:pt idx="330">
                  <c:v>161.13</c:v>
                </c:pt>
                <c:pt idx="331">
                  <c:v>160.5</c:v>
                </c:pt>
                <c:pt idx="332">
                  <c:v>159.65</c:v>
                </c:pt>
                <c:pt idx="333">
                  <c:v>159.74</c:v>
                </c:pt>
                <c:pt idx="334">
                  <c:v>158.84</c:v>
                </c:pt>
                <c:pt idx="335">
                  <c:v>158.56</c:v>
                </c:pt>
                <c:pt idx="336">
                  <c:v>162.1</c:v>
                </c:pt>
                <c:pt idx="337">
                  <c:v>161.3</c:v>
                </c:pt>
                <c:pt idx="338">
                  <c:v>160.6</c:v>
                </c:pt>
                <c:pt idx="339">
                  <c:v>165.13</c:v>
                </c:pt>
                <c:pt idx="340">
                  <c:v>165.98</c:v>
                </c:pt>
                <c:pt idx="341">
                  <c:v>167.65</c:v>
                </c:pt>
                <c:pt idx="342">
                  <c:v>167.09</c:v>
                </c:pt>
                <c:pt idx="343">
                  <c:v>169.53</c:v>
                </c:pt>
                <c:pt idx="344">
                  <c:v>170.16</c:v>
                </c:pt>
                <c:pt idx="345">
                  <c:v>168.94</c:v>
                </c:pt>
                <c:pt idx="346">
                  <c:v>168.11</c:v>
                </c:pt>
                <c:pt idx="347">
                  <c:v>168.06</c:v>
                </c:pt>
                <c:pt idx="348">
                  <c:v>169.19</c:v>
                </c:pt>
                <c:pt idx="349">
                  <c:v>169.08</c:v>
                </c:pt>
                <c:pt idx="350">
                  <c:v>170.33</c:v>
                </c:pt>
                <c:pt idx="351">
                  <c:v>171.14</c:v>
                </c:pt>
                <c:pt idx="352">
                  <c:v>171.06</c:v>
                </c:pt>
                <c:pt idx="353">
                  <c:v>170.85</c:v>
                </c:pt>
                <c:pt idx="354">
                  <c:v>170.63</c:v>
                </c:pt>
                <c:pt idx="355">
                  <c:v>172.28</c:v>
                </c:pt>
                <c:pt idx="356">
                  <c:v>170.79</c:v>
                </c:pt>
                <c:pt idx="357">
                  <c:v>173.82</c:v>
                </c:pt>
                <c:pt idx="358">
                  <c:v>176.03</c:v>
                </c:pt>
                <c:pt idx="359">
                  <c:v>175.11</c:v>
                </c:pt>
                <c:pt idx="360">
                  <c:v>175.42</c:v>
                </c:pt>
                <c:pt idx="361">
                  <c:v>179.7</c:v>
                </c:pt>
                <c:pt idx="362">
                  <c:v>179.26</c:v>
                </c:pt>
                <c:pt idx="363">
                  <c:v>179.36</c:v>
                </c:pt>
                <c:pt idx="364">
                  <c:v>179.31</c:v>
                </c:pt>
                <c:pt idx="365">
                  <c:v>177.39</c:v>
                </c:pt>
                <c:pt idx="366">
                  <c:v>176.28</c:v>
                </c:pt>
                <c:pt idx="367">
                  <c:v>172.75</c:v>
                </c:pt>
                <c:pt idx="368">
                  <c:v>170.89</c:v>
                </c:pt>
                <c:pt idx="369">
                  <c:v>170.76</c:v>
                </c:pt>
                <c:pt idx="370">
                  <c:v>170.75</c:v>
                </c:pt>
                <c:pt idx="371">
                  <c:v>169.54</c:v>
                </c:pt>
                <c:pt idx="372">
                  <c:v>167.08</c:v>
                </c:pt>
                <c:pt idx="373">
                  <c:v>166.58</c:v>
                </c:pt>
                <c:pt idx="374">
                  <c:v>165.84</c:v>
                </c:pt>
                <c:pt idx="375">
                  <c:v>166.03</c:v>
                </c:pt>
                <c:pt idx="376">
                  <c:v>167.71</c:v>
                </c:pt>
                <c:pt idx="377">
                  <c:v>163.41</c:v>
                </c:pt>
                <c:pt idx="378">
                  <c:v>161.05</c:v>
                </c:pt>
                <c:pt idx="379">
                  <c:v>165.76</c:v>
                </c:pt>
                <c:pt idx="380">
                  <c:v>165.08</c:v>
                </c:pt>
                <c:pt idx="381">
                  <c:v>165.1</c:v>
                </c:pt>
                <c:pt idx="382">
                  <c:v>165.18</c:v>
                </c:pt>
                <c:pt idx="383">
                  <c:v>166.16</c:v>
                </c:pt>
                <c:pt idx="384">
                  <c:v>167.17</c:v>
                </c:pt>
                <c:pt idx="385">
                  <c:v>169.3</c:v>
                </c:pt>
                <c:pt idx="386">
                  <c:v>168.22</c:v>
                </c:pt>
                <c:pt idx="387">
                  <c:v>169.62</c:v>
                </c:pt>
                <c:pt idx="388">
                  <c:v>169.58</c:v>
                </c:pt>
                <c:pt idx="389">
                  <c:v>169.7</c:v>
                </c:pt>
                <c:pt idx="390">
                  <c:v>169.54</c:v>
                </c:pt>
                <c:pt idx="391">
                  <c:v>171.28</c:v>
                </c:pt>
                <c:pt idx="392">
                  <c:v>172.28</c:v>
                </c:pt>
                <c:pt idx="393">
                  <c:v>172.38</c:v>
                </c:pt>
                <c:pt idx="394">
                  <c:v>173.57</c:v>
                </c:pt>
                <c:pt idx="395">
                  <c:v>172.51</c:v>
                </c:pt>
                <c:pt idx="396">
                  <c:v>171.09</c:v>
                </c:pt>
                <c:pt idx="397">
                  <c:v>168.95</c:v>
                </c:pt>
                <c:pt idx="398">
                  <c:v>169.27</c:v>
                </c:pt>
                <c:pt idx="399">
                  <c:v>168.16</c:v>
                </c:pt>
                <c:pt idx="400">
                  <c:v>167.12</c:v>
                </c:pt>
                <c:pt idx="401">
                  <c:v>168.88</c:v>
                </c:pt>
                <c:pt idx="402">
                  <c:v>170.12</c:v>
                </c:pt>
                <c:pt idx="403">
                  <c:v>171.92</c:v>
                </c:pt>
                <c:pt idx="404">
                  <c:v>173.04</c:v>
                </c:pt>
                <c:pt idx="405">
                  <c:v>173.2</c:v>
                </c:pt>
                <c:pt idx="406">
                  <c:v>173.55</c:v>
                </c:pt>
                <c:pt idx="407">
                  <c:v>173.21</c:v>
                </c:pt>
                <c:pt idx="408">
                  <c:v>172.26</c:v>
                </c:pt>
                <c:pt idx="409">
                  <c:v>173.24</c:v>
                </c:pt>
                <c:pt idx="410">
                  <c:v>173.77</c:v>
                </c:pt>
                <c:pt idx="411">
                  <c:v>174.22</c:v>
                </c:pt>
                <c:pt idx="412">
                  <c:v>171.54</c:v>
                </c:pt>
                <c:pt idx="413">
                  <c:v>173.92</c:v>
                </c:pt>
                <c:pt idx="414">
                  <c:v>175.88</c:v>
                </c:pt>
                <c:pt idx="415">
                  <c:v>177.24</c:v>
                </c:pt>
                <c:pt idx="416">
                  <c:v>174.08</c:v>
                </c:pt>
                <c:pt idx="417">
                  <c:v>173.47</c:v>
                </c:pt>
                <c:pt idx="418">
                  <c:v>173.92</c:v>
                </c:pt>
                <c:pt idx="419">
                  <c:v>177.79</c:v>
                </c:pt>
                <c:pt idx="420">
                  <c:v>176.06</c:v>
                </c:pt>
                <c:pt idx="421">
                  <c:v>175.59</c:v>
                </c:pt>
                <c:pt idx="422">
                  <c:v>175.47</c:v>
                </c:pt>
                <c:pt idx="423">
                  <c:v>175.9</c:v>
                </c:pt>
                <c:pt idx="424">
                  <c:v>174.52</c:v>
                </c:pt>
                <c:pt idx="425">
                  <c:v>171.54</c:v>
                </c:pt>
                <c:pt idx="426">
                  <c:v>170.03</c:v>
                </c:pt>
                <c:pt idx="427">
                  <c:v>169.06</c:v>
                </c:pt>
                <c:pt idx="428">
                  <c:v>169.25</c:v>
                </c:pt>
                <c:pt idx="429">
                  <c:v>170.35</c:v>
                </c:pt>
                <c:pt idx="430">
                  <c:v>169.17</c:v>
                </c:pt>
                <c:pt idx="431">
                  <c:v>170.15</c:v>
                </c:pt>
                <c:pt idx="432">
                  <c:v>170.16</c:v>
                </c:pt>
                <c:pt idx="433">
                  <c:v>170.41</c:v>
                </c:pt>
                <c:pt idx="434">
                  <c:v>168.42</c:v>
                </c:pt>
                <c:pt idx="435">
                  <c:v>167.89</c:v>
                </c:pt>
                <c:pt idx="436">
                  <c:v>167.92</c:v>
                </c:pt>
                <c:pt idx="437">
                  <c:v>168.8</c:v>
                </c:pt>
                <c:pt idx="438">
                  <c:v>167.29</c:v>
                </c:pt>
                <c:pt idx="439">
                  <c:v>166.81</c:v>
                </c:pt>
                <c:pt idx="440">
                  <c:v>170.54</c:v>
                </c:pt>
                <c:pt idx="441">
                  <c:v>170.87</c:v>
                </c:pt>
                <c:pt idx="442">
                  <c:v>170.02</c:v>
                </c:pt>
                <c:pt idx="443">
                  <c:v>168.09</c:v>
                </c:pt>
                <c:pt idx="444">
                  <c:v>168.06</c:v>
                </c:pt>
                <c:pt idx="445">
                  <c:v>170.08</c:v>
                </c:pt>
                <c:pt idx="446">
                  <c:v>165.69</c:v>
                </c:pt>
                <c:pt idx="447">
                  <c:v>160.76</c:v>
                </c:pt>
                <c:pt idx="448">
                  <c:v>161.7</c:v>
                </c:pt>
                <c:pt idx="449">
                  <c:v>169.93</c:v>
                </c:pt>
                <c:pt idx="450">
                  <c:v>169.11</c:v>
                </c:pt>
                <c:pt idx="451">
                  <c:v>166.9</c:v>
                </c:pt>
                <c:pt idx="452">
                  <c:v>168</c:v>
                </c:pt>
                <c:pt idx="453">
                  <c:v>166.62</c:v>
                </c:pt>
                <c:pt idx="454">
                  <c:v>168.25</c:v>
                </c:pt>
                <c:pt idx="455">
                  <c:v>167.96</c:v>
                </c:pt>
                <c:pt idx="456">
                  <c:v>168.44</c:v>
                </c:pt>
                <c:pt idx="457">
                  <c:v>169.44</c:v>
                </c:pt>
                <c:pt idx="458">
                  <c:v>166.95</c:v>
                </c:pt>
                <c:pt idx="459">
                  <c:v>164.58</c:v>
                </c:pt>
                <c:pt idx="460">
                  <c:v>166.61</c:v>
                </c:pt>
                <c:pt idx="461">
                  <c:v>165.54</c:v>
                </c:pt>
                <c:pt idx="462">
                  <c:v>166.8</c:v>
                </c:pt>
                <c:pt idx="463">
                  <c:v>165.66</c:v>
                </c:pt>
                <c:pt idx="464">
                  <c:v>166.52</c:v>
                </c:pt>
                <c:pt idx="465">
                  <c:v>165.21</c:v>
                </c:pt>
                <c:pt idx="466">
                  <c:v>163.83</c:v>
                </c:pt>
                <c:pt idx="467">
                  <c:v>163.9</c:v>
                </c:pt>
                <c:pt idx="468">
                  <c:v>162.72</c:v>
                </c:pt>
                <c:pt idx="469">
                  <c:v>164.92</c:v>
                </c:pt>
                <c:pt idx="470">
                  <c:v>166.62</c:v>
                </c:pt>
                <c:pt idx="471">
                  <c:v>167.45</c:v>
                </c:pt>
                <c:pt idx="472">
                  <c:v>166.85</c:v>
                </c:pt>
                <c:pt idx="473">
                  <c:v>168.45</c:v>
                </c:pt>
                <c:pt idx="474">
                  <c:v>168.26</c:v>
                </c:pt>
                <c:pt idx="475">
                  <c:v>167.67</c:v>
                </c:pt>
                <c:pt idx="476">
                  <c:v>168.56</c:v>
                </c:pt>
                <c:pt idx="477">
                  <c:v>167.5</c:v>
                </c:pt>
                <c:pt idx="478">
                  <c:v>166.79</c:v>
                </c:pt>
                <c:pt idx="479">
                  <c:v>166.41</c:v>
                </c:pt>
                <c:pt idx="480">
                  <c:v>165.18</c:v>
                </c:pt>
                <c:pt idx="481">
                  <c:v>167.48</c:v>
                </c:pt>
                <c:pt idx="482">
                  <c:v>167.35</c:v>
                </c:pt>
                <c:pt idx="483">
                  <c:v>167.06</c:v>
                </c:pt>
                <c:pt idx="484">
                  <c:v>168.47</c:v>
                </c:pt>
                <c:pt idx="485">
                  <c:v>166.05</c:v>
                </c:pt>
                <c:pt idx="486">
                  <c:v>167.01</c:v>
                </c:pt>
                <c:pt idx="487">
                  <c:v>164.65</c:v>
                </c:pt>
                <c:pt idx="488">
                  <c:v>164.54</c:v>
                </c:pt>
                <c:pt idx="489">
                  <c:v>162.58</c:v>
                </c:pt>
                <c:pt idx="490">
                  <c:v>161.65</c:v>
                </c:pt>
                <c:pt idx="491">
                  <c:v>163.11</c:v>
                </c:pt>
                <c:pt idx="492">
                  <c:v>165.33</c:v>
                </c:pt>
                <c:pt idx="493">
                  <c:v>165.49</c:v>
                </c:pt>
                <c:pt idx="494">
                  <c:v>167.81</c:v>
                </c:pt>
                <c:pt idx="495">
                  <c:v>168.35</c:v>
                </c:pt>
                <c:pt idx="496">
                  <c:v>167.31</c:v>
                </c:pt>
                <c:pt idx="497">
                  <c:v>167.64</c:v>
                </c:pt>
                <c:pt idx="498">
                  <c:v>167.86</c:v>
                </c:pt>
                <c:pt idx="499">
                  <c:v>166.51</c:v>
                </c:pt>
                <c:pt idx="500">
                  <c:v>165.76</c:v>
                </c:pt>
                <c:pt idx="501">
                  <c:v>165.87</c:v>
                </c:pt>
                <c:pt idx="502">
                  <c:v>166.85</c:v>
                </c:pt>
                <c:pt idx="503">
                  <c:v>166.04</c:v>
                </c:pt>
                <c:pt idx="504">
                  <c:v>165.07</c:v>
                </c:pt>
                <c:pt idx="505">
                  <c:v>165.76</c:v>
                </c:pt>
                <c:pt idx="506">
                  <c:v>164.44</c:v>
                </c:pt>
                <c:pt idx="507">
                  <c:v>164.46</c:v>
                </c:pt>
                <c:pt idx="508">
                  <c:v>163.84</c:v>
                </c:pt>
                <c:pt idx="509">
                  <c:v>163.4</c:v>
                </c:pt>
                <c:pt idx="510">
                  <c:v>163.2</c:v>
                </c:pt>
                <c:pt idx="511">
                  <c:v>161.66</c:v>
                </c:pt>
                <c:pt idx="512">
                  <c:v>161.29</c:v>
                </c:pt>
                <c:pt idx="513">
                  <c:v>162.55</c:v>
                </c:pt>
                <c:pt idx="514">
                  <c:v>162.6</c:v>
                </c:pt>
                <c:pt idx="515">
                  <c:v>161.5</c:v>
                </c:pt>
                <c:pt idx="516">
                  <c:v>160.54</c:v>
                </c:pt>
                <c:pt idx="517">
                  <c:v>158.14</c:v>
                </c:pt>
                <c:pt idx="518">
                  <c:v>157.29</c:v>
                </c:pt>
                <c:pt idx="519">
                  <c:v>156.96</c:v>
                </c:pt>
                <c:pt idx="520">
                  <c:v>155.95</c:v>
                </c:pt>
                <c:pt idx="521">
                  <c:v>155.45</c:v>
                </c:pt>
                <c:pt idx="522">
                  <c:v>155.33</c:v>
                </c:pt>
                <c:pt idx="523">
                  <c:v>155.84</c:v>
                </c:pt>
                <c:pt idx="524">
                  <c:v>157.24</c:v>
                </c:pt>
                <c:pt idx="525">
                  <c:v>156.66</c:v>
                </c:pt>
                <c:pt idx="526">
                  <c:v>156.04</c:v>
                </c:pt>
                <c:pt idx="527">
                  <c:v>156.1</c:v>
                </c:pt>
                <c:pt idx="528">
                  <c:v>155.45</c:v>
                </c:pt>
                <c:pt idx="529">
                  <c:v>156.15</c:v>
                </c:pt>
                <c:pt idx="530">
                  <c:v>160.57</c:v>
                </c:pt>
                <c:pt idx="531">
                  <c:v>160.58</c:v>
                </c:pt>
                <c:pt idx="532">
                  <c:v>162.25</c:v>
                </c:pt>
                <c:pt idx="533">
                  <c:v>162.61</c:v>
                </c:pt>
                <c:pt idx="534">
                  <c:v>160.55</c:v>
                </c:pt>
                <c:pt idx="535">
                  <c:v>160.19</c:v>
                </c:pt>
                <c:pt idx="536">
                  <c:v>161.66</c:v>
                </c:pt>
                <c:pt idx="537">
                  <c:v>161.86</c:v>
                </c:pt>
                <c:pt idx="538">
                  <c:v>161.99</c:v>
                </c:pt>
                <c:pt idx="539">
                  <c:v>161.83</c:v>
                </c:pt>
                <c:pt idx="540">
                  <c:v>161.21</c:v>
                </c:pt>
                <c:pt idx="541">
                  <c:v>161.38</c:v>
                </c:pt>
                <c:pt idx="542">
                  <c:v>161.5</c:v>
                </c:pt>
                <c:pt idx="543">
                  <c:v>162.3</c:v>
                </c:pt>
                <c:pt idx="544">
                  <c:v>161.93</c:v>
                </c:pt>
                <c:pt idx="545">
                  <c:v>161.55</c:v>
                </c:pt>
                <c:pt idx="546">
                  <c:v>160.35</c:v>
                </c:pt>
                <c:pt idx="547">
                  <c:v>160.62</c:v>
                </c:pt>
                <c:pt idx="548">
                  <c:v>159.57</c:v>
                </c:pt>
                <c:pt idx="549">
                  <c:v>159.32</c:v>
                </c:pt>
                <c:pt idx="550">
                  <c:v>159.56</c:v>
                </c:pt>
                <c:pt idx="551">
                  <c:v>158.85</c:v>
                </c:pt>
                <c:pt idx="552">
                  <c:v>158.94</c:v>
                </c:pt>
                <c:pt idx="553">
                  <c:v>160.05</c:v>
                </c:pt>
                <c:pt idx="554">
                  <c:v>159.3</c:v>
                </c:pt>
                <c:pt idx="555">
                  <c:v>160.22</c:v>
                </c:pt>
                <c:pt idx="556">
                  <c:v>161.03</c:v>
                </c:pt>
                <c:pt idx="557">
                  <c:v>160.56</c:v>
                </c:pt>
                <c:pt idx="558">
                  <c:v>160.4</c:v>
                </c:pt>
                <c:pt idx="559">
                  <c:v>158.51</c:v>
                </c:pt>
                <c:pt idx="560">
                  <c:v>157.51</c:v>
                </c:pt>
                <c:pt idx="561">
                  <c:v>157.01</c:v>
                </c:pt>
                <c:pt idx="562">
                  <c:v>155.63</c:v>
                </c:pt>
                <c:pt idx="563">
                  <c:v>156.27</c:v>
                </c:pt>
                <c:pt idx="564">
                  <c:v>157.11</c:v>
                </c:pt>
                <c:pt idx="565">
                  <c:v>157.42</c:v>
                </c:pt>
                <c:pt idx="566">
                  <c:v>158.64</c:v>
                </c:pt>
                <c:pt idx="567">
                  <c:v>159.12</c:v>
                </c:pt>
                <c:pt idx="568">
                  <c:v>158.96</c:v>
                </c:pt>
                <c:pt idx="569">
                  <c:v>158.21</c:v>
                </c:pt>
                <c:pt idx="570">
                  <c:v>158.09</c:v>
                </c:pt>
                <c:pt idx="571">
                  <c:v>159.18</c:v>
                </c:pt>
                <c:pt idx="572">
                  <c:v>157.14</c:v>
                </c:pt>
                <c:pt idx="573">
                  <c:v>157.49</c:v>
                </c:pt>
                <c:pt idx="574">
                  <c:v>156.16</c:v>
                </c:pt>
                <c:pt idx="575">
                  <c:v>156.14</c:v>
                </c:pt>
                <c:pt idx="576">
                  <c:v>155.62</c:v>
                </c:pt>
                <c:pt idx="577">
                  <c:v>152.12</c:v>
                </c:pt>
                <c:pt idx="578">
                  <c:v>153.98</c:v>
                </c:pt>
                <c:pt idx="579">
                  <c:v>147.86</c:v>
                </c:pt>
                <c:pt idx="580">
                  <c:v>147.57</c:v>
                </c:pt>
                <c:pt idx="581">
                  <c:v>148.14</c:v>
                </c:pt>
                <c:pt idx="582">
                  <c:v>149.94</c:v>
                </c:pt>
                <c:pt idx="583">
                  <c:v>149.79</c:v>
                </c:pt>
                <c:pt idx="584">
                  <c:v>150.6</c:v>
                </c:pt>
                <c:pt idx="585">
                  <c:v>150.51</c:v>
                </c:pt>
                <c:pt idx="586">
                  <c:v>149.94</c:v>
                </c:pt>
                <c:pt idx="587">
                  <c:v>149.3</c:v>
                </c:pt>
                <c:pt idx="588">
                  <c:v>148.69</c:v>
                </c:pt>
                <c:pt idx="589">
                  <c:v>147.42</c:v>
                </c:pt>
                <c:pt idx="590">
                  <c:v>148.65</c:v>
                </c:pt>
                <c:pt idx="591">
                  <c:v>147.84</c:v>
                </c:pt>
                <c:pt idx="592">
                  <c:v>148.74</c:v>
                </c:pt>
                <c:pt idx="593">
                  <c:v>146.54</c:v>
                </c:pt>
                <c:pt idx="594">
                  <c:v>145.73</c:v>
                </c:pt>
                <c:pt idx="595">
                  <c:v>146.06</c:v>
                </c:pt>
                <c:pt idx="596">
                  <c:v>145.94</c:v>
                </c:pt>
                <c:pt idx="597">
                  <c:v>145.28</c:v>
                </c:pt>
                <c:pt idx="598">
                  <c:v>144.26</c:v>
                </c:pt>
                <c:pt idx="599">
                  <c:v>143.91</c:v>
                </c:pt>
                <c:pt idx="600">
                  <c:v>146.17</c:v>
                </c:pt>
                <c:pt idx="601">
                  <c:v>146.17</c:v>
                </c:pt>
                <c:pt idx="602">
                  <c:v>143.96</c:v>
                </c:pt>
                <c:pt idx="603">
                  <c:v>144.66</c:v>
                </c:pt>
                <c:pt idx="604">
                  <c:v>148.58</c:v>
                </c:pt>
                <c:pt idx="605">
                  <c:v>145.94</c:v>
                </c:pt>
                <c:pt idx="606">
                  <c:v>145.82</c:v>
                </c:pt>
                <c:pt idx="607">
                  <c:v>145.15</c:v>
                </c:pt>
                <c:pt idx="608">
                  <c:v>146.5</c:v>
                </c:pt>
                <c:pt idx="609">
                  <c:v>146.65</c:v>
                </c:pt>
                <c:pt idx="610">
                  <c:v>146.76</c:v>
                </c:pt>
                <c:pt idx="611">
                  <c:v>152.06</c:v>
                </c:pt>
                <c:pt idx="612">
                  <c:v>152.66</c:v>
                </c:pt>
                <c:pt idx="613">
                  <c:v>153.52</c:v>
                </c:pt>
                <c:pt idx="614">
                  <c:v>151.13</c:v>
                </c:pt>
                <c:pt idx="615">
                  <c:v>152.29</c:v>
                </c:pt>
                <c:pt idx="616">
                  <c:v>151.24</c:v>
                </c:pt>
                <c:pt idx="617">
                  <c:v>151.38</c:v>
                </c:pt>
                <c:pt idx="618">
                  <c:v>151.02</c:v>
                </c:pt>
                <c:pt idx="619">
                  <c:v>149.61</c:v>
                </c:pt>
                <c:pt idx="620">
                  <c:v>150.27</c:v>
                </c:pt>
                <c:pt idx="621">
                  <c:v>151.07</c:v>
                </c:pt>
                <c:pt idx="622">
                  <c:v>152.83</c:v>
                </c:pt>
                <c:pt idx="623">
                  <c:v>151.42</c:v>
                </c:pt>
                <c:pt idx="624">
                  <c:v>152.12</c:v>
                </c:pt>
                <c:pt idx="625">
                  <c:v>152.46</c:v>
                </c:pt>
                <c:pt idx="626">
                  <c:v>151.41</c:v>
                </c:pt>
                <c:pt idx="627">
                  <c:v>150.35</c:v>
                </c:pt>
                <c:pt idx="628">
                  <c:v>150.01</c:v>
                </c:pt>
                <c:pt idx="629">
                  <c:v>150.59</c:v>
                </c:pt>
                <c:pt idx="630">
                  <c:v>150.94</c:v>
                </c:pt>
                <c:pt idx="631">
                  <c:v>150.07</c:v>
                </c:pt>
                <c:pt idx="632">
                  <c:v>151.44</c:v>
                </c:pt>
                <c:pt idx="633">
                  <c:v>149.61</c:v>
                </c:pt>
                <c:pt idx="634">
                  <c:v>150.03</c:v>
                </c:pt>
                <c:pt idx="635">
                  <c:v>149.26</c:v>
                </c:pt>
                <c:pt idx="636">
                  <c:v>147.16</c:v>
                </c:pt>
                <c:pt idx="637">
                  <c:v>149.8</c:v>
                </c:pt>
                <c:pt idx="638">
                  <c:v>150.6</c:v>
                </c:pt>
                <c:pt idx="639">
                  <c:v>149.9</c:v>
                </c:pt>
                <c:pt idx="640">
                  <c:v>148.15</c:v>
                </c:pt>
                <c:pt idx="641">
                  <c:v>148.05</c:v>
                </c:pt>
                <c:pt idx="642">
                  <c:v>148.25</c:v>
                </c:pt>
                <c:pt idx="643">
                  <c:v>150.03</c:v>
                </c:pt>
                <c:pt idx="644">
                  <c:v>146.26</c:v>
                </c:pt>
                <c:pt idx="645">
                  <c:v>146.07</c:v>
                </c:pt>
                <c:pt idx="646">
                  <c:v>144.69</c:v>
                </c:pt>
                <c:pt idx="647">
                  <c:v>143.32</c:v>
                </c:pt>
                <c:pt idx="648">
                  <c:v>143</c:v>
                </c:pt>
                <c:pt idx="649">
                  <c:v>144.78</c:v>
                </c:pt>
                <c:pt idx="650">
                  <c:v>143.36</c:v>
                </c:pt>
                <c:pt idx="651">
                  <c:v>144.09</c:v>
                </c:pt>
                <c:pt idx="652">
                  <c:v>143.8</c:v>
                </c:pt>
                <c:pt idx="653">
                  <c:v>145.97</c:v>
                </c:pt>
                <c:pt idx="654">
                  <c:v>145.49</c:v>
                </c:pt>
                <c:pt idx="655">
                  <c:v>145.19</c:v>
                </c:pt>
                <c:pt idx="656">
                  <c:v>145.86</c:v>
                </c:pt>
                <c:pt idx="657">
                  <c:v>146.34</c:v>
                </c:pt>
                <c:pt idx="658">
                  <c:v>147.34</c:v>
                </c:pt>
                <c:pt idx="659">
                  <c:v>149.32</c:v>
                </c:pt>
                <c:pt idx="660">
                  <c:v>150.66</c:v>
                </c:pt>
                <c:pt idx="661">
                  <c:v>151.58</c:v>
                </c:pt>
                <c:pt idx="662">
                  <c:v>152.14</c:v>
                </c:pt>
                <c:pt idx="663">
                  <c:v>153.47</c:v>
                </c:pt>
                <c:pt idx="664">
                  <c:v>153.6</c:v>
                </c:pt>
                <c:pt idx="665">
                  <c:v>154.05</c:v>
                </c:pt>
                <c:pt idx="666">
                  <c:v>153.47</c:v>
                </c:pt>
                <c:pt idx="667">
                  <c:v>154.77</c:v>
                </c:pt>
                <c:pt idx="668">
                  <c:v>153.09</c:v>
                </c:pt>
                <c:pt idx="669">
                  <c:v>152.03</c:v>
                </c:pt>
                <c:pt idx="670">
                  <c:v>154.75</c:v>
                </c:pt>
                <c:pt idx="671">
                  <c:v>152.93</c:v>
                </c:pt>
                <c:pt idx="672">
                  <c:v>153.59</c:v>
                </c:pt>
                <c:pt idx="673">
                  <c:v>152.14</c:v>
                </c:pt>
                <c:pt idx="674">
                  <c:v>152.44</c:v>
                </c:pt>
                <c:pt idx="675">
                  <c:v>154.51</c:v>
                </c:pt>
                <c:pt idx="676">
                  <c:v>154.34</c:v>
                </c:pt>
                <c:pt idx="677">
                  <c:v>154.04</c:v>
                </c:pt>
                <c:pt idx="678">
                  <c:v>153.87</c:v>
                </c:pt>
                <c:pt idx="679">
                  <c:v>153.78</c:v>
                </c:pt>
                <c:pt idx="680">
                  <c:v>153.54</c:v>
                </c:pt>
                <c:pt idx="681">
                  <c:v>152.54</c:v>
                </c:pt>
                <c:pt idx="682">
                  <c:v>153.25</c:v>
                </c:pt>
                <c:pt idx="683">
                  <c:v>151.83</c:v>
                </c:pt>
                <c:pt idx="684">
                  <c:v>151.77</c:v>
                </c:pt>
                <c:pt idx="685">
                  <c:v>152.54</c:v>
                </c:pt>
                <c:pt idx="686">
                  <c:v>152.11</c:v>
                </c:pt>
                <c:pt idx="687">
                  <c:v>153.21</c:v>
                </c:pt>
                <c:pt idx="688">
                  <c:v>154.79</c:v>
                </c:pt>
                <c:pt idx="689">
                  <c:v>155.79</c:v>
                </c:pt>
                <c:pt idx="690">
                  <c:v>157.02</c:v>
                </c:pt>
                <c:pt idx="691">
                  <c:v>156.11</c:v>
                </c:pt>
                <c:pt idx="692">
                  <c:v>156.89</c:v>
                </c:pt>
                <c:pt idx="693">
                  <c:v>157.09</c:v>
                </c:pt>
                <c:pt idx="694">
                  <c:v>156.92</c:v>
                </c:pt>
                <c:pt idx="695">
                  <c:v>155.28</c:v>
                </c:pt>
                <c:pt idx="696">
                  <c:v>157</c:v>
                </c:pt>
                <c:pt idx="697">
                  <c:v>156.59</c:v>
                </c:pt>
                <c:pt idx="698">
                  <c:v>156.25</c:v>
                </c:pt>
                <c:pt idx="699">
                  <c:v>156.3</c:v>
                </c:pt>
                <c:pt idx="700">
                  <c:v>156.41</c:v>
                </c:pt>
                <c:pt idx="701">
                  <c:v>152.11</c:v>
                </c:pt>
                <c:pt idx="702">
                  <c:v>153.94</c:v>
                </c:pt>
                <c:pt idx="703">
                  <c:v>153.78</c:v>
                </c:pt>
                <c:pt idx="704">
                  <c:v>153.42</c:v>
                </c:pt>
                <c:pt idx="705">
                  <c:v>152.93</c:v>
                </c:pt>
                <c:pt idx="706">
                  <c:v>150.56</c:v>
                </c:pt>
                <c:pt idx="707">
                  <c:v>150.29</c:v>
                </c:pt>
                <c:pt idx="708">
                  <c:v>149.27</c:v>
                </c:pt>
                <c:pt idx="709">
                  <c:v>148.99</c:v>
                </c:pt>
                <c:pt idx="710">
                  <c:v>150.05</c:v>
                </c:pt>
                <c:pt idx="711">
                  <c:v>148.95</c:v>
                </c:pt>
                <c:pt idx="712">
                  <c:v>148.85</c:v>
                </c:pt>
                <c:pt idx="713">
                  <c:v>148.08</c:v>
                </c:pt>
                <c:pt idx="714">
                  <c:v>148.86</c:v>
                </c:pt>
                <c:pt idx="715">
                  <c:v>148.8</c:v>
                </c:pt>
                <c:pt idx="716">
                  <c:v>151.99</c:v>
                </c:pt>
                <c:pt idx="717">
                  <c:v>152.24</c:v>
                </c:pt>
                <c:pt idx="718">
                  <c:v>152.5</c:v>
                </c:pt>
                <c:pt idx="719">
                  <c:v>151.74</c:v>
                </c:pt>
                <c:pt idx="720">
                  <c:v>149.38</c:v>
                </c:pt>
                <c:pt idx="721">
                  <c:v>149.99</c:v>
                </c:pt>
                <c:pt idx="722">
                  <c:v>150.02</c:v>
                </c:pt>
                <c:pt idx="723">
                  <c:v>148.61</c:v>
                </c:pt>
                <c:pt idx="724">
                  <c:v>148.46</c:v>
                </c:pt>
                <c:pt idx="725">
                  <c:v>149.95</c:v>
                </c:pt>
                <c:pt idx="726">
                  <c:v>149.44</c:v>
                </c:pt>
                <c:pt idx="727">
                  <c:v>148.16</c:v>
                </c:pt>
                <c:pt idx="728">
                  <c:v>149.54</c:v>
                </c:pt>
                <c:pt idx="729">
                  <c:v>148.45</c:v>
                </c:pt>
                <c:pt idx="730">
                  <c:v>146.42</c:v>
                </c:pt>
                <c:pt idx="731">
                  <c:v>145.06</c:v>
                </c:pt>
                <c:pt idx="732">
                  <c:v>145.41</c:v>
                </c:pt>
                <c:pt idx="733">
                  <c:v>146.56</c:v>
                </c:pt>
                <c:pt idx="734">
                  <c:v>146.44</c:v>
                </c:pt>
                <c:pt idx="735">
                  <c:v>144.8</c:v>
                </c:pt>
                <c:pt idx="736">
                  <c:v>144.49</c:v>
                </c:pt>
                <c:pt idx="737">
                  <c:v>145.94</c:v>
                </c:pt>
                <c:pt idx="738">
                  <c:v>146.52</c:v>
                </c:pt>
                <c:pt idx="739">
                  <c:v>143.96</c:v>
                </c:pt>
                <c:pt idx="740">
                  <c:v>142.5</c:v>
                </c:pt>
                <c:pt idx="741">
                  <c:v>143.18</c:v>
                </c:pt>
                <c:pt idx="742">
                  <c:v>145.4</c:v>
                </c:pt>
                <c:pt idx="743">
                  <c:v>145.39</c:v>
                </c:pt>
                <c:pt idx="744">
                  <c:v>146.33</c:v>
                </c:pt>
                <c:pt idx="745">
                  <c:v>147.55</c:v>
                </c:pt>
                <c:pt idx="746">
                  <c:v>149.16</c:v>
                </c:pt>
                <c:pt idx="747">
                  <c:v>153.17</c:v>
                </c:pt>
                <c:pt idx="748">
                  <c:v>152.53</c:v>
                </c:pt>
                <c:pt idx="749">
                  <c:v>155.08</c:v>
                </c:pt>
                <c:pt idx="750">
                  <c:v>155.74</c:v>
                </c:pt>
                <c:pt idx="751">
                  <c:v>156.01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604192"/>
        <c:axId val="412604672"/>
      </c:scatterChart>
      <c:valAx>
        <c:axId val="41260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412604672"/>
        <c:crosses val="autoZero"/>
        <c:crossBetween val="midCat"/>
      </c:valAx>
      <c:valAx>
        <c:axId val="41260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4126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7c14e3-dcee-426c-a841-0ff0df16ae78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4" name="Chart 3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6</xdr:col>
      <xdr:colOff>396240</xdr:colOff>
      <xdr:row>21</xdr:row>
      <xdr:rowOff>175260</xdr:rowOff>
    </xdr:from>
    <xdr:to>
      <xdr:col>14</xdr:col>
      <xdr:colOff>91440</xdr:colOff>
      <xdr:row>36</xdr:row>
      <xdr:rowOff>175260</xdr:rowOff>
    </xdr:to>
    <xdr:sp>
      <xdr:nvSpPr>
        <xdr:cNvPr id="2" name="Rectangle 1"/>
        <xdr:cNvSpPr>
          <a:spLocks noTextEdit="1"/>
        </xdr:cNvSpPr>
      </xdr:nvSpPr>
      <xdr:spPr>
        <a:xfrm>
          <a:off x="4099560" y="4015740"/>
          <a:ext cx="4632960" cy="27432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chart isn't available in your version of Excel.
Editing this shape or saving this workbook into a different file format will permanently break the chart.</a:t>
          </a:r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5" name="Chart 4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7</xdr:col>
      <xdr:colOff>499110</xdr:colOff>
      <xdr:row>1982</xdr:row>
      <xdr:rowOff>3810</xdr:rowOff>
    </xdr:from>
    <xdr:to>
      <xdr:col>15</xdr:col>
      <xdr:colOff>194310</xdr:colOff>
      <xdr:row>1997</xdr:row>
      <xdr:rowOff>3810</xdr:rowOff>
    </xdr:to>
    <xdr:sp>
      <xdr:nvSpPr>
        <xdr:cNvPr id="3" name="Rectangle 2"/>
        <xdr:cNvSpPr>
          <a:spLocks noTextEdit="1"/>
        </xdr:cNvSpPr>
      </xdr:nvSpPr>
      <xdr:spPr>
        <a:xfrm>
          <a:off x="4819650" y="362471970"/>
          <a:ext cx="4632960" cy="27432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chart isn't available in your version of Excel.
Editing this shape or saving this workbook into a different file format will permanently break the chart.</a:t>
          </a:r>
          <a:endParaRPr lang="en-US" sz="1100"/>
        </a:p>
      </xdr:txBody>
    </xdr:sp>
    <xdr:clientData/>
  </xdr:twoCellAnchor>
  <xdr:twoCellAnchor>
    <xdr:from>
      <xdr:col>14</xdr:col>
      <xdr:colOff>480060</xdr:colOff>
      <xdr:row>5</xdr:row>
      <xdr:rowOff>110490</xdr:rowOff>
    </xdr:from>
    <xdr:to>
      <xdr:col>22</xdr:col>
      <xdr:colOff>175260</xdr:colOff>
      <xdr:row>20</xdr:row>
      <xdr:rowOff>110490</xdr:rowOff>
    </xdr:to>
    <xdr:graphicFrame>
      <xdr:nvGraphicFramePr>
        <xdr:cNvPr id="6" name="Chart 5"/>
        <xdr:cNvGraphicFramePr/>
      </xdr:nvGraphicFramePr>
      <xdr:xfrm>
        <a:off x="9121140" y="102489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8" name="Chart 7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6</xdr:col>
      <xdr:colOff>251460</xdr:colOff>
      <xdr:row>6</xdr:row>
      <xdr:rowOff>68580</xdr:rowOff>
    </xdr:from>
    <xdr:to>
      <xdr:col>13</xdr:col>
      <xdr:colOff>556260</xdr:colOff>
      <xdr:row>21</xdr:row>
      <xdr:rowOff>68580</xdr:rowOff>
    </xdr:to>
    <xdr:sp>
      <xdr:nvSpPr>
        <xdr:cNvPr id="7" name="Rectangle 6"/>
        <xdr:cNvSpPr>
          <a:spLocks noTextEdit="1"/>
        </xdr:cNvSpPr>
      </xdr:nvSpPr>
      <xdr:spPr>
        <a:xfrm>
          <a:off x="3954780" y="1165860"/>
          <a:ext cx="4625340" cy="27432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chart isn't available in your version of Excel.
Editing this shape or saving this workbook into a different file format will permanently break the chart.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15240</xdr:colOff>
      <xdr:row>37</xdr:row>
      <xdr:rowOff>19050</xdr:rowOff>
    </xdr:from>
    <xdr:to>
      <xdr:col>16</xdr:col>
      <xdr:colOff>579120</xdr:colOff>
      <xdr:row>53</xdr:row>
      <xdr:rowOff>0</xdr:rowOff>
    </xdr:to>
    <xdr:graphicFrame>
      <xdr:nvGraphicFramePr>
        <xdr:cNvPr id="2" name="Chart 1"/>
        <xdr:cNvGraphicFramePr/>
      </xdr:nvGraphicFramePr>
      <xdr:xfrm>
        <a:off x="10988040" y="6785610"/>
        <a:ext cx="4404360" cy="2907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381000</xdr:colOff>
      <xdr:row>733</xdr:row>
      <xdr:rowOff>179070</xdr:rowOff>
    </xdr:from>
    <xdr:to>
      <xdr:col>20</xdr:col>
      <xdr:colOff>541020</xdr:colOff>
      <xdr:row>758</xdr:row>
      <xdr:rowOff>129540</xdr:rowOff>
    </xdr:to>
    <xdr:graphicFrame>
      <xdr:nvGraphicFramePr>
        <xdr:cNvPr id="2" name="Chart 1"/>
        <xdr:cNvGraphicFramePr/>
      </xdr:nvGraphicFramePr>
      <xdr:xfrm>
        <a:off x="5935980" y="134230110"/>
        <a:ext cx="6949440" cy="4522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3"/>
  <sheetViews>
    <sheetView topLeftCell="A732" workbookViewId="0">
      <selection activeCell="B2" sqref="B2:B753"/>
    </sheetView>
  </sheetViews>
  <sheetFormatPr defaultColWidth="13.1111111111111" defaultRowHeight="14.4"/>
  <cols>
    <col min="10" max="10" width="22.4444444444444" customWidth="1"/>
  </cols>
  <sheetData>
    <row r="1" spans="1:1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</row>
    <row r="2" spans="1:11">
      <c r="A2" s="39">
        <v>46155</v>
      </c>
      <c r="B2" s="1">
        <v>225.83</v>
      </c>
      <c r="C2">
        <v>224.93</v>
      </c>
      <c r="D2">
        <v>227.84</v>
      </c>
      <c r="E2">
        <v>221.57</v>
      </c>
      <c r="F2" t="s">
        <v>8</v>
      </c>
      <c r="G2" s="40">
        <v>0.0229</v>
      </c>
      <c r="H2" s="1">
        <f>LN(B2/B3)</f>
        <v>0.0226157732390073</v>
      </c>
      <c r="J2" s="15" t="s">
        <v>9</v>
      </c>
      <c r="K2" s="36">
        <f>AVERAGE(H2:H752)</f>
        <v>0.00273530266286313</v>
      </c>
    </row>
    <row r="3" spans="1:11">
      <c r="A3" s="39">
        <v>46154</v>
      </c>
      <c r="B3" s="1">
        <v>220.78</v>
      </c>
      <c r="C3">
        <v>218.54</v>
      </c>
      <c r="D3">
        <v>223.75</v>
      </c>
      <c r="E3">
        <v>214.92</v>
      </c>
      <c r="F3" t="s">
        <v>10</v>
      </c>
      <c r="G3" s="40">
        <v>0.0061</v>
      </c>
      <c r="H3" s="1">
        <f t="shared" ref="H3:H66" si="0">LN(B3/B4)</f>
        <v>0.00608788396085779</v>
      </c>
      <c r="J3" s="15" t="s">
        <v>11</v>
      </c>
      <c r="K3" s="36">
        <f>K2*252</f>
        <v>0.689296271041509</v>
      </c>
    </row>
    <row r="4" spans="1:11">
      <c r="A4" s="39">
        <v>46153</v>
      </c>
      <c r="B4" s="1">
        <v>219.44</v>
      </c>
      <c r="C4">
        <v>214.04</v>
      </c>
      <c r="D4">
        <v>222.3</v>
      </c>
      <c r="E4">
        <v>213.89</v>
      </c>
      <c r="F4" t="s">
        <v>12</v>
      </c>
      <c r="G4" s="40">
        <v>0.0197</v>
      </c>
      <c r="H4" s="1">
        <f t="shared" si="0"/>
        <v>0.0195110183417185</v>
      </c>
      <c r="J4" s="15" t="s">
        <v>13</v>
      </c>
      <c r="K4" s="36">
        <f>STDEV(H2:H752)</f>
        <v>0.0304717666883713</v>
      </c>
    </row>
    <row r="5" spans="1:11">
      <c r="A5" s="39">
        <v>46150</v>
      </c>
      <c r="B5" s="1">
        <v>215.2</v>
      </c>
      <c r="C5">
        <v>213.03</v>
      </c>
      <c r="D5">
        <v>217.8</v>
      </c>
      <c r="E5">
        <v>212.89</v>
      </c>
      <c r="F5" t="s">
        <v>14</v>
      </c>
      <c r="G5" s="40">
        <v>0.0175</v>
      </c>
      <c r="H5" s="1">
        <f t="shared" si="0"/>
        <v>0.0173428298012966</v>
      </c>
      <c r="J5" s="15" t="s">
        <v>15</v>
      </c>
      <c r="K5" s="36">
        <f>K4*SQRT(252)</f>
        <v>0.483724299997277</v>
      </c>
    </row>
    <row r="6" spans="1:11">
      <c r="A6" s="39">
        <v>46149</v>
      </c>
      <c r="B6" s="1">
        <v>211.5</v>
      </c>
      <c r="C6">
        <v>208.34</v>
      </c>
      <c r="D6">
        <v>214.2</v>
      </c>
      <c r="E6">
        <v>206.5</v>
      </c>
      <c r="F6" t="s">
        <v>16</v>
      </c>
      <c r="G6" s="40">
        <v>0.0177</v>
      </c>
      <c r="H6" s="1">
        <f t="shared" si="0"/>
        <v>0.0175045606553508</v>
      </c>
    </row>
    <row r="7" spans="1:11">
      <c r="A7" s="39">
        <v>46148</v>
      </c>
      <c r="B7" s="1">
        <v>207.83</v>
      </c>
      <c r="C7">
        <v>199.89</v>
      </c>
      <c r="D7">
        <v>208.26</v>
      </c>
      <c r="E7">
        <v>198.61</v>
      </c>
      <c r="F7" t="s">
        <v>17</v>
      </c>
      <c r="G7" s="40">
        <v>0.0577</v>
      </c>
      <c r="H7" s="1">
        <f t="shared" si="0"/>
        <v>0.0560580065216658</v>
      </c>
    </row>
    <row r="8" spans="1:11">
      <c r="A8" s="39">
        <v>46147</v>
      </c>
      <c r="B8" s="1">
        <v>196.5</v>
      </c>
      <c r="C8">
        <v>199.3</v>
      </c>
      <c r="D8">
        <v>200.24</v>
      </c>
      <c r="E8">
        <v>196.03</v>
      </c>
      <c r="F8" t="s">
        <v>18</v>
      </c>
      <c r="G8" s="40">
        <v>-0.01</v>
      </c>
      <c r="H8" s="1">
        <f t="shared" si="0"/>
        <v>-0.0100259080742296</v>
      </c>
    </row>
    <row r="9" spans="1:11">
      <c r="A9" s="39">
        <v>46146</v>
      </c>
      <c r="B9" s="1">
        <v>198.48</v>
      </c>
      <c r="C9">
        <v>199.5</v>
      </c>
      <c r="D9">
        <v>201.73</v>
      </c>
      <c r="E9">
        <v>194.74</v>
      </c>
      <c r="F9" t="s">
        <v>19</v>
      </c>
      <c r="G9" s="40">
        <v>0.0002</v>
      </c>
      <c r="H9" s="1">
        <f t="shared" si="0"/>
        <v>0.000151160154471268</v>
      </c>
    </row>
    <row r="10" spans="1:11">
      <c r="A10" s="39">
        <v>46143</v>
      </c>
      <c r="B10" s="1">
        <v>198.45</v>
      </c>
      <c r="C10">
        <v>201.28</v>
      </c>
      <c r="D10">
        <v>203</v>
      </c>
      <c r="E10">
        <v>197.12</v>
      </c>
      <c r="F10" t="s">
        <v>20</v>
      </c>
      <c r="G10" s="40">
        <v>-0.0056</v>
      </c>
      <c r="H10" s="1">
        <f t="shared" si="0"/>
        <v>-0.00562787275081961</v>
      </c>
    </row>
    <row r="11" spans="1:11">
      <c r="A11" s="39">
        <v>46142</v>
      </c>
      <c r="B11" s="1">
        <v>199.57</v>
      </c>
      <c r="C11">
        <v>209.93</v>
      </c>
      <c r="D11">
        <v>210.3</v>
      </c>
      <c r="E11">
        <v>198.7</v>
      </c>
      <c r="F11" t="s">
        <v>21</v>
      </c>
      <c r="G11" s="40">
        <v>-0.0463</v>
      </c>
      <c r="H11" s="1">
        <f t="shared" si="0"/>
        <v>-0.0473646573896908</v>
      </c>
    </row>
    <row r="12" spans="1:11">
      <c r="A12" s="39">
        <v>46141</v>
      </c>
      <c r="B12" s="1">
        <v>209.25</v>
      </c>
      <c r="C12">
        <v>212.7</v>
      </c>
      <c r="D12">
        <v>212.72</v>
      </c>
      <c r="E12">
        <v>207.58</v>
      </c>
      <c r="F12" t="s">
        <v>22</v>
      </c>
      <c r="G12" s="40">
        <v>-0.0184</v>
      </c>
      <c r="H12" s="1">
        <f t="shared" si="0"/>
        <v>-0.0185602600755184</v>
      </c>
    </row>
    <row r="13" spans="1:11">
      <c r="A13" s="39">
        <v>46140</v>
      </c>
      <c r="B13" s="1">
        <v>213.17</v>
      </c>
      <c r="C13">
        <v>209.49</v>
      </c>
      <c r="D13">
        <v>214.73</v>
      </c>
      <c r="E13">
        <v>208.2</v>
      </c>
      <c r="F13" t="s">
        <v>23</v>
      </c>
      <c r="G13" s="40">
        <v>-0.0159</v>
      </c>
      <c r="H13" s="1">
        <f t="shared" si="0"/>
        <v>-0.0160085321077838</v>
      </c>
    </row>
    <row r="14" spans="1:11">
      <c r="A14" s="39">
        <v>46139</v>
      </c>
      <c r="B14" s="1">
        <v>216.61</v>
      </c>
      <c r="C14">
        <v>209.65</v>
      </c>
      <c r="D14">
        <v>216.82</v>
      </c>
      <c r="E14">
        <v>207.38</v>
      </c>
      <c r="F14" t="s">
        <v>24</v>
      </c>
      <c r="G14" s="40">
        <v>0.04</v>
      </c>
      <c r="H14" s="1">
        <f t="shared" si="0"/>
        <v>0.0392631867019618</v>
      </c>
    </row>
    <row r="15" spans="1:11">
      <c r="A15" s="39">
        <v>46136</v>
      </c>
      <c r="B15" s="1">
        <v>208.27</v>
      </c>
      <c r="C15">
        <v>199.96</v>
      </c>
      <c r="D15">
        <v>210.95</v>
      </c>
      <c r="E15">
        <v>199.81</v>
      </c>
      <c r="F15" t="s">
        <v>25</v>
      </c>
      <c r="G15" s="40">
        <v>0.0432</v>
      </c>
      <c r="H15" s="1">
        <f t="shared" si="0"/>
        <v>0.0423195702495165</v>
      </c>
    </row>
    <row r="16" spans="1:11">
      <c r="A16" s="39">
        <v>46135</v>
      </c>
      <c r="B16" s="1">
        <v>199.64</v>
      </c>
      <c r="C16">
        <v>202.46</v>
      </c>
      <c r="D16">
        <v>203.83</v>
      </c>
      <c r="E16">
        <v>197.22</v>
      </c>
      <c r="F16" t="s">
        <v>26</v>
      </c>
      <c r="G16" s="40">
        <v>-0.0141</v>
      </c>
      <c r="H16" s="1">
        <f t="shared" si="0"/>
        <v>-0.0142241419451854</v>
      </c>
    </row>
    <row r="17" spans="1:8">
      <c r="A17" s="39">
        <v>46134</v>
      </c>
      <c r="B17" s="1">
        <v>202.5</v>
      </c>
      <c r="C17">
        <v>200.99</v>
      </c>
      <c r="D17">
        <v>202.5</v>
      </c>
      <c r="E17">
        <v>199</v>
      </c>
      <c r="F17" t="s">
        <v>27</v>
      </c>
      <c r="G17" s="40">
        <v>0.0131</v>
      </c>
      <c r="H17" s="1">
        <f t="shared" si="0"/>
        <v>0.0130227000705897</v>
      </c>
    </row>
    <row r="18" spans="1:8">
      <c r="A18" s="39">
        <v>46133</v>
      </c>
      <c r="B18" s="1">
        <v>199.88</v>
      </c>
      <c r="C18">
        <v>202.13</v>
      </c>
      <c r="D18">
        <v>202.75</v>
      </c>
      <c r="E18">
        <v>199</v>
      </c>
      <c r="F18" t="s">
        <v>28</v>
      </c>
      <c r="G18" s="40">
        <v>-0.0108</v>
      </c>
      <c r="H18" s="1">
        <f t="shared" si="0"/>
        <v>-0.010847496523582</v>
      </c>
    </row>
    <row r="19" spans="1:8">
      <c r="A19" s="39">
        <v>46132</v>
      </c>
      <c r="B19" s="1">
        <v>202.06</v>
      </c>
      <c r="C19">
        <v>199.98</v>
      </c>
      <c r="D19">
        <v>202.17</v>
      </c>
      <c r="E19">
        <v>197.84</v>
      </c>
      <c r="F19" t="s">
        <v>29</v>
      </c>
      <c r="G19" s="40">
        <v>0.0019</v>
      </c>
      <c r="H19" s="1">
        <f t="shared" si="0"/>
        <v>0.00188240011992185</v>
      </c>
    </row>
    <row r="20" spans="1:8">
      <c r="A20" s="39">
        <v>46129</v>
      </c>
      <c r="B20" s="1">
        <v>201.68</v>
      </c>
      <c r="C20">
        <v>199.9</v>
      </c>
      <c r="D20">
        <v>201.7</v>
      </c>
      <c r="E20">
        <v>199.27</v>
      </c>
      <c r="F20" t="s">
        <v>30</v>
      </c>
      <c r="G20" s="40">
        <v>0.0168</v>
      </c>
      <c r="H20" s="1">
        <f t="shared" si="0"/>
        <v>0.0166491359193254</v>
      </c>
    </row>
    <row r="21" spans="1:8">
      <c r="A21" s="39">
        <v>46128</v>
      </c>
      <c r="B21" s="1">
        <v>198.35</v>
      </c>
      <c r="C21">
        <v>197.43</v>
      </c>
      <c r="D21">
        <v>199.85</v>
      </c>
      <c r="E21">
        <v>195.81</v>
      </c>
      <c r="F21" t="s">
        <v>31</v>
      </c>
      <c r="G21" s="40">
        <v>-0.0026</v>
      </c>
      <c r="H21" s="1">
        <f t="shared" si="0"/>
        <v>-0.00261819796107082</v>
      </c>
    </row>
    <row r="22" spans="1:8">
      <c r="A22" s="39">
        <v>46127</v>
      </c>
      <c r="B22" s="1">
        <v>198.87</v>
      </c>
      <c r="C22">
        <v>196.54</v>
      </c>
      <c r="D22">
        <v>200.4</v>
      </c>
      <c r="E22">
        <v>195.74</v>
      </c>
      <c r="F22" t="s">
        <v>32</v>
      </c>
      <c r="G22" s="40">
        <v>0.012</v>
      </c>
      <c r="H22" s="1">
        <f t="shared" si="0"/>
        <v>0.0119380243217341</v>
      </c>
    </row>
    <row r="23" spans="1:8">
      <c r="A23" s="39">
        <v>46126</v>
      </c>
      <c r="B23" s="1">
        <v>196.51</v>
      </c>
      <c r="C23">
        <v>190.84</v>
      </c>
      <c r="D23">
        <v>196.51</v>
      </c>
      <c r="E23">
        <v>190.77</v>
      </c>
      <c r="F23" t="s">
        <v>33</v>
      </c>
      <c r="G23" s="40">
        <v>0.038</v>
      </c>
      <c r="H23" s="1">
        <f t="shared" si="0"/>
        <v>0.037327437577857</v>
      </c>
    </row>
    <row r="24" spans="1:8">
      <c r="A24" s="39">
        <v>46125</v>
      </c>
      <c r="B24" s="1">
        <v>189.31</v>
      </c>
      <c r="C24">
        <v>186.03</v>
      </c>
      <c r="D24">
        <v>189.66</v>
      </c>
      <c r="E24">
        <v>185.74</v>
      </c>
      <c r="F24" t="s">
        <v>34</v>
      </c>
      <c r="G24" s="40">
        <v>0.0036</v>
      </c>
      <c r="H24" s="1">
        <f t="shared" si="0"/>
        <v>0.0035984586641854</v>
      </c>
    </row>
    <row r="25" spans="1:8">
      <c r="A25" s="39">
        <v>46122</v>
      </c>
      <c r="B25" s="1">
        <v>188.63</v>
      </c>
      <c r="C25">
        <v>184.31</v>
      </c>
      <c r="D25">
        <v>190</v>
      </c>
      <c r="E25">
        <v>184.3</v>
      </c>
      <c r="F25" t="s">
        <v>35</v>
      </c>
      <c r="G25" s="40">
        <v>0.0257</v>
      </c>
      <c r="H25" s="1">
        <f t="shared" si="0"/>
        <v>0.0253409168467436</v>
      </c>
    </row>
    <row r="26" spans="1:8">
      <c r="A26" s="39">
        <v>46121</v>
      </c>
      <c r="B26" s="1">
        <v>183.91</v>
      </c>
      <c r="C26">
        <v>181.84</v>
      </c>
      <c r="D26">
        <v>184.08</v>
      </c>
      <c r="E26">
        <v>180.62</v>
      </c>
      <c r="F26" t="s">
        <v>36</v>
      </c>
      <c r="G26" s="40">
        <v>0.0101</v>
      </c>
      <c r="H26" s="1">
        <f t="shared" si="0"/>
        <v>0.0100003565729234</v>
      </c>
    </row>
    <row r="27" spans="1:8">
      <c r="A27" s="39">
        <v>46120</v>
      </c>
      <c r="B27" s="1">
        <v>182.08</v>
      </c>
      <c r="C27">
        <v>184.5</v>
      </c>
      <c r="D27">
        <v>185.26</v>
      </c>
      <c r="E27">
        <v>180.3</v>
      </c>
      <c r="F27" t="s">
        <v>37</v>
      </c>
      <c r="G27" s="40">
        <v>0.0223</v>
      </c>
      <c r="H27" s="1">
        <f t="shared" si="0"/>
        <v>0.0221009606423502</v>
      </c>
    </row>
    <row r="28" spans="1:8">
      <c r="A28" s="39">
        <v>46119</v>
      </c>
      <c r="B28" s="1">
        <v>178.1</v>
      </c>
      <c r="C28">
        <v>175.73</v>
      </c>
      <c r="D28">
        <v>178.23</v>
      </c>
      <c r="E28">
        <v>173.66</v>
      </c>
      <c r="F28" t="s">
        <v>38</v>
      </c>
      <c r="G28" s="40">
        <v>0.0026</v>
      </c>
      <c r="H28" s="1">
        <f t="shared" si="0"/>
        <v>0.00258615987171444</v>
      </c>
    </row>
    <row r="29" spans="1:8">
      <c r="A29" s="39">
        <v>46118</v>
      </c>
      <c r="B29" s="1">
        <v>177.64</v>
      </c>
      <c r="C29">
        <v>177.15</v>
      </c>
      <c r="D29">
        <v>177.79</v>
      </c>
      <c r="E29">
        <v>175.76</v>
      </c>
      <c r="F29" t="s">
        <v>39</v>
      </c>
      <c r="G29" s="40">
        <v>0.0014</v>
      </c>
      <c r="H29" s="1">
        <f t="shared" si="0"/>
        <v>0.0014083319230534</v>
      </c>
    </row>
    <row r="30" spans="1:8">
      <c r="A30" s="39">
        <v>46114</v>
      </c>
      <c r="B30" s="1">
        <v>177.39</v>
      </c>
      <c r="C30">
        <v>172.18</v>
      </c>
      <c r="D30">
        <v>177.49</v>
      </c>
      <c r="E30">
        <v>171.37</v>
      </c>
      <c r="F30" t="s">
        <v>40</v>
      </c>
      <c r="G30" s="40">
        <v>0.0093</v>
      </c>
      <c r="H30" s="1">
        <f t="shared" si="0"/>
        <v>0.00928816781007377</v>
      </c>
    </row>
    <row r="31" spans="1:8">
      <c r="A31" s="39">
        <v>46113</v>
      </c>
      <c r="B31" s="1">
        <v>175.75</v>
      </c>
      <c r="C31">
        <v>176</v>
      </c>
      <c r="D31">
        <v>177.37</v>
      </c>
      <c r="E31">
        <v>174.75</v>
      </c>
      <c r="F31" t="s">
        <v>41</v>
      </c>
      <c r="G31" s="40">
        <v>0.0077</v>
      </c>
      <c r="H31" s="1">
        <f t="shared" si="0"/>
        <v>0.00771101921589496</v>
      </c>
    </row>
    <row r="32" spans="1:8">
      <c r="A32" s="39">
        <v>46112</v>
      </c>
      <c r="B32" s="1">
        <v>174.4</v>
      </c>
      <c r="C32">
        <v>166.97</v>
      </c>
      <c r="D32">
        <v>174.62</v>
      </c>
      <c r="E32">
        <v>166.96</v>
      </c>
      <c r="F32" t="s">
        <v>42</v>
      </c>
      <c r="G32" s="40">
        <v>0.0559</v>
      </c>
      <c r="H32" s="1">
        <f t="shared" si="0"/>
        <v>0.0543762649418804</v>
      </c>
    </row>
    <row r="33" spans="1:8">
      <c r="A33" s="39">
        <v>46111</v>
      </c>
      <c r="B33" s="1">
        <v>165.17</v>
      </c>
      <c r="C33">
        <v>168.78</v>
      </c>
      <c r="D33">
        <v>169.45</v>
      </c>
      <c r="E33">
        <v>164.27</v>
      </c>
      <c r="F33" t="s">
        <v>43</v>
      </c>
      <c r="G33" s="40">
        <v>-0.014</v>
      </c>
      <c r="H33" s="1">
        <f t="shared" si="0"/>
        <v>-0.014127500589228</v>
      </c>
    </row>
    <row r="34" spans="1:8">
      <c r="A34" s="39">
        <v>46108</v>
      </c>
      <c r="B34" s="1">
        <v>167.52</v>
      </c>
      <c r="C34">
        <v>170</v>
      </c>
      <c r="D34">
        <v>170.97</v>
      </c>
      <c r="E34">
        <v>167.01</v>
      </c>
      <c r="F34" t="s">
        <v>44</v>
      </c>
      <c r="G34" s="40">
        <v>-0.0217</v>
      </c>
      <c r="H34" s="1">
        <f t="shared" si="0"/>
        <v>-0.0219633341545187</v>
      </c>
    </row>
    <row r="35" spans="1:8">
      <c r="A35" s="39">
        <v>46107</v>
      </c>
      <c r="B35" s="1">
        <v>171.24</v>
      </c>
      <c r="C35">
        <v>176.07</v>
      </c>
      <c r="D35">
        <v>176.51</v>
      </c>
      <c r="E35">
        <v>171.14</v>
      </c>
      <c r="F35" t="s">
        <v>45</v>
      </c>
      <c r="G35" s="40">
        <v>-0.0416</v>
      </c>
      <c r="H35" s="1">
        <f t="shared" si="0"/>
        <v>-0.0425304152071725</v>
      </c>
    </row>
    <row r="36" spans="1:8">
      <c r="A36" s="39">
        <v>46106</v>
      </c>
      <c r="B36" s="1">
        <v>178.68</v>
      </c>
      <c r="C36">
        <v>177.1</v>
      </c>
      <c r="D36">
        <v>181.22</v>
      </c>
      <c r="E36">
        <v>176.85</v>
      </c>
      <c r="F36" t="s">
        <v>46</v>
      </c>
      <c r="G36" s="40">
        <v>0.0199</v>
      </c>
      <c r="H36" s="1">
        <f t="shared" si="0"/>
        <v>0.0196683179816269</v>
      </c>
    </row>
    <row r="37" spans="1:8">
      <c r="A37" s="39">
        <v>46105</v>
      </c>
      <c r="B37" s="1">
        <v>175.2</v>
      </c>
      <c r="C37">
        <v>174.83</v>
      </c>
      <c r="D37">
        <v>176.22</v>
      </c>
      <c r="E37">
        <v>173.98</v>
      </c>
      <c r="F37" t="s">
        <v>47</v>
      </c>
      <c r="G37" s="40">
        <v>-0.0025</v>
      </c>
      <c r="H37" s="1">
        <f t="shared" si="0"/>
        <v>-0.00250826719122567</v>
      </c>
    </row>
    <row r="38" spans="1:8">
      <c r="A38" s="39">
        <v>46104</v>
      </c>
      <c r="B38" s="1">
        <v>175.64</v>
      </c>
      <c r="C38">
        <v>177.26</v>
      </c>
      <c r="D38">
        <v>178.37</v>
      </c>
      <c r="E38">
        <v>174.76</v>
      </c>
      <c r="F38" t="s">
        <v>48</v>
      </c>
      <c r="G38" s="40">
        <v>0.017</v>
      </c>
      <c r="H38" s="1">
        <f t="shared" si="0"/>
        <v>0.0168804605408837</v>
      </c>
    </row>
    <row r="39" spans="1:8">
      <c r="A39" s="39">
        <v>46101</v>
      </c>
      <c r="B39" s="1">
        <v>172.7</v>
      </c>
      <c r="C39">
        <v>178</v>
      </c>
      <c r="D39">
        <v>178.26</v>
      </c>
      <c r="E39">
        <v>171.72</v>
      </c>
      <c r="F39" t="s">
        <v>49</v>
      </c>
      <c r="G39" s="40">
        <v>-0.0328</v>
      </c>
      <c r="H39" s="1">
        <f t="shared" si="0"/>
        <v>-0.0333686940403133</v>
      </c>
    </row>
    <row r="40" spans="1:8">
      <c r="A40" s="39">
        <v>46100</v>
      </c>
      <c r="B40" s="1">
        <v>178.56</v>
      </c>
      <c r="C40">
        <v>178.01</v>
      </c>
      <c r="D40">
        <v>179.98</v>
      </c>
      <c r="E40">
        <v>175.79</v>
      </c>
      <c r="F40" t="s">
        <v>50</v>
      </c>
      <c r="G40" s="40">
        <v>-0.0102</v>
      </c>
      <c r="H40" s="1">
        <f t="shared" si="0"/>
        <v>-0.0102519284355772</v>
      </c>
    </row>
    <row r="41" spans="1:8">
      <c r="A41" s="39">
        <v>46099</v>
      </c>
      <c r="B41" s="1">
        <v>180.4</v>
      </c>
      <c r="C41">
        <v>182.48</v>
      </c>
      <c r="D41">
        <v>183.38</v>
      </c>
      <c r="E41">
        <v>180.33</v>
      </c>
      <c r="F41" t="s">
        <v>51</v>
      </c>
      <c r="G41" s="40">
        <v>-0.0084</v>
      </c>
      <c r="H41" s="1">
        <f t="shared" si="0"/>
        <v>-0.00844539008018887</v>
      </c>
    </row>
    <row r="42" spans="1:8">
      <c r="A42" s="39">
        <v>46098</v>
      </c>
      <c r="B42" s="1">
        <v>181.93</v>
      </c>
      <c r="C42">
        <v>185.06</v>
      </c>
      <c r="D42">
        <v>185.4</v>
      </c>
      <c r="E42">
        <v>181.68</v>
      </c>
      <c r="F42" t="s">
        <v>52</v>
      </c>
      <c r="G42" s="40">
        <v>-0.007</v>
      </c>
      <c r="H42" s="1">
        <f t="shared" si="0"/>
        <v>-0.0070656188783504</v>
      </c>
    </row>
    <row r="43" spans="1:8">
      <c r="A43" s="39">
        <v>46097</v>
      </c>
      <c r="B43" s="1">
        <v>183.22</v>
      </c>
      <c r="C43">
        <v>182.97</v>
      </c>
      <c r="D43">
        <v>188.88</v>
      </c>
      <c r="E43">
        <v>181.41</v>
      </c>
      <c r="F43" t="s">
        <v>53</v>
      </c>
      <c r="G43" s="40">
        <v>0.0165</v>
      </c>
      <c r="H43" s="1">
        <f t="shared" si="0"/>
        <v>0.0163428404220041</v>
      </c>
    </row>
    <row r="44" spans="1:8">
      <c r="A44" s="39">
        <v>46094</v>
      </c>
      <c r="B44" s="1">
        <v>180.25</v>
      </c>
      <c r="C44">
        <v>184.92</v>
      </c>
      <c r="D44">
        <v>186.09</v>
      </c>
      <c r="E44">
        <v>179.94</v>
      </c>
      <c r="F44" t="s">
        <v>54</v>
      </c>
      <c r="G44" s="40">
        <v>-0.0158</v>
      </c>
      <c r="H44" s="1">
        <f t="shared" si="0"/>
        <v>-0.0159061115145276</v>
      </c>
    </row>
    <row r="45" spans="1:8">
      <c r="A45" s="39">
        <v>46093</v>
      </c>
      <c r="B45" s="1">
        <v>183.14</v>
      </c>
      <c r="C45">
        <v>184.05</v>
      </c>
      <c r="D45">
        <v>184.94</v>
      </c>
      <c r="E45">
        <v>181.75</v>
      </c>
      <c r="F45" t="s">
        <v>55</v>
      </c>
      <c r="G45" s="40">
        <v>-0.0155</v>
      </c>
      <c r="H45" s="1">
        <f t="shared" si="0"/>
        <v>-0.0156570633503103</v>
      </c>
    </row>
    <row r="46" spans="1:8">
      <c r="A46" s="39">
        <v>46092</v>
      </c>
      <c r="B46" s="1">
        <v>186.03</v>
      </c>
      <c r="C46">
        <v>185.91</v>
      </c>
      <c r="D46">
        <v>187.62</v>
      </c>
      <c r="E46">
        <v>184.45</v>
      </c>
      <c r="F46" t="s">
        <v>56</v>
      </c>
      <c r="G46" s="40">
        <v>0.0068</v>
      </c>
      <c r="H46" s="1">
        <f t="shared" si="0"/>
        <v>0.00679614266283467</v>
      </c>
    </row>
    <row r="47" spans="1:8">
      <c r="A47" s="39">
        <v>46091</v>
      </c>
      <c r="B47" s="1">
        <v>184.77</v>
      </c>
      <c r="C47">
        <v>182.4</v>
      </c>
      <c r="D47">
        <v>186.44</v>
      </c>
      <c r="E47">
        <v>182.01</v>
      </c>
      <c r="F47" t="s">
        <v>57</v>
      </c>
      <c r="G47" s="40">
        <v>0.0116</v>
      </c>
      <c r="H47" s="1">
        <f t="shared" si="0"/>
        <v>0.0115400551257701</v>
      </c>
    </row>
    <row r="48" spans="1:8">
      <c r="A48" s="39">
        <v>46090</v>
      </c>
      <c r="B48" s="1">
        <v>182.65</v>
      </c>
      <c r="C48">
        <v>176.83</v>
      </c>
      <c r="D48">
        <v>182.91</v>
      </c>
      <c r="E48">
        <v>175.56</v>
      </c>
      <c r="F48" t="s">
        <v>58</v>
      </c>
      <c r="G48" s="40">
        <v>0.0272</v>
      </c>
      <c r="H48" s="1">
        <f t="shared" si="0"/>
        <v>0.0267999505482987</v>
      </c>
    </row>
    <row r="49" spans="1:8">
      <c r="A49" s="39">
        <v>46087</v>
      </c>
      <c r="B49" s="1">
        <v>177.82</v>
      </c>
      <c r="C49">
        <v>179.84</v>
      </c>
      <c r="D49">
        <v>182.76</v>
      </c>
      <c r="E49">
        <v>176.82</v>
      </c>
      <c r="F49" t="s">
        <v>59</v>
      </c>
      <c r="G49" s="40">
        <v>-0.0301</v>
      </c>
      <c r="H49" s="1">
        <f t="shared" si="0"/>
        <v>-0.0305705498406367</v>
      </c>
    </row>
    <row r="50" spans="1:8">
      <c r="A50" s="39">
        <v>46086</v>
      </c>
      <c r="B50" s="1">
        <v>183.34</v>
      </c>
      <c r="C50">
        <v>181.17</v>
      </c>
      <c r="D50">
        <v>184.06</v>
      </c>
      <c r="E50">
        <v>177.88</v>
      </c>
      <c r="F50" t="s">
        <v>60</v>
      </c>
      <c r="G50" s="40">
        <v>0.0016</v>
      </c>
      <c r="H50" s="1">
        <f t="shared" si="0"/>
        <v>0.0016376443421965</v>
      </c>
    </row>
    <row r="51" spans="1:8">
      <c r="A51" s="39">
        <v>46085</v>
      </c>
      <c r="B51" s="1">
        <v>183.04</v>
      </c>
      <c r="C51">
        <v>180.44</v>
      </c>
      <c r="D51">
        <v>184.7</v>
      </c>
      <c r="E51">
        <v>180.06</v>
      </c>
      <c r="F51" t="s">
        <v>61</v>
      </c>
      <c r="G51" s="40">
        <v>0.0166</v>
      </c>
      <c r="H51" s="1">
        <f t="shared" si="0"/>
        <v>0.0164701180965486</v>
      </c>
    </row>
    <row r="52" spans="1:8">
      <c r="A52" s="39">
        <v>46084</v>
      </c>
      <c r="B52" s="1">
        <v>180.05</v>
      </c>
      <c r="C52">
        <v>178.49</v>
      </c>
      <c r="D52">
        <v>180.9</v>
      </c>
      <c r="E52">
        <v>176.92</v>
      </c>
      <c r="F52" t="s">
        <v>62</v>
      </c>
      <c r="G52" s="40">
        <v>-0.0133</v>
      </c>
      <c r="H52" s="1">
        <f t="shared" si="0"/>
        <v>-0.0134059878812482</v>
      </c>
    </row>
    <row r="53" spans="1:8">
      <c r="A53" s="39">
        <v>46083</v>
      </c>
      <c r="B53" s="1">
        <v>182.48</v>
      </c>
      <c r="C53">
        <v>175.01</v>
      </c>
      <c r="D53">
        <v>183.46</v>
      </c>
      <c r="E53">
        <v>174.64</v>
      </c>
      <c r="F53" t="s">
        <v>63</v>
      </c>
      <c r="G53" s="40">
        <v>0.0299</v>
      </c>
      <c r="H53" s="1">
        <f t="shared" si="0"/>
        <v>0.0294179748061546</v>
      </c>
    </row>
    <row r="54" spans="1:8">
      <c r="A54" s="39">
        <v>46080</v>
      </c>
      <c r="B54" s="1">
        <v>177.19</v>
      </c>
      <c r="C54">
        <v>181.25</v>
      </c>
      <c r="D54">
        <v>182.59</v>
      </c>
      <c r="E54">
        <v>176.38</v>
      </c>
      <c r="F54" t="s">
        <v>64</v>
      </c>
      <c r="G54" s="40">
        <v>-0.0416</v>
      </c>
      <c r="H54" s="1">
        <f t="shared" si="0"/>
        <v>-0.0425384504722834</v>
      </c>
    </row>
    <row r="55" spans="1:8">
      <c r="A55" s="39">
        <v>46079</v>
      </c>
      <c r="B55" s="1">
        <v>184.89</v>
      </c>
      <c r="C55">
        <v>194.27</v>
      </c>
      <c r="D55">
        <v>194.29</v>
      </c>
      <c r="E55">
        <v>184.32</v>
      </c>
      <c r="F55" t="s">
        <v>65</v>
      </c>
      <c r="G55" s="40">
        <v>-0.0546</v>
      </c>
      <c r="H55" s="1">
        <f t="shared" si="0"/>
        <v>-0.0561061840681835</v>
      </c>
    </row>
    <row r="56" spans="1:8">
      <c r="A56" s="39">
        <v>46078</v>
      </c>
      <c r="B56" s="1">
        <v>195.56</v>
      </c>
      <c r="C56">
        <v>194.45</v>
      </c>
      <c r="D56">
        <v>197.63</v>
      </c>
      <c r="E56">
        <v>193.79</v>
      </c>
      <c r="F56" t="s">
        <v>66</v>
      </c>
      <c r="G56" s="40">
        <v>0.0141</v>
      </c>
      <c r="H56" s="1">
        <f t="shared" si="0"/>
        <v>0.0139545530562081</v>
      </c>
    </row>
    <row r="57" spans="1:8">
      <c r="A57" s="39">
        <v>46077</v>
      </c>
      <c r="B57" s="1">
        <v>192.85</v>
      </c>
      <c r="C57">
        <v>191.49</v>
      </c>
      <c r="D57">
        <v>193.77</v>
      </c>
      <c r="E57">
        <v>187.4</v>
      </c>
      <c r="F57" t="s">
        <v>67</v>
      </c>
      <c r="G57" s="40">
        <v>0.0068</v>
      </c>
      <c r="H57" s="1">
        <f t="shared" si="0"/>
        <v>0.00676381350757862</v>
      </c>
    </row>
    <row r="58" spans="1:8">
      <c r="A58" s="39">
        <v>46076</v>
      </c>
      <c r="B58" s="1">
        <v>191.55</v>
      </c>
      <c r="C58">
        <v>191.4</v>
      </c>
      <c r="D58">
        <v>193.95</v>
      </c>
      <c r="E58">
        <v>189.57</v>
      </c>
      <c r="F58" t="s">
        <v>68</v>
      </c>
      <c r="G58" s="40">
        <v>0.0091</v>
      </c>
      <c r="H58" s="1">
        <f t="shared" si="0"/>
        <v>0.00907261644431189</v>
      </c>
    </row>
    <row r="59" spans="1:8">
      <c r="A59" s="39">
        <v>46073</v>
      </c>
      <c r="B59" s="1">
        <v>189.82</v>
      </c>
      <c r="C59">
        <v>186.57</v>
      </c>
      <c r="D59">
        <v>190.33</v>
      </c>
      <c r="E59">
        <v>185.94</v>
      </c>
      <c r="F59" t="s">
        <v>69</v>
      </c>
      <c r="G59" s="40">
        <v>0.0102</v>
      </c>
      <c r="H59" s="1">
        <f t="shared" si="0"/>
        <v>0.0101663482829263</v>
      </c>
    </row>
    <row r="60" spans="1:8">
      <c r="A60" s="39">
        <v>46072</v>
      </c>
      <c r="B60" s="1">
        <v>187.9</v>
      </c>
      <c r="C60">
        <v>187.05</v>
      </c>
      <c r="D60">
        <v>188.43</v>
      </c>
      <c r="E60">
        <v>185.66</v>
      </c>
      <c r="F60" t="s">
        <v>70</v>
      </c>
      <c r="G60" s="40">
        <v>-0.0004</v>
      </c>
      <c r="H60" s="1">
        <f t="shared" si="0"/>
        <v>-0.000425667772735621</v>
      </c>
    </row>
    <row r="61" spans="1:8">
      <c r="A61" s="39">
        <v>46071</v>
      </c>
      <c r="B61" s="1">
        <v>187.98</v>
      </c>
      <c r="C61">
        <v>188.75</v>
      </c>
      <c r="D61">
        <v>190.37</v>
      </c>
      <c r="E61">
        <v>186.76</v>
      </c>
      <c r="F61" t="s">
        <v>71</v>
      </c>
      <c r="G61" s="40">
        <v>0.0163</v>
      </c>
      <c r="H61" s="1">
        <f t="shared" si="0"/>
        <v>0.0161419244256977</v>
      </c>
    </row>
    <row r="62" spans="1:8">
      <c r="A62" s="39">
        <v>46070</v>
      </c>
      <c r="B62" s="1">
        <v>184.97</v>
      </c>
      <c r="C62">
        <v>181.75</v>
      </c>
      <c r="D62">
        <v>187.15</v>
      </c>
      <c r="E62">
        <v>179.18</v>
      </c>
      <c r="F62" t="s">
        <v>72</v>
      </c>
      <c r="G62" s="40">
        <v>0.0118</v>
      </c>
      <c r="H62" s="1">
        <f t="shared" si="0"/>
        <v>0.0117462876474637</v>
      </c>
    </row>
    <row r="63" spans="1:8">
      <c r="A63" s="39">
        <v>46066</v>
      </c>
      <c r="B63" s="1">
        <v>182.81</v>
      </c>
      <c r="C63">
        <v>187.48</v>
      </c>
      <c r="D63">
        <v>187.5</v>
      </c>
      <c r="E63">
        <v>181.59</v>
      </c>
      <c r="F63" t="s">
        <v>73</v>
      </c>
      <c r="G63" s="40">
        <v>-0.0221</v>
      </c>
      <c r="H63" s="1">
        <f t="shared" si="0"/>
        <v>-0.0223403476354435</v>
      </c>
    </row>
    <row r="64" spans="1:8">
      <c r="A64" s="39">
        <v>46065</v>
      </c>
      <c r="B64" s="1">
        <v>186.94</v>
      </c>
      <c r="C64">
        <v>193.03</v>
      </c>
      <c r="D64">
        <v>193.61</v>
      </c>
      <c r="E64">
        <v>186.51</v>
      </c>
      <c r="F64" t="s">
        <v>74</v>
      </c>
      <c r="G64" s="40">
        <v>-0.0164</v>
      </c>
      <c r="H64" s="1">
        <f t="shared" si="0"/>
        <v>-0.0164994856808205</v>
      </c>
    </row>
    <row r="65" spans="1:8">
      <c r="A65" s="39">
        <v>46064</v>
      </c>
      <c r="B65" s="1">
        <v>190.05</v>
      </c>
      <c r="C65">
        <v>192.45</v>
      </c>
      <c r="D65">
        <v>193.26</v>
      </c>
      <c r="E65">
        <v>188.77</v>
      </c>
      <c r="F65" t="s">
        <v>75</v>
      </c>
      <c r="G65" s="40">
        <v>0.008</v>
      </c>
      <c r="H65" s="1">
        <f t="shared" si="0"/>
        <v>0.00797700946725366</v>
      </c>
    </row>
    <row r="66" spans="1:8">
      <c r="A66" s="39">
        <v>46063</v>
      </c>
      <c r="B66" s="1">
        <v>188.54</v>
      </c>
      <c r="C66">
        <v>191.38</v>
      </c>
      <c r="D66">
        <v>192.48</v>
      </c>
      <c r="E66">
        <v>188.12</v>
      </c>
      <c r="F66" t="s">
        <v>76</v>
      </c>
      <c r="G66" s="40">
        <v>-0.0079</v>
      </c>
      <c r="H66" s="1">
        <f t="shared" si="0"/>
        <v>-0.00792439035071633</v>
      </c>
    </row>
    <row r="67" spans="1:8">
      <c r="A67" s="39">
        <v>46062</v>
      </c>
      <c r="B67" s="1">
        <v>190.04</v>
      </c>
      <c r="C67">
        <v>184.26</v>
      </c>
      <c r="D67">
        <v>193.66</v>
      </c>
      <c r="E67">
        <v>183.95</v>
      </c>
      <c r="F67" t="s">
        <v>77</v>
      </c>
      <c r="G67" s="40">
        <v>0.025</v>
      </c>
      <c r="H67" s="1">
        <f t="shared" ref="H67:H130" si="1">LN(B67/B68)</f>
        <v>0.0246649872089587</v>
      </c>
    </row>
    <row r="68" spans="1:8">
      <c r="A68" s="39">
        <v>46059</v>
      </c>
      <c r="B68" s="1">
        <v>185.41</v>
      </c>
      <c r="C68">
        <v>176.69</v>
      </c>
      <c r="D68">
        <v>187</v>
      </c>
      <c r="E68">
        <v>174.6</v>
      </c>
      <c r="F68" t="s">
        <v>78</v>
      </c>
      <c r="G68" s="40">
        <v>0.0787</v>
      </c>
      <c r="H68" s="1">
        <f t="shared" si="1"/>
        <v>0.0757730302029676</v>
      </c>
    </row>
    <row r="69" spans="1:8">
      <c r="A69" s="39">
        <v>46058</v>
      </c>
      <c r="B69" s="1">
        <v>171.88</v>
      </c>
      <c r="C69">
        <v>174.93</v>
      </c>
      <c r="D69">
        <v>176.82</v>
      </c>
      <c r="E69">
        <v>171.03</v>
      </c>
      <c r="F69" t="s">
        <v>79</v>
      </c>
      <c r="G69" s="40">
        <v>-0.0133</v>
      </c>
      <c r="H69" s="1">
        <f t="shared" si="1"/>
        <v>-0.013350098582576</v>
      </c>
    </row>
    <row r="70" spans="1:8">
      <c r="A70" s="39">
        <v>46057</v>
      </c>
      <c r="B70" s="1">
        <v>174.19</v>
      </c>
      <c r="C70">
        <v>179.46</v>
      </c>
      <c r="D70">
        <v>179.58</v>
      </c>
      <c r="E70">
        <v>171.91</v>
      </c>
      <c r="F70" t="s">
        <v>80</v>
      </c>
      <c r="G70" s="40">
        <v>-0.0341</v>
      </c>
      <c r="H70" s="1">
        <f t="shared" si="1"/>
        <v>-0.0346973005823903</v>
      </c>
    </row>
    <row r="71" spans="1:8">
      <c r="A71" s="39">
        <v>46056</v>
      </c>
      <c r="B71" s="1">
        <v>180.34</v>
      </c>
      <c r="C71">
        <v>186.24</v>
      </c>
      <c r="D71">
        <v>186.27</v>
      </c>
      <c r="E71">
        <v>176.23</v>
      </c>
      <c r="F71" t="s">
        <v>81</v>
      </c>
      <c r="G71" s="40">
        <v>-0.0284</v>
      </c>
      <c r="H71" s="1">
        <f t="shared" si="1"/>
        <v>-0.0288037401392466</v>
      </c>
    </row>
    <row r="72" spans="1:8">
      <c r="A72" s="39">
        <v>46055</v>
      </c>
      <c r="B72" s="1">
        <v>185.61</v>
      </c>
      <c r="C72">
        <v>187.2</v>
      </c>
      <c r="D72">
        <v>190.3</v>
      </c>
      <c r="E72">
        <v>184.88</v>
      </c>
      <c r="F72" t="s">
        <v>82</v>
      </c>
      <c r="G72" s="40">
        <v>-0.0289</v>
      </c>
      <c r="H72" s="1">
        <f t="shared" si="1"/>
        <v>-0.0293061265854992</v>
      </c>
    </row>
    <row r="73" spans="1:8">
      <c r="A73" s="39">
        <v>46052</v>
      </c>
      <c r="B73" s="1">
        <v>191.13</v>
      </c>
      <c r="C73">
        <v>191.21</v>
      </c>
      <c r="D73">
        <v>194.49</v>
      </c>
      <c r="E73">
        <v>189.47</v>
      </c>
      <c r="F73" t="s">
        <v>83</v>
      </c>
      <c r="G73" s="40">
        <v>-0.0072</v>
      </c>
      <c r="H73" s="1">
        <f t="shared" si="1"/>
        <v>-0.00719427563402709</v>
      </c>
    </row>
    <row r="74" spans="1:8">
      <c r="A74" s="39">
        <v>46051</v>
      </c>
      <c r="B74" s="1">
        <v>192.51</v>
      </c>
      <c r="C74">
        <v>191.34</v>
      </c>
      <c r="D74">
        <v>193.48</v>
      </c>
      <c r="E74">
        <v>186.06</v>
      </c>
      <c r="F74" t="s">
        <v>84</v>
      </c>
      <c r="G74" s="40">
        <v>0.0052</v>
      </c>
      <c r="H74" s="1">
        <f t="shared" si="1"/>
        <v>0.00515585862087046</v>
      </c>
    </row>
    <row r="75" spans="1:8">
      <c r="A75" s="39">
        <v>46050</v>
      </c>
      <c r="B75" s="1">
        <v>191.52</v>
      </c>
      <c r="C75">
        <v>191.27</v>
      </c>
      <c r="D75">
        <v>192.35</v>
      </c>
      <c r="E75">
        <v>189.84</v>
      </c>
      <c r="F75" t="s">
        <v>85</v>
      </c>
      <c r="G75" s="40">
        <v>0.0159</v>
      </c>
      <c r="H75" s="1">
        <f t="shared" si="1"/>
        <v>0.015788139754133</v>
      </c>
    </row>
    <row r="76" spans="1:8">
      <c r="A76" s="39">
        <v>46049</v>
      </c>
      <c r="B76" s="1">
        <v>188.52</v>
      </c>
      <c r="C76">
        <v>187.24</v>
      </c>
      <c r="D76">
        <v>190</v>
      </c>
      <c r="E76">
        <v>185.7</v>
      </c>
      <c r="F76" t="s">
        <v>86</v>
      </c>
      <c r="G76" s="40">
        <v>0.011</v>
      </c>
      <c r="H76" s="1">
        <f t="shared" si="1"/>
        <v>0.010933733819528</v>
      </c>
    </row>
    <row r="77" spans="1:8">
      <c r="A77" s="39">
        <v>46048</v>
      </c>
      <c r="B77" s="1">
        <v>186.47</v>
      </c>
      <c r="C77">
        <v>187.16</v>
      </c>
      <c r="D77">
        <v>189.12</v>
      </c>
      <c r="E77">
        <v>185.99</v>
      </c>
      <c r="F77" t="s">
        <v>87</v>
      </c>
      <c r="G77" s="40">
        <v>-0.0064</v>
      </c>
      <c r="H77" s="1">
        <f t="shared" si="1"/>
        <v>-0.00641473306717909</v>
      </c>
    </row>
    <row r="78" spans="1:8">
      <c r="A78" s="39">
        <v>46045</v>
      </c>
      <c r="B78" s="1">
        <v>187.67</v>
      </c>
      <c r="C78">
        <v>187.5</v>
      </c>
      <c r="D78">
        <v>189.6</v>
      </c>
      <c r="E78">
        <v>186.82</v>
      </c>
      <c r="F78" t="s">
        <v>88</v>
      </c>
      <c r="G78" s="40">
        <v>0.0153</v>
      </c>
      <c r="H78" s="1">
        <f t="shared" si="1"/>
        <v>0.0151945153011155</v>
      </c>
    </row>
    <row r="79" spans="1:8">
      <c r="A79" s="39">
        <v>46044</v>
      </c>
      <c r="B79" s="1">
        <v>184.84</v>
      </c>
      <c r="C79">
        <v>184.75</v>
      </c>
      <c r="D79">
        <v>186.17</v>
      </c>
      <c r="E79">
        <v>183.93</v>
      </c>
      <c r="F79" t="s">
        <v>89</v>
      </c>
      <c r="G79" s="40">
        <v>0.0083</v>
      </c>
      <c r="H79" s="1">
        <f t="shared" si="1"/>
        <v>0.00825732636114228</v>
      </c>
    </row>
    <row r="80" spans="1:8">
      <c r="A80" s="39">
        <v>46043</v>
      </c>
      <c r="B80" s="1">
        <v>183.32</v>
      </c>
      <c r="C80">
        <v>179.05</v>
      </c>
      <c r="D80">
        <v>185.38</v>
      </c>
      <c r="E80">
        <v>178.4</v>
      </c>
      <c r="F80" t="s">
        <v>90</v>
      </c>
      <c r="G80" s="40">
        <v>0.0295</v>
      </c>
      <c r="H80" s="1">
        <f t="shared" si="1"/>
        <v>0.0290565282277002</v>
      </c>
    </row>
    <row r="81" spans="1:8">
      <c r="A81" s="39">
        <v>46042</v>
      </c>
      <c r="B81" s="1">
        <v>178.07</v>
      </c>
      <c r="C81">
        <v>181.9</v>
      </c>
      <c r="D81">
        <v>182.38</v>
      </c>
      <c r="E81">
        <v>177.61</v>
      </c>
      <c r="F81" t="s">
        <v>91</v>
      </c>
      <c r="G81" s="40">
        <v>-0.0438</v>
      </c>
      <c r="H81" s="1">
        <f t="shared" si="1"/>
        <v>-0.0448057375301914</v>
      </c>
    </row>
    <row r="82" spans="1:8">
      <c r="A82" s="39">
        <v>46038</v>
      </c>
      <c r="B82" s="1">
        <v>186.23</v>
      </c>
      <c r="C82">
        <v>189.07</v>
      </c>
      <c r="D82">
        <v>190.44</v>
      </c>
      <c r="E82">
        <v>186.08</v>
      </c>
      <c r="F82" t="s">
        <v>92</v>
      </c>
      <c r="G82" s="40">
        <v>-0.0044</v>
      </c>
      <c r="H82" s="1">
        <f t="shared" si="1"/>
        <v>-0.0043934918507408</v>
      </c>
    </row>
    <row r="83" spans="1:8">
      <c r="A83" s="39">
        <v>46037</v>
      </c>
      <c r="B83" s="1">
        <v>187.05</v>
      </c>
      <c r="C83">
        <v>186.5</v>
      </c>
      <c r="D83">
        <v>189.7</v>
      </c>
      <c r="E83">
        <v>186.33</v>
      </c>
      <c r="F83" t="s">
        <v>93</v>
      </c>
      <c r="G83" s="40">
        <v>0.0213</v>
      </c>
      <c r="H83" s="1">
        <f t="shared" si="1"/>
        <v>0.0211250731145692</v>
      </c>
    </row>
    <row r="84" spans="1:8">
      <c r="A84" s="39">
        <v>46036</v>
      </c>
      <c r="B84" s="1">
        <v>183.14</v>
      </c>
      <c r="C84">
        <v>184.32</v>
      </c>
      <c r="D84">
        <v>184.46</v>
      </c>
      <c r="E84">
        <v>180.8</v>
      </c>
      <c r="F84" t="s">
        <v>94</v>
      </c>
      <c r="G84" s="40">
        <v>-0.0144</v>
      </c>
      <c r="H84" s="1">
        <f t="shared" si="1"/>
        <v>-0.0144737585650773</v>
      </c>
    </row>
    <row r="85" spans="1:8">
      <c r="A85" s="39">
        <v>46035</v>
      </c>
      <c r="B85" s="1">
        <v>185.81</v>
      </c>
      <c r="C85">
        <v>184.99</v>
      </c>
      <c r="D85">
        <v>188.11</v>
      </c>
      <c r="E85">
        <v>183.4</v>
      </c>
      <c r="F85" t="s">
        <v>95</v>
      </c>
      <c r="G85" s="40">
        <v>0.0047</v>
      </c>
      <c r="H85" s="1">
        <f t="shared" si="1"/>
        <v>0.00469319809517079</v>
      </c>
    </row>
    <row r="86" spans="1:8">
      <c r="A86" s="39">
        <v>46034</v>
      </c>
      <c r="B86" s="1">
        <v>184.94</v>
      </c>
      <c r="C86">
        <v>183.22</v>
      </c>
      <c r="D86">
        <v>187.12</v>
      </c>
      <c r="E86">
        <v>183.02</v>
      </c>
      <c r="F86" t="s">
        <v>96</v>
      </c>
      <c r="G86" s="40">
        <v>0.0004</v>
      </c>
      <c r="H86" s="1">
        <f t="shared" si="1"/>
        <v>0.000432666312860858</v>
      </c>
    </row>
    <row r="87" spans="1:8">
      <c r="A87" s="39">
        <v>46031</v>
      </c>
      <c r="B87" s="1">
        <v>184.86</v>
      </c>
      <c r="C87">
        <v>185.08</v>
      </c>
      <c r="D87">
        <v>186.34</v>
      </c>
      <c r="E87">
        <v>183.67</v>
      </c>
      <c r="F87" t="s">
        <v>97</v>
      </c>
      <c r="G87" s="40">
        <v>-0.001</v>
      </c>
      <c r="H87" s="1">
        <f t="shared" si="1"/>
        <v>-0.000973236086552072</v>
      </c>
    </row>
    <row r="88" spans="1:8">
      <c r="A88" s="39">
        <v>46030</v>
      </c>
      <c r="B88" s="1">
        <v>185.04</v>
      </c>
      <c r="C88">
        <v>189.11</v>
      </c>
      <c r="D88">
        <v>189.55</v>
      </c>
      <c r="E88">
        <v>183.71</v>
      </c>
      <c r="F88" t="s">
        <v>98</v>
      </c>
      <c r="G88" s="40">
        <v>-0.0215</v>
      </c>
      <c r="H88" s="1">
        <f t="shared" si="1"/>
        <v>-0.0217568384159979</v>
      </c>
    </row>
    <row r="89" spans="1:8">
      <c r="A89" s="39">
        <v>46029</v>
      </c>
      <c r="B89" s="1">
        <v>189.11</v>
      </c>
      <c r="C89">
        <v>188.57</v>
      </c>
      <c r="D89">
        <v>191.37</v>
      </c>
      <c r="E89">
        <v>186.56</v>
      </c>
      <c r="F89" t="s">
        <v>99</v>
      </c>
      <c r="G89" s="40">
        <v>0.01</v>
      </c>
      <c r="H89" s="1">
        <f t="shared" si="1"/>
        <v>0.00993763990731166</v>
      </c>
    </row>
    <row r="90" spans="1:8">
      <c r="A90" s="39">
        <v>46028</v>
      </c>
      <c r="B90" s="1">
        <v>187.24</v>
      </c>
      <c r="C90">
        <v>190.52</v>
      </c>
      <c r="D90">
        <v>192.17</v>
      </c>
      <c r="E90">
        <v>186.82</v>
      </c>
      <c r="F90" t="s">
        <v>100</v>
      </c>
      <c r="G90" s="40">
        <v>-0.0047</v>
      </c>
      <c r="H90" s="1">
        <f t="shared" si="1"/>
        <v>-0.00468884064497734</v>
      </c>
    </row>
    <row r="91" spans="1:8">
      <c r="A91" s="39">
        <v>46027</v>
      </c>
      <c r="B91" s="1">
        <v>188.12</v>
      </c>
      <c r="C91">
        <v>191.76</v>
      </c>
      <c r="D91">
        <v>193.63</v>
      </c>
      <c r="E91">
        <v>186.15</v>
      </c>
      <c r="F91" t="s">
        <v>101</v>
      </c>
      <c r="G91" s="40">
        <v>-0.0039</v>
      </c>
      <c r="H91" s="1">
        <f t="shared" si="1"/>
        <v>-0.00387299208161855</v>
      </c>
    </row>
    <row r="92" spans="1:8">
      <c r="A92" s="39">
        <v>46024</v>
      </c>
      <c r="B92" s="1">
        <v>188.85</v>
      </c>
      <c r="C92">
        <v>189.84</v>
      </c>
      <c r="D92">
        <v>192.93</v>
      </c>
      <c r="E92">
        <v>188.26</v>
      </c>
      <c r="F92" t="s">
        <v>102</v>
      </c>
      <c r="G92" s="40">
        <v>0.0126</v>
      </c>
      <c r="H92" s="1">
        <f t="shared" si="1"/>
        <v>0.0125218100745956</v>
      </c>
    </row>
    <row r="93" spans="1:8">
      <c r="A93" s="39">
        <v>46022</v>
      </c>
      <c r="B93" s="1">
        <v>186.5</v>
      </c>
      <c r="C93">
        <v>189.57</v>
      </c>
      <c r="D93">
        <v>190.56</v>
      </c>
      <c r="E93">
        <v>186.49</v>
      </c>
      <c r="F93" t="s">
        <v>103</v>
      </c>
      <c r="G93" s="40">
        <v>-0.0055</v>
      </c>
      <c r="H93" s="1">
        <f t="shared" si="1"/>
        <v>-0.00556091690760881</v>
      </c>
    </row>
    <row r="94" spans="1:8">
      <c r="A94" s="39">
        <v>46021</v>
      </c>
      <c r="B94" s="1">
        <v>187.54</v>
      </c>
      <c r="C94">
        <v>188.24</v>
      </c>
      <c r="D94">
        <v>188.99</v>
      </c>
      <c r="E94">
        <v>186.93</v>
      </c>
      <c r="F94" t="s">
        <v>104</v>
      </c>
      <c r="G94" s="40">
        <v>-0.0036</v>
      </c>
      <c r="H94" s="1">
        <f t="shared" si="1"/>
        <v>-0.00361933543916267</v>
      </c>
    </row>
    <row r="95" spans="1:8">
      <c r="A95" s="39">
        <v>46020</v>
      </c>
      <c r="B95" s="1">
        <v>188.22</v>
      </c>
      <c r="C95">
        <v>187.71</v>
      </c>
      <c r="D95">
        <v>188.76</v>
      </c>
      <c r="E95">
        <v>185.91</v>
      </c>
      <c r="F95" t="s">
        <v>105</v>
      </c>
      <c r="G95" s="40">
        <v>-0.0121</v>
      </c>
      <c r="H95" s="1">
        <f t="shared" si="1"/>
        <v>-0.0121981710523514</v>
      </c>
    </row>
    <row r="96" spans="1:8">
      <c r="A96" s="39">
        <v>46017</v>
      </c>
      <c r="B96" s="1">
        <v>190.53</v>
      </c>
      <c r="C96">
        <v>189.92</v>
      </c>
      <c r="D96">
        <v>192.69</v>
      </c>
      <c r="E96">
        <v>188</v>
      </c>
      <c r="F96" t="s">
        <v>106</v>
      </c>
      <c r="G96" s="40">
        <v>0.0102</v>
      </c>
      <c r="H96" s="1">
        <f t="shared" si="1"/>
        <v>0.0101282714199137</v>
      </c>
    </row>
    <row r="97" spans="1:8">
      <c r="A97" s="39">
        <v>46015</v>
      </c>
      <c r="B97" s="1">
        <v>188.61</v>
      </c>
      <c r="C97">
        <v>187.94</v>
      </c>
      <c r="D97">
        <v>188.91</v>
      </c>
      <c r="E97">
        <v>186.59</v>
      </c>
      <c r="F97" t="s">
        <v>107</v>
      </c>
      <c r="G97" s="40">
        <v>-0.0032</v>
      </c>
      <c r="H97" s="1">
        <f t="shared" si="1"/>
        <v>-0.00317611828059009</v>
      </c>
    </row>
    <row r="98" spans="1:8">
      <c r="A98" s="39">
        <v>46014</v>
      </c>
      <c r="B98" s="1">
        <v>189.21</v>
      </c>
      <c r="C98">
        <v>182.97</v>
      </c>
      <c r="D98">
        <v>189.33</v>
      </c>
      <c r="E98">
        <v>182.9</v>
      </c>
      <c r="F98" t="s">
        <v>108</v>
      </c>
      <c r="G98" s="40">
        <v>0.0301</v>
      </c>
      <c r="H98" s="1">
        <f t="shared" si="1"/>
        <v>0.0296079551856968</v>
      </c>
    </row>
    <row r="99" spans="1:8">
      <c r="A99" s="39">
        <v>46013</v>
      </c>
      <c r="B99" s="1">
        <v>183.69</v>
      </c>
      <c r="C99">
        <v>183.92</v>
      </c>
      <c r="D99">
        <v>184.16</v>
      </c>
      <c r="E99">
        <v>182.35</v>
      </c>
      <c r="F99" t="s">
        <v>109</v>
      </c>
      <c r="G99" s="40">
        <v>0.0149</v>
      </c>
      <c r="H99" s="1">
        <f t="shared" si="1"/>
        <v>0.0148077730371926</v>
      </c>
    </row>
    <row r="100" spans="1:8">
      <c r="A100" s="39">
        <v>46010</v>
      </c>
      <c r="B100" s="1">
        <v>180.99</v>
      </c>
      <c r="C100">
        <v>176.66</v>
      </c>
      <c r="D100">
        <v>181.45</v>
      </c>
      <c r="E100">
        <v>176.34</v>
      </c>
      <c r="F100" t="s">
        <v>110</v>
      </c>
      <c r="G100" s="40">
        <v>0.0393</v>
      </c>
      <c r="H100" s="1">
        <f t="shared" si="1"/>
        <v>0.0385822077203107</v>
      </c>
    </row>
    <row r="101" spans="1:8">
      <c r="A101" s="39">
        <v>46009</v>
      </c>
      <c r="B101" s="1">
        <v>174.14</v>
      </c>
      <c r="C101">
        <v>174.53</v>
      </c>
      <c r="D101">
        <v>176.15</v>
      </c>
      <c r="E101">
        <v>171.82</v>
      </c>
      <c r="F101" t="s">
        <v>111</v>
      </c>
      <c r="G101" s="40">
        <v>0.0187</v>
      </c>
      <c r="H101" s="1">
        <f t="shared" si="1"/>
        <v>0.0185469556625976</v>
      </c>
    </row>
    <row r="102" spans="1:8">
      <c r="A102" s="39">
        <v>46008</v>
      </c>
      <c r="B102" s="1">
        <v>170.94</v>
      </c>
      <c r="C102">
        <v>176.1</v>
      </c>
      <c r="D102">
        <v>176.13</v>
      </c>
      <c r="E102">
        <v>170.31</v>
      </c>
      <c r="F102" t="s">
        <v>112</v>
      </c>
      <c r="G102" s="40">
        <v>-0.0381</v>
      </c>
      <c r="H102" s="1">
        <f t="shared" si="1"/>
        <v>-0.0388966603298358</v>
      </c>
    </row>
    <row r="103" spans="1:8">
      <c r="A103" s="39">
        <v>46007</v>
      </c>
      <c r="B103" s="1">
        <v>177.72</v>
      </c>
      <c r="C103">
        <v>176.26</v>
      </c>
      <c r="D103">
        <v>178.49</v>
      </c>
      <c r="E103">
        <v>174.9</v>
      </c>
      <c r="F103" t="s">
        <v>113</v>
      </c>
      <c r="G103" s="40">
        <v>0.0081</v>
      </c>
      <c r="H103" s="1">
        <f t="shared" si="1"/>
        <v>0.00807891177005567</v>
      </c>
    </row>
    <row r="104" spans="1:8">
      <c r="A104" s="39">
        <v>46006</v>
      </c>
      <c r="B104" s="1">
        <v>176.29</v>
      </c>
      <c r="C104">
        <v>177.94</v>
      </c>
      <c r="D104">
        <v>178.41</v>
      </c>
      <c r="E104">
        <v>175.03</v>
      </c>
      <c r="F104" t="s">
        <v>114</v>
      </c>
      <c r="G104" s="40">
        <v>0.0073</v>
      </c>
      <c r="H104" s="1">
        <f t="shared" si="1"/>
        <v>0.00723011318996679</v>
      </c>
    </row>
    <row r="105" spans="1:8">
      <c r="A105" s="39">
        <v>46003</v>
      </c>
      <c r="B105" s="1">
        <v>175.02</v>
      </c>
      <c r="C105">
        <v>181.11</v>
      </c>
      <c r="D105">
        <v>182.82</v>
      </c>
      <c r="E105">
        <v>174.62</v>
      </c>
      <c r="F105" t="s">
        <v>115</v>
      </c>
      <c r="G105" s="40">
        <v>-0.0327</v>
      </c>
      <c r="H105" s="1">
        <f t="shared" si="1"/>
        <v>-0.03320996302332</v>
      </c>
    </row>
    <row r="106" spans="1:8">
      <c r="A106" s="39">
        <v>46002</v>
      </c>
      <c r="B106" s="1">
        <v>180.93</v>
      </c>
      <c r="C106">
        <v>180.27</v>
      </c>
      <c r="D106">
        <v>181.32</v>
      </c>
      <c r="E106">
        <v>176.62</v>
      </c>
      <c r="F106" t="s">
        <v>116</v>
      </c>
      <c r="G106" s="40">
        <v>-0.0155</v>
      </c>
      <c r="H106" s="1">
        <f t="shared" si="1"/>
        <v>-0.0156291739417338</v>
      </c>
    </row>
    <row r="107" spans="1:8">
      <c r="A107" s="39">
        <v>46001</v>
      </c>
      <c r="B107" s="1">
        <v>183.78</v>
      </c>
      <c r="C107">
        <v>184.96</v>
      </c>
      <c r="D107">
        <v>185.48</v>
      </c>
      <c r="E107">
        <v>182.04</v>
      </c>
      <c r="F107" t="s">
        <v>117</v>
      </c>
      <c r="G107" s="40">
        <v>-0.0064</v>
      </c>
      <c r="H107" s="1">
        <f t="shared" si="1"/>
        <v>-0.00645425969371875</v>
      </c>
    </row>
    <row r="108" spans="1:8">
      <c r="A108" s="39">
        <v>46000</v>
      </c>
      <c r="B108" s="1">
        <v>184.97</v>
      </c>
      <c r="C108">
        <v>185.56</v>
      </c>
      <c r="D108">
        <v>185.72</v>
      </c>
      <c r="E108">
        <v>183.32</v>
      </c>
      <c r="F108" t="s">
        <v>118</v>
      </c>
      <c r="G108" s="40">
        <v>-0.0031</v>
      </c>
      <c r="H108" s="1">
        <f t="shared" si="1"/>
        <v>-0.00313073774014909</v>
      </c>
    </row>
    <row r="109" spans="1:8">
      <c r="A109" s="39">
        <v>45999</v>
      </c>
      <c r="B109" s="1">
        <v>185.55</v>
      </c>
      <c r="C109">
        <v>182.64</v>
      </c>
      <c r="D109">
        <v>188</v>
      </c>
      <c r="E109">
        <v>182.4</v>
      </c>
      <c r="F109" t="s">
        <v>119</v>
      </c>
      <c r="G109" s="40">
        <v>0.0172</v>
      </c>
      <c r="H109" s="1">
        <f t="shared" si="1"/>
        <v>0.0170674868077835</v>
      </c>
    </row>
    <row r="110" spans="1:8">
      <c r="A110" s="39">
        <v>45996</v>
      </c>
      <c r="B110" s="1">
        <v>182.41</v>
      </c>
      <c r="C110">
        <v>183.89</v>
      </c>
      <c r="D110">
        <v>184.66</v>
      </c>
      <c r="E110">
        <v>180.91</v>
      </c>
      <c r="F110" t="s">
        <v>120</v>
      </c>
      <c r="G110" s="40">
        <v>-0.0053</v>
      </c>
      <c r="H110" s="1">
        <f t="shared" si="1"/>
        <v>-0.00530360192293153</v>
      </c>
    </row>
    <row r="111" spans="1:8">
      <c r="A111" s="39">
        <v>45995</v>
      </c>
      <c r="B111" s="1">
        <v>183.38</v>
      </c>
      <c r="C111">
        <v>181.62</v>
      </c>
      <c r="D111">
        <v>184.51</v>
      </c>
      <c r="E111">
        <v>179.96</v>
      </c>
      <c r="F111" t="s">
        <v>121</v>
      </c>
      <c r="G111" s="40">
        <v>0.0211</v>
      </c>
      <c r="H111" s="1">
        <f t="shared" si="1"/>
        <v>0.0208840275911096</v>
      </c>
    </row>
    <row r="112" spans="1:8">
      <c r="A112" s="39">
        <v>45994</v>
      </c>
      <c r="B112" s="1">
        <v>179.59</v>
      </c>
      <c r="C112">
        <v>181.08</v>
      </c>
      <c r="D112">
        <v>182.45</v>
      </c>
      <c r="E112">
        <v>179.11</v>
      </c>
      <c r="F112" t="s">
        <v>122</v>
      </c>
      <c r="G112" s="40">
        <v>-0.0103</v>
      </c>
      <c r="H112" s="1">
        <f t="shared" si="1"/>
        <v>-0.0103587687108379</v>
      </c>
    </row>
    <row r="113" spans="1:8">
      <c r="A113" s="39">
        <v>45993</v>
      </c>
      <c r="B113" s="1">
        <v>181.46</v>
      </c>
      <c r="C113">
        <v>181.76</v>
      </c>
      <c r="D113">
        <v>185.66</v>
      </c>
      <c r="E113">
        <v>180</v>
      </c>
      <c r="F113" t="s">
        <v>123</v>
      </c>
      <c r="G113" s="40">
        <v>0.0086</v>
      </c>
      <c r="H113" s="1">
        <f t="shared" si="1"/>
        <v>0.00852293609042274</v>
      </c>
    </row>
    <row r="114" spans="1:8">
      <c r="A114" s="39">
        <v>45992</v>
      </c>
      <c r="B114" s="1">
        <v>179.92</v>
      </c>
      <c r="C114">
        <v>174.76</v>
      </c>
      <c r="D114">
        <v>180.3</v>
      </c>
      <c r="E114">
        <v>173.68</v>
      </c>
      <c r="F114" t="s">
        <v>124</v>
      </c>
      <c r="G114" s="40">
        <v>0.0165</v>
      </c>
      <c r="H114" s="1">
        <f t="shared" si="1"/>
        <v>0.016362575077231</v>
      </c>
    </row>
    <row r="115" spans="1:8">
      <c r="A115" s="39">
        <v>45989</v>
      </c>
      <c r="B115" s="1">
        <v>177</v>
      </c>
      <c r="C115">
        <v>179.01</v>
      </c>
      <c r="D115">
        <v>179.29</v>
      </c>
      <c r="E115">
        <v>176.5</v>
      </c>
      <c r="F115" t="s">
        <v>125</v>
      </c>
      <c r="G115" s="40">
        <v>-0.0181</v>
      </c>
      <c r="H115" s="1">
        <f t="shared" si="1"/>
        <v>-0.0182505205544345</v>
      </c>
    </row>
    <row r="116" spans="1:8">
      <c r="A116" s="39">
        <v>45987</v>
      </c>
      <c r="B116" s="1">
        <v>180.26</v>
      </c>
      <c r="C116">
        <v>181.63</v>
      </c>
      <c r="D116">
        <v>182.91</v>
      </c>
      <c r="E116">
        <v>178.24</v>
      </c>
      <c r="F116" t="s">
        <v>126</v>
      </c>
      <c r="G116" s="40">
        <v>0.0137</v>
      </c>
      <c r="H116" s="1">
        <f t="shared" si="1"/>
        <v>0.0136284504352709</v>
      </c>
    </row>
    <row r="117" spans="1:8">
      <c r="A117" s="39">
        <v>45986</v>
      </c>
      <c r="B117" s="1">
        <v>177.82</v>
      </c>
      <c r="C117">
        <v>174.91</v>
      </c>
      <c r="D117">
        <v>178.16</v>
      </c>
      <c r="E117">
        <v>169.55</v>
      </c>
      <c r="F117" t="s">
        <v>127</v>
      </c>
      <c r="G117" s="40">
        <v>-0.0259</v>
      </c>
      <c r="H117" s="1">
        <f t="shared" si="1"/>
        <v>-0.0262523054086531</v>
      </c>
    </row>
    <row r="118" spans="1:8">
      <c r="A118" s="39">
        <v>45985</v>
      </c>
      <c r="B118" s="1">
        <v>182.55</v>
      </c>
      <c r="C118">
        <v>179.49</v>
      </c>
      <c r="D118">
        <v>183.5</v>
      </c>
      <c r="E118">
        <v>176.48</v>
      </c>
      <c r="F118" t="s">
        <v>128</v>
      </c>
      <c r="G118" s="40">
        <v>0.0205</v>
      </c>
      <c r="H118" s="1">
        <f t="shared" si="1"/>
        <v>0.0203089181349117</v>
      </c>
    </row>
    <row r="119" spans="1:8">
      <c r="A119" s="39">
        <v>45982</v>
      </c>
      <c r="B119" s="1">
        <v>178.88</v>
      </c>
      <c r="C119">
        <v>181.24</v>
      </c>
      <c r="D119">
        <v>184.56</v>
      </c>
      <c r="E119">
        <v>172.93</v>
      </c>
      <c r="F119" t="s">
        <v>129</v>
      </c>
      <c r="G119" s="40">
        <v>-0.0097</v>
      </c>
      <c r="H119" s="1">
        <f t="shared" si="1"/>
        <v>-0.00979091043461753</v>
      </c>
    </row>
    <row r="120" spans="1:8">
      <c r="A120" s="39">
        <v>45981</v>
      </c>
      <c r="B120" s="1">
        <v>180.64</v>
      </c>
      <c r="C120">
        <v>195.95</v>
      </c>
      <c r="D120">
        <v>196</v>
      </c>
      <c r="E120">
        <v>179.85</v>
      </c>
      <c r="F120" t="s">
        <v>130</v>
      </c>
      <c r="G120" s="40">
        <v>-0.0315</v>
      </c>
      <c r="H120" s="1">
        <f t="shared" si="1"/>
        <v>-0.0320323715387683</v>
      </c>
    </row>
    <row r="121" spans="1:8">
      <c r="A121" s="39">
        <v>45980</v>
      </c>
      <c r="B121" s="1">
        <v>186.52</v>
      </c>
      <c r="C121">
        <v>184.79</v>
      </c>
      <c r="D121">
        <v>187.85</v>
      </c>
      <c r="E121">
        <v>182.83</v>
      </c>
      <c r="F121" t="s">
        <v>131</v>
      </c>
      <c r="G121" s="40">
        <v>0.0285</v>
      </c>
      <c r="H121" s="1">
        <f t="shared" si="1"/>
        <v>0.0280544657408466</v>
      </c>
    </row>
    <row r="122" spans="1:8">
      <c r="A122" s="39">
        <v>45979</v>
      </c>
      <c r="B122" s="1">
        <v>181.36</v>
      </c>
      <c r="C122">
        <v>183.38</v>
      </c>
      <c r="D122">
        <v>184.8</v>
      </c>
      <c r="E122">
        <v>179.65</v>
      </c>
      <c r="F122" t="s">
        <v>132</v>
      </c>
      <c r="G122" s="40">
        <v>-0.0281</v>
      </c>
      <c r="H122" s="1">
        <f t="shared" si="1"/>
        <v>-0.0284832822139698</v>
      </c>
    </row>
    <row r="123" spans="1:8">
      <c r="A123" s="39">
        <v>45978</v>
      </c>
      <c r="B123" s="1">
        <v>186.6</v>
      </c>
      <c r="C123">
        <v>185.96</v>
      </c>
      <c r="D123">
        <v>189</v>
      </c>
      <c r="E123">
        <v>184.32</v>
      </c>
      <c r="F123" t="s">
        <v>133</v>
      </c>
      <c r="G123" s="40">
        <v>-0.0188</v>
      </c>
      <c r="H123" s="1">
        <f t="shared" si="1"/>
        <v>-0.0189511205509412</v>
      </c>
    </row>
    <row r="124" spans="1:8">
      <c r="A124" s="39">
        <v>45975</v>
      </c>
      <c r="B124" s="1">
        <v>190.17</v>
      </c>
      <c r="C124">
        <v>182.86</v>
      </c>
      <c r="D124">
        <v>191.01</v>
      </c>
      <c r="E124">
        <v>180.58</v>
      </c>
      <c r="F124" t="s">
        <v>134</v>
      </c>
      <c r="G124" s="40">
        <v>0.0177</v>
      </c>
      <c r="H124" s="1">
        <f t="shared" si="1"/>
        <v>0.0175587355993751</v>
      </c>
    </row>
    <row r="125" spans="1:8">
      <c r="A125" s="39">
        <v>45974</v>
      </c>
      <c r="B125" s="1">
        <v>186.86</v>
      </c>
      <c r="C125">
        <v>191.05</v>
      </c>
      <c r="D125">
        <v>191.44</v>
      </c>
      <c r="E125">
        <v>183.85</v>
      </c>
      <c r="F125" t="s">
        <v>135</v>
      </c>
      <c r="G125" s="40">
        <v>-0.0358</v>
      </c>
      <c r="H125" s="1">
        <f t="shared" si="1"/>
        <v>-0.0364670260918562</v>
      </c>
    </row>
    <row r="126" spans="1:8">
      <c r="A126" s="39">
        <v>45973</v>
      </c>
      <c r="B126" s="1">
        <v>193.8</v>
      </c>
      <c r="C126">
        <v>195.72</v>
      </c>
      <c r="D126">
        <v>195.89</v>
      </c>
      <c r="E126">
        <v>191.13</v>
      </c>
      <c r="F126" t="s">
        <v>136</v>
      </c>
      <c r="G126" s="40">
        <v>0.0033</v>
      </c>
      <c r="H126" s="1">
        <f t="shared" si="1"/>
        <v>0.00330783845132477</v>
      </c>
    </row>
    <row r="127" spans="1:8">
      <c r="A127" s="39">
        <v>45972</v>
      </c>
      <c r="B127" s="1">
        <v>193.16</v>
      </c>
      <c r="C127">
        <v>195.15</v>
      </c>
      <c r="D127">
        <v>195.42</v>
      </c>
      <c r="E127">
        <v>191.3</v>
      </c>
      <c r="F127" t="s">
        <v>137</v>
      </c>
      <c r="G127" s="40">
        <v>-0.0296</v>
      </c>
      <c r="H127" s="1">
        <f t="shared" si="1"/>
        <v>-0.0300371884409851</v>
      </c>
    </row>
    <row r="128" spans="1:8">
      <c r="A128" s="39">
        <v>45971</v>
      </c>
      <c r="B128" s="1">
        <v>199.05</v>
      </c>
      <c r="C128">
        <v>195.11</v>
      </c>
      <c r="D128">
        <v>199.94</v>
      </c>
      <c r="E128">
        <v>193.79</v>
      </c>
      <c r="F128" t="s">
        <v>138</v>
      </c>
      <c r="G128" s="40">
        <v>0.0579</v>
      </c>
      <c r="H128" s="1">
        <f t="shared" si="1"/>
        <v>0.05631653240688</v>
      </c>
    </row>
    <row r="129" spans="1:8">
      <c r="A129" s="39">
        <v>45968</v>
      </c>
      <c r="B129" s="1">
        <v>188.15</v>
      </c>
      <c r="C129">
        <v>184.9</v>
      </c>
      <c r="D129">
        <v>188.32</v>
      </c>
      <c r="E129">
        <v>178.91</v>
      </c>
      <c r="F129" t="s">
        <v>139</v>
      </c>
      <c r="G129" s="40">
        <v>0.0004</v>
      </c>
      <c r="H129" s="1">
        <f t="shared" si="1"/>
        <v>0.000372112807632189</v>
      </c>
    </row>
    <row r="130" spans="1:8">
      <c r="A130" s="39">
        <v>45967</v>
      </c>
      <c r="B130" s="1">
        <v>188.08</v>
      </c>
      <c r="C130">
        <v>196.42</v>
      </c>
      <c r="D130">
        <v>197.62</v>
      </c>
      <c r="E130">
        <v>186.38</v>
      </c>
      <c r="F130" t="s">
        <v>140</v>
      </c>
      <c r="G130" s="40">
        <v>-0.0365</v>
      </c>
      <c r="H130" s="1">
        <f t="shared" si="1"/>
        <v>-0.0372084979431883</v>
      </c>
    </row>
    <row r="131" spans="1:8">
      <c r="A131" s="39">
        <v>45966</v>
      </c>
      <c r="B131" s="1">
        <v>195.21</v>
      </c>
      <c r="C131">
        <v>198.77</v>
      </c>
      <c r="D131">
        <v>202.92</v>
      </c>
      <c r="E131">
        <v>194.65</v>
      </c>
      <c r="F131" t="s">
        <v>141</v>
      </c>
      <c r="G131" s="40">
        <v>-0.0175</v>
      </c>
      <c r="H131" s="1">
        <f t="shared" ref="H131:H194" si="2">LN(B131/B132)</f>
        <v>-0.0176699189899954</v>
      </c>
    </row>
    <row r="132" spans="1:8">
      <c r="A132" s="39">
        <v>45965</v>
      </c>
      <c r="B132" s="1">
        <v>198.69</v>
      </c>
      <c r="C132">
        <v>203</v>
      </c>
      <c r="D132">
        <v>203.97</v>
      </c>
      <c r="E132">
        <v>197.93</v>
      </c>
      <c r="F132" t="s">
        <v>142</v>
      </c>
      <c r="G132" s="40">
        <v>-0.0396</v>
      </c>
      <c r="H132" s="1">
        <f t="shared" si="2"/>
        <v>-0.0403930938585495</v>
      </c>
    </row>
    <row r="133" spans="1:8">
      <c r="A133" s="39">
        <v>45964</v>
      </c>
      <c r="B133" s="1">
        <v>206.88</v>
      </c>
      <c r="C133">
        <v>208.08</v>
      </c>
      <c r="D133">
        <v>211.34</v>
      </c>
      <c r="E133">
        <v>205.56</v>
      </c>
      <c r="F133" t="s">
        <v>143</v>
      </c>
      <c r="G133" s="40">
        <v>0.0217</v>
      </c>
      <c r="H133" s="1">
        <f t="shared" si="2"/>
        <v>0.0214484124123693</v>
      </c>
    </row>
    <row r="134" spans="1:8">
      <c r="A134" s="39">
        <v>45961</v>
      </c>
      <c r="B134" s="1">
        <v>202.49</v>
      </c>
      <c r="C134">
        <v>206.45</v>
      </c>
      <c r="D134">
        <v>207.97</v>
      </c>
      <c r="E134">
        <v>202.07</v>
      </c>
      <c r="F134" t="s">
        <v>144</v>
      </c>
      <c r="G134" s="40">
        <v>-0.002</v>
      </c>
      <c r="H134" s="1">
        <f t="shared" si="2"/>
        <v>-0.00197345764378013</v>
      </c>
    </row>
    <row r="135" spans="1:8">
      <c r="A135" s="39">
        <v>45960</v>
      </c>
      <c r="B135" s="1">
        <v>202.89</v>
      </c>
      <c r="C135">
        <v>205.15</v>
      </c>
      <c r="D135">
        <v>206.16</v>
      </c>
      <c r="E135">
        <v>201.41</v>
      </c>
      <c r="F135" t="s">
        <v>145</v>
      </c>
      <c r="G135" s="40">
        <v>-0.02</v>
      </c>
      <c r="H135" s="1">
        <f t="shared" si="2"/>
        <v>-0.0202480510575775</v>
      </c>
    </row>
    <row r="136" spans="1:8">
      <c r="A136" s="39">
        <v>45959</v>
      </c>
      <c r="B136" s="1">
        <v>207.04</v>
      </c>
      <c r="C136">
        <v>207.98</v>
      </c>
      <c r="D136">
        <v>212.19</v>
      </c>
      <c r="E136">
        <v>204.77</v>
      </c>
      <c r="F136" t="s">
        <v>146</v>
      </c>
      <c r="G136" s="40">
        <v>0.0299</v>
      </c>
      <c r="H136" s="1">
        <f t="shared" si="2"/>
        <v>0.0294578606593466</v>
      </c>
    </row>
    <row r="137" spans="1:8">
      <c r="A137" s="39">
        <v>45958</v>
      </c>
      <c r="B137" s="1">
        <v>201.03</v>
      </c>
      <c r="C137">
        <v>193.05</v>
      </c>
      <c r="D137">
        <v>203.15</v>
      </c>
      <c r="E137">
        <v>191.91</v>
      </c>
      <c r="F137" t="s">
        <v>147</v>
      </c>
      <c r="G137" s="40">
        <v>0.0498</v>
      </c>
      <c r="H137" s="1">
        <f t="shared" si="2"/>
        <v>0.0486185627171134</v>
      </c>
    </row>
    <row r="138" spans="1:8">
      <c r="A138" s="39">
        <v>45957</v>
      </c>
      <c r="B138" s="1">
        <v>191.49</v>
      </c>
      <c r="C138">
        <v>189.99</v>
      </c>
      <c r="D138">
        <v>192</v>
      </c>
      <c r="E138">
        <v>188.43</v>
      </c>
      <c r="F138" t="s">
        <v>148</v>
      </c>
      <c r="G138" s="40">
        <v>0.0281</v>
      </c>
      <c r="H138" s="1">
        <f t="shared" si="2"/>
        <v>0.027692040842564</v>
      </c>
    </row>
    <row r="139" spans="1:8">
      <c r="A139" s="39">
        <v>45954</v>
      </c>
      <c r="B139" s="1">
        <v>186.26</v>
      </c>
      <c r="C139">
        <v>183.84</v>
      </c>
      <c r="D139">
        <v>187.47</v>
      </c>
      <c r="E139">
        <v>183.5</v>
      </c>
      <c r="F139" t="s">
        <v>149</v>
      </c>
      <c r="G139" s="40">
        <v>0.0225</v>
      </c>
      <c r="H139" s="1">
        <f t="shared" si="2"/>
        <v>0.0222581253380277</v>
      </c>
    </row>
    <row r="140" spans="1:8">
      <c r="A140" s="39">
        <v>45953</v>
      </c>
      <c r="B140" s="1">
        <v>182.16</v>
      </c>
      <c r="C140">
        <v>180.42</v>
      </c>
      <c r="D140">
        <v>183.03</v>
      </c>
      <c r="E140">
        <v>179.79</v>
      </c>
      <c r="F140" t="s">
        <v>150</v>
      </c>
      <c r="G140" s="40">
        <v>0.0104</v>
      </c>
      <c r="H140" s="1">
        <f t="shared" si="2"/>
        <v>0.0103742239330367</v>
      </c>
    </row>
    <row r="141" spans="1:8">
      <c r="A141" s="39">
        <v>45952</v>
      </c>
      <c r="B141" s="1">
        <v>180.28</v>
      </c>
      <c r="C141">
        <v>181.14</v>
      </c>
      <c r="D141">
        <v>183.44</v>
      </c>
      <c r="E141">
        <v>176.76</v>
      </c>
      <c r="F141" t="s">
        <v>151</v>
      </c>
      <c r="G141" s="40">
        <v>-0.0049</v>
      </c>
      <c r="H141" s="1">
        <f t="shared" si="2"/>
        <v>-0.00486942086556556</v>
      </c>
    </row>
    <row r="142" spans="1:8">
      <c r="A142" s="39">
        <v>45951</v>
      </c>
      <c r="B142" s="1">
        <v>181.16</v>
      </c>
      <c r="C142">
        <v>182.79</v>
      </c>
      <c r="D142">
        <v>182.79</v>
      </c>
      <c r="E142">
        <v>179.8</v>
      </c>
      <c r="F142" t="s">
        <v>152</v>
      </c>
      <c r="G142" s="40">
        <v>-0.0081</v>
      </c>
      <c r="H142" s="1">
        <f t="shared" si="2"/>
        <v>-0.00813638353352695</v>
      </c>
    </row>
    <row r="143" spans="1:8">
      <c r="A143" s="39">
        <v>45950</v>
      </c>
      <c r="B143" s="1">
        <v>182.64</v>
      </c>
      <c r="C143">
        <v>183.13</v>
      </c>
      <c r="D143">
        <v>185.2</v>
      </c>
      <c r="E143">
        <v>181.73</v>
      </c>
      <c r="F143" t="s">
        <v>153</v>
      </c>
      <c r="G143" s="40">
        <v>-0.0032</v>
      </c>
      <c r="H143" s="1">
        <f t="shared" si="2"/>
        <v>-0.00317061436552257</v>
      </c>
    </row>
    <row r="144" spans="1:8">
      <c r="A144" s="39">
        <v>45947</v>
      </c>
      <c r="B144" s="1">
        <v>183.22</v>
      </c>
      <c r="C144">
        <v>180.18</v>
      </c>
      <c r="D144">
        <v>184.1</v>
      </c>
      <c r="E144">
        <v>179.75</v>
      </c>
      <c r="F144" t="s">
        <v>154</v>
      </c>
      <c r="G144" s="40">
        <v>0.0078</v>
      </c>
      <c r="H144" s="1">
        <f t="shared" si="2"/>
        <v>0.00772543085588109</v>
      </c>
    </row>
    <row r="145" spans="1:8">
      <c r="A145" s="39">
        <v>45946</v>
      </c>
      <c r="B145" s="1">
        <v>181.81</v>
      </c>
      <c r="C145">
        <v>182.23</v>
      </c>
      <c r="D145">
        <v>183.28</v>
      </c>
      <c r="E145">
        <v>179.77</v>
      </c>
      <c r="F145" t="s">
        <v>155</v>
      </c>
      <c r="G145" s="40">
        <v>0.011</v>
      </c>
      <c r="H145" s="1">
        <f t="shared" si="2"/>
        <v>0.0109502255540759</v>
      </c>
    </row>
    <row r="146" spans="1:8">
      <c r="A146" s="39">
        <v>45945</v>
      </c>
      <c r="B146" s="1">
        <v>179.83</v>
      </c>
      <c r="C146">
        <v>184.8</v>
      </c>
      <c r="D146">
        <v>184.87</v>
      </c>
      <c r="E146">
        <v>177.29</v>
      </c>
      <c r="F146" t="s">
        <v>156</v>
      </c>
      <c r="G146" s="40">
        <v>-0.0011</v>
      </c>
      <c r="H146" s="1">
        <f t="shared" si="2"/>
        <v>-0.00111154349242565</v>
      </c>
    </row>
    <row r="147" spans="1:8">
      <c r="A147" s="39">
        <v>45944</v>
      </c>
      <c r="B147" s="1">
        <v>180.03</v>
      </c>
      <c r="C147">
        <v>184.77</v>
      </c>
      <c r="D147">
        <v>184.8</v>
      </c>
      <c r="E147">
        <v>179.7</v>
      </c>
      <c r="F147" t="s">
        <v>157</v>
      </c>
      <c r="G147" s="40">
        <v>-0.044</v>
      </c>
      <c r="H147" s="1">
        <f t="shared" si="2"/>
        <v>-0.0450191398424354</v>
      </c>
    </row>
    <row r="148" spans="1:8">
      <c r="A148" s="39">
        <v>45943</v>
      </c>
      <c r="B148" s="1">
        <v>188.32</v>
      </c>
      <c r="C148">
        <v>187.96</v>
      </c>
      <c r="D148">
        <v>190.11</v>
      </c>
      <c r="E148">
        <v>185.96</v>
      </c>
      <c r="F148" t="s">
        <v>158</v>
      </c>
      <c r="G148" s="40">
        <v>0.0282</v>
      </c>
      <c r="H148" s="1">
        <f t="shared" si="2"/>
        <v>0.0277825557230718</v>
      </c>
    </row>
    <row r="149" spans="1:8">
      <c r="A149" s="39">
        <v>45940</v>
      </c>
      <c r="B149" s="1">
        <v>183.16</v>
      </c>
      <c r="C149">
        <v>193.51</v>
      </c>
      <c r="D149">
        <v>195.62</v>
      </c>
      <c r="E149">
        <v>182.05</v>
      </c>
      <c r="F149" t="s">
        <v>159</v>
      </c>
      <c r="G149" s="40">
        <v>-0.0489</v>
      </c>
      <c r="H149" s="1">
        <f t="shared" si="2"/>
        <v>-0.0500996362029018</v>
      </c>
    </row>
    <row r="150" spans="1:8">
      <c r="A150" s="39">
        <v>45939</v>
      </c>
      <c r="B150" s="1">
        <v>192.57</v>
      </c>
      <c r="C150">
        <v>192.23</v>
      </c>
      <c r="D150">
        <v>195.3</v>
      </c>
      <c r="E150">
        <v>191.06</v>
      </c>
      <c r="F150" t="s">
        <v>160</v>
      </c>
      <c r="G150" s="40">
        <v>0.0183</v>
      </c>
      <c r="H150" s="1">
        <f t="shared" si="2"/>
        <v>0.0181308676526148</v>
      </c>
    </row>
    <row r="151" spans="1:8">
      <c r="A151" s="39">
        <v>45938</v>
      </c>
      <c r="B151" s="1">
        <v>189.11</v>
      </c>
      <c r="C151">
        <v>186.57</v>
      </c>
      <c r="D151">
        <v>189.6</v>
      </c>
      <c r="E151">
        <v>186.54</v>
      </c>
      <c r="F151" t="s">
        <v>161</v>
      </c>
      <c r="G151" s="40">
        <v>0.022</v>
      </c>
      <c r="H151" s="1">
        <f t="shared" si="2"/>
        <v>0.0217568384159979</v>
      </c>
    </row>
    <row r="152" spans="1:8">
      <c r="A152" s="39">
        <v>45937</v>
      </c>
      <c r="B152" s="1">
        <v>185.04</v>
      </c>
      <c r="C152">
        <v>186.23</v>
      </c>
      <c r="D152">
        <v>189.06</v>
      </c>
      <c r="E152">
        <v>184</v>
      </c>
      <c r="F152" t="s">
        <v>162</v>
      </c>
      <c r="G152" s="40">
        <v>-0.0027</v>
      </c>
      <c r="H152" s="1">
        <f t="shared" si="2"/>
        <v>-0.00269847430194168</v>
      </c>
    </row>
    <row r="153" spans="1:8">
      <c r="A153" s="39">
        <v>45936</v>
      </c>
      <c r="B153" s="1">
        <v>185.54</v>
      </c>
      <c r="C153">
        <v>185.5</v>
      </c>
      <c r="D153">
        <v>187.23</v>
      </c>
      <c r="E153">
        <v>183.33</v>
      </c>
      <c r="F153" t="s">
        <v>163</v>
      </c>
      <c r="G153" s="40">
        <v>-0.0111</v>
      </c>
      <c r="H153" s="1">
        <f t="shared" si="2"/>
        <v>-0.0111481484726796</v>
      </c>
    </row>
    <row r="154" spans="1:8">
      <c r="A154" s="39">
        <v>45933</v>
      </c>
      <c r="B154" s="1">
        <v>187.62</v>
      </c>
      <c r="C154">
        <v>189.19</v>
      </c>
      <c r="D154">
        <v>190.36</v>
      </c>
      <c r="E154">
        <v>185.38</v>
      </c>
      <c r="F154" t="s">
        <v>164</v>
      </c>
      <c r="G154" s="40">
        <v>-0.0067</v>
      </c>
      <c r="H154" s="1">
        <f t="shared" si="2"/>
        <v>-0.00674619434592326</v>
      </c>
    </row>
    <row r="155" spans="1:8">
      <c r="A155" s="39">
        <v>45932</v>
      </c>
      <c r="B155" s="1">
        <v>188.89</v>
      </c>
      <c r="C155">
        <v>189.6</v>
      </c>
      <c r="D155">
        <v>191.05</v>
      </c>
      <c r="E155">
        <v>188.06</v>
      </c>
      <c r="F155" t="s">
        <v>165</v>
      </c>
      <c r="G155" s="40">
        <v>0.0088</v>
      </c>
      <c r="H155" s="1">
        <f t="shared" si="2"/>
        <v>0.00877361861185842</v>
      </c>
    </row>
    <row r="156" spans="1:8">
      <c r="A156" s="39">
        <v>45931</v>
      </c>
      <c r="B156" s="1">
        <v>187.24</v>
      </c>
      <c r="C156">
        <v>185.24</v>
      </c>
      <c r="D156">
        <v>188.14</v>
      </c>
      <c r="E156">
        <v>183.9</v>
      </c>
      <c r="F156" t="s">
        <v>166</v>
      </c>
      <c r="G156" s="40">
        <v>0.0035</v>
      </c>
      <c r="H156" s="1">
        <f t="shared" si="2"/>
        <v>0.00353111489905474</v>
      </c>
    </row>
    <row r="157" spans="1:8">
      <c r="A157" s="39">
        <v>45930</v>
      </c>
      <c r="B157" s="1">
        <v>186.58</v>
      </c>
      <c r="C157">
        <v>182.08</v>
      </c>
      <c r="D157">
        <v>187.35</v>
      </c>
      <c r="E157">
        <v>181.48</v>
      </c>
      <c r="F157" t="s">
        <v>167</v>
      </c>
      <c r="G157" s="40">
        <v>0.026</v>
      </c>
      <c r="H157" s="1">
        <f t="shared" si="2"/>
        <v>0.0256779300998171</v>
      </c>
    </row>
    <row r="158" spans="1:8">
      <c r="A158" s="39">
        <v>45929</v>
      </c>
      <c r="B158" s="1">
        <v>181.85</v>
      </c>
      <c r="C158">
        <v>180.43</v>
      </c>
      <c r="D158">
        <v>184</v>
      </c>
      <c r="E158">
        <v>180.32</v>
      </c>
      <c r="F158" t="s">
        <v>168</v>
      </c>
      <c r="G158" s="40">
        <v>0.0205</v>
      </c>
      <c r="H158" s="1">
        <f t="shared" si="2"/>
        <v>0.0203317746936746</v>
      </c>
    </row>
    <row r="159" spans="1:8">
      <c r="A159" s="39">
        <v>45926</v>
      </c>
      <c r="B159" s="1">
        <v>178.19</v>
      </c>
      <c r="C159">
        <v>178.17</v>
      </c>
      <c r="D159">
        <v>179.77</v>
      </c>
      <c r="E159">
        <v>174.93</v>
      </c>
      <c r="F159" t="s">
        <v>169</v>
      </c>
      <c r="G159" s="40">
        <v>0.0028</v>
      </c>
      <c r="H159" s="1">
        <f t="shared" si="2"/>
        <v>0.00280993778233982</v>
      </c>
    </row>
    <row r="160" spans="1:8">
      <c r="A160" s="39">
        <v>45925</v>
      </c>
      <c r="B160" s="1">
        <v>177.69</v>
      </c>
      <c r="C160">
        <v>174.48</v>
      </c>
      <c r="D160">
        <v>180.26</v>
      </c>
      <c r="E160">
        <v>173.13</v>
      </c>
      <c r="F160" t="s">
        <v>170</v>
      </c>
      <c r="G160" s="40">
        <v>0.0041</v>
      </c>
      <c r="H160" s="1">
        <f t="shared" si="2"/>
        <v>0.00406023227388984</v>
      </c>
    </row>
    <row r="161" spans="1:8">
      <c r="A161" s="39">
        <v>45924</v>
      </c>
      <c r="B161" s="1">
        <v>176.97</v>
      </c>
      <c r="C161">
        <v>179.77</v>
      </c>
      <c r="D161">
        <v>179.78</v>
      </c>
      <c r="E161">
        <v>175.4</v>
      </c>
      <c r="F161" t="s">
        <v>171</v>
      </c>
      <c r="G161" s="40">
        <v>-0.0082</v>
      </c>
      <c r="H161" s="1">
        <f t="shared" si="2"/>
        <v>-0.00821614076024381</v>
      </c>
    </row>
    <row r="162" spans="1:8">
      <c r="A162" s="39">
        <v>45923</v>
      </c>
      <c r="B162" s="1">
        <v>178.43</v>
      </c>
      <c r="C162">
        <v>181.97</v>
      </c>
      <c r="D162">
        <v>182.42</v>
      </c>
      <c r="E162">
        <v>176.21</v>
      </c>
      <c r="F162" t="s">
        <v>172</v>
      </c>
      <c r="G162" s="40">
        <v>-0.0282</v>
      </c>
      <c r="H162" s="1">
        <f t="shared" si="2"/>
        <v>-0.0286175754907583</v>
      </c>
    </row>
    <row r="163" spans="1:8">
      <c r="A163" s="39">
        <v>45922</v>
      </c>
      <c r="B163" s="1">
        <v>183.61</v>
      </c>
      <c r="C163">
        <v>175.3</v>
      </c>
      <c r="D163">
        <v>184.55</v>
      </c>
      <c r="E163">
        <v>174.71</v>
      </c>
      <c r="F163" t="s">
        <v>173</v>
      </c>
      <c r="G163" s="40">
        <v>0.0393</v>
      </c>
      <c r="H163" s="1">
        <f t="shared" si="2"/>
        <v>0.0385303573095067</v>
      </c>
    </row>
    <row r="164" spans="1:8">
      <c r="A164" s="39">
        <v>45919</v>
      </c>
      <c r="B164" s="1">
        <v>176.67</v>
      </c>
      <c r="C164">
        <v>175.77</v>
      </c>
      <c r="D164">
        <v>178.08</v>
      </c>
      <c r="E164">
        <v>175.18</v>
      </c>
      <c r="F164" t="s">
        <v>174</v>
      </c>
      <c r="G164" s="40">
        <v>0.0024</v>
      </c>
      <c r="H164" s="1">
        <f t="shared" si="2"/>
        <v>0.00243688313050122</v>
      </c>
    </row>
    <row r="165" spans="1:8">
      <c r="A165" s="39">
        <v>45918</v>
      </c>
      <c r="B165" s="1">
        <v>176.24</v>
      </c>
      <c r="C165">
        <v>173.98</v>
      </c>
      <c r="D165">
        <v>177.1</v>
      </c>
      <c r="E165">
        <v>172.96</v>
      </c>
      <c r="F165" t="s">
        <v>175</v>
      </c>
      <c r="G165" s="40">
        <v>0.0349</v>
      </c>
      <c r="H165" s="1">
        <f t="shared" si="2"/>
        <v>0.0343438364555746</v>
      </c>
    </row>
    <row r="166" spans="1:8">
      <c r="A166" s="39">
        <v>45917</v>
      </c>
      <c r="B166" s="1">
        <v>170.29</v>
      </c>
      <c r="C166">
        <v>172.64</v>
      </c>
      <c r="D166">
        <v>173.2</v>
      </c>
      <c r="E166">
        <v>168.41</v>
      </c>
      <c r="F166" t="s">
        <v>176</v>
      </c>
      <c r="G166" s="40">
        <v>-0.0262</v>
      </c>
      <c r="H166" s="1">
        <f t="shared" si="2"/>
        <v>-0.0265971583897152</v>
      </c>
    </row>
    <row r="167" spans="1:8">
      <c r="A167" s="39">
        <v>45916</v>
      </c>
      <c r="B167" s="1">
        <v>174.88</v>
      </c>
      <c r="C167">
        <v>177</v>
      </c>
      <c r="D167">
        <v>177.5</v>
      </c>
      <c r="E167">
        <v>174.38</v>
      </c>
      <c r="F167" t="s">
        <v>177</v>
      </c>
      <c r="G167" s="40">
        <v>-0.0161</v>
      </c>
      <c r="H167" s="1">
        <f t="shared" si="2"/>
        <v>-0.0162780442551218</v>
      </c>
    </row>
    <row r="168" spans="1:8">
      <c r="A168" s="39">
        <v>45915</v>
      </c>
      <c r="B168" s="1">
        <v>177.75</v>
      </c>
      <c r="C168">
        <v>175.67</v>
      </c>
      <c r="D168">
        <v>178.85</v>
      </c>
      <c r="E168">
        <v>174.51</v>
      </c>
      <c r="F168" t="s">
        <v>178</v>
      </c>
      <c r="G168" s="40">
        <v>-0.0004</v>
      </c>
      <c r="H168" s="1">
        <f t="shared" si="2"/>
        <v>-0.000393734009642609</v>
      </c>
    </row>
    <row r="169" spans="1:8">
      <c r="A169" s="39">
        <v>45912</v>
      </c>
      <c r="B169" s="1">
        <v>177.82</v>
      </c>
      <c r="C169">
        <v>177.77</v>
      </c>
      <c r="D169">
        <v>178.6</v>
      </c>
      <c r="E169">
        <v>176.45</v>
      </c>
      <c r="F169" t="s">
        <v>179</v>
      </c>
      <c r="G169" s="40">
        <v>0.0037</v>
      </c>
      <c r="H169" s="1">
        <f t="shared" si="2"/>
        <v>0.00366207908064699</v>
      </c>
    </row>
    <row r="170" spans="1:8">
      <c r="A170" s="39">
        <v>45911</v>
      </c>
      <c r="B170" s="1">
        <v>177.17</v>
      </c>
      <c r="C170">
        <v>179.68</v>
      </c>
      <c r="D170">
        <v>180.28</v>
      </c>
      <c r="E170">
        <v>176.48</v>
      </c>
      <c r="F170" t="s">
        <v>180</v>
      </c>
      <c r="G170" s="40">
        <v>-0.0009</v>
      </c>
      <c r="H170" s="1">
        <f t="shared" si="2"/>
        <v>-0.00090267989204195</v>
      </c>
    </row>
    <row r="171" spans="1:8">
      <c r="A171" s="39">
        <v>45910</v>
      </c>
      <c r="B171" s="1">
        <v>177.33</v>
      </c>
      <c r="C171">
        <v>176.64</v>
      </c>
      <c r="D171">
        <v>179.29</v>
      </c>
      <c r="E171">
        <v>175.47</v>
      </c>
      <c r="F171" t="s">
        <v>181</v>
      </c>
      <c r="G171" s="40">
        <v>0.0385</v>
      </c>
      <c r="H171" s="1">
        <f t="shared" si="2"/>
        <v>0.0377533416146266</v>
      </c>
    </row>
    <row r="172" spans="1:8">
      <c r="A172" s="39">
        <v>45909</v>
      </c>
      <c r="B172" s="1">
        <v>170.76</v>
      </c>
      <c r="C172">
        <v>169.09</v>
      </c>
      <c r="D172">
        <v>170.98</v>
      </c>
      <c r="E172">
        <v>166.74</v>
      </c>
      <c r="F172" t="s">
        <v>182</v>
      </c>
      <c r="G172" s="40">
        <v>0.0146</v>
      </c>
      <c r="H172" s="1">
        <f t="shared" si="2"/>
        <v>0.0144515447516864</v>
      </c>
    </row>
    <row r="173" spans="1:8">
      <c r="A173" s="39">
        <v>45908</v>
      </c>
      <c r="B173" s="1">
        <v>168.31</v>
      </c>
      <c r="C173">
        <v>167.55</v>
      </c>
      <c r="D173">
        <v>170.96</v>
      </c>
      <c r="E173">
        <v>167.35</v>
      </c>
      <c r="F173" t="s">
        <v>183</v>
      </c>
      <c r="G173" s="40">
        <v>0.0077</v>
      </c>
      <c r="H173" s="1">
        <f t="shared" si="2"/>
        <v>0.00769395141299138</v>
      </c>
    </row>
    <row r="174" spans="1:8">
      <c r="A174" s="39">
        <v>45905</v>
      </c>
      <c r="B174" s="1">
        <v>167.02</v>
      </c>
      <c r="C174">
        <v>168.03</v>
      </c>
      <c r="D174">
        <v>169.03</v>
      </c>
      <c r="E174">
        <v>164.07</v>
      </c>
      <c r="F174" t="s">
        <v>184</v>
      </c>
      <c r="G174" s="40">
        <v>-0.027</v>
      </c>
      <c r="H174" s="1">
        <f t="shared" si="2"/>
        <v>-0.0274022105649905</v>
      </c>
    </row>
    <row r="175" spans="1:8">
      <c r="A175" s="39">
        <v>45904</v>
      </c>
      <c r="B175" s="1">
        <v>171.66</v>
      </c>
      <c r="C175">
        <v>170.57</v>
      </c>
      <c r="D175">
        <v>171.86</v>
      </c>
      <c r="E175">
        <v>169.41</v>
      </c>
      <c r="F175" t="s">
        <v>185</v>
      </c>
      <c r="G175" s="40">
        <v>0.0061</v>
      </c>
      <c r="H175" s="1">
        <f t="shared" si="2"/>
        <v>0.00607691480952511</v>
      </c>
    </row>
    <row r="176" spans="1:8">
      <c r="A176" s="39">
        <v>45903</v>
      </c>
      <c r="B176" s="1">
        <v>170.62</v>
      </c>
      <c r="C176">
        <v>171.06</v>
      </c>
      <c r="D176">
        <v>172.41</v>
      </c>
      <c r="E176">
        <v>168.88</v>
      </c>
      <c r="F176" t="s">
        <v>186</v>
      </c>
      <c r="G176" s="40">
        <v>-0.0009</v>
      </c>
      <c r="H176" s="1">
        <f t="shared" si="2"/>
        <v>-0.000937316998911339</v>
      </c>
    </row>
    <row r="177" spans="1:8">
      <c r="A177" s="39">
        <v>45902</v>
      </c>
      <c r="B177" s="1">
        <v>170.78</v>
      </c>
      <c r="C177">
        <v>170</v>
      </c>
      <c r="D177">
        <v>172.38</v>
      </c>
      <c r="E177">
        <v>167.22</v>
      </c>
      <c r="F177" t="s">
        <v>187</v>
      </c>
      <c r="G177" s="40">
        <v>-0.0195</v>
      </c>
      <c r="H177" s="1">
        <f t="shared" si="2"/>
        <v>-0.0197130687851334</v>
      </c>
    </row>
    <row r="178" spans="1:8">
      <c r="A178" s="39">
        <v>45898</v>
      </c>
      <c r="B178" s="1">
        <v>174.18</v>
      </c>
      <c r="C178">
        <v>178.11</v>
      </c>
      <c r="D178">
        <v>178.15</v>
      </c>
      <c r="E178">
        <v>173.15</v>
      </c>
      <c r="F178" t="s">
        <v>188</v>
      </c>
      <c r="G178" s="40">
        <v>-0.0332</v>
      </c>
      <c r="H178" s="1">
        <f t="shared" si="2"/>
        <v>-0.0338116023630152</v>
      </c>
    </row>
    <row r="179" spans="1:8">
      <c r="A179" s="39">
        <v>45897</v>
      </c>
      <c r="B179" s="1">
        <v>180.17</v>
      </c>
      <c r="C179">
        <v>180.82</v>
      </c>
      <c r="D179">
        <v>184.47</v>
      </c>
      <c r="E179">
        <v>176.41</v>
      </c>
      <c r="F179" t="s">
        <v>189</v>
      </c>
      <c r="G179" s="40">
        <v>-0.0079</v>
      </c>
      <c r="H179" s="1">
        <f t="shared" si="2"/>
        <v>-0.0079056165395842</v>
      </c>
    </row>
    <row r="180" spans="1:8">
      <c r="A180" s="39">
        <v>45896</v>
      </c>
      <c r="B180" s="1">
        <v>181.6</v>
      </c>
      <c r="C180">
        <v>181.98</v>
      </c>
      <c r="D180">
        <v>182.49</v>
      </c>
      <c r="E180">
        <v>179.1</v>
      </c>
      <c r="F180" t="s">
        <v>190</v>
      </c>
      <c r="G180" s="40">
        <v>-0.0009</v>
      </c>
      <c r="H180" s="1">
        <f t="shared" si="2"/>
        <v>-0.000935685457814566</v>
      </c>
    </row>
    <row r="181" spans="1:8">
      <c r="A181" s="39">
        <v>45895</v>
      </c>
      <c r="B181" s="1">
        <v>181.77</v>
      </c>
      <c r="C181">
        <v>180.05</v>
      </c>
      <c r="D181">
        <v>182.39</v>
      </c>
      <c r="E181">
        <v>178.81</v>
      </c>
      <c r="F181" t="s">
        <v>191</v>
      </c>
      <c r="G181" s="40">
        <v>0.0109</v>
      </c>
      <c r="H181" s="1">
        <f t="shared" si="2"/>
        <v>0.0108414137814612</v>
      </c>
    </row>
    <row r="182" spans="1:8">
      <c r="A182" s="39">
        <v>45894</v>
      </c>
      <c r="B182" s="1">
        <v>179.81</v>
      </c>
      <c r="C182">
        <v>178.35</v>
      </c>
      <c r="D182">
        <v>181.91</v>
      </c>
      <c r="E182">
        <v>176.57</v>
      </c>
      <c r="F182" t="s">
        <v>192</v>
      </c>
      <c r="G182" s="40">
        <v>0.0102</v>
      </c>
      <c r="H182" s="1">
        <f t="shared" si="2"/>
        <v>0.0101733689048848</v>
      </c>
    </row>
    <row r="183" spans="1:8">
      <c r="A183" s="39">
        <v>45891</v>
      </c>
      <c r="B183" s="1">
        <v>177.99</v>
      </c>
      <c r="C183">
        <v>172.61</v>
      </c>
      <c r="D183">
        <v>178.59</v>
      </c>
      <c r="E183">
        <v>171.2</v>
      </c>
      <c r="F183" t="s">
        <v>193</v>
      </c>
      <c r="G183" s="40">
        <v>0.0172</v>
      </c>
      <c r="H183" s="1">
        <f t="shared" si="2"/>
        <v>0.0170556872605432</v>
      </c>
    </row>
    <row r="184" spans="1:8">
      <c r="A184" s="39">
        <v>45890</v>
      </c>
      <c r="B184" s="1">
        <v>174.98</v>
      </c>
      <c r="C184">
        <v>174.85</v>
      </c>
      <c r="D184">
        <v>176.9</v>
      </c>
      <c r="E184">
        <v>173.81</v>
      </c>
      <c r="F184" t="s">
        <v>194</v>
      </c>
      <c r="G184" s="40">
        <v>-0.0024</v>
      </c>
      <c r="H184" s="1">
        <f t="shared" si="2"/>
        <v>-0.00239739825996422</v>
      </c>
    </row>
    <row r="185" spans="1:8">
      <c r="A185" s="39">
        <v>45889</v>
      </c>
      <c r="B185" s="1">
        <v>175.4</v>
      </c>
      <c r="C185">
        <v>175.16</v>
      </c>
      <c r="D185">
        <v>176</v>
      </c>
      <c r="E185">
        <v>168.8</v>
      </c>
      <c r="F185" t="s">
        <v>195</v>
      </c>
      <c r="G185" s="40">
        <v>-0.0014</v>
      </c>
      <c r="H185" s="1">
        <f t="shared" si="2"/>
        <v>-0.00136736575543394</v>
      </c>
    </row>
    <row r="186" spans="1:8">
      <c r="A186" s="39">
        <v>45888</v>
      </c>
      <c r="B186" s="1">
        <v>175.64</v>
      </c>
      <c r="C186">
        <v>182.43</v>
      </c>
      <c r="D186">
        <v>182.5</v>
      </c>
      <c r="E186">
        <v>175.49</v>
      </c>
      <c r="F186" t="s">
        <v>196</v>
      </c>
      <c r="G186" s="40">
        <v>-0.035</v>
      </c>
      <c r="H186" s="1">
        <f t="shared" si="2"/>
        <v>-0.0356251849287995</v>
      </c>
    </row>
    <row r="187" spans="1:8">
      <c r="A187" s="39">
        <v>45887</v>
      </c>
      <c r="B187" s="1">
        <v>182.01</v>
      </c>
      <c r="C187">
        <v>180.6</v>
      </c>
      <c r="D187">
        <v>182.94</v>
      </c>
      <c r="E187">
        <v>180.59</v>
      </c>
      <c r="F187" t="s">
        <v>197</v>
      </c>
      <c r="G187" s="40">
        <v>0.0086</v>
      </c>
      <c r="H187" s="1">
        <f t="shared" si="2"/>
        <v>0.00860789953351855</v>
      </c>
    </row>
    <row r="188" spans="1:8">
      <c r="A188" s="39">
        <v>45884</v>
      </c>
      <c r="B188" s="1">
        <v>180.45</v>
      </c>
      <c r="C188">
        <v>181.88</v>
      </c>
      <c r="D188">
        <v>181.9</v>
      </c>
      <c r="E188">
        <v>178.04</v>
      </c>
      <c r="F188" t="s">
        <v>198</v>
      </c>
      <c r="G188" s="40">
        <v>-0.0086</v>
      </c>
      <c r="H188" s="1">
        <f t="shared" si="2"/>
        <v>-0.00866284006041219</v>
      </c>
    </row>
    <row r="189" spans="1:8">
      <c r="A189" s="39">
        <v>45883</v>
      </c>
      <c r="B189" s="1">
        <v>182.02</v>
      </c>
      <c r="C189">
        <v>179.75</v>
      </c>
      <c r="D189">
        <v>183.02</v>
      </c>
      <c r="E189">
        <v>179.46</v>
      </c>
      <c r="F189" t="s">
        <v>199</v>
      </c>
      <c r="G189" s="40">
        <v>0.0024</v>
      </c>
      <c r="H189" s="1">
        <f t="shared" si="2"/>
        <v>0.00236517257750407</v>
      </c>
    </row>
    <row r="190" spans="1:8">
      <c r="A190" s="39">
        <v>45882</v>
      </c>
      <c r="B190" s="1">
        <v>181.59</v>
      </c>
      <c r="C190">
        <v>182.62</v>
      </c>
      <c r="D190">
        <v>183.97</v>
      </c>
      <c r="E190">
        <v>179.35</v>
      </c>
      <c r="F190" t="s">
        <v>200</v>
      </c>
      <c r="G190" s="40">
        <v>-0.0086</v>
      </c>
      <c r="H190" s="1">
        <f t="shared" si="2"/>
        <v>-0.0086086892171891</v>
      </c>
    </row>
    <row r="191" spans="1:8">
      <c r="A191" s="39">
        <v>45881</v>
      </c>
      <c r="B191" s="1">
        <v>183.16</v>
      </c>
      <c r="C191">
        <v>182.96</v>
      </c>
      <c r="D191">
        <v>184.48</v>
      </c>
      <c r="E191">
        <v>179.46</v>
      </c>
      <c r="F191" t="s">
        <v>201</v>
      </c>
      <c r="G191" s="40">
        <v>0.006</v>
      </c>
      <c r="H191" s="1">
        <f t="shared" si="2"/>
        <v>0.00602378471175189</v>
      </c>
    </row>
    <row r="192" spans="1:8">
      <c r="A192" s="39">
        <v>45880</v>
      </c>
      <c r="B192" s="1">
        <v>182.06</v>
      </c>
      <c r="C192">
        <v>182.05</v>
      </c>
      <c r="D192">
        <v>183.84</v>
      </c>
      <c r="E192">
        <v>180.25</v>
      </c>
      <c r="F192" t="s">
        <v>202</v>
      </c>
      <c r="G192" s="40">
        <v>-0.0035</v>
      </c>
      <c r="H192" s="1">
        <f t="shared" si="2"/>
        <v>-0.0035091603068182</v>
      </c>
    </row>
    <row r="193" spans="1:8">
      <c r="A193" s="39">
        <v>45877</v>
      </c>
      <c r="B193" s="1">
        <v>182.7</v>
      </c>
      <c r="C193">
        <v>181.55</v>
      </c>
      <c r="D193">
        <v>183.3</v>
      </c>
      <c r="E193">
        <v>180.4</v>
      </c>
      <c r="F193" t="s">
        <v>203</v>
      </c>
      <c r="G193" s="40">
        <v>0.0107</v>
      </c>
      <c r="H193" s="1">
        <f t="shared" si="2"/>
        <v>0.0106199583971978</v>
      </c>
    </row>
    <row r="194" spans="1:8">
      <c r="A194" s="39">
        <v>45876</v>
      </c>
      <c r="B194" s="1">
        <v>180.77</v>
      </c>
      <c r="C194">
        <v>181.57</v>
      </c>
      <c r="D194">
        <v>183.88</v>
      </c>
      <c r="E194">
        <v>178.79</v>
      </c>
      <c r="F194" t="s">
        <v>204</v>
      </c>
      <c r="G194" s="40">
        <v>0.0075</v>
      </c>
      <c r="H194" s="1">
        <f t="shared" si="2"/>
        <v>0.00749607885562574</v>
      </c>
    </row>
    <row r="195" spans="1:8">
      <c r="A195" s="39">
        <v>45875</v>
      </c>
      <c r="B195" s="1">
        <v>179.42</v>
      </c>
      <c r="C195">
        <v>176.32</v>
      </c>
      <c r="D195">
        <v>179.9</v>
      </c>
      <c r="E195">
        <v>176.25</v>
      </c>
      <c r="F195" t="s">
        <v>205</v>
      </c>
      <c r="G195" s="40">
        <v>0.0065</v>
      </c>
      <c r="H195" s="1">
        <f t="shared" ref="H195:H258" si="3">LN(B195/B196)</f>
        <v>0.00648626742856615</v>
      </c>
    </row>
    <row r="196" spans="1:8">
      <c r="A196" s="39">
        <v>45874</v>
      </c>
      <c r="B196" s="1">
        <v>178.26</v>
      </c>
      <c r="C196">
        <v>179.62</v>
      </c>
      <c r="D196">
        <v>180.26</v>
      </c>
      <c r="E196">
        <v>175.9</v>
      </c>
      <c r="F196" t="s">
        <v>206</v>
      </c>
      <c r="G196" s="40">
        <v>-0.0097</v>
      </c>
      <c r="H196" s="1">
        <f t="shared" si="3"/>
        <v>-0.00971369218763915</v>
      </c>
    </row>
    <row r="197" spans="1:8">
      <c r="A197" s="39">
        <v>45873</v>
      </c>
      <c r="B197" s="1">
        <v>180</v>
      </c>
      <c r="C197">
        <v>175.16</v>
      </c>
      <c r="D197">
        <v>180.2</v>
      </c>
      <c r="E197">
        <v>174.52</v>
      </c>
      <c r="F197" t="s">
        <v>207</v>
      </c>
      <c r="G197" s="40">
        <v>0.0362</v>
      </c>
      <c r="H197" s="1">
        <f t="shared" si="3"/>
        <v>0.0355120432235893</v>
      </c>
    </row>
    <row r="198" spans="1:8">
      <c r="A198" s="39">
        <v>45870</v>
      </c>
      <c r="B198" s="1">
        <v>173.72</v>
      </c>
      <c r="C198">
        <v>174.09</v>
      </c>
      <c r="D198">
        <v>176.54</v>
      </c>
      <c r="E198">
        <v>170.89</v>
      </c>
      <c r="F198" t="s">
        <v>208</v>
      </c>
      <c r="G198" s="40">
        <v>-0.0233</v>
      </c>
      <c r="H198" s="1">
        <f t="shared" si="3"/>
        <v>-0.023608138720765</v>
      </c>
    </row>
    <row r="199" spans="1:8">
      <c r="A199" s="39">
        <v>45869</v>
      </c>
      <c r="B199" s="1">
        <v>177.87</v>
      </c>
      <c r="C199">
        <v>182.9</v>
      </c>
      <c r="D199">
        <v>183.3</v>
      </c>
      <c r="E199">
        <v>175.93</v>
      </c>
      <c r="F199" t="s">
        <v>209</v>
      </c>
      <c r="G199" s="40">
        <v>-0.0078</v>
      </c>
      <c r="H199" s="1">
        <f t="shared" si="3"/>
        <v>-0.00784010287936114</v>
      </c>
    </row>
    <row r="200" spans="1:8">
      <c r="A200" s="39">
        <v>45868</v>
      </c>
      <c r="B200" s="1">
        <v>179.27</v>
      </c>
      <c r="C200">
        <v>176.51</v>
      </c>
      <c r="D200">
        <v>179.89</v>
      </c>
      <c r="E200">
        <v>176.04</v>
      </c>
      <c r="F200" t="s">
        <v>210</v>
      </c>
      <c r="G200" s="40">
        <v>0.0214</v>
      </c>
      <c r="H200" s="1">
        <f t="shared" si="3"/>
        <v>0.0211970279271486</v>
      </c>
    </row>
    <row r="201" spans="1:8">
      <c r="A201" s="39">
        <v>45867</v>
      </c>
      <c r="B201" s="1">
        <v>175.51</v>
      </c>
      <c r="C201">
        <v>177.96</v>
      </c>
      <c r="D201">
        <v>179.38</v>
      </c>
      <c r="E201">
        <v>175.02</v>
      </c>
      <c r="F201" t="s">
        <v>211</v>
      </c>
      <c r="G201" s="40">
        <v>-0.007</v>
      </c>
      <c r="H201" s="1">
        <f t="shared" si="3"/>
        <v>-0.0070402834370834</v>
      </c>
    </row>
    <row r="202" spans="1:8">
      <c r="A202" s="39">
        <v>45866</v>
      </c>
      <c r="B202" s="1">
        <v>176.75</v>
      </c>
      <c r="C202">
        <v>174.02</v>
      </c>
      <c r="D202">
        <v>177</v>
      </c>
      <c r="E202">
        <v>173.97</v>
      </c>
      <c r="F202" t="s">
        <v>212</v>
      </c>
      <c r="G202" s="40">
        <v>0.0187</v>
      </c>
      <c r="H202" s="1">
        <f t="shared" si="3"/>
        <v>0.0185587053897683</v>
      </c>
    </row>
    <row r="203" spans="1:8">
      <c r="A203" s="39">
        <v>45863</v>
      </c>
      <c r="B203" s="1">
        <v>173.5</v>
      </c>
      <c r="C203">
        <v>173.61</v>
      </c>
      <c r="D203">
        <v>174.72</v>
      </c>
      <c r="E203">
        <v>172.96</v>
      </c>
      <c r="F203" t="s">
        <v>213</v>
      </c>
      <c r="G203" s="40">
        <v>-0.0014</v>
      </c>
      <c r="H203" s="1">
        <f t="shared" si="3"/>
        <v>-0.00138232944486066</v>
      </c>
    </row>
    <row r="204" spans="1:8">
      <c r="A204" s="39">
        <v>45862</v>
      </c>
      <c r="B204" s="1">
        <v>173.74</v>
      </c>
      <c r="C204">
        <v>172.44</v>
      </c>
      <c r="D204">
        <v>173.83</v>
      </c>
      <c r="E204">
        <v>171.3</v>
      </c>
      <c r="F204" t="s">
        <v>214</v>
      </c>
      <c r="G204" s="40">
        <v>0.0173</v>
      </c>
      <c r="H204" s="1">
        <f t="shared" si="3"/>
        <v>0.0171837503523145</v>
      </c>
    </row>
    <row r="205" spans="1:8">
      <c r="A205" s="39">
        <v>45861</v>
      </c>
      <c r="B205" s="1">
        <v>170.78</v>
      </c>
      <c r="C205">
        <v>169.53</v>
      </c>
      <c r="D205">
        <v>171.26</v>
      </c>
      <c r="E205">
        <v>167.97</v>
      </c>
      <c r="F205" t="s">
        <v>211</v>
      </c>
      <c r="G205" s="40">
        <v>0.0225</v>
      </c>
      <c r="H205" s="1">
        <f t="shared" si="3"/>
        <v>0.0222027414776038</v>
      </c>
    </row>
    <row r="206" spans="1:8">
      <c r="A206" s="39">
        <v>45860</v>
      </c>
      <c r="B206" s="1">
        <v>167.03</v>
      </c>
      <c r="C206">
        <v>171.34</v>
      </c>
      <c r="D206">
        <v>171.39</v>
      </c>
      <c r="E206">
        <v>164.58</v>
      </c>
      <c r="F206" t="s">
        <v>215</v>
      </c>
      <c r="G206" s="40">
        <v>-0.0254</v>
      </c>
      <c r="H206" s="1">
        <f t="shared" si="3"/>
        <v>-0.0257098762391165</v>
      </c>
    </row>
    <row r="207" spans="1:8">
      <c r="A207" s="39">
        <v>45859</v>
      </c>
      <c r="B207" s="1">
        <v>171.38</v>
      </c>
      <c r="C207">
        <v>172.75</v>
      </c>
      <c r="D207">
        <v>173.38</v>
      </c>
      <c r="E207">
        <v>171</v>
      </c>
      <c r="F207" t="s">
        <v>216</v>
      </c>
      <c r="G207" s="40">
        <v>-0.006</v>
      </c>
      <c r="H207" s="1">
        <f t="shared" si="3"/>
        <v>-0.00599204794678716</v>
      </c>
    </row>
    <row r="208" spans="1:8">
      <c r="A208" s="39">
        <v>45856</v>
      </c>
      <c r="B208" s="1">
        <v>172.41</v>
      </c>
      <c r="C208">
        <v>173.64</v>
      </c>
      <c r="D208">
        <v>174.25</v>
      </c>
      <c r="E208">
        <v>171.26</v>
      </c>
      <c r="F208" t="s">
        <v>217</v>
      </c>
      <c r="G208" s="40">
        <v>-0.0034</v>
      </c>
      <c r="H208" s="1">
        <f t="shared" si="3"/>
        <v>-0.00341623331001908</v>
      </c>
    </row>
    <row r="209" spans="1:8">
      <c r="A209" s="39">
        <v>45855</v>
      </c>
      <c r="B209" s="1">
        <v>173</v>
      </c>
      <c r="C209">
        <v>172.02</v>
      </c>
      <c r="D209">
        <v>174.16</v>
      </c>
      <c r="E209">
        <v>170.83</v>
      </c>
      <c r="F209" t="s">
        <v>218</v>
      </c>
      <c r="G209" s="40">
        <v>0.0095</v>
      </c>
      <c r="H209" s="1">
        <f t="shared" si="3"/>
        <v>0.00946663282502109</v>
      </c>
    </row>
    <row r="210" spans="1:8">
      <c r="A210" s="39">
        <v>45854</v>
      </c>
      <c r="B210" s="1">
        <v>171.37</v>
      </c>
      <c r="C210">
        <v>171.06</v>
      </c>
      <c r="D210">
        <v>171.75</v>
      </c>
      <c r="E210">
        <v>168.9</v>
      </c>
      <c r="F210" t="s">
        <v>219</v>
      </c>
      <c r="G210" s="40">
        <v>0.0039</v>
      </c>
      <c r="H210" s="1">
        <f t="shared" si="3"/>
        <v>0.00391733187236298</v>
      </c>
    </row>
    <row r="211" spans="1:8">
      <c r="A211" s="39">
        <v>45853</v>
      </c>
      <c r="B211" s="1">
        <v>170.7</v>
      </c>
      <c r="C211">
        <v>171.19</v>
      </c>
      <c r="D211">
        <v>172.4</v>
      </c>
      <c r="E211">
        <v>169.2</v>
      </c>
      <c r="F211" t="s">
        <v>220</v>
      </c>
      <c r="G211" s="40">
        <v>0.0404</v>
      </c>
      <c r="H211" s="1">
        <f t="shared" si="3"/>
        <v>0.0396144637736039</v>
      </c>
    </row>
    <row r="212" spans="1:8">
      <c r="A212" s="39">
        <v>45852</v>
      </c>
      <c r="B212" s="1">
        <v>164.07</v>
      </c>
      <c r="C212">
        <v>165.37</v>
      </c>
      <c r="D212">
        <v>165.49</v>
      </c>
      <c r="E212">
        <v>162.02</v>
      </c>
      <c r="F212" t="s">
        <v>221</v>
      </c>
      <c r="G212" s="40">
        <v>-0.0052</v>
      </c>
      <c r="H212" s="1">
        <f t="shared" si="3"/>
        <v>-0.00516734181190813</v>
      </c>
    </row>
    <row r="213" spans="1:8">
      <c r="A213" s="39">
        <v>45849</v>
      </c>
      <c r="B213" s="1">
        <v>164.92</v>
      </c>
      <c r="C213">
        <v>163.71</v>
      </c>
      <c r="D213">
        <v>167.89</v>
      </c>
      <c r="E213">
        <v>163.47</v>
      </c>
      <c r="F213" t="s">
        <v>222</v>
      </c>
      <c r="G213" s="40">
        <v>0.005</v>
      </c>
      <c r="H213" s="1">
        <f t="shared" si="3"/>
        <v>0.00498450974265411</v>
      </c>
    </row>
    <row r="214" spans="1:8">
      <c r="A214" s="39">
        <v>45848</v>
      </c>
      <c r="B214" s="1">
        <v>164.1</v>
      </c>
      <c r="C214">
        <v>164.32</v>
      </c>
      <c r="D214">
        <v>164.5</v>
      </c>
      <c r="E214">
        <v>161.61</v>
      </c>
      <c r="F214" t="s">
        <v>223</v>
      </c>
      <c r="G214" s="40">
        <v>0.0075</v>
      </c>
      <c r="H214" s="1">
        <f t="shared" si="3"/>
        <v>0.0074622647338873</v>
      </c>
    </row>
    <row r="215" spans="1:8">
      <c r="A215" s="39">
        <v>45847</v>
      </c>
      <c r="B215" s="1">
        <v>162.88</v>
      </c>
      <c r="C215">
        <v>161.22</v>
      </c>
      <c r="D215">
        <v>164.42</v>
      </c>
      <c r="E215">
        <v>161.16</v>
      </c>
      <c r="F215" t="s">
        <v>224</v>
      </c>
      <c r="G215" s="40">
        <v>0.018</v>
      </c>
      <c r="H215" s="1">
        <f t="shared" si="3"/>
        <v>0.017839918128331</v>
      </c>
    </row>
    <row r="216" spans="1:8">
      <c r="A216" s="39">
        <v>45846</v>
      </c>
      <c r="B216" s="1">
        <v>160</v>
      </c>
      <c r="C216">
        <v>159.33</v>
      </c>
      <c r="D216">
        <v>160.22</v>
      </c>
      <c r="E216">
        <v>158.39</v>
      </c>
      <c r="F216" t="s">
        <v>225</v>
      </c>
      <c r="G216" s="40">
        <v>0.0111</v>
      </c>
      <c r="H216" s="1">
        <f t="shared" si="3"/>
        <v>0.011060947359425</v>
      </c>
    </row>
    <row r="217" spans="1:8">
      <c r="A217" s="39">
        <v>45845</v>
      </c>
      <c r="B217" s="1">
        <v>158.24</v>
      </c>
      <c r="C217">
        <v>158.2</v>
      </c>
      <c r="D217">
        <v>159.31</v>
      </c>
      <c r="E217">
        <v>157.34</v>
      </c>
      <c r="F217" t="s">
        <v>226</v>
      </c>
      <c r="G217" s="40">
        <v>-0.0069</v>
      </c>
      <c r="H217" s="1">
        <f t="shared" si="3"/>
        <v>-0.00692741607781798</v>
      </c>
    </row>
    <row r="218" spans="1:8">
      <c r="A218" s="39">
        <v>45841</v>
      </c>
      <c r="B218" s="1">
        <v>159.34</v>
      </c>
      <c r="C218">
        <v>158.37</v>
      </c>
      <c r="D218">
        <v>160.98</v>
      </c>
      <c r="E218">
        <v>157.77</v>
      </c>
      <c r="F218" t="s">
        <v>227</v>
      </c>
      <c r="G218" s="40">
        <v>0.0133</v>
      </c>
      <c r="H218" s="1">
        <f t="shared" si="3"/>
        <v>0.0132033883716702</v>
      </c>
    </row>
    <row r="219" spans="1:8">
      <c r="A219" s="39">
        <v>45840</v>
      </c>
      <c r="B219" s="1">
        <v>157.25</v>
      </c>
      <c r="C219">
        <v>152.98</v>
      </c>
      <c r="D219">
        <v>157.6</v>
      </c>
      <c r="E219">
        <v>152.97</v>
      </c>
      <c r="F219" t="s">
        <v>228</v>
      </c>
      <c r="G219" s="40">
        <v>0.0258</v>
      </c>
      <c r="H219" s="1">
        <f t="shared" si="3"/>
        <v>0.0254401097027813</v>
      </c>
    </row>
    <row r="220" spans="1:8">
      <c r="A220" s="39">
        <v>45839</v>
      </c>
      <c r="B220" s="1">
        <v>153.3</v>
      </c>
      <c r="C220">
        <v>156.29</v>
      </c>
      <c r="D220">
        <v>157.2</v>
      </c>
      <c r="E220">
        <v>151.49</v>
      </c>
      <c r="F220" t="s">
        <v>229</v>
      </c>
      <c r="G220" s="40">
        <v>-0.0297</v>
      </c>
      <c r="H220" s="1">
        <f t="shared" si="3"/>
        <v>-0.0301349540069892</v>
      </c>
    </row>
    <row r="221" spans="1:8">
      <c r="A221" s="39">
        <v>45838</v>
      </c>
      <c r="B221" s="1">
        <v>157.99</v>
      </c>
      <c r="C221">
        <v>158.4</v>
      </c>
      <c r="D221">
        <v>158.66</v>
      </c>
      <c r="E221">
        <v>155.96</v>
      </c>
      <c r="F221" t="s">
        <v>230</v>
      </c>
      <c r="G221" s="40">
        <v>0.0015</v>
      </c>
      <c r="H221" s="1">
        <f t="shared" si="3"/>
        <v>0.00152023846343508</v>
      </c>
    </row>
    <row r="222" spans="1:8">
      <c r="A222" s="39">
        <v>45835</v>
      </c>
      <c r="B222" s="1">
        <v>157.75</v>
      </c>
      <c r="C222">
        <v>156.04</v>
      </c>
      <c r="D222">
        <v>158.71</v>
      </c>
      <c r="E222">
        <v>155.26</v>
      </c>
      <c r="F222" t="s">
        <v>231</v>
      </c>
      <c r="G222" s="40">
        <v>0.0176</v>
      </c>
      <c r="H222" s="1">
        <f t="shared" si="3"/>
        <v>0.017457360567957</v>
      </c>
    </row>
    <row r="223" spans="1:8">
      <c r="A223" s="39">
        <v>45834</v>
      </c>
      <c r="B223" s="1">
        <v>155.02</v>
      </c>
      <c r="C223">
        <v>155.98</v>
      </c>
      <c r="D223">
        <v>156.71</v>
      </c>
      <c r="E223">
        <v>154</v>
      </c>
      <c r="F223" t="s">
        <v>232</v>
      </c>
      <c r="G223" s="40">
        <v>0.0046</v>
      </c>
      <c r="H223" s="1">
        <f t="shared" si="3"/>
        <v>0.00459057477025189</v>
      </c>
    </row>
    <row r="224" spans="1:8">
      <c r="A224" s="39">
        <v>45833</v>
      </c>
      <c r="B224" s="1">
        <v>154.31</v>
      </c>
      <c r="C224">
        <v>149.27</v>
      </c>
      <c r="D224">
        <v>154.45</v>
      </c>
      <c r="E224">
        <v>149.26</v>
      </c>
      <c r="F224" t="s">
        <v>233</v>
      </c>
      <c r="G224" s="40">
        <v>0.0433</v>
      </c>
      <c r="H224" s="1">
        <f t="shared" si="3"/>
        <v>0.0424271963663594</v>
      </c>
    </row>
    <row r="225" spans="1:8">
      <c r="A225" s="39">
        <v>45832</v>
      </c>
      <c r="B225" s="1">
        <v>147.9</v>
      </c>
      <c r="C225">
        <v>145.56</v>
      </c>
      <c r="D225">
        <v>147.96</v>
      </c>
      <c r="E225">
        <v>145.5</v>
      </c>
      <c r="F225" t="s">
        <v>234</v>
      </c>
      <c r="G225" s="40">
        <v>0.0259</v>
      </c>
      <c r="H225" s="1">
        <f t="shared" si="3"/>
        <v>0.0255432108929418</v>
      </c>
    </row>
    <row r="226" spans="1:8">
      <c r="A226" s="39">
        <v>45831</v>
      </c>
      <c r="B226" s="1">
        <v>144.17</v>
      </c>
      <c r="C226">
        <v>142.5</v>
      </c>
      <c r="D226">
        <v>144.78</v>
      </c>
      <c r="E226">
        <v>142.03</v>
      </c>
      <c r="F226" t="s">
        <v>235</v>
      </c>
      <c r="G226" s="40">
        <v>0.0022</v>
      </c>
      <c r="H226" s="1">
        <f t="shared" si="3"/>
        <v>0.00222206882625535</v>
      </c>
    </row>
    <row r="227" spans="1:8">
      <c r="A227" s="39">
        <v>45828</v>
      </c>
      <c r="B227" s="1">
        <v>143.85</v>
      </c>
      <c r="C227">
        <v>145.45</v>
      </c>
      <c r="D227">
        <v>146.2</v>
      </c>
      <c r="E227">
        <v>142.65</v>
      </c>
      <c r="F227" t="s">
        <v>236</v>
      </c>
      <c r="G227" s="40">
        <v>-0.0112</v>
      </c>
      <c r="H227" s="1">
        <f t="shared" si="3"/>
        <v>-0.0112675301212313</v>
      </c>
    </row>
    <row r="228" spans="1:8">
      <c r="A228" s="39">
        <v>45826</v>
      </c>
      <c r="B228" s="1">
        <v>145.48</v>
      </c>
      <c r="C228">
        <v>144.01</v>
      </c>
      <c r="D228">
        <v>145.65</v>
      </c>
      <c r="E228">
        <v>143.12</v>
      </c>
      <c r="F228" t="s">
        <v>237</v>
      </c>
      <c r="G228" s="40">
        <v>0.0094</v>
      </c>
      <c r="H228" s="1">
        <f t="shared" si="3"/>
        <v>0.00939233423889568</v>
      </c>
    </row>
    <row r="229" spans="1:8">
      <c r="A229" s="39">
        <v>45825</v>
      </c>
      <c r="B229" s="1">
        <v>144.12</v>
      </c>
      <c r="C229">
        <v>144.49</v>
      </c>
      <c r="D229">
        <v>145.22</v>
      </c>
      <c r="E229">
        <v>143.78</v>
      </c>
      <c r="F229" t="s">
        <v>238</v>
      </c>
      <c r="G229" s="40">
        <v>-0.0039</v>
      </c>
      <c r="H229" s="1">
        <f t="shared" si="3"/>
        <v>-0.00394723686909762</v>
      </c>
    </row>
    <row r="230" spans="1:8">
      <c r="A230" s="39">
        <v>45824</v>
      </c>
      <c r="B230" s="1">
        <v>144.69</v>
      </c>
      <c r="C230">
        <v>143.35</v>
      </c>
      <c r="D230">
        <v>146.18</v>
      </c>
      <c r="E230">
        <v>143.2</v>
      </c>
      <c r="F230" t="s">
        <v>239</v>
      </c>
      <c r="G230" s="40">
        <v>0.0192</v>
      </c>
      <c r="H230" s="1">
        <f t="shared" si="3"/>
        <v>0.0189777550735075</v>
      </c>
    </row>
    <row r="231" spans="1:8">
      <c r="A231" s="39">
        <v>45821</v>
      </c>
      <c r="B231" s="1">
        <v>141.97</v>
      </c>
      <c r="C231">
        <v>142.48</v>
      </c>
      <c r="D231">
        <v>143.58</v>
      </c>
      <c r="E231">
        <v>140.85</v>
      </c>
      <c r="F231" t="s">
        <v>240</v>
      </c>
      <c r="G231" s="40">
        <v>-0.0209</v>
      </c>
      <c r="H231" s="1">
        <f t="shared" si="3"/>
        <v>-0.0211179747450918</v>
      </c>
    </row>
    <row r="232" spans="1:8">
      <c r="A232" s="39">
        <v>45820</v>
      </c>
      <c r="B232" s="1">
        <v>145</v>
      </c>
      <c r="C232">
        <v>141.97</v>
      </c>
      <c r="D232">
        <v>145</v>
      </c>
      <c r="E232">
        <v>141.85</v>
      </c>
      <c r="F232" t="s">
        <v>241</v>
      </c>
      <c r="G232" s="40">
        <v>0.0152</v>
      </c>
      <c r="H232" s="1">
        <f t="shared" si="3"/>
        <v>0.0150786305460373</v>
      </c>
    </row>
    <row r="233" spans="1:8">
      <c r="A233" s="39">
        <v>45819</v>
      </c>
      <c r="B233" s="1">
        <v>142.83</v>
      </c>
      <c r="C233">
        <v>144.61</v>
      </c>
      <c r="D233">
        <v>144.99</v>
      </c>
      <c r="E233">
        <v>141.87</v>
      </c>
      <c r="F233" t="s">
        <v>242</v>
      </c>
      <c r="G233" s="40">
        <v>-0.0078</v>
      </c>
      <c r="H233" s="1">
        <f t="shared" si="3"/>
        <v>-0.00788037133629288</v>
      </c>
    </row>
    <row r="234" spans="1:8">
      <c r="A234" s="39">
        <v>45818</v>
      </c>
      <c r="B234" s="1">
        <v>143.96</v>
      </c>
      <c r="C234">
        <v>142.69</v>
      </c>
      <c r="D234">
        <v>144.29</v>
      </c>
      <c r="E234">
        <v>141.52</v>
      </c>
      <c r="F234" t="s">
        <v>243</v>
      </c>
      <c r="G234" s="40">
        <v>0.0093</v>
      </c>
      <c r="H234" s="1">
        <f t="shared" si="3"/>
        <v>0.00928161867549919</v>
      </c>
    </row>
    <row r="235" spans="1:8">
      <c r="A235" s="39">
        <v>45817</v>
      </c>
      <c r="B235" s="1">
        <v>142.63</v>
      </c>
      <c r="C235">
        <v>143.19</v>
      </c>
      <c r="D235">
        <v>145</v>
      </c>
      <c r="E235">
        <v>141.94</v>
      </c>
      <c r="F235" t="s">
        <v>244</v>
      </c>
      <c r="G235" s="40">
        <v>0.0064</v>
      </c>
      <c r="H235" s="1">
        <f t="shared" si="3"/>
        <v>0.00640058453805955</v>
      </c>
    </row>
    <row r="236" spans="1:8">
      <c r="A236" s="39">
        <v>45814</v>
      </c>
      <c r="B236" s="1">
        <v>141.72</v>
      </c>
      <c r="C236">
        <v>142.51</v>
      </c>
      <c r="D236">
        <v>143.27</v>
      </c>
      <c r="E236">
        <v>141.51</v>
      </c>
      <c r="F236" t="s">
        <v>245</v>
      </c>
      <c r="G236" s="40">
        <v>0.0124</v>
      </c>
      <c r="H236" s="1">
        <f t="shared" si="3"/>
        <v>0.0122822885105373</v>
      </c>
    </row>
    <row r="237" spans="1:8">
      <c r="A237" s="39">
        <v>45813</v>
      </c>
      <c r="B237" s="1">
        <v>139.99</v>
      </c>
      <c r="C237">
        <v>142.17</v>
      </c>
      <c r="D237">
        <v>144</v>
      </c>
      <c r="E237">
        <v>138.83</v>
      </c>
      <c r="F237" t="s">
        <v>246</v>
      </c>
      <c r="G237" s="40">
        <v>-0.0136</v>
      </c>
      <c r="H237" s="1">
        <f t="shared" si="3"/>
        <v>-0.0136925270745354</v>
      </c>
    </row>
    <row r="238" spans="1:8">
      <c r="A238" s="39">
        <v>45812</v>
      </c>
      <c r="B238" s="1">
        <v>141.92</v>
      </c>
      <c r="C238">
        <v>142.19</v>
      </c>
      <c r="D238">
        <v>142.39</v>
      </c>
      <c r="E238">
        <v>139.54</v>
      </c>
      <c r="F238" t="s">
        <v>247</v>
      </c>
      <c r="G238" s="40">
        <v>0.005</v>
      </c>
      <c r="H238" s="1">
        <f t="shared" si="3"/>
        <v>0.00494456047306839</v>
      </c>
    </row>
    <row r="239" spans="1:8">
      <c r="A239" s="39">
        <v>45811</v>
      </c>
      <c r="B239" s="1">
        <v>141.22</v>
      </c>
      <c r="C239">
        <v>138.78</v>
      </c>
      <c r="D239">
        <v>142</v>
      </c>
      <c r="E239">
        <v>137.95</v>
      </c>
      <c r="F239" t="s">
        <v>248</v>
      </c>
      <c r="G239" s="40">
        <v>0.028</v>
      </c>
      <c r="H239" s="1">
        <f t="shared" si="3"/>
        <v>0.0275681493024653</v>
      </c>
    </row>
    <row r="240" spans="1:8">
      <c r="A240" s="39">
        <v>45810</v>
      </c>
      <c r="B240" s="1">
        <v>137.38</v>
      </c>
      <c r="C240">
        <v>135.49</v>
      </c>
      <c r="D240">
        <v>138.12</v>
      </c>
      <c r="E240">
        <v>135.4</v>
      </c>
      <c r="F240" t="s">
        <v>249</v>
      </c>
      <c r="G240" s="40">
        <v>0.0167</v>
      </c>
      <c r="H240" s="1">
        <f t="shared" si="3"/>
        <v>0.0165135307357408</v>
      </c>
    </row>
    <row r="241" spans="1:8">
      <c r="A241" s="39">
        <v>45807</v>
      </c>
      <c r="B241" s="1">
        <v>135.13</v>
      </c>
      <c r="C241">
        <v>138.71</v>
      </c>
      <c r="D241">
        <v>139.62</v>
      </c>
      <c r="E241">
        <v>132.92</v>
      </c>
      <c r="F241" t="s">
        <v>250</v>
      </c>
      <c r="G241" s="40">
        <v>-0.0292</v>
      </c>
      <c r="H241" s="1">
        <f t="shared" si="3"/>
        <v>-0.0296026281893145</v>
      </c>
    </row>
    <row r="242" spans="1:8">
      <c r="A242" s="39">
        <v>45806</v>
      </c>
      <c r="B242" s="1">
        <v>139.19</v>
      </c>
      <c r="C242">
        <v>142.24</v>
      </c>
      <c r="D242">
        <v>143.49</v>
      </c>
      <c r="E242">
        <v>137.91</v>
      </c>
      <c r="F242" t="s">
        <v>251</v>
      </c>
      <c r="G242" s="40">
        <v>0.0325</v>
      </c>
      <c r="H242" s="1">
        <f t="shared" si="3"/>
        <v>0.0319735265363365</v>
      </c>
    </row>
    <row r="243" spans="1:8">
      <c r="A243" s="39">
        <v>45805</v>
      </c>
      <c r="B243" s="1">
        <v>134.81</v>
      </c>
      <c r="C243">
        <v>136.02</v>
      </c>
      <c r="D243">
        <v>137.25</v>
      </c>
      <c r="E243">
        <v>134.79</v>
      </c>
      <c r="F243" t="s">
        <v>252</v>
      </c>
      <c r="G243" s="40">
        <v>-0.0051</v>
      </c>
      <c r="H243" s="1">
        <f t="shared" si="3"/>
        <v>-0.00510526061678287</v>
      </c>
    </row>
    <row r="244" spans="1:8">
      <c r="A244" s="39">
        <v>45804</v>
      </c>
      <c r="B244" s="1">
        <v>135.5</v>
      </c>
      <c r="C244">
        <v>134.15</v>
      </c>
      <c r="D244">
        <v>135.66</v>
      </c>
      <c r="E244">
        <v>133.31</v>
      </c>
      <c r="F244" t="s">
        <v>253</v>
      </c>
      <c r="G244" s="40">
        <v>0.0321</v>
      </c>
      <c r="H244" s="1">
        <f t="shared" si="3"/>
        <v>0.0315630233737366</v>
      </c>
    </row>
    <row r="245" spans="1:8">
      <c r="A245" s="39">
        <v>45800</v>
      </c>
      <c r="B245" s="1">
        <v>131.29</v>
      </c>
      <c r="C245">
        <v>130</v>
      </c>
      <c r="D245">
        <v>132.68</v>
      </c>
      <c r="E245">
        <v>129.16</v>
      </c>
      <c r="F245" t="s">
        <v>254</v>
      </c>
      <c r="G245" s="40">
        <v>-0.0116</v>
      </c>
      <c r="H245" s="1">
        <f t="shared" si="3"/>
        <v>-0.0116614981983932</v>
      </c>
    </row>
    <row r="246" spans="1:8">
      <c r="A246" s="39">
        <v>45799</v>
      </c>
      <c r="B246" s="1">
        <v>132.83</v>
      </c>
      <c r="C246">
        <v>132.23</v>
      </c>
      <c r="D246">
        <v>134.25</v>
      </c>
      <c r="E246">
        <v>131.55</v>
      </c>
      <c r="F246" t="s">
        <v>255</v>
      </c>
      <c r="G246" s="40">
        <v>0.0078</v>
      </c>
      <c r="H246" s="1">
        <f t="shared" si="3"/>
        <v>0.00778449307600502</v>
      </c>
    </row>
    <row r="247" spans="1:8">
      <c r="A247" s="39">
        <v>45798</v>
      </c>
      <c r="B247" s="1">
        <v>131.8</v>
      </c>
      <c r="C247">
        <v>133.06</v>
      </c>
      <c r="D247">
        <v>137.4</v>
      </c>
      <c r="E247">
        <v>130.59</v>
      </c>
      <c r="F247" t="s">
        <v>256</v>
      </c>
      <c r="G247" s="40">
        <v>-0.0192</v>
      </c>
      <c r="H247" s="1">
        <f t="shared" si="3"/>
        <v>-0.0193859854235969</v>
      </c>
    </row>
    <row r="248" spans="1:8">
      <c r="A248" s="39">
        <v>45797</v>
      </c>
      <c r="B248" s="1">
        <v>134.38</v>
      </c>
      <c r="C248">
        <v>134.29</v>
      </c>
      <c r="D248">
        <v>134.58</v>
      </c>
      <c r="E248">
        <v>132.62</v>
      </c>
      <c r="F248" t="s">
        <v>257</v>
      </c>
      <c r="G248" s="40">
        <v>-0.0088</v>
      </c>
      <c r="H248" s="1">
        <f t="shared" si="3"/>
        <v>-0.00881650459929404</v>
      </c>
    </row>
    <row r="249" spans="1:8">
      <c r="A249" s="39">
        <v>45796</v>
      </c>
      <c r="B249" s="1">
        <v>135.57</v>
      </c>
      <c r="C249">
        <v>132.39</v>
      </c>
      <c r="D249">
        <v>135.87</v>
      </c>
      <c r="E249">
        <v>132.39</v>
      </c>
      <c r="F249" t="s">
        <v>258</v>
      </c>
      <c r="G249" s="40">
        <v>0.0013</v>
      </c>
      <c r="H249" s="1">
        <f t="shared" si="3"/>
        <v>0.00125475161312335</v>
      </c>
    </row>
    <row r="250" spans="1:8">
      <c r="A250" s="39">
        <v>45793</v>
      </c>
      <c r="B250" s="1">
        <v>135.4</v>
      </c>
      <c r="C250">
        <v>136.22</v>
      </c>
      <c r="D250">
        <v>136.35</v>
      </c>
      <c r="E250">
        <v>133.46</v>
      </c>
      <c r="F250" t="s">
        <v>259</v>
      </c>
      <c r="G250" s="40">
        <v>0.0042</v>
      </c>
      <c r="H250" s="1">
        <f t="shared" si="3"/>
        <v>0.00421863483219126</v>
      </c>
    </row>
    <row r="251" spans="1:8">
      <c r="A251" s="39">
        <v>45792</v>
      </c>
      <c r="B251" s="1">
        <v>134.83</v>
      </c>
      <c r="C251">
        <v>134.29</v>
      </c>
      <c r="D251">
        <v>136.3</v>
      </c>
      <c r="E251">
        <v>132.66</v>
      </c>
      <c r="F251" t="s">
        <v>260</v>
      </c>
      <c r="G251" s="40">
        <v>-0.0038</v>
      </c>
      <c r="H251" s="1">
        <f t="shared" si="3"/>
        <v>-0.00377540515809621</v>
      </c>
    </row>
    <row r="252" spans="1:8">
      <c r="A252" s="39">
        <v>45791</v>
      </c>
      <c r="B252" s="1">
        <v>135.34</v>
      </c>
      <c r="C252">
        <v>133.2</v>
      </c>
      <c r="D252">
        <v>135.43</v>
      </c>
      <c r="E252">
        <v>131.68</v>
      </c>
      <c r="F252" t="s">
        <v>261</v>
      </c>
      <c r="G252" s="40">
        <v>0.0416</v>
      </c>
      <c r="H252" s="1">
        <f t="shared" si="3"/>
        <v>0.0407942869094345</v>
      </c>
    </row>
    <row r="253" spans="1:8">
      <c r="A253" s="39">
        <v>45790</v>
      </c>
      <c r="B253" s="1">
        <v>129.93</v>
      </c>
      <c r="C253">
        <v>124.98</v>
      </c>
      <c r="D253">
        <v>131.22</v>
      </c>
      <c r="E253">
        <v>124.47</v>
      </c>
      <c r="F253" t="s">
        <v>262</v>
      </c>
      <c r="G253" s="40">
        <v>0.0563</v>
      </c>
      <c r="H253" s="1">
        <f t="shared" si="3"/>
        <v>0.0548114885222275</v>
      </c>
    </row>
    <row r="254" spans="1:8">
      <c r="A254" s="39">
        <v>45789</v>
      </c>
      <c r="B254" s="1">
        <v>123</v>
      </c>
      <c r="C254">
        <v>121.97</v>
      </c>
      <c r="D254">
        <v>123</v>
      </c>
      <c r="E254">
        <v>120.28</v>
      </c>
      <c r="F254" t="s">
        <v>263</v>
      </c>
      <c r="G254" s="40">
        <v>0.0544</v>
      </c>
      <c r="H254" s="1">
        <f t="shared" si="3"/>
        <v>0.0530063569049785</v>
      </c>
    </row>
    <row r="255" spans="1:8">
      <c r="A255" s="39">
        <v>45786</v>
      </c>
      <c r="B255" s="1">
        <v>116.65</v>
      </c>
      <c r="C255">
        <v>117.35</v>
      </c>
      <c r="D255">
        <v>118.23</v>
      </c>
      <c r="E255">
        <v>115.21</v>
      </c>
      <c r="F255" t="s">
        <v>264</v>
      </c>
      <c r="G255" s="40">
        <v>-0.0061</v>
      </c>
      <c r="H255" s="1">
        <f t="shared" si="3"/>
        <v>-0.00615333964459354</v>
      </c>
    </row>
    <row r="256" spans="1:8">
      <c r="A256" s="39">
        <v>45785</v>
      </c>
      <c r="B256" s="1">
        <v>117.37</v>
      </c>
      <c r="C256">
        <v>118.25</v>
      </c>
      <c r="D256">
        <v>118.68</v>
      </c>
      <c r="E256">
        <v>115.85</v>
      </c>
      <c r="F256" t="s">
        <v>265</v>
      </c>
      <c r="G256" s="40">
        <v>0.0026</v>
      </c>
      <c r="H256" s="1">
        <f t="shared" si="3"/>
        <v>0.00264471424895778</v>
      </c>
    </row>
    <row r="257" spans="1:8">
      <c r="A257" s="39">
        <v>45784</v>
      </c>
      <c r="B257" s="1">
        <v>117.06</v>
      </c>
      <c r="C257">
        <v>113.04</v>
      </c>
      <c r="D257">
        <v>117.68</v>
      </c>
      <c r="E257">
        <v>112.28</v>
      </c>
      <c r="F257" t="s">
        <v>266</v>
      </c>
      <c r="G257" s="40">
        <v>0.031</v>
      </c>
      <c r="H257" s="1">
        <f t="shared" si="3"/>
        <v>0.0305314261204947</v>
      </c>
    </row>
    <row r="258" spans="1:8">
      <c r="A258" s="39">
        <v>45783</v>
      </c>
      <c r="B258" s="1">
        <v>113.54</v>
      </c>
      <c r="C258">
        <v>111.48</v>
      </c>
      <c r="D258">
        <v>114.74</v>
      </c>
      <c r="E258">
        <v>110.82</v>
      </c>
      <c r="F258" t="s">
        <v>267</v>
      </c>
      <c r="G258" s="40">
        <v>-0.0025</v>
      </c>
      <c r="H258" s="1">
        <f t="shared" si="3"/>
        <v>-0.00246305543239753</v>
      </c>
    </row>
    <row r="259" spans="1:8">
      <c r="A259" s="39">
        <v>45782</v>
      </c>
      <c r="B259" s="1">
        <v>113.82</v>
      </c>
      <c r="C259">
        <v>112.9</v>
      </c>
      <c r="D259">
        <v>114.67</v>
      </c>
      <c r="E259">
        <v>112.66</v>
      </c>
      <c r="F259" t="s">
        <v>268</v>
      </c>
      <c r="G259" s="40">
        <v>-0.0059</v>
      </c>
      <c r="H259" s="1">
        <f t="shared" ref="H259:H322" si="4">LN(B259/B260)</f>
        <v>-0.00595656981931652</v>
      </c>
    </row>
    <row r="260" spans="1:8">
      <c r="A260" s="39">
        <v>45779</v>
      </c>
      <c r="B260" s="1">
        <v>114.5</v>
      </c>
      <c r="C260">
        <v>114.18</v>
      </c>
      <c r="D260">
        <v>115.4</v>
      </c>
      <c r="E260">
        <v>113.37</v>
      </c>
      <c r="F260" t="s">
        <v>269</v>
      </c>
      <c r="G260" s="40">
        <v>0.0259</v>
      </c>
      <c r="H260" s="1">
        <f t="shared" si="4"/>
        <v>0.0255641713266709</v>
      </c>
    </row>
    <row r="261" spans="1:8">
      <c r="A261" s="39">
        <v>45778</v>
      </c>
      <c r="B261" s="1">
        <v>111.61</v>
      </c>
      <c r="C261">
        <v>113.08</v>
      </c>
      <c r="D261">
        <v>114.94</v>
      </c>
      <c r="E261">
        <v>111.3</v>
      </c>
      <c r="F261" t="s">
        <v>270</v>
      </c>
      <c r="G261" s="40">
        <v>0.0247</v>
      </c>
      <c r="H261" s="1">
        <f t="shared" si="4"/>
        <v>0.0243969838620646</v>
      </c>
    </row>
    <row r="262" spans="1:8">
      <c r="A262" s="39">
        <v>45777</v>
      </c>
      <c r="B262" s="1">
        <v>108.92</v>
      </c>
      <c r="C262">
        <v>104.47</v>
      </c>
      <c r="D262">
        <v>108.92</v>
      </c>
      <c r="E262">
        <v>104.08</v>
      </c>
      <c r="F262" t="s">
        <v>271</v>
      </c>
      <c r="G262" s="40">
        <v>-0.0009</v>
      </c>
      <c r="H262" s="1">
        <f t="shared" si="4"/>
        <v>-0.000917683830575967</v>
      </c>
    </row>
    <row r="263" spans="1:8">
      <c r="A263" s="39">
        <v>45776</v>
      </c>
      <c r="B263" s="1">
        <v>109.02</v>
      </c>
      <c r="C263">
        <v>107.67</v>
      </c>
      <c r="D263">
        <v>110.2</v>
      </c>
      <c r="E263">
        <v>107.44</v>
      </c>
      <c r="F263" t="s">
        <v>272</v>
      </c>
      <c r="G263" s="40">
        <v>0.0027</v>
      </c>
      <c r="H263" s="1">
        <f t="shared" si="4"/>
        <v>0.00266360662647673</v>
      </c>
    </row>
    <row r="264" spans="1:8">
      <c r="A264" s="39">
        <v>45775</v>
      </c>
      <c r="B264" s="1">
        <v>108.73</v>
      </c>
      <c r="C264">
        <v>109.69</v>
      </c>
      <c r="D264">
        <v>110.37</v>
      </c>
      <c r="E264">
        <v>106.02</v>
      </c>
      <c r="F264" t="s">
        <v>273</v>
      </c>
      <c r="G264" s="40">
        <v>-0.0205</v>
      </c>
      <c r="H264" s="1">
        <f t="shared" si="4"/>
        <v>-0.0207525423348977</v>
      </c>
    </row>
    <row r="265" spans="1:8">
      <c r="A265" s="39">
        <v>45772</v>
      </c>
      <c r="B265" s="1">
        <v>111.01</v>
      </c>
      <c r="C265">
        <v>106.85</v>
      </c>
      <c r="D265">
        <v>111.92</v>
      </c>
      <c r="E265">
        <v>105.73</v>
      </c>
      <c r="F265" t="s">
        <v>274</v>
      </c>
      <c r="G265" s="40">
        <v>0.043</v>
      </c>
      <c r="H265" s="1">
        <f t="shared" si="4"/>
        <v>0.0421327952916029</v>
      </c>
    </row>
    <row r="266" spans="1:8">
      <c r="A266" s="39">
        <v>45771</v>
      </c>
      <c r="B266" s="1">
        <v>106.43</v>
      </c>
      <c r="C266">
        <v>103.47</v>
      </c>
      <c r="D266">
        <v>106.54</v>
      </c>
      <c r="E266">
        <v>103.11</v>
      </c>
      <c r="F266" t="s">
        <v>275</v>
      </c>
      <c r="G266" s="40">
        <v>0.0362</v>
      </c>
      <c r="H266" s="1">
        <f t="shared" si="4"/>
        <v>0.03557800887524</v>
      </c>
    </row>
    <row r="267" spans="1:8">
      <c r="A267" s="39">
        <v>45770</v>
      </c>
      <c r="B267" s="1">
        <v>102.71</v>
      </c>
      <c r="C267">
        <v>104.52</v>
      </c>
      <c r="D267">
        <v>104.8</v>
      </c>
      <c r="E267">
        <v>102.02</v>
      </c>
      <c r="F267" t="s">
        <v>276</v>
      </c>
      <c r="G267" s="40">
        <v>0.0386</v>
      </c>
      <c r="H267" s="1">
        <f t="shared" si="4"/>
        <v>0.0379013618958135</v>
      </c>
    </row>
    <row r="268" spans="1:8">
      <c r="A268" s="39">
        <v>45769</v>
      </c>
      <c r="B268" s="1">
        <v>98.89</v>
      </c>
      <c r="C268">
        <v>98.78</v>
      </c>
      <c r="D268">
        <v>99.81</v>
      </c>
      <c r="E268">
        <v>97.28</v>
      </c>
      <c r="F268" t="s">
        <v>277</v>
      </c>
      <c r="G268" s="40">
        <v>0.0204</v>
      </c>
      <c r="H268" s="1">
        <f t="shared" si="4"/>
        <v>0.0202254085354408</v>
      </c>
    </row>
    <row r="269" spans="1:8">
      <c r="A269" s="39">
        <v>45768</v>
      </c>
      <c r="B269" s="1">
        <v>96.91</v>
      </c>
      <c r="C269">
        <v>98.77</v>
      </c>
      <c r="D269">
        <v>99.44</v>
      </c>
      <c r="E269">
        <v>95.04</v>
      </c>
      <c r="F269" t="s">
        <v>278</v>
      </c>
      <c r="G269" s="40">
        <v>-0.0451</v>
      </c>
      <c r="H269" s="1">
        <f t="shared" si="4"/>
        <v>-0.0461775587142681</v>
      </c>
    </row>
    <row r="270" spans="1:8">
      <c r="A270" s="39">
        <v>45764</v>
      </c>
      <c r="B270" s="1">
        <v>101.49</v>
      </c>
      <c r="C270">
        <v>104.45</v>
      </c>
      <c r="D270">
        <v>104.47</v>
      </c>
      <c r="E270">
        <v>100.05</v>
      </c>
      <c r="F270" t="s">
        <v>279</v>
      </c>
      <c r="G270" s="40">
        <v>-0.0287</v>
      </c>
      <c r="H270" s="1">
        <f t="shared" si="4"/>
        <v>-0.0291311015852927</v>
      </c>
    </row>
    <row r="271" spans="1:8">
      <c r="A271" s="39">
        <v>45763</v>
      </c>
      <c r="B271" s="1">
        <v>104.49</v>
      </c>
      <c r="C271">
        <v>104.55</v>
      </c>
      <c r="D271">
        <v>106.79</v>
      </c>
      <c r="E271">
        <v>100.45</v>
      </c>
      <c r="F271" t="s">
        <v>280</v>
      </c>
      <c r="G271" s="40">
        <v>-0.0687</v>
      </c>
      <c r="H271" s="1">
        <f t="shared" si="4"/>
        <v>-0.0711916200425766</v>
      </c>
    </row>
    <row r="272" spans="1:8">
      <c r="A272" s="39">
        <v>45762</v>
      </c>
      <c r="B272" s="1">
        <v>112.2</v>
      </c>
      <c r="C272">
        <v>110.97</v>
      </c>
      <c r="D272">
        <v>113.61</v>
      </c>
      <c r="E272">
        <v>110.5</v>
      </c>
      <c r="F272" t="s">
        <v>281</v>
      </c>
      <c r="G272" s="40">
        <v>0.0135</v>
      </c>
      <c r="H272" s="1">
        <f t="shared" si="4"/>
        <v>0.0133688232172205</v>
      </c>
    </row>
    <row r="273" spans="1:8">
      <c r="A273" s="39">
        <v>45761</v>
      </c>
      <c r="B273" s="1">
        <v>110.71</v>
      </c>
      <c r="C273">
        <v>114.11</v>
      </c>
      <c r="D273">
        <v>114.29</v>
      </c>
      <c r="E273">
        <v>109.07</v>
      </c>
      <c r="F273" t="s">
        <v>282</v>
      </c>
      <c r="G273" s="40">
        <v>-0.002</v>
      </c>
      <c r="H273" s="1">
        <f t="shared" si="4"/>
        <v>-0.00198520187919298</v>
      </c>
    </row>
    <row r="274" spans="1:8">
      <c r="A274" s="39">
        <v>45758</v>
      </c>
      <c r="B274" s="1">
        <v>110.93</v>
      </c>
      <c r="C274">
        <v>108.5</v>
      </c>
      <c r="D274">
        <v>111.55</v>
      </c>
      <c r="E274">
        <v>107.48</v>
      </c>
      <c r="F274" t="s">
        <v>283</v>
      </c>
      <c r="G274" s="40">
        <v>0.0312</v>
      </c>
      <c r="H274" s="1">
        <f t="shared" si="4"/>
        <v>0.0307575733066543</v>
      </c>
    </row>
    <row r="275" spans="1:8">
      <c r="A275" s="39">
        <v>45757</v>
      </c>
      <c r="B275" s="1">
        <v>107.57</v>
      </c>
      <c r="C275">
        <v>109.37</v>
      </c>
      <c r="D275">
        <v>110.86</v>
      </c>
      <c r="E275">
        <v>99.15</v>
      </c>
      <c r="F275" t="s">
        <v>284</v>
      </c>
      <c r="G275" s="40">
        <v>-0.0591</v>
      </c>
      <c r="H275" s="1">
        <f t="shared" si="4"/>
        <v>-0.0609472051099646</v>
      </c>
    </row>
    <row r="276" spans="1:8">
      <c r="A276" s="39">
        <v>45756</v>
      </c>
      <c r="B276" s="1">
        <v>114.33</v>
      </c>
      <c r="C276">
        <v>98.89</v>
      </c>
      <c r="D276">
        <v>115.1</v>
      </c>
      <c r="E276">
        <v>97.53</v>
      </c>
      <c r="F276" t="s">
        <v>285</v>
      </c>
      <c r="G276" s="40">
        <v>0.1872</v>
      </c>
      <c r="H276" s="1">
        <f t="shared" si="4"/>
        <v>0.171620684749799</v>
      </c>
    </row>
    <row r="277" spans="1:8">
      <c r="A277" s="39">
        <v>45755</v>
      </c>
      <c r="B277" s="1">
        <v>96.3</v>
      </c>
      <c r="C277">
        <v>103.81</v>
      </c>
      <c r="D277">
        <v>105.85</v>
      </c>
      <c r="E277">
        <v>94.46</v>
      </c>
      <c r="F277" t="s">
        <v>286</v>
      </c>
      <c r="G277" s="40">
        <v>-0.0137</v>
      </c>
      <c r="H277" s="1">
        <f t="shared" si="4"/>
        <v>-0.0138189267206795</v>
      </c>
    </row>
    <row r="278" spans="1:8">
      <c r="A278" s="39">
        <v>45754</v>
      </c>
      <c r="B278" s="1">
        <v>97.64</v>
      </c>
      <c r="C278">
        <v>87.46</v>
      </c>
      <c r="D278">
        <v>101.75</v>
      </c>
      <c r="E278">
        <v>86.62</v>
      </c>
      <c r="F278" t="s">
        <v>287</v>
      </c>
      <c r="G278" s="40">
        <v>0.0353</v>
      </c>
      <c r="H278" s="1">
        <f t="shared" si="4"/>
        <v>0.0347000169689659</v>
      </c>
    </row>
    <row r="279" spans="1:8">
      <c r="A279" s="39">
        <v>45751</v>
      </c>
      <c r="B279" s="1">
        <v>94.31</v>
      </c>
      <c r="C279">
        <v>98.91</v>
      </c>
      <c r="D279">
        <v>100.13</v>
      </c>
      <c r="E279">
        <v>92.11</v>
      </c>
      <c r="F279" t="s">
        <v>288</v>
      </c>
      <c r="G279" s="40">
        <v>-0.0736</v>
      </c>
      <c r="H279" s="1">
        <f t="shared" si="4"/>
        <v>-0.0764228755606289</v>
      </c>
    </row>
    <row r="280" spans="1:8">
      <c r="A280" s="39">
        <v>45750</v>
      </c>
      <c r="B280" s="1">
        <v>101.8</v>
      </c>
      <c r="C280">
        <v>103.51</v>
      </c>
      <c r="D280">
        <v>105.63</v>
      </c>
      <c r="E280">
        <v>101.6</v>
      </c>
      <c r="F280" t="s">
        <v>289</v>
      </c>
      <c r="G280" s="40">
        <v>-0.0781</v>
      </c>
      <c r="H280" s="1">
        <f t="shared" si="4"/>
        <v>-0.0812811727394762</v>
      </c>
    </row>
    <row r="281" spans="1:8">
      <c r="A281" s="39">
        <v>45749</v>
      </c>
      <c r="B281" s="1">
        <v>110.42</v>
      </c>
      <c r="C281">
        <v>107.29</v>
      </c>
      <c r="D281">
        <v>111.98</v>
      </c>
      <c r="E281">
        <v>106.79</v>
      </c>
      <c r="F281" t="s">
        <v>290</v>
      </c>
      <c r="G281" s="40">
        <v>0.0025</v>
      </c>
      <c r="H281" s="1">
        <f t="shared" si="4"/>
        <v>0.0024482036075464</v>
      </c>
    </row>
    <row r="282" spans="1:8">
      <c r="A282" s="39">
        <v>45748</v>
      </c>
      <c r="B282" s="1">
        <v>110.15</v>
      </c>
      <c r="C282">
        <v>108.51</v>
      </c>
      <c r="D282">
        <v>110.2</v>
      </c>
      <c r="E282">
        <v>106.47</v>
      </c>
      <c r="F282" t="s">
        <v>291</v>
      </c>
      <c r="G282" s="40">
        <v>0.0163</v>
      </c>
      <c r="H282" s="1">
        <f t="shared" si="4"/>
        <v>0.016199503110384</v>
      </c>
    </row>
    <row r="283" spans="1:8">
      <c r="A283" s="39">
        <v>45747</v>
      </c>
      <c r="B283" s="1">
        <v>108.38</v>
      </c>
      <c r="C283">
        <v>105.13</v>
      </c>
      <c r="D283">
        <v>110.96</v>
      </c>
      <c r="E283">
        <v>103.65</v>
      </c>
      <c r="F283" t="s">
        <v>292</v>
      </c>
      <c r="G283" s="40">
        <v>-0.0118</v>
      </c>
      <c r="H283" s="1">
        <f t="shared" si="4"/>
        <v>-0.0118322866341495</v>
      </c>
    </row>
    <row r="284" spans="1:8">
      <c r="A284" s="39">
        <v>45744</v>
      </c>
      <c r="B284" s="1">
        <v>109.67</v>
      </c>
      <c r="C284">
        <v>111.49</v>
      </c>
      <c r="D284">
        <v>112.87</v>
      </c>
      <c r="E284">
        <v>109.07</v>
      </c>
      <c r="F284" t="s">
        <v>293</v>
      </c>
      <c r="G284" s="40">
        <v>-0.0158</v>
      </c>
      <c r="H284" s="1">
        <f t="shared" si="4"/>
        <v>-0.0159207342868451</v>
      </c>
    </row>
    <row r="285" spans="1:8">
      <c r="A285" s="39">
        <v>45743</v>
      </c>
      <c r="B285" s="1">
        <v>111.43</v>
      </c>
      <c r="C285">
        <v>111.35</v>
      </c>
      <c r="D285">
        <v>114.45</v>
      </c>
      <c r="E285">
        <v>110.66</v>
      </c>
      <c r="F285" t="s">
        <v>294</v>
      </c>
      <c r="G285" s="40">
        <v>-0.0205</v>
      </c>
      <c r="H285" s="1">
        <f t="shared" si="4"/>
        <v>-0.0206943749959682</v>
      </c>
    </row>
    <row r="286" spans="1:8">
      <c r="A286" s="39">
        <v>45742</v>
      </c>
      <c r="B286" s="1">
        <v>113.76</v>
      </c>
      <c r="C286">
        <v>118.73</v>
      </c>
      <c r="D286">
        <v>118.84</v>
      </c>
      <c r="E286">
        <v>112.71</v>
      </c>
      <c r="F286" t="s">
        <v>295</v>
      </c>
      <c r="G286" s="40">
        <v>-0.0574</v>
      </c>
      <c r="H286" s="1">
        <f t="shared" si="4"/>
        <v>-0.0591343085748757</v>
      </c>
    </row>
    <row r="287" spans="1:8">
      <c r="A287" s="39">
        <v>45741</v>
      </c>
      <c r="B287" s="1">
        <v>120.69</v>
      </c>
      <c r="C287">
        <v>120.54</v>
      </c>
      <c r="D287">
        <v>121.29</v>
      </c>
      <c r="E287">
        <v>118.92</v>
      </c>
      <c r="F287" t="s">
        <v>296</v>
      </c>
      <c r="G287" s="40">
        <v>-0.0059</v>
      </c>
      <c r="H287" s="1">
        <f t="shared" si="4"/>
        <v>-0.00594797292607731</v>
      </c>
    </row>
    <row r="288" spans="1:8">
      <c r="A288" s="39">
        <v>45740</v>
      </c>
      <c r="B288" s="1">
        <v>121.41</v>
      </c>
      <c r="C288">
        <v>119.88</v>
      </c>
      <c r="D288">
        <v>122.22</v>
      </c>
      <c r="E288">
        <v>119.34</v>
      </c>
      <c r="F288" t="s">
        <v>297</v>
      </c>
      <c r="G288" s="40">
        <v>0.0315</v>
      </c>
      <c r="H288" s="1">
        <f t="shared" si="4"/>
        <v>0.0310342332896529</v>
      </c>
    </row>
    <row r="289" spans="1:8">
      <c r="A289" s="39">
        <v>45737</v>
      </c>
      <c r="B289" s="1">
        <v>117.7</v>
      </c>
      <c r="C289">
        <v>116.94</v>
      </c>
      <c r="D289">
        <v>117.99</v>
      </c>
      <c r="E289">
        <v>115.42</v>
      </c>
      <c r="F289" t="s">
        <v>298</v>
      </c>
      <c r="G289" s="40">
        <v>-0.007</v>
      </c>
      <c r="H289" s="1">
        <f t="shared" si="4"/>
        <v>-0.00702707882517796</v>
      </c>
    </row>
    <row r="290" spans="1:8">
      <c r="A290" s="39">
        <v>45736</v>
      </c>
      <c r="B290" s="1">
        <v>118.53</v>
      </c>
      <c r="C290">
        <v>116.55</v>
      </c>
      <c r="D290">
        <v>120.2</v>
      </c>
      <c r="E290">
        <v>116.47</v>
      </c>
      <c r="F290" t="s">
        <v>299</v>
      </c>
      <c r="G290" s="40">
        <v>0.0086</v>
      </c>
      <c r="H290" s="1">
        <f t="shared" si="4"/>
        <v>0.00855756122578715</v>
      </c>
    </row>
    <row r="291" spans="1:8">
      <c r="A291" s="39">
        <v>45735</v>
      </c>
      <c r="B291" s="1">
        <v>117.52</v>
      </c>
      <c r="C291">
        <v>117.27</v>
      </c>
      <c r="D291">
        <v>120.44</v>
      </c>
      <c r="E291">
        <v>115.68</v>
      </c>
      <c r="F291" t="s">
        <v>300</v>
      </c>
      <c r="G291" s="40">
        <v>0.0181</v>
      </c>
      <c r="H291" s="1">
        <f t="shared" si="4"/>
        <v>0.017944246238801</v>
      </c>
    </row>
    <row r="292" spans="1:8">
      <c r="A292" s="39">
        <v>45734</v>
      </c>
      <c r="B292" s="1">
        <v>115.43</v>
      </c>
      <c r="C292">
        <v>118</v>
      </c>
      <c r="D292">
        <v>119.02</v>
      </c>
      <c r="E292">
        <v>114.54</v>
      </c>
      <c r="F292" t="s">
        <v>301</v>
      </c>
      <c r="G292" s="40">
        <v>-0.0343</v>
      </c>
      <c r="H292" s="1">
        <f t="shared" si="4"/>
        <v>-0.0349031002630687</v>
      </c>
    </row>
    <row r="293" spans="1:8">
      <c r="A293" s="39">
        <v>45733</v>
      </c>
      <c r="B293" s="1">
        <v>119.53</v>
      </c>
      <c r="C293">
        <v>122.74</v>
      </c>
      <c r="D293">
        <v>122.89</v>
      </c>
      <c r="E293">
        <v>118.03</v>
      </c>
      <c r="F293" t="s">
        <v>302</v>
      </c>
      <c r="G293" s="40">
        <v>-0.0176</v>
      </c>
      <c r="H293" s="1">
        <f t="shared" si="4"/>
        <v>-0.0177450759094681</v>
      </c>
    </row>
    <row r="294" spans="1:8">
      <c r="A294" s="39">
        <v>45730</v>
      </c>
      <c r="B294" s="1">
        <v>121.67</v>
      </c>
      <c r="C294">
        <v>118.61</v>
      </c>
      <c r="D294">
        <v>121.88</v>
      </c>
      <c r="E294">
        <v>118.15</v>
      </c>
      <c r="F294" t="s">
        <v>303</v>
      </c>
      <c r="G294" s="40">
        <v>0.0527</v>
      </c>
      <c r="H294" s="1">
        <f t="shared" si="4"/>
        <v>0.0513495309097258</v>
      </c>
    </row>
    <row r="295" spans="1:8">
      <c r="A295" s="39">
        <v>45729</v>
      </c>
      <c r="B295" s="1">
        <v>115.58</v>
      </c>
      <c r="C295">
        <v>117.03</v>
      </c>
      <c r="D295">
        <v>117.76</v>
      </c>
      <c r="E295">
        <v>113.79</v>
      </c>
      <c r="F295" t="s">
        <v>304</v>
      </c>
      <c r="G295" s="40">
        <v>-0.0014</v>
      </c>
      <c r="H295" s="1">
        <f t="shared" si="4"/>
        <v>-0.00138336525606075</v>
      </c>
    </row>
    <row r="296" spans="1:8">
      <c r="A296" s="39">
        <v>45728</v>
      </c>
      <c r="B296" s="1">
        <v>115.74</v>
      </c>
      <c r="C296">
        <v>114.12</v>
      </c>
      <c r="D296">
        <v>116.76</v>
      </c>
      <c r="E296">
        <v>112.88</v>
      </c>
      <c r="F296" t="s">
        <v>305</v>
      </c>
      <c r="G296" s="40">
        <v>0.0642</v>
      </c>
      <c r="H296" s="1">
        <f t="shared" si="4"/>
        <v>0.0622026763814226</v>
      </c>
    </row>
    <row r="297" spans="1:8">
      <c r="A297" s="39">
        <v>45727</v>
      </c>
      <c r="B297" s="1">
        <v>108.76</v>
      </c>
      <c r="C297">
        <v>106.99</v>
      </c>
      <c r="D297">
        <v>112.24</v>
      </c>
      <c r="E297">
        <v>104.77</v>
      </c>
      <c r="F297" t="s">
        <v>306</v>
      </c>
      <c r="G297" s="40">
        <v>0.0166</v>
      </c>
      <c r="H297" s="1">
        <f t="shared" si="4"/>
        <v>0.0165017186611659</v>
      </c>
    </row>
    <row r="298" spans="1:8">
      <c r="A298" s="39">
        <v>45726</v>
      </c>
      <c r="B298" s="1">
        <v>106.98</v>
      </c>
      <c r="C298">
        <v>109.9</v>
      </c>
      <c r="D298">
        <v>111.85</v>
      </c>
      <c r="E298">
        <v>105.46</v>
      </c>
      <c r="F298" t="s">
        <v>307</v>
      </c>
      <c r="G298" s="40">
        <v>-0.0507</v>
      </c>
      <c r="H298" s="1">
        <f t="shared" si="4"/>
        <v>-0.0519987848611539</v>
      </c>
    </row>
    <row r="299" spans="1:8">
      <c r="A299" s="39">
        <v>45723</v>
      </c>
      <c r="B299" s="1">
        <v>112.69</v>
      </c>
      <c r="C299">
        <v>111.25</v>
      </c>
      <c r="D299">
        <v>113.48</v>
      </c>
      <c r="E299">
        <v>107.56</v>
      </c>
      <c r="F299" t="s">
        <v>308</v>
      </c>
      <c r="G299" s="40">
        <v>0.0192</v>
      </c>
      <c r="H299" s="1">
        <f t="shared" si="4"/>
        <v>0.0189918814099476</v>
      </c>
    </row>
    <row r="300" spans="1:8">
      <c r="A300" s="39">
        <v>45722</v>
      </c>
      <c r="B300" s="1">
        <v>110.57</v>
      </c>
      <c r="C300">
        <v>113.53</v>
      </c>
      <c r="D300">
        <v>115.35</v>
      </c>
      <c r="E300">
        <v>110.22</v>
      </c>
      <c r="F300" t="s">
        <v>309</v>
      </c>
      <c r="G300" s="40">
        <v>-0.0574</v>
      </c>
      <c r="H300" s="1">
        <f t="shared" si="4"/>
        <v>-0.0590859511051194</v>
      </c>
    </row>
    <row r="301" spans="1:8">
      <c r="A301" s="39">
        <v>45721</v>
      </c>
      <c r="B301" s="1">
        <v>117.3</v>
      </c>
      <c r="C301">
        <v>117.58</v>
      </c>
      <c r="D301">
        <v>118.28</v>
      </c>
      <c r="E301">
        <v>114.51</v>
      </c>
      <c r="F301" t="s">
        <v>310</v>
      </c>
      <c r="G301" s="40">
        <v>0.0113</v>
      </c>
      <c r="H301" s="1">
        <f t="shared" si="4"/>
        <v>0.011230775165645</v>
      </c>
    </row>
    <row r="302" spans="1:8">
      <c r="A302" s="39">
        <v>45720</v>
      </c>
      <c r="B302" s="1">
        <v>115.99</v>
      </c>
      <c r="C302">
        <v>110.64</v>
      </c>
      <c r="D302">
        <v>119.31</v>
      </c>
      <c r="E302">
        <v>110.11</v>
      </c>
      <c r="F302" t="s">
        <v>311</v>
      </c>
      <c r="G302" s="40">
        <v>0.0169</v>
      </c>
      <c r="H302" s="1">
        <f t="shared" si="4"/>
        <v>0.016779354765392</v>
      </c>
    </row>
    <row r="303" spans="1:8">
      <c r="A303" s="39">
        <v>45719</v>
      </c>
      <c r="B303" s="1">
        <v>114.06</v>
      </c>
      <c r="C303">
        <v>123.51</v>
      </c>
      <c r="D303">
        <v>123.7</v>
      </c>
      <c r="E303">
        <v>112.28</v>
      </c>
      <c r="F303" t="s">
        <v>312</v>
      </c>
      <c r="G303" s="40">
        <v>-0.0869</v>
      </c>
      <c r="H303" s="1">
        <f t="shared" si="4"/>
        <v>-0.0909489066864851</v>
      </c>
    </row>
    <row r="304" spans="1:8">
      <c r="A304" s="39">
        <v>45716</v>
      </c>
      <c r="B304" s="1">
        <v>124.92</v>
      </c>
      <c r="C304">
        <v>118.02</v>
      </c>
      <c r="D304">
        <v>125.09</v>
      </c>
      <c r="E304">
        <v>116.4</v>
      </c>
      <c r="F304" t="s">
        <v>313</v>
      </c>
      <c r="G304" s="40">
        <v>0.0397</v>
      </c>
      <c r="H304" s="1">
        <f t="shared" si="4"/>
        <v>0.0389325702323999</v>
      </c>
    </row>
    <row r="305" spans="1:8">
      <c r="A305" s="39">
        <v>45715</v>
      </c>
      <c r="B305" s="1">
        <v>120.15</v>
      </c>
      <c r="C305">
        <v>135</v>
      </c>
      <c r="D305">
        <v>135.01</v>
      </c>
      <c r="E305">
        <v>120.01</v>
      </c>
      <c r="F305" t="s">
        <v>314</v>
      </c>
      <c r="G305" s="40">
        <v>-0.0848</v>
      </c>
      <c r="H305" s="1">
        <f t="shared" si="4"/>
        <v>-0.0885914845993575</v>
      </c>
    </row>
    <row r="306" spans="1:8">
      <c r="A306" s="39">
        <v>45714</v>
      </c>
      <c r="B306" s="1">
        <v>131.28</v>
      </c>
      <c r="C306">
        <v>129.99</v>
      </c>
      <c r="D306">
        <v>133.73</v>
      </c>
      <c r="E306">
        <v>128.49</v>
      </c>
      <c r="F306" t="s">
        <v>315</v>
      </c>
      <c r="G306" s="40">
        <v>0.0367</v>
      </c>
      <c r="H306" s="1">
        <f t="shared" si="4"/>
        <v>0.0360629983193184</v>
      </c>
    </row>
    <row r="307" spans="1:8">
      <c r="A307" s="39">
        <v>45713</v>
      </c>
      <c r="B307" s="1">
        <v>126.63</v>
      </c>
      <c r="C307">
        <v>129.98</v>
      </c>
      <c r="D307">
        <v>130.2</v>
      </c>
      <c r="E307">
        <v>124.44</v>
      </c>
      <c r="F307" t="s">
        <v>316</v>
      </c>
      <c r="G307" s="40">
        <v>-0.028</v>
      </c>
      <c r="H307" s="1">
        <f t="shared" si="4"/>
        <v>-0.0284165319455157</v>
      </c>
    </row>
    <row r="308" spans="1:8">
      <c r="A308" s="39">
        <v>45712</v>
      </c>
      <c r="B308" s="1">
        <v>130.28</v>
      </c>
      <c r="C308">
        <v>136.56</v>
      </c>
      <c r="D308">
        <v>138.59</v>
      </c>
      <c r="E308">
        <v>130.08</v>
      </c>
      <c r="F308" t="s">
        <v>317</v>
      </c>
      <c r="G308" s="40">
        <v>-0.0309</v>
      </c>
      <c r="H308" s="1">
        <f t="shared" si="4"/>
        <v>-0.0313576370581286</v>
      </c>
    </row>
    <row r="309" spans="1:8">
      <c r="A309" s="39">
        <v>45709</v>
      </c>
      <c r="B309" s="1">
        <v>134.43</v>
      </c>
      <c r="C309">
        <v>140.04</v>
      </c>
      <c r="D309">
        <v>141.46</v>
      </c>
      <c r="E309">
        <v>134.03</v>
      </c>
      <c r="F309" t="s">
        <v>318</v>
      </c>
      <c r="G309" s="40">
        <v>-0.0405</v>
      </c>
      <c r="H309" s="1">
        <f t="shared" si="4"/>
        <v>-0.0413842109169787</v>
      </c>
    </row>
    <row r="310" spans="1:8">
      <c r="A310" s="39">
        <v>45708</v>
      </c>
      <c r="B310" s="1">
        <v>140.11</v>
      </c>
      <c r="C310">
        <v>140.03</v>
      </c>
      <c r="D310">
        <v>140.66</v>
      </c>
      <c r="E310">
        <v>136.79</v>
      </c>
      <c r="F310" t="s">
        <v>319</v>
      </c>
      <c r="G310" s="40">
        <v>0.0063</v>
      </c>
      <c r="H310" s="1">
        <f t="shared" si="4"/>
        <v>0.00630058646194614</v>
      </c>
    </row>
    <row r="311" spans="1:8">
      <c r="A311" s="39">
        <v>45707</v>
      </c>
      <c r="B311" s="1">
        <v>139.23</v>
      </c>
      <c r="C311">
        <v>139.51</v>
      </c>
      <c r="D311">
        <v>141.36</v>
      </c>
      <c r="E311">
        <v>137.22</v>
      </c>
      <c r="F311" t="s">
        <v>320</v>
      </c>
      <c r="G311" s="40">
        <v>-0.0012</v>
      </c>
      <c r="H311" s="1">
        <f t="shared" si="4"/>
        <v>-0.00122025640522949</v>
      </c>
    </row>
    <row r="312" spans="1:8">
      <c r="A312" s="39">
        <v>45706</v>
      </c>
      <c r="B312" s="1">
        <v>139.4</v>
      </c>
      <c r="C312">
        <v>141.27</v>
      </c>
      <c r="D312">
        <v>143.44</v>
      </c>
      <c r="E312">
        <v>137.93</v>
      </c>
      <c r="F312" t="s">
        <v>321</v>
      </c>
      <c r="G312" s="40">
        <v>0.004</v>
      </c>
      <c r="H312" s="1">
        <f t="shared" si="4"/>
        <v>0.00395328457361514</v>
      </c>
    </row>
    <row r="313" spans="1:8">
      <c r="A313" s="39">
        <v>45702</v>
      </c>
      <c r="B313" s="1">
        <v>138.85</v>
      </c>
      <c r="C313">
        <v>136.48</v>
      </c>
      <c r="D313">
        <v>139.25</v>
      </c>
      <c r="E313">
        <v>135.5</v>
      </c>
      <c r="F313" t="s">
        <v>322</v>
      </c>
      <c r="G313" s="40">
        <v>0.0263</v>
      </c>
      <c r="H313" s="1">
        <f t="shared" si="4"/>
        <v>0.0259735911375398</v>
      </c>
    </row>
    <row r="314" spans="1:8">
      <c r="A314" s="39">
        <v>45701</v>
      </c>
      <c r="B314" s="1">
        <v>135.29</v>
      </c>
      <c r="C314">
        <v>131.55</v>
      </c>
      <c r="D314">
        <v>136.5</v>
      </c>
      <c r="E314">
        <v>131.17</v>
      </c>
      <c r="F314" t="s">
        <v>323</v>
      </c>
      <c r="G314" s="40">
        <v>0.0316</v>
      </c>
      <c r="H314" s="1">
        <f t="shared" si="4"/>
        <v>0.0311551677797955</v>
      </c>
    </row>
    <row r="315" spans="1:8">
      <c r="A315" s="39">
        <v>45700</v>
      </c>
      <c r="B315" s="1">
        <v>131.14</v>
      </c>
      <c r="C315">
        <v>130.02</v>
      </c>
      <c r="D315">
        <v>132.24</v>
      </c>
      <c r="E315">
        <v>129.08</v>
      </c>
      <c r="F315" t="s">
        <v>324</v>
      </c>
      <c r="G315" s="40">
        <v>-0.0125</v>
      </c>
      <c r="H315" s="1">
        <f t="shared" si="4"/>
        <v>-0.0125787822068603</v>
      </c>
    </row>
    <row r="316" spans="1:8">
      <c r="A316" s="39">
        <v>45699</v>
      </c>
      <c r="B316" s="1">
        <v>132.8</v>
      </c>
      <c r="C316">
        <v>132.58</v>
      </c>
      <c r="D316">
        <v>134.48</v>
      </c>
      <c r="E316">
        <v>131.02</v>
      </c>
      <c r="F316" t="s">
        <v>325</v>
      </c>
      <c r="G316" s="40">
        <v>-0.0058</v>
      </c>
      <c r="H316" s="1">
        <f t="shared" si="4"/>
        <v>-0.00578144794668036</v>
      </c>
    </row>
    <row r="317" spans="1:8">
      <c r="A317" s="39">
        <v>45698</v>
      </c>
      <c r="B317" s="1">
        <v>133.57</v>
      </c>
      <c r="C317">
        <v>130.09</v>
      </c>
      <c r="D317">
        <v>135</v>
      </c>
      <c r="E317">
        <v>129.96</v>
      </c>
      <c r="F317" t="s">
        <v>326</v>
      </c>
      <c r="G317" s="40">
        <v>0.0287</v>
      </c>
      <c r="H317" s="1">
        <f t="shared" si="4"/>
        <v>0.0283227617826781</v>
      </c>
    </row>
    <row r="318" spans="1:8">
      <c r="A318" s="39">
        <v>45695</v>
      </c>
      <c r="B318" s="1">
        <v>129.84</v>
      </c>
      <c r="C318">
        <v>129.22</v>
      </c>
      <c r="D318">
        <v>130.37</v>
      </c>
      <c r="E318">
        <v>125</v>
      </c>
      <c r="F318" t="s">
        <v>327</v>
      </c>
      <c r="G318" s="40">
        <v>0.009</v>
      </c>
      <c r="H318" s="1">
        <f t="shared" si="4"/>
        <v>0.00897422083551009</v>
      </c>
    </row>
    <row r="319" spans="1:8">
      <c r="A319" s="39">
        <v>45694</v>
      </c>
      <c r="B319" s="1">
        <v>128.68</v>
      </c>
      <c r="C319">
        <v>127.42</v>
      </c>
      <c r="D319">
        <v>128.77</v>
      </c>
      <c r="E319">
        <v>125.21</v>
      </c>
      <c r="F319" t="s">
        <v>328</v>
      </c>
      <c r="G319" s="40">
        <v>0.0308</v>
      </c>
      <c r="H319" s="1">
        <f t="shared" si="4"/>
        <v>0.0303758907078662</v>
      </c>
    </row>
    <row r="320" spans="1:8">
      <c r="A320" s="39">
        <v>45693</v>
      </c>
      <c r="B320" s="1">
        <v>124.83</v>
      </c>
      <c r="C320">
        <v>121.76</v>
      </c>
      <c r="D320">
        <v>125</v>
      </c>
      <c r="E320">
        <v>120.76</v>
      </c>
      <c r="F320" t="s">
        <v>329</v>
      </c>
      <c r="G320" s="40">
        <v>0.0521</v>
      </c>
      <c r="H320" s="1">
        <f t="shared" si="4"/>
        <v>0.0507748287811871</v>
      </c>
    </row>
    <row r="321" spans="1:8">
      <c r="A321" s="39">
        <v>45692</v>
      </c>
      <c r="B321" s="1">
        <v>118.65</v>
      </c>
      <c r="C321">
        <v>116.96</v>
      </c>
      <c r="D321">
        <v>121.2</v>
      </c>
      <c r="E321">
        <v>116.7</v>
      </c>
      <c r="F321" t="s">
        <v>330</v>
      </c>
      <c r="G321" s="40">
        <v>0.0171</v>
      </c>
      <c r="H321" s="1">
        <f t="shared" si="4"/>
        <v>0.016914261556281</v>
      </c>
    </row>
    <row r="322" spans="1:8">
      <c r="A322" s="39">
        <v>45691</v>
      </c>
      <c r="B322" s="1">
        <v>116.66</v>
      </c>
      <c r="C322">
        <v>114.75</v>
      </c>
      <c r="D322">
        <v>118.57</v>
      </c>
      <c r="E322">
        <v>113.01</v>
      </c>
      <c r="F322" t="s">
        <v>331</v>
      </c>
      <c r="G322" s="40">
        <v>-0.0284</v>
      </c>
      <c r="H322" s="1">
        <f t="shared" si="4"/>
        <v>-0.0288111847171351</v>
      </c>
    </row>
    <row r="323" spans="1:8">
      <c r="A323" s="39">
        <v>45688</v>
      </c>
      <c r="B323" s="1">
        <v>120.07</v>
      </c>
      <c r="C323">
        <v>123.78</v>
      </c>
      <c r="D323">
        <v>127.85</v>
      </c>
      <c r="E323">
        <v>119.19</v>
      </c>
      <c r="F323" t="s">
        <v>332</v>
      </c>
      <c r="G323" s="40">
        <v>-0.0367</v>
      </c>
      <c r="H323" s="1">
        <f t="shared" ref="H323:H386" si="5">LN(B323/B324)</f>
        <v>-0.0374349039269404</v>
      </c>
    </row>
    <row r="324" spans="1:8">
      <c r="A324" s="39">
        <v>45687</v>
      </c>
      <c r="B324" s="1">
        <v>124.65</v>
      </c>
      <c r="C324">
        <v>123.1</v>
      </c>
      <c r="D324">
        <v>125</v>
      </c>
      <c r="E324">
        <v>118.1</v>
      </c>
      <c r="F324" t="s">
        <v>333</v>
      </c>
      <c r="G324" s="40">
        <v>0.0077</v>
      </c>
      <c r="H324" s="1">
        <f t="shared" si="5"/>
        <v>0.00765053057112467</v>
      </c>
    </row>
    <row r="325" spans="1:8">
      <c r="A325" s="39">
        <v>45686</v>
      </c>
      <c r="B325" s="1">
        <v>123.7</v>
      </c>
      <c r="C325">
        <v>126.5</v>
      </c>
      <c r="D325">
        <v>126.89</v>
      </c>
      <c r="E325">
        <v>120.05</v>
      </c>
      <c r="F325" t="s">
        <v>334</v>
      </c>
      <c r="G325" s="40">
        <v>-0.041</v>
      </c>
      <c r="H325" s="1">
        <f t="shared" si="5"/>
        <v>-0.0418756025786026</v>
      </c>
    </row>
    <row r="326" spans="1:8">
      <c r="A326" s="39">
        <v>45685</v>
      </c>
      <c r="B326" s="1">
        <v>128.99</v>
      </c>
      <c r="C326">
        <v>121.81</v>
      </c>
      <c r="D326">
        <v>129</v>
      </c>
      <c r="E326">
        <v>116.25</v>
      </c>
      <c r="F326" t="s">
        <v>335</v>
      </c>
      <c r="G326" s="40">
        <v>0.0893</v>
      </c>
      <c r="H326" s="1">
        <f t="shared" si="5"/>
        <v>0.0854972548734148</v>
      </c>
    </row>
    <row r="327" spans="1:8">
      <c r="A327" s="39">
        <v>45684</v>
      </c>
      <c r="B327" s="1">
        <v>118.42</v>
      </c>
      <c r="C327">
        <v>124.8</v>
      </c>
      <c r="D327">
        <v>128.4</v>
      </c>
      <c r="E327">
        <v>116.7</v>
      </c>
      <c r="F327" t="s">
        <v>336</v>
      </c>
      <c r="G327" s="40">
        <v>-0.1697</v>
      </c>
      <c r="H327" s="1">
        <f t="shared" si="5"/>
        <v>-0.185946123496527</v>
      </c>
    </row>
    <row r="328" spans="1:8">
      <c r="A328" s="39">
        <v>45681</v>
      </c>
      <c r="B328" s="1">
        <v>142.62</v>
      </c>
      <c r="C328">
        <v>148.37</v>
      </c>
      <c r="D328">
        <v>148.97</v>
      </c>
      <c r="E328">
        <v>141.88</v>
      </c>
      <c r="F328" t="s">
        <v>337</v>
      </c>
      <c r="G328" s="40">
        <v>-0.0312</v>
      </c>
      <c r="H328" s="1">
        <f t="shared" si="5"/>
        <v>-0.0317443160304023</v>
      </c>
    </row>
    <row r="329" spans="1:8">
      <c r="A329" s="39">
        <v>45680</v>
      </c>
      <c r="B329" s="1">
        <v>147.22</v>
      </c>
      <c r="C329">
        <v>145.05</v>
      </c>
      <c r="D329">
        <v>147.23</v>
      </c>
      <c r="E329">
        <v>143.72</v>
      </c>
      <c r="F329" t="s">
        <v>338</v>
      </c>
      <c r="G329" s="40">
        <v>0.001</v>
      </c>
      <c r="H329" s="1">
        <f t="shared" si="5"/>
        <v>0.00101940271833755</v>
      </c>
    </row>
    <row r="330" spans="1:8">
      <c r="A330" s="39">
        <v>45679</v>
      </c>
      <c r="B330" s="1">
        <v>147.07</v>
      </c>
      <c r="C330">
        <v>144.66</v>
      </c>
      <c r="D330">
        <v>147.79</v>
      </c>
      <c r="E330">
        <v>143.67</v>
      </c>
      <c r="F330" t="s">
        <v>339</v>
      </c>
      <c r="G330" s="40">
        <v>0.0443</v>
      </c>
      <c r="H330" s="1">
        <f t="shared" si="5"/>
        <v>0.0433551747022633</v>
      </c>
    </row>
    <row r="331" spans="1:8">
      <c r="A331" s="39">
        <v>45678</v>
      </c>
      <c r="B331" s="1">
        <v>140.83</v>
      </c>
      <c r="C331">
        <v>139.16</v>
      </c>
      <c r="D331">
        <v>141.83</v>
      </c>
      <c r="E331">
        <v>137.09</v>
      </c>
      <c r="F331" t="s">
        <v>340</v>
      </c>
      <c r="G331" s="40">
        <v>0.0227</v>
      </c>
      <c r="H331" s="1">
        <f t="shared" si="5"/>
        <v>0.0224034644709244</v>
      </c>
    </row>
    <row r="332" spans="1:8">
      <c r="A332" s="39">
        <v>45674</v>
      </c>
      <c r="B332" s="1">
        <v>137.71</v>
      </c>
      <c r="C332">
        <v>136.69</v>
      </c>
      <c r="D332">
        <v>138.5</v>
      </c>
      <c r="E332">
        <v>135.46</v>
      </c>
      <c r="F332" t="s">
        <v>341</v>
      </c>
      <c r="G332" s="40">
        <v>0.031</v>
      </c>
      <c r="H332" s="1">
        <f t="shared" si="5"/>
        <v>0.0305243397500206</v>
      </c>
    </row>
    <row r="333" spans="1:8">
      <c r="A333" s="39">
        <v>45673</v>
      </c>
      <c r="B333" s="1">
        <v>133.57</v>
      </c>
      <c r="C333">
        <v>138.64</v>
      </c>
      <c r="D333">
        <v>138.75</v>
      </c>
      <c r="E333">
        <v>133.49</v>
      </c>
      <c r="F333" t="s">
        <v>342</v>
      </c>
      <c r="G333" s="40">
        <v>-0.0196</v>
      </c>
      <c r="H333" s="1">
        <f t="shared" si="5"/>
        <v>-0.019792351365419</v>
      </c>
    </row>
    <row r="334" spans="1:8">
      <c r="A334" s="39">
        <v>45672</v>
      </c>
      <c r="B334" s="1">
        <v>136.24</v>
      </c>
      <c r="C334">
        <v>133.65</v>
      </c>
      <c r="D334">
        <v>136.45</v>
      </c>
      <c r="E334">
        <v>131.29</v>
      </c>
      <c r="F334" t="s">
        <v>343</v>
      </c>
      <c r="G334" s="40">
        <v>0.034</v>
      </c>
      <c r="H334" s="1">
        <f t="shared" si="5"/>
        <v>0.0334359504850481</v>
      </c>
    </row>
    <row r="335" spans="1:8">
      <c r="A335" s="39">
        <v>45671</v>
      </c>
      <c r="B335" s="1">
        <v>131.76</v>
      </c>
      <c r="C335">
        <v>136.05</v>
      </c>
      <c r="D335">
        <v>136.38</v>
      </c>
      <c r="E335">
        <v>130.05</v>
      </c>
      <c r="F335" t="s">
        <v>344</v>
      </c>
      <c r="G335" s="40">
        <v>-0.011</v>
      </c>
      <c r="H335" s="1">
        <f t="shared" si="5"/>
        <v>-0.0110948721027357</v>
      </c>
    </row>
    <row r="336" spans="1:8">
      <c r="A336" s="39">
        <v>45670</v>
      </c>
      <c r="B336" s="1">
        <v>133.23</v>
      </c>
      <c r="C336">
        <v>129.99</v>
      </c>
      <c r="D336">
        <v>133.49</v>
      </c>
      <c r="E336">
        <v>129.51</v>
      </c>
      <c r="F336" t="s">
        <v>345</v>
      </c>
      <c r="G336" s="40">
        <v>-0.0197</v>
      </c>
      <c r="H336" s="1">
        <f t="shared" si="5"/>
        <v>-0.0199159439951354</v>
      </c>
    </row>
    <row r="337" spans="1:8">
      <c r="A337" s="39">
        <v>45667</v>
      </c>
      <c r="B337" s="1">
        <v>135.91</v>
      </c>
      <c r="C337">
        <v>137.45</v>
      </c>
      <c r="D337">
        <v>139.92</v>
      </c>
      <c r="E337">
        <v>134.22</v>
      </c>
      <c r="F337" t="s">
        <v>346</v>
      </c>
      <c r="G337" s="40">
        <v>-0.03</v>
      </c>
      <c r="H337" s="1">
        <f t="shared" si="5"/>
        <v>-0.0304349264158842</v>
      </c>
    </row>
    <row r="338" spans="1:8">
      <c r="A338" s="39">
        <v>45665</v>
      </c>
      <c r="B338" s="1">
        <v>140.11</v>
      </c>
      <c r="C338">
        <v>142.58</v>
      </c>
      <c r="D338">
        <v>143.95</v>
      </c>
      <c r="E338">
        <v>137.56</v>
      </c>
      <c r="F338" t="s">
        <v>347</v>
      </c>
      <c r="G338" s="40">
        <v>-0.0002</v>
      </c>
      <c r="H338" s="1">
        <f t="shared" si="5"/>
        <v>-0.000214094559247546</v>
      </c>
    </row>
    <row r="339" spans="1:8">
      <c r="A339" s="39">
        <v>45664</v>
      </c>
      <c r="B339" s="1">
        <v>140.14</v>
      </c>
      <c r="C339">
        <v>153.03</v>
      </c>
      <c r="D339">
        <v>153.13</v>
      </c>
      <c r="E339">
        <v>140.01</v>
      </c>
      <c r="F339" t="s">
        <v>348</v>
      </c>
      <c r="G339" s="40">
        <v>-0.0622</v>
      </c>
      <c r="H339" s="1">
        <f t="shared" si="5"/>
        <v>-0.0641861328109141</v>
      </c>
    </row>
    <row r="340" spans="1:8">
      <c r="A340" s="39">
        <v>45663</v>
      </c>
      <c r="B340" s="1">
        <v>149.43</v>
      </c>
      <c r="C340">
        <v>148.59</v>
      </c>
      <c r="D340">
        <v>152.16</v>
      </c>
      <c r="E340">
        <v>147.82</v>
      </c>
      <c r="F340" t="s">
        <v>349</v>
      </c>
      <c r="G340" s="40">
        <v>0.0343</v>
      </c>
      <c r="H340" s="1">
        <f t="shared" si="5"/>
        <v>0.0337561822120119</v>
      </c>
    </row>
    <row r="341" spans="1:8">
      <c r="A341" s="39">
        <v>45660</v>
      </c>
      <c r="B341" s="1">
        <v>144.47</v>
      </c>
      <c r="C341">
        <v>140.01</v>
      </c>
      <c r="D341">
        <v>144.9</v>
      </c>
      <c r="E341">
        <v>139.73</v>
      </c>
      <c r="F341" t="s">
        <v>350</v>
      </c>
      <c r="G341" s="40">
        <v>0.0445</v>
      </c>
      <c r="H341" s="1">
        <f t="shared" si="5"/>
        <v>0.0435743309046734</v>
      </c>
    </row>
    <row r="342" spans="1:8">
      <c r="A342" s="39">
        <v>45659</v>
      </c>
      <c r="B342" s="1">
        <v>138.31</v>
      </c>
      <c r="C342">
        <v>136</v>
      </c>
      <c r="D342">
        <v>138.88</v>
      </c>
      <c r="E342">
        <v>134.63</v>
      </c>
      <c r="F342" t="s">
        <v>351</v>
      </c>
      <c r="G342" s="40">
        <v>0.0299</v>
      </c>
      <c r="H342" s="1">
        <f t="shared" si="5"/>
        <v>0.0294959020435327</v>
      </c>
    </row>
    <row r="343" spans="1:8">
      <c r="A343" s="39">
        <v>45657</v>
      </c>
      <c r="B343" s="1">
        <v>134.29</v>
      </c>
      <c r="C343">
        <v>138.03</v>
      </c>
      <c r="D343">
        <v>138.07</v>
      </c>
      <c r="E343">
        <v>133.83</v>
      </c>
      <c r="F343" t="s">
        <v>352</v>
      </c>
      <c r="G343" s="40">
        <v>-0.0233</v>
      </c>
      <c r="H343" s="1">
        <f t="shared" si="5"/>
        <v>-0.0235495465960586</v>
      </c>
    </row>
    <row r="344" spans="1:8">
      <c r="A344" s="39">
        <v>45656</v>
      </c>
      <c r="B344" s="1">
        <v>137.49</v>
      </c>
      <c r="C344">
        <v>134.83</v>
      </c>
      <c r="D344">
        <v>140.27</v>
      </c>
      <c r="E344">
        <v>134.02</v>
      </c>
      <c r="F344" t="s">
        <v>353</v>
      </c>
      <c r="G344" s="40">
        <v>0.0035</v>
      </c>
      <c r="H344" s="1">
        <f t="shared" si="5"/>
        <v>0.00349727132412527</v>
      </c>
    </row>
    <row r="345" spans="1:8">
      <c r="A345" s="39">
        <v>45653</v>
      </c>
      <c r="B345" s="1">
        <v>137.01</v>
      </c>
      <c r="C345">
        <v>138.55</v>
      </c>
      <c r="D345">
        <v>139.02</v>
      </c>
      <c r="E345">
        <v>134.71</v>
      </c>
      <c r="F345" t="s">
        <v>354</v>
      </c>
      <c r="G345" s="40">
        <v>-0.0209</v>
      </c>
      <c r="H345" s="1">
        <f t="shared" si="5"/>
        <v>-0.0210883817026048</v>
      </c>
    </row>
    <row r="346" spans="1:8">
      <c r="A346" s="39">
        <v>45652</v>
      </c>
      <c r="B346" s="1">
        <v>139.93</v>
      </c>
      <c r="C346">
        <v>139.7</v>
      </c>
      <c r="D346">
        <v>140.85</v>
      </c>
      <c r="E346">
        <v>137.73</v>
      </c>
      <c r="F346" t="s">
        <v>355</v>
      </c>
      <c r="G346" s="40">
        <v>-0.0021</v>
      </c>
      <c r="H346" s="1">
        <f t="shared" si="5"/>
        <v>-0.00207032021119951</v>
      </c>
    </row>
    <row r="347" spans="1:8">
      <c r="A347" s="39">
        <v>45650</v>
      </c>
      <c r="B347" s="1">
        <v>140.22</v>
      </c>
      <c r="C347">
        <v>140</v>
      </c>
      <c r="D347">
        <v>141.9</v>
      </c>
      <c r="E347">
        <v>138.65</v>
      </c>
      <c r="F347" t="s">
        <v>356</v>
      </c>
      <c r="G347" s="40">
        <v>0.0039</v>
      </c>
      <c r="H347" s="1">
        <f t="shared" si="5"/>
        <v>0.00393012046114176</v>
      </c>
    </row>
    <row r="348" spans="1:8">
      <c r="A348" s="39">
        <v>45649</v>
      </c>
      <c r="B348" s="1">
        <v>139.67</v>
      </c>
      <c r="C348">
        <v>136.28</v>
      </c>
      <c r="D348">
        <v>139.79</v>
      </c>
      <c r="E348">
        <v>135.12</v>
      </c>
      <c r="F348" t="s">
        <v>357</v>
      </c>
      <c r="G348" s="40">
        <v>0.0369</v>
      </c>
      <c r="H348" s="1">
        <f t="shared" si="5"/>
        <v>0.0362324139013616</v>
      </c>
    </row>
    <row r="349" spans="1:8">
      <c r="A349" s="39">
        <v>45646</v>
      </c>
      <c r="B349" s="1">
        <v>134.7</v>
      </c>
      <c r="C349">
        <v>129.81</v>
      </c>
      <c r="D349">
        <v>135.28</v>
      </c>
      <c r="E349">
        <v>128.22</v>
      </c>
      <c r="F349" t="s">
        <v>358</v>
      </c>
      <c r="G349" s="40">
        <v>0.0308</v>
      </c>
      <c r="H349" s="1">
        <f t="shared" si="5"/>
        <v>0.0302984966834488</v>
      </c>
    </row>
    <row r="350" spans="1:8">
      <c r="A350" s="39">
        <v>45645</v>
      </c>
      <c r="B350" s="1">
        <v>130.68</v>
      </c>
      <c r="C350">
        <v>131.76</v>
      </c>
      <c r="D350">
        <v>134.03</v>
      </c>
      <c r="E350">
        <v>129.55</v>
      </c>
      <c r="F350" t="s">
        <v>359</v>
      </c>
      <c r="G350" s="40">
        <v>0.0137</v>
      </c>
      <c r="H350" s="1">
        <f t="shared" si="5"/>
        <v>0.0136371002778561</v>
      </c>
    </row>
    <row r="351" spans="1:8">
      <c r="A351" s="39">
        <v>45644</v>
      </c>
      <c r="B351" s="1">
        <v>128.91</v>
      </c>
      <c r="C351">
        <v>133.86</v>
      </c>
      <c r="D351">
        <v>136.7</v>
      </c>
      <c r="E351">
        <v>128.28</v>
      </c>
      <c r="F351" t="s">
        <v>360</v>
      </c>
      <c r="G351" s="40">
        <v>-0.0114</v>
      </c>
      <c r="H351" s="1">
        <f t="shared" si="5"/>
        <v>-0.0114154729803674</v>
      </c>
    </row>
    <row r="352" spans="1:8">
      <c r="A352" s="39">
        <v>45643</v>
      </c>
      <c r="B352" s="1">
        <v>130.39</v>
      </c>
      <c r="C352">
        <v>129.09</v>
      </c>
      <c r="D352">
        <v>131.59</v>
      </c>
      <c r="E352">
        <v>126.86</v>
      </c>
      <c r="F352" t="s">
        <v>361</v>
      </c>
      <c r="G352" s="40">
        <v>-0.0122</v>
      </c>
      <c r="H352" s="1">
        <f t="shared" si="5"/>
        <v>-0.0122719631509901</v>
      </c>
    </row>
    <row r="353" spans="1:8">
      <c r="A353" s="39">
        <v>45642</v>
      </c>
      <c r="B353" s="1">
        <v>132</v>
      </c>
      <c r="C353">
        <v>134.18</v>
      </c>
      <c r="D353">
        <v>134.4</v>
      </c>
      <c r="E353">
        <v>130.42</v>
      </c>
      <c r="F353" t="s">
        <v>362</v>
      </c>
      <c r="G353" s="40">
        <v>-0.0168</v>
      </c>
      <c r="H353" s="1">
        <f t="shared" si="5"/>
        <v>-0.0169018108026033</v>
      </c>
    </row>
    <row r="354" spans="1:8">
      <c r="A354" s="39">
        <v>45639</v>
      </c>
      <c r="B354" s="1">
        <v>134.25</v>
      </c>
      <c r="C354">
        <v>138.94</v>
      </c>
      <c r="D354">
        <v>139.6</v>
      </c>
      <c r="E354">
        <v>132.54</v>
      </c>
      <c r="F354" t="s">
        <v>363</v>
      </c>
      <c r="G354" s="40">
        <v>-0.0225</v>
      </c>
      <c r="H354" s="1">
        <f t="shared" si="5"/>
        <v>-0.0227558698035563</v>
      </c>
    </row>
    <row r="355" spans="1:8">
      <c r="A355" s="39">
        <v>45638</v>
      </c>
      <c r="B355" s="1">
        <v>137.34</v>
      </c>
      <c r="C355">
        <v>137.08</v>
      </c>
      <c r="D355">
        <v>138.44</v>
      </c>
      <c r="E355">
        <v>135.8</v>
      </c>
      <c r="F355" t="s">
        <v>364</v>
      </c>
      <c r="G355" s="40">
        <v>-0.0141</v>
      </c>
      <c r="H355" s="1">
        <f t="shared" si="5"/>
        <v>-0.0142420625256032</v>
      </c>
    </row>
    <row r="356" spans="1:8">
      <c r="A356" s="39">
        <v>45637</v>
      </c>
      <c r="B356" s="1">
        <v>139.31</v>
      </c>
      <c r="C356">
        <v>137.36</v>
      </c>
      <c r="D356">
        <v>140.17</v>
      </c>
      <c r="E356">
        <v>135.21</v>
      </c>
      <c r="F356" t="s">
        <v>365</v>
      </c>
      <c r="G356" s="40">
        <v>0.0314</v>
      </c>
      <c r="H356" s="1">
        <f t="shared" si="5"/>
        <v>0.0309085031454608</v>
      </c>
    </row>
    <row r="357" spans="1:8">
      <c r="A357" s="39">
        <v>45636</v>
      </c>
      <c r="B357" s="1">
        <v>135.07</v>
      </c>
      <c r="C357">
        <v>139.01</v>
      </c>
      <c r="D357">
        <v>141.82</v>
      </c>
      <c r="E357">
        <v>133.79</v>
      </c>
      <c r="F357" t="s">
        <v>366</v>
      </c>
      <c r="G357" s="40">
        <v>-0.0269</v>
      </c>
      <c r="H357" s="1">
        <f t="shared" si="5"/>
        <v>-0.0273129290143452</v>
      </c>
    </row>
    <row r="358" spans="1:8">
      <c r="A358" s="39">
        <v>45635</v>
      </c>
      <c r="B358" s="1">
        <v>138.81</v>
      </c>
      <c r="C358">
        <v>138.97</v>
      </c>
      <c r="D358">
        <v>139.95</v>
      </c>
      <c r="E358">
        <v>137.13</v>
      </c>
      <c r="F358" t="s">
        <v>367</v>
      </c>
      <c r="G358" s="40">
        <v>-0.0255</v>
      </c>
      <c r="H358" s="1">
        <f t="shared" si="5"/>
        <v>-0.025814766822559</v>
      </c>
    </row>
    <row r="359" spans="1:8">
      <c r="A359" s="39">
        <v>45632</v>
      </c>
      <c r="B359" s="1">
        <v>142.44</v>
      </c>
      <c r="C359">
        <v>144.6</v>
      </c>
      <c r="D359">
        <v>145.7</v>
      </c>
      <c r="E359">
        <v>141.31</v>
      </c>
      <c r="F359" t="s">
        <v>368</v>
      </c>
      <c r="G359" s="40">
        <v>-0.0181</v>
      </c>
      <c r="H359" s="1">
        <f t="shared" si="5"/>
        <v>-0.0182265915256894</v>
      </c>
    </row>
    <row r="360" spans="1:8">
      <c r="A360" s="39">
        <v>45631</v>
      </c>
      <c r="B360" s="1">
        <v>145.06</v>
      </c>
      <c r="C360">
        <v>145.11</v>
      </c>
      <c r="D360">
        <v>146.54</v>
      </c>
      <c r="E360">
        <v>143.95</v>
      </c>
      <c r="F360" t="s">
        <v>369</v>
      </c>
      <c r="G360" s="40">
        <v>-0.0006</v>
      </c>
      <c r="H360" s="1">
        <f t="shared" si="5"/>
        <v>-0.000551343914724411</v>
      </c>
    </row>
    <row r="361" spans="1:8">
      <c r="A361" s="39">
        <v>45630</v>
      </c>
      <c r="B361" s="1">
        <v>145.14</v>
      </c>
      <c r="C361">
        <v>141.99</v>
      </c>
      <c r="D361">
        <v>145.79</v>
      </c>
      <c r="E361">
        <v>140.29</v>
      </c>
      <c r="F361" t="s">
        <v>370</v>
      </c>
      <c r="G361" s="40">
        <v>0.0348</v>
      </c>
      <c r="H361" s="1">
        <f t="shared" si="5"/>
        <v>0.0342009507412264</v>
      </c>
    </row>
    <row r="362" spans="1:8">
      <c r="A362" s="39">
        <v>45629</v>
      </c>
      <c r="B362" s="1">
        <v>140.26</v>
      </c>
      <c r="C362">
        <v>138.26</v>
      </c>
      <c r="D362">
        <v>140.54</v>
      </c>
      <c r="E362">
        <v>137.95</v>
      </c>
      <c r="F362" t="s">
        <v>371</v>
      </c>
      <c r="G362" s="40">
        <v>0.0118</v>
      </c>
      <c r="H362" s="1">
        <f t="shared" si="5"/>
        <v>0.0116893295584796</v>
      </c>
    </row>
    <row r="363" spans="1:8">
      <c r="A363" s="39">
        <v>45628</v>
      </c>
      <c r="B363" s="1">
        <v>138.63</v>
      </c>
      <c r="C363">
        <v>138.83</v>
      </c>
      <c r="D363">
        <v>140.45</v>
      </c>
      <c r="E363">
        <v>137.82</v>
      </c>
      <c r="F363" t="s">
        <v>372</v>
      </c>
      <c r="G363" s="40">
        <v>0.0027</v>
      </c>
      <c r="H363" s="1">
        <f t="shared" si="5"/>
        <v>0.00274487314784055</v>
      </c>
    </row>
    <row r="364" spans="1:8">
      <c r="A364" s="39">
        <v>45625</v>
      </c>
      <c r="B364" s="1">
        <v>138.25</v>
      </c>
      <c r="C364">
        <v>136.78</v>
      </c>
      <c r="D364">
        <v>139.35</v>
      </c>
      <c r="E364">
        <v>136.05</v>
      </c>
      <c r="F364" t="s">
        <v>373</v>
      </c>
      <c r="G364" s="40">
        <v>0.0215</v>
      </c>
      <c r="H364" s="1">
        <f t="shared" si="5"/>
        <v>0.0212735095983648</v>
      </c>
    </row>
    <row r="365" spans="1:8">
      <c r="A365" s="39">
        <v>45623</v>
      </c>
      <c r="B365" s="1">
        <v>135.34</v>
      </c>
      <c r="C365">
        <v>135.01</v>
      </c>
      <c r="D365">
        <v>137.22</v>
      </c>
      <c r="E365">
        <v>131.8</v>
      </c>
      <c r="F365" t="s">
        <v>374</v>
      </c>
      <c r="G365" s="40">
        <v>-0.0115</v>
      </c>
      <c r="H365" s="1">
        <f t="shared" si="5"/>
        <v>-0.011606682857905</v>
      </c>
    </row>
    <row r="366" spans="1:8">
      <c r="A366" s="39">
        <v>45622</v>
      </c>
      <c r="B366" s="1">
        <v>136.92</v>
      </c>
      <c r="C366">
        <v>137.7</v>
      </c>
      <c r="D366">
        <v>139.3</v>
      </c>
      <c r="E366">
        <v>135.67</v>
      </c>
      <c r="F366" t="s">
        <v>375</v>
      </c>
      <c r="G366" s="40">
        <v>0.0066</v>
      </c>
      <c r="H366" s="1">
        <f t="shared" si="5"/>
        <v>0.00659487991449177</v>
      </c>
    </row>
    <row r="367" spans="1:8">
      <c r="A367" s="39">
        <v>45621</v>
      </c>
      <c r="B367" s="1">
        <v>136.02</v>
      </c>
      <c r="C367">
        <v>141.99</v>
      </c>
      <c r="D367">
        <v>142.05</v>
      </c>
      <c r="E367">
        <v>135.82</v>
      </c>
      <c r="F367" t="s">
        <v>376</v>
      </c>
      <c r="G367" s="40">
        <v>-0.0418</v>
      </c>
      <c r="H367" s="1">
        <f t="shared" si="5"/>
        <v>-0.0426729491714874</v>
      </c>
    </row>
    <row r="368" spans="1:8">
      <c r="A368" s="39">
        <v>45618</v>
      </c>
      <c r="B368" s="1">
        <v>141.95</v>
      </c>
      <c r="C368">
        <v>145.93</v>
      </c>
      <c r="D368">
        <v>147.16</v>
      </c>
      <c r="E368">
        <v>141.1</v>
      </c>
      <c r="F368" t="s">
        <v>377</v>
      </c>
      <c r="G368" s="40">
        <v>-0.0322</v>
      </c>
      <c r="H368" s="1">
        <f t="shared" si="5"/>
        <v>-0.0327102823396837</v>
      </c>
    </row>
    <row r="369" spans="1:8">
      <c r="A369" s="39">
        <v>45617</v>
      </c>
      <c r="B369" s="1">
        <v>146.67</v>
      </c>
      <c r="C369">
        <v>149.35</v>
      </c>
      <c r="D369">
        <v>152.89</v>
      </c>
      <c r="E369">
        <v>140.7</v>
      </c>
      <c r="F369" t="s">
        <v>378</v>
      </c>
      <c r="G369" s="40">
        <v>0.0053</v>
      </c>
      <c r="H369" s="1">
        <f t="shared" si="5"/>
        <v>0.00533225217485976</v>
      </c>
    </row>
    <row r="370" spans="1:8">
      <c r="A370" s="39">
        <v>45616</v>
      </c>
      <c r="B370" s="1">
        <v>145.89</v>
      </c>
      <c r="C370">
        <v>147.41</v>
      </c>
      <c r="D370">
        <v>147.56</v>
      </c>
      <c r="E370">
        <v>142.73</v>
      </c>
      <c r="F370" t="s">
        <v>379</v>
      </c>
      <c r="G370" s="40">
        <v>-0.0076</v>
      </c>
      <c r="H370" s="1">
        <f t="shared" si="5"/>
        <v>-0.00764769859207076</v>
      </c>
    </row>
    <row r="371" spans="1:8">
      <c r="A371" s="39">
        <v>45615</v>
      </c>
      <c r="B371" s="1">
        <v>147.01</v>
      </c>
      <c r="C371">
        <v>141.32</v>
      </c>
      <c r="D371">
        <v>147.13</v>
      </c>
      <c r="E371">
        <v>140.99</v>
      </c>
      <c r="F371" t="s">
        <v>380</v>
      </c>
      <c r="G371" s="40">
        <v>0.0489</v>
      </c>
      <c r="H371" s="1">
        <f t="shared" si="5"/>
        <v>0.0477873340650775</v>
      </c>
    </row>
    <row r="372" spans="1:8">
      <c r="A372" s="39">
        <v>45614</v>
      </c>
      <c r="B372" s="1">
        <v>140.15</v>
      </c>
      <c r="C372">
        <v>139.5</v>
      </c>
      <c r="D372">
        <v>141.55</v>
      </c>
      <c r="E372">
        <v>137.15</v>
      </c>
      <c r="F372" t="s">
        <v>381</v>
      </c>
      <c r="G372" s="40">
        <v>-0.0129</v>
      </c>
      <c r="H372" s="1">
        <f t="shared" si="5"/>
        <v>-0.0129729250004424</v>
      </c>
    </row>
    <row r="373" spans="1:8">
      <c r="A373" s="39">
        <v>45611</v>
      </c>
      <c r="B373" s="1">
        <v>141.98</v>
      </c>
      <c r="C373">
        <v>144.87</v>
      </c>
      <c r="D373">
        <v>145.24</v>
      </c>
      <c r="E373">
        <v>140.08</v>
      </c>
      <c r="F373" t="s">
        <v>382</v>
      </c>
      <c r="G373" s="40">
        <v>-0.0326</v>
      </c>
      <c r="H373" s="1">
        <f t="shared" si="5"/>
        <v>-0.0331123968758415</v>
      </c>
    </row>
    <row r="374" spans="1:8">
      <c r="A374" s="39">
        <v>45610</v>
      </c>
      <c r="B374" s="1">
        <v>146.76</v>
      </c>
      <c r="C374">
        <v>147.64</v>
      </c>
      <c r="D374">
        <v>149</v>
      </c>
      <c r="E374">
        <v>145.55</v>
      </c>
      <c r="F374" t="s">
        <v>383</v>
      </c>
      <c r="G374" s="40">
        <v>0.0033</v>
      </c>
      <c r="H374" s="1">
        <f t="shared" si="5"/>
        <v>0.00334437058808426</v>
      </c>
    </row>
    <row r="375" spans="1:8">
      <c r="A375" s="39">
        <v>45609</v>
      </c>
      <c r="B375" s="1">
        <v>146.27</v>
      </c>
      <c r="C375">
        <v>149.07</v>
      </c>
      <c r="D375">
        <v>149.33</v>
      </c>
      <c r="E375">
        <v>145.9</v>
      </c>
      <c r="F375" t="s">
        <v>384</v>
      </c>
      <c r="G375" s="40">
        <v>-0.0136</v>
      </c>
      <c r="H375" s="1">
        <f t="shared" si="5"/>
        <v>-0.0137155870879805</v>
      </c>
    </row>
    <row r="376" spans="1:8">
      <c r="A376" s="39">
        <v>45608</v>
      </c>
      <c r="B376" s="1">
        <v>148.29</v>
      </c>
      <c r="C376">
        <v>146.78</v>
      </c>
      <c r="D376">
        <v>149.65</v>
      </c>
      <c r="E376">
        <v>146.01</v>
      </c>
      <c r="F376" t="s">
        <v>385</v>
      </c>
      <c r="G376" s="40">
        <v>0.0209</v>
      </c>
      <c r="H376" s="1">
        <f t="shared" si="5"/>
        <v>0.0206445758089555</v>
      </c>
    </row>
    <row r="377" spans="1:8">
      <c r="A377" s="39">
        <v>45607</v>
      </c>
      <c r="B377" s="1">
        <v>145.26</v>
      </c>
      <c r="C377">
        <v>148.68</v>
      </c>
      <c r="D377">
        <v>148.85</v>
      </c>
      <c r="E377">
        <v>143.57</v>
      </c>
      <c r="F377" t="s">
        <v>386</v>
      </c>
      <c r="G377" s="40">
        <v>-0.0161</v>
      </c>
      <c r="H377" s="1">
        <f t="shared" si="5"/>
        <v>-0.0161839033679744</v>
      </c>
    </row>
    <row r="378" spans="1:8">
      <c r="A378" s="39">
        <v>45604</v>
      </c>
      <c r="B378" s="1">
        <v>147.63</v>
      </c>
      <c r="C378">
        <v>148.77</v>
      </c>
      <c r="D378">
        <v>149.77</v>
      </c>
      <c r="E378">
        <v>146.26</v>
      </c>
      <c r="F378" t="s">
        <v>387</v>
      </c>
      <c r="G378" s="40">
        <v>-0.0084</v>
      </c>
      <c r="H378" s="1">
        <f t="shared" si="5"/>
        <v>-0.00843146878799878</v>
      </c>
    </row>
    <row r="379" spans="1:8">
      <c r="A379" s="39">
        <v>45603</v>
      </c>
      <c r="B379" s="1">
        <v>148.88</v>
      </c>
      <c r="C379">
        <v>146.39</v>
      </c>
      <c r="D379">
        <v>148.93</v>
      </c>
      <c r="E379">
        <v>146.17</v>
      </c>
      <c r="F379" t="s">
        <v>388</v>
      </c>
      <c r="G379" s="40">
        <v>0.0225</v>
      </c>
      <c r="H379" s="1">
        <f t="shared" si="5"/>
        <v>0.0222087976111821</v>
      </c>
    </row>
    <row r="380" spans="1:8">
      <c r="A380" s="39">
        <v>45602</v>
      </c>
      <c r="B380" s="1">
        <v>145.61</v>
      </c>
      <c r="C380">
        <v>142.96</v>
      </c>
      <c r="D380">
        <v>146.49</v>
      </c>
      <c r="E380">
        <v>141.96</v>
      </c>
      <c r="F380" t="s">
        <v>389</v>
      </c>
      <c r="G380" s="40">
        <v>0.0407</v>
      </c>
      <c r="H380" s="1">
        <f t="shared" si="5"/>
        <v>0.0399324559776188</v>
      </c>
    </row>
    <row r="381" spans="1:8">
      <c r="A381" s="39">
        <v>45601</v>
      </c>
      <c r="B381" s="1">
        <v>139.91</v>
      </c>
      <c r="C381">
        <v>137.45</v>
      </c>
      <c r="D381">
        <v>140.37</v>
      </c>
      <c r="E381">
        <v>137.33</v>
      </c>
      <c r="F381" t="s">
        <v>390</v>
      </c>
      <c r="G381" s="40">
        <v>0.0284</v>
      </c>
      <c r="H381" s="1">
        <f t="shared" si="5"/>
        <v>0.027976893515939</v>
      </c>
    </row>
    <row r="382" spans="1:8">
      <c r="A382" s="39">
        <v>45600</v>
      </c>
      <c r="B382" s="1">
        <v>136.05</v>
      </c>
      <c r="C382">
        <v>137.21</v>
      </c>
      <c r="D382">
        <v>138.96</v>
      </c>
      <c r="E382">
        <v>135.57</v>
      </c>
      <c r="F382" t="s">
        <v>391</v>
      </c>
      <c r="G382" s="40">
        <v>0.0048</v>
      </c>
      <c r="H382" s="1">
        <f t="shared" si="5"/>
        <v>0.00478910475108063</v>
      </c>
    </row>
    <row r="383" spans="1:8">
      <c r="A383" s="39">
        <v>45597</v>
      </c>
      <c r="B383" s="1">
        <v>135.4</v>
      </c>
      <c r="C383">
        <v>134.7</v>
      </c>
      <c r="D383">
        <v>137.31</v>
      </c>
      <c r="E383">
        <v>134.57</v>
      </c>
      <c r="F383" t="s">
        <v>392</v>
      </c>
      <c r="G383" s="40">
        <v>0.0199</v>
      </c>
      <c r="H383" s="1">
        <f t="shared" si="5"/>
        <v>0.0196903736264008</v>
      </c>
    </row>
    <row r="384" spans="1:8">
      <c r="A384" s="39">
        <v>45596</v>
      </c>
      <c r="B384" s="1">
        <v>132.76</v>
      </c>
      <c r="C384">
        <v>137.6</v>
      </c>
      <c r="D384">
        <v>137.61</v>
      </c>
      <c r="E384">
        <v>132.11</v>
      </c>
      <c r="F384" t="s">
        <v>393</v>
      </c>
      <c r="G384" s="40">
        <v>-0.0472</v>
      </c>
      <c r="H384" s="1">
        <f t="shared" si="5"/>
        <v>-0.048374002750199</v>
      </c>
    </row>
    <row r="385" spans="1:8">
      <c r="A385" s="39">
        <v>45595</v>
      </c>
      <c r="B385" s="1">
        <v>139.34</v>
      </c>
      <c r="C385">
        <v>139.54</v>
      </c>
      <c r="D385">
        <v>140.33</v>
      </c>
      <c r="E385">
        <v>136.81</v>
      </c>
      <c r="F385" t="s">
        <v>394</v>
      </c>
      <c r="G385" s="40">
        <v>-0.0136</v>
      </c>
      <c r="H385" s="1">
        <f t="shared" si="5"/>
        <v>-0.0136143804245774</v>
      </c>
    </row>
    <row r="386" spans="1:8">
      <c r="A386" s="39">
        <v>45594</v>
      </c>
      <c r="B386" s="1">
        <v>141.25</v>
      </c>
      <c r="C386">
        <v>140.29</v>
      </c>
      <c r="D386">
        <v>142.26</v>
      </c>
      <c r="E386">
        <v>138.9</v>
      </c>
      <c r="F386" t="s">
        <v>395</v>
      </c>
      <c r="G386" s="40">
        <v>0.0052</v>
      </c>
      <c r="H386" s="1">
        <f t="shared" si="5"/>
        <v>0.00518154262892404</v>
      </c>
    </row>
    <row r="387" spans="1:8">
      <c r="A387" s="39">
        <v>45593</v>
      </c>
      <c r="B387" s="1">
        <v>140.52</v>
      </c>
      <c r="C387">
        <v>143</v>
      </c>
      <c r="D387">
        <v>143.14</v>
      </c>
      <c r="E387">
        <v>140.05</v>
      </c>
      <c r="F387" t="s">
        <v>396</v>
      </c>
      <c r="G387" s="40">
        <v>-0.0072</v>
      </c>
      <c r="H387" s="1">
        <f t="shared" ref="H387:H450" si="6">LN(B387/B388)</f>
        <v>-0.00723253525001229</v>
      </c>
    </row>
    <row r="388" spans="1:8">
      <c r="A388" s="39">
        <v>45590</v>
      </c>
      <c r="B388" s="1">
        <v>141.54</v>
      </c>
      <c r="C388">
        <v>140.93</v>
      </c>
      <c r="D388">
        <v>144.13</v>
      </c>
      <c r="E388">
        <v>140.8</v>
      </c>
      <c r="F388" t="s">
        <v>397</v>
      </c>
      <c r="G388" s="40">
        <v>0.008</v>
      </c>
      <c r="H388" s="1">
        <f t="shared" si="6"/>
        <v>0.00801564852108776</v>
      </c>
    </row>
    <row r="389" spans="1:8">
      <c r="A389" s="39">
        <v>45589</v>
      </c>
      <c r="B389" s="1">
        <v>140.41</v>
      </c>
      <c r="C389">
        <v>140.82</v>
      </c>
      <c r="D389">
        <v>141.35</v>
      </c>
      <c r="E389">
        <v>138.46</v>
      </c>
      <c r="F389" t="s">
        <v>398</v>
      </c>
      <c r="G389" s="40">
        <v>0.0061</v>
      </c>
      <c r="H389" s="1">
        <f t="shared" si="6"/>
        <v>0.00607209780797742</v>
      </c>
    </row>
    <row r="390" spans="1:8">
      <c r="A390" s="39">
        <v>45588</v>
      </c>
      <c r="B390" s="1">
        <v>139.56</v>
      </c>
      <c r="C390">
        <v>142.03</v>
      </c>
      <c r="D390">
        <v>142.43</v>
      </c>
      <c r="E390">
        <v>137.46</v>
      </c>
      <c r="F390" t="s">
        <v>399</v>
      </c>
      <c r="G390" s="40">
        <v>-0.0281</v>
      </c>
      <c r="H390" s="1">
        <f t="shared" si="6"/>
        <v>-0.0284673999877122</v>
      </c>
    </row>
    <row r="391" spans="1:8">
      <c r="A391" s="39">
        <v>45587</v>
      </c>
      <c r="B391" s="1">
        <v>143.59</v>
      </c>
      <c r="C391">
        <v>142.91</v>
      </c>
      <c r="D391">
        <v>144.42</v>
      </c>
      <c r="E391">
        <v>141.78</v>
      </c>
      <c r="F391" t="s">
        <v>400</v>
      </c>
      <c r="G391" s="40">
        <v>-0.0008</v>
      </c>
      <c r="H391" s="1">
        <f t="shared" si="6"/>
        <v>-0.000835363779870015</v>
      </c>
    </row>
    <row r="392" spans="1:8">
      <c r="A392" s="39">
        <v>45586</v>
      </c>
      <c r="B392" s="1">
        <v>143.71</v>
      </c>
      <c r="C392">
        <v>138.13</v>
      </c>
      <c r="D392">
        <v>143.71</v>
      </c>
      <c r="E392">
        <v>138</v>
      </c>
      <c r="F392" t="s">
        <v>401</v>
      </c>
      <c r="G392" s="40">
        <v>0.0414</v>
      </c>
      <c r="H392" s="1">
        <f t="shared" si="6"/>
        <v>0.0405436949289509</v>
      </c>
    </row>
    <row r="393" spans="1:8">
      <c r="A393" s="39">
        <v>45583</v>
      </c>
      <c r="B393" s="1">
        <v>138</v>
      </c>
      <c r="C393">
        <v>138.66</v>
      </c>
      <c r="D393">
        <v>138.9</v>
      </c>
      <c r="E393">
        <v>137.28</v>
      </c>
      <c r="F393" t="s">
        <v>402</v>
      </c>
      <c r="G393" s="40">
        <v>0.0078</v>
      </c>
      <c r="H393" s="1">
        <f t="shared" si="6"/>
        <v>0.00778383881306246</v>
      </c>
    </row>
    <row r="394" spans="1:8">
      <c r="A394" s="39">
        <v>45582</v>
      </c>
      <c r="B394" s="1">
        <v>136.93</v>
      </c>
      <c r="C394">
        <v>139.34</v>
      </c>
      <c r="D394">
        <v>140.89</v>
      </c>
      <c r="E394">
        <v>136.87</v>
      </c>
      <c r="F394" t="s">
        <v>403</v>
      </c>
      <c r="G394" s="40">
        <v>0.0089</v>
      </c>
      <c r="H394" s="1">
        <f t="shared" si="6"/>
        <v>0.00887590642811305</v>
      </c>
    </row>
    <row r="395" spans="1:8">
      <c r="A395" s="39">
        <v>45581</v>
      </c>
      <c r="B395" s="1">
        <v>135.72</v>
      </c>
      <c r="C395">
        <v>133.98</v>
      </c>
      <c r="D395">
        <v>136.62</v>
      </c>
      <c r="E395">
        <v>131.58</v>
      </c>
      <c r="F395" t="s">
        <v>404</v>
      </c>
      <c r="G395" s="40">
        <v>0.0313</v>
      </c>
      <c r="H395" s="1">
        <f t="shared" si="6"/>
        <v>0.0308269210248125</v>
      </c>
    </row>
    <row r="396" spans="1:8">
      <c r="A396" s="39">
        <v>45580</v>
      </c>
      <c r="B396" s="1">
        <v>131.6</v>
      </c>
      <c r="C396">
        <v>137.87</v>
      </c>
      <c r="D396">
        <v>138.57</v>
      </c>
      <c r="E396">
        <v>128.74</v>
      </c>
      <c r="F396" t="s">
        <v>405</v>
      </c>
      <c r="G396" s="40">
        <v>-0.0469</v>
      </c>
      <c r="H396" s="1">
        <f t="shared" si="6"/>
        <v>-0.0479937840368441</v>
      </c>
    </row>
    <row r="397" spans="1:8">
      <c r="A397" s="39">
        <v>45579</v>
      </c>
      <c r="B397" s="1">
        <v>138.07</v>
      </c>
      <c r="C397">
        <v>136.47</v>
      </c>
      <c r="D397">
        <v>139.6</v>
      </c>
      <c r="E397">
        <v>136.3</v>
      </c>
      <c r="F397" t="s">
        <v>406</v>
      </c>
      <c r="G397" s="40">
        <v>0.0243</v>
      </c>
      <c r="H397" s="1">
        <f t="shared" si="6"/>
        <v>0.0239686044498542</v>
      </c>
    </row>
    <row r="398" spans="1:8">
      <c r="A398" s="39">
        <v>45576</v>
      </c>
      <c r="B398" s="1">
        <v>134.8</v>
      </c>
      <c r="C398">
        <v>134.01</v>
      </c>
      <c r="D398">
        <v>135.78</v>
      </c>
      <c r="E398">
        <v>133.66</v>
      </c>
      <c r="F398" t="s">
        <v>407</v>
      </c>
      <c r="G398" s="40">
        <v>-0.0001</v>
      </c>
      <c r="H398" s="1">
        <f t="shared" si="6"/>
        <v>-7.4181224765981e-5</v>
      </c>
    </row>
    <row r="399" spans="1:8">
      <c r="A399" s="39">
        <v>45575</v>
      </c>
      <c r="B399" s="1">
        <v>134.81</v>
      </c>
      <c r="C399">
        <v>131.91</v>
      </c>
      <c r="D399">
        <v>135</v>
      </c>
      <c r="E399">
        <v>131</v>
      </c>
      <c r="F399" t="s">
        <v>408</v>
      </c>
      <c r="G399" s="40">
        <v>0.0163</v>
      </c>
      <c r="H399" s="1">
        <f t="shared" si="6"/>
        <v>0.016152299119224</v>
      </c>
    </row>
    <row r="400" spans="1:8">
      <c r="A400" s="39">
        <v>45574</v>
      </c>
      <c r="B400" s="1">
        <v>132.65</v>
      </c>
      <c r="C400">
        <v>134.11</v>
      </c>
      <c r="D400">
        <v>134.52</v>
      </c>
      <c r="E400">
        <v>131.38</v>
      </c>
      <c r="F400" t="s">
        <v>409</v>
      </c>
      <c r="G400" s="40">
        <v>-0.0018</v>
      </c>
      <c r="H400" s="1">
        <f t="shared" si="6"/>
        <v>-0.00180763775966756</v>
      </c>
    </row>
    <row r="401" spans="1:8">
      <c r="A401" s="39">
        <v>45573</v>
      </c>
      <c r="B401" s="1">
        <v>132.89</v>
      </c>
      <c r="C401">
        <v>130.26</v>
      </c>
      <c r="D401">
        <v>133.48</v>
      </c>
      <c r="E401">
        <v>129.42</v>
      </c>
      <c r="F401" t="s">
        <v>410</v>
      </c>
      <c r="G401" s="40">
        <v>0.0405</v>
      </c>
      <c r="H401" s="1">
        <f t="shared" si="6"/>
        <v>0.0396813504968351</v>
      </c>
    </row>
    <row r="402" spans="1:8">
      <c r="A402" s="39">
        <v>45572</v>
      </c>
      <c r="B402" s="1">
        <v>127.72</v>
      </c>
      <c r="C402">
        <v>124.99</v>
      </c>
      <c r="D402">
        <v>130.64</v>
      </c>
      <c r="E402">
        <v>124.95</v>
      </c>
      <c r="F402" t="s">
        <v>411</v>
      </c>
      <c r="G402" s="40">
        <v>0.0224</v>
      </c>
      <c r="H402" s="1">
        <f t="shared" si="6"/>
        <v>0.0221668354317034</v>
      </c>
    </row>
    <row r="403" spans="1:8">
      <c r="A403" s="39">
        <v>45569</v>
      </c>
      <c r="B403" s="1">
        <v>124.92</v>
      </c>
      <c r="C403">
        <v>124.94</v>
      </c>
      <c r="D403">
        <v>125.04</v>
      </c>
      <c r="E403">
        <v>121.83</v>
      </c>
      <c r="F403" t="s">
        <v>412</v>
      </c>
      <c r="G403" s="40">
        <v>0.0168</v>
      </c>
      <c r="H403" s="1">
        <f t="shared" si="6"/>
        <v>0.0167094334476899</v>
      </c>
    </row>
    <row r="404" spans="1:8">
      <c r="A404" s="39">
        <v>45568</v>
      </c>
      <c r="B404" s="1">
        <v>122.85</v>
      </c>
      <c r="C404">
        <v>120.92</v>
      </c>
      <c r="D404">
        <v>124.36</v>
      </c>
      <c r="E404">
        <v>120.34</v>
      </c>
      <c r="F404" t="s">
        <v>413</v>
      </c>
      <c r="G404" s="40">
        <v>0.0337</v>
      </c>
      <c r="H404" s="1">
        <f t="shared" si="6"/>
        <v>0.0331019051609853</v>
      </c>
    </row>
    <row r="405" spans="1:8">
      <c r="A405" s="39">
        <v>45567</v>
      </c>
      <c r="B405" s="1">
        <v>118.85</v>
      </c>
      <c r="C405">
        <v>116.44</v>
      </c>
      <c r="D405">
        <v>119.38</v>
      </c>
      <c r="E405">
        <v>115.14</v>
      </c>
      <c r="F405" t="s">
        <v>414</v>
      </c>
      <c r="G405" s="40">
        <v>0.0158</v>
      </c>
      <c r="H405" s="1">
        <f t="shared" si="6"/>
        <v>0.0156882590084468</v>
      </c>
    </row>
    <row r="406" spans="1:8">
      <c r="A406" s="39">
        <v>45566</v>
      </c>
      <c r="B406" s="1">
        <v>117</v>
      </c>
      <c r="C406">
        <v>121.76</v>
      </c>
      <c r="D406">
        <v>122.44</v>
      </c>
      <c r="E406">
        <v>115.79</v>
      </c>
      <c r="F406" t="s">
        <v>415</v>
      </c>
      <c r="G406" s="40">
        <v>-0.0366</v>
      </c>
      <c r="H406" s="1">
        <f t="shared" si="6"/>
        <v>-0.0372463788495637</v>
      </c>
    </row>
    <row r="407" spans="1:8">
      <c r="A407" s="39">
        <v>45565</v>
      </c>
      <c r="B407" s="1">
        <v>121.44</v>
      </c>
      <c r="C407">
        <v>118.31</v>
      </c>
      <c r="D407">
        <v>121.5</v>
      </c>
      <c r="E407">
        <v>118.15</v>
      </c>
      <c r="F407" t="s">
        <v>416</v>
      </c>
      <c r="G407" s="40">
        <v>0.0003</v>
      </c>
      <c r="H407" s="1">
        <f t="shared" si="6"/>
        <v>0.000329435021921814</v>
      </c>
    </row>
    <row r="408" spans="1:8">
      <c r="A408" s="39">
        <v>45562</v>
      </c>
      <c r="B408" s="1">
        <v>121.4</v>
      </c>
      <c r="C408">
        <v>123.97</v>
      </c>
      <c r="D408">
        <v>124.03</v>
      </c>
      <c r="E408">
        <v>119.26</v>
      </c>
      <c r="F408" t="s">
        <v>417</v>
      </c>
      <c r="G408" s="40">
        <v>-0.0213</v>
      </c>
      <c r="H408" s="1">
        <f t="shared" si="6"/>
        <v>-0.0215132156068503</v>
      </c>
    </row>
    <row r="409" spans="1:8">
      <c r="A409" s="39">
        <v>45561</v>
      </c>
      <c r="B409" s="1">
        <v>124.04</v>
      </c>
      <c r="C409">
        <v>126.8</v>
      </c>
      <c r="D409">
        <v>127.67</v>
      </c>
      <c r="E409">
        <v>121.8</v>
      </c>
      <c r="F409" t="s">
        <v>418</v>
      </c>
      <c r="G409" s="40">
        <v>0.0043</v>
      </c>
      <c r="H409" s="1">
        <f t="shared" si="6"/>
        <v>0.00428196978232509</v>
      </c>
    </row>
    <row r="410" spans="1:8">
      <c r="A410" s="39">
        <v>45560</v>
      </c>
      <c r="B410" s="1">
        <v>123.51</v>
      </c>
      <c r="C410">
        <v>122.02</v>
      </c>
      <c r="D410">
        <v>124.94</v>
      </c>
      <c r="E410">
        <v>121.61</v>
      </c>
      <c r="F410" t="s">
        <v>419</v>
      </c>
      <c r="G410" s="40">
        <v>0.0218</v>
      </c>
      <c r="H410" s="1">
        <f t="shared" si="6"/>
        <v>0.0216065365785574</v>
      </c>
    </row>
    <row r="411" spans="1:8">
      <c r="A411" s="39">
        <v>45559</v>
      </c>
      <c r="B411" s="1">
        <v>120.87</v>
      </c>
      <c r="C411">
        <v>116.51</v>
      </c>
      <c r="D411">
        <v>121.8</v>
      </c>
      <c r="E411">
        <v>115.38</v>
      </c>
      <c r="F411" t="s">
        <v>420</v>
      </c>
      <c r="G411" s="40">
        <v>0.0397</v>
      </c>
      <c r="H411" s="1">
        <f t="shared" si="6"/>
        <v>0.0388865255981611</v>
      </c>
    </row>
    <row r="412" spans="1:8">
      <c r="A412" s="39">
        <v>45558</v>
      </c>
      <c r="B412" s="1">
        <v>116.26</v>
      </c>
      <c r="C412">
        <v>116.55</v>
      </c>
      <c r="D412">
        <v>116.99</v>
      </c>
      <c r="E412">
        <v>114.86</v>
      </c>
      <c r="F412" t="s">
        <v>421</v>
      </c>
      <c r="G412" s="40">
        <v>0.0022</v>
      </c>
      <c r="H412" s="1">
        <f t="shared" si="6"/>
        <v>0.00223887116683988</v>
      </c>
    </row>
    <row r="413" spans="1:8">
      <c r="A413" s="39">
        <v>45555</v>
      </c>
      <c r="B413" s="1">
        <v>116</v>
      </c>
      <c r="C413">
        <v>117.06</v>
      </c>
      <c r="D413">
        <v>118.62</v>
      </c>
      <c r="E413">
        <v>115.39</v>
      </c>
      <c r="F413" t="s">
        <v>422</v>
      </c>
      <c r="G413" s="40">
        <v>-0.0159</v>
      </c>
      <c r="H413" s="1">
        <f t="shared" si="6"/>
        <v>-0.0159921311321134</v>
      </c>
    </row>
    <row r="414" spans="1:8">
      <c r="A414" s="39">
        <v>45554</v>
      </c>
      <c r="B414" s="1">
        <v>117.87</v>
      </c>
      <c r="C414">
        <v>117.35</v>
      </c>
      <c r="D414">
        <v>119.66</v>
      </c>
      <c r="E414">
        <v>117.25</v>
      </c>
      <c r="F414" t="s">
        <v>423</v>
      </c>
      <c r="G414" s="40">
        <v>0.0397</v>
      </c>
      <c r="H414" s="1">
        <f t="shared" si="6"/>
        <v>0.0389255162089709</v>
      </c>
    </row>
    <row r="415" spans="1:8">
      <c r="A415" s="39">
        <v>45553</v>
      </c>
      <c r="B415" s="1">
        <v>113.37</v>
      </c>
      <c r="C415">
        <v>115.89</v>
      </c>
      <c r="D415">
        <v>117.7</v>
      </c>
      <c r="E415">
        <v>113.22</v>
      </c>
      <c r="F415" t="s">
        <v>424</v>
      </c>
      <c r="G415" s="40">
        <v>-0.0192</v>
      </c>
      <c r="H415" s="1">
        <f t="shared" si="6"/>
        <v>-0.0193926412766686</v>
      </c>
    </row>
    <row r="416" spans="1:8">
      <c r="A416" s="39">
        <v>45552</v>
      </c>
      <c r="B416" s="1">
        <v>115.59</v>
      </c>
      <c r="C416">
        <v>118.17</v>
      </c>
      <c r="D416">
        <v>118.8</v>
      </c>
      <c r="E416">
        <v>114.83</v>
      </c>
      <c r="F416" t="s">
        <v>425</v>
      </c>
      <c r="G416" s="40">
        <v>-0.0102</v>
      </c>
      <c r="H416" s="1">
        <f t="shared" si="6"/>
        <v>-0.0102423755492156</v>
      </c>
    </row>
    <row r="417" spans="1:8">
      <c r="A417" s="39">
        <v>45551</v>
      </c>
      <c r="B417" s="1">
        <v>116.78</v>
      </c>
      <c r="C417">
        <v>116.79</v>
      </c>
      <c r="D417">
        <v>118.18</v>
      </c>
      <c r="E417">
        <v>114.36</v>
      </c>
      <c r="F417" t="s">
        <v>426</v>
      </c>
      <c r="G417" s="40">
        <v>-0.0195</v>
      </c>
      <c r="H417" s="1">
        <f t="shared" si="6"/>
        <v>-0.0196716535058628</v>
      </c>
    </row>
    <row r="418" spans="1:8">
      <c r="A418" s="39">
        <v>45548</v>
      </c>
      <c r="B418" s="1">
        <v>119.1</v>
      </c>
      <c r="C418">
        <v>119.08</v>
      </c>
      <c r="D418">
        <v>119.96</v>
      </c>
      <c r="E418">
        <v>117.6</v>
      </c>
      <c r="F418" t="s">
        <v>427</v>
      </c>
      <c r="G418" s="40">
        <v>-0.0003</v>
      </c>
      <c r="H418" s="1">
        <f t="shared" si="6"/>
        <v>-0.00033579583928698</v>
      </c>
    </row>
    <row r="419" spans="1:8">
      <c r="A419" s="39">
        <v>45547</v>
      </c>
      <c r="B419" s="1">
        <v>119.14</v>
      </c>
      <c r="C419">
        <v>116.84</v>
      </c>
      <c r="D419">
        <v>120.79</v>
      </c>
      <c r="E419">
        <v>115.38</v>
      </c>
      <c r="F419" t="s">
        <v>428</v>
      </c>
      <c r="G419" s="40">
        <v>0.0191</v>
      </c>
      <c r="H419" s="1">
        <f t="shared" si="6"/>
        <v>0.0188948641818139</v>
      </c>
    </row>
    <row r="420" spans="1:8">
      <c r="A420" s="39">
        <v>45546</v>
      </c>
      <c r="B420" s="1">
        <v>116.91</v>
      </c>
      <c r="C420">
        <v>109.39</v>
      </c>
      <c r="D420">
        <v>117.19</v>
      </c>
      <c r="E420">
        <v>107.42</v>
      </c>
      <c r="F420" t="s">
        <v>429</v>
      </c>
      <c r="G420" s="40">
        <v>0.0815</v>
      </c>
      <c r="H420" s="1">
        <f t="shared" si="6"/>
        <v>0.0783476833735651</v>
      </c>
    </row>
    <row r="421" spans="1:8">
      <c r="A421" s="39">
        <v>45545</v>
      </c>
      <c r="B421" s="1">
        <v>108.1</v>
      </c>
      <c r="C421">
        <v>107.81</v>
      </c>
      <c r="D421">
        <v>109.4</v>
      </c>
      <c r="E421">
        <v>104.95</v>
      </c>
      <c r="F421" t="s">
        <v>430</v>
      </c>
      <c r="G421" s="40">
        <v>0.0153</v>
      </c>
      <c r="H421" s="1">
        <f t="shared" si="6"/>
        <v>0.0151934693186477</v>
      </c>
    </row>
    <row r="422" spans="1:8">
      <c r="A422" s="39">
        <v>45544</v>
      </c>
      <c r="B422" s="1">
        <v>106.47</v>
      </c>
      <c r="C422">
        <v>104.88</v>
      </c>
      <c r="D422">
        <v>106.55</v>
      </c>
      <c r="E422">
        <v>103.69</v>
      </c>
      <c r="F422" t="s">
        <v>431</v>
      </c>
      <c r="G422" s="40">
        <v>0.0354</v>
      </c>
      <c r="H422" s="1">
        <f t="shared" si="6"/>
        <v>0.0347861160854156</v>
      </c>
    </row>
    <row r="423" spans="1:8">
      <c r="A423" s="39">
        <v>45541</v>
      </c>
      <c r="B423" s="1">
        <v>102.83</v>
      </c>
      <c r="C423">
        <v>108.04</v>
      </c>
      <c r="D423">
        <v>108.15</v>
      </c>
      <c r="E423">
        <v>100.95</v>
      </c>
      <c r="F423" t="s">
        <v>432</v>
      </c>
      <c r="G423" s="40">
        <v>-0.0409</v>
      </c>
      <c r="H423" s="1">
        <f t="shared" si="6"/>
        <v>-0.0417123886270491</v>
      </c>
    </row>
    <row r="424" spans="1:8">
      <c r="A424" s="39">
        <v>45540</v>
      </c>
      <c r="B424" s="1">
        <v>107.21</v>
      </c>
      <c r="C424">
        <v>104.99</v>
      </c>
      <c r="D424">
        <v>109.65</v>
      </c>
      <c r="E424">
        <v>104.76</v>
      </c>
      <c r="F424" t="s">
        <v>433</v>
      </c>
      <c r="G424" s="40">
        <v>0.0094</v>
      </c>
      <c r="H424" s="1">
        <f t="shared" si="6"/>
        <v>0.0093712615347002</v>
      </c>
    </row>
    <row r="425" spans="1:8">
      <c r="A425" s="39">
        <v>45539</v>
      </c>
      <c r="B425" s="1">
        <v>106.21</v>
      </c>
      <c r="C425">
        <v>105.41</v>
      </c>
      <c r="D425">
        <v>113.27</v>
      </c>
      <c r="E425">
        <v>104.12</v>
      </c>
      <c r="F425" t="s">
        <v>434</v>
      </c>
      <c r="G425" s="40">
        <v>-0.0166</v>
      </c>
      <c r="H425" s="1">
        <f t="shared" si="6"/>
        <v>-0.0167129607907716</v>
      </c>
    </row>
    <row r="426" spans="1:8">
      <c r="A426" s="39">
        <v>45538</v>
      </c>
      <c r="B426" s="1">
        <v>108</v>
      </c>
      <c r="C426">
        <v>116.01</v>
      </c>
      <c r="D426">
        <v>116.21</v>
      </c>
      <c r="E426">
        <v>107.29</v>
      </c>
      <c r="F426" t="s">
        <v>435</v>
      </c>
      <c r="G426" s="40">
        <v>-0.0953</v>
      </c>
      <c r="H426" s="1">
        <f t="shared" si="6"/>
        <v>-0.100096685982727</v>
      </c>
    </row>
    <row r="427" spans="1:8">
      <c r="A427" s="39">
        <v>45534</v>
      </c>
      <c r="B427" s="1">
        <v>119.37</v>
      </c>
      <c r="C427">
        <v>119.53</v>
      </c>
      <c r="D427">
        <v>121.75</v>
      </c>
      <c r="E427">
        <v>117.22</v>
      </c>
      <c r="F427" t="s">
        <v>436</v>
      </c>
      <c r="G427" s="40">
        <v>0.0151</v>
      </c>
      <c r="H427" s="1">
        <f t="shared" si="6"/>
        <v>0.0150239152716226</v>
      </c>
    </row>
    <row r="428" spans="1:8">
      <c r="A428" s="39">
        <v>45533</v>
      </c>
      <c r="B428" s="1">
        <v>117.59</v>
      </c>
      <c r="C428">
        <v>121.36</v>
      </c>
      <c r="D428">
        <v>124.43</v>
      </c>
      <c r="E428">
        <v>116.71</v>
      </c>
      <c r="F428" t="s">
        <v>437</v>
      </c>
      <c r="G428" s="40">
        <v>-0.0638</v>
      </c>
      <c r="H428" s="1">
        <f t="shared" si="6"/>
        <v>-0.0659778708638372</v>
      </c>
    </row>
    <row r="429" spans="1:8">
      <c r="A429" s="39">
        <v>45532</v>
      </c>
      <c r="B429" s="1">
        <v>125.61</v>
      </c>
      <c r="C429">
        <v>128.12</v>
      </c>
      <c r="D429">
        <v>128.33</v>
      </c>
      <c r="E429">
        <v>122.64</v>
      </c>
      <c r="F429" t="s">
        <v>438</v>
      </c>
      <c r="G429" s="40">
        <v>-0.021</v>
      </c>
      <c r="H429" s="1">
        <f t="shared" si="6"/>
        <v>-0.0211894029224292</v>
      </c>
    </row>
    <row r="430" spans="1:8">
      <c r="A430" s="39">
        <v>45531</v>
      </c>
      <c r="B430" s="1">
        <v>128.3</v>
      </c>
      <c r="C430">
        <v>125.05</v>
      </c>
      <c r="D430">
        <v>129.2</v>
      </c>
      <c r="E430">
        <v>123.88</v>
      </c>
      <c r="F430" t="s">
        <v>439</v>
      </c>
      <c r="G430" s="40">
        <v>0.0146</v>
      </c>
      <c r="H430" s="1">
        <f t="shared" si="6"/>
        <v>0.0144452189911238</v>
      </c>
    </row>
    <row r="431" spans="1:8">
      <c r="A431" s="39">
        <v>45530</v>
      </c>
      <c r="B431" s="1">
        <v>126.46</v>
      </c>
      <c r="C431">
        <v>129.57</v>
      </c>
      <c r="D431">
        <v>131.26</v>
      </c>
      <c r="E431">
        <v>124.37</v>
      </c>
      <c r="F431" t="s">
        <v>440</v>
      </c>
      <c r="G431" s="40">
        <v>-0.0225</v>
      </c>
      <c r="H431" s="1">
        <f t="shared" si="6"/>
        <v>-0.0227504632993435</v>
      </c>
    </row>
    <row r="432" spans="1:8">
      <c r="A432" s="39">
        <v>45527</v>
      </c>
      <c r="B432" s="1">
        <v>129.37</v>
      </c>
      <c r="C432">
        <v>125.86</v>
      </c>
      <c r="D432">
        <v>129.6</v>
      </c>
      <c r="E432">
        <v>125.22</v>
      </c>
      <c r="F432" t="s">
        <v>441</v>
      </c>
      <c r="G432" s="40">
        <v>0.0455</v>
      </c>
      <c r="H432" s="1">
        <f t="shared" si="6"/>
        <v>0.044493925826968</v>
      </c>
    </row>
    <row r="433" spans="1:8">
      <c r="A433" s="39">
        <v>45526</v>
      </c>
      <c r="B433" s="1">
        <v>123.74</v>
      </c>
      <c r="C433">
        <v>130.02</v>
      </c>
      <c r="D433">
        <v>130.75</v>
      </c>
      <c r="E433">
        <v>123.1</v>
      </c>
      <c r="F433" t="s">
        <v>442</v>
      </c>
      <c r="G433" s="40">
        <v>-0.037</v>
      </c>
      <c r="H433" s="1">
        <f t="shared" si="6"/>
        <v>-0.0377463142324318</v>
      </c>
    </row>
    <row r="434" spans="1:8">
      <c r="A434" s="39">
        <v>45525</v>
      </c>
      <c r="B434" s="1">
        <v>128.5</v>
      </c>
      <c r="C434">
        <v>127.32</v>
      </c>
      <c r="D434">
        <v>129.35</v>
      </c>
      <c r="E434">
        <v>126.66</v>
      </c>
      <c r="F434" t="s">
        <v>443</v>
      </c>
      <c r="G434" s="40">
        <v>0.0098</v>
      </c>
      <c r="H434" s="1">
        <f t="shared" si="6"/>
        <v>0.00977524890464247</v>
      </c>
    </row>
    <row r="435" spans="1:8">
      <c r="A435" s="39">
        <v>45524</v>
      </c>
      <c r="B435" s="1">
        <v>127.25</v>
      </c>
      <c r="C435">
        <v>128.4</v>
      </c>
      <c r="D435">
        <v>129.88</v>
      </c>
      <c r="E435">
        <v>125.89</v>
      </c>
      <c r="F435" t="s">
        <v>444</v>
      </c>
      <c r="G435" s="40">
        <v>-0.0212</v>
      </c>
      <c r="H435" s="1">
        <f t="shared" si="6"/>
        <v>-0.0213807950249503</v>
      </c>
    </row>
    <row r="436" spans="1:8">
      <c r="A436" s="39">
        <v>45523</v>
      </c>
      <c r="B436" s="1">
        <v>130</v>
      </c>
      <c r="C436">
        <v>124.28</v>
      </c>
      <c r="D436">
        <v>130</v>
      </c>
      <c r="E436">
        <v>123.42</v>
      </c>
      <c r="F436" t="s">
        <v>445</v>
      </c>
      <c r="G436" s="40">
        <v>0.0435</v>
      </c>
      <c r="H436" s="1">
        <f t="shared" si="6"/>
        <v>0.042586370629583</v>
      </c>
    </row>
    <row r="437" spans="1:8">
      <c r="A437" s="39">
        <v>45520</v>
      </c>
      <c r="B437" s="1">
        <v>124.58</v>
      </c>
      <c r="C437">
        <v>121.94</v>
      </c>
      <c r="D437">
        <v>125</v>
      </c>
      <c r="E437">
        <v>121.18</v>
      </c>
      <c r="F437" t="s">
        <v>446</v>
      </c>
      <c r="G437" s="40">
        <v>0.014</v>
      </c>
      <c r="H437" s="1">
        <f t="shared" si="6"/>
        <v>0.0139025840902181</v>
      </c>
    </row>
    <row r="438" spans="1:8">
      <c r="A438" s="39">
        <v>45519</v>
      </c>
      <c r="B438" s="1">
        <v>122.86</v>
      </c>
      <c r="C438">
        <v>118.76</v>
      </c>
      <c r="D438">
        <v>123.24</v>
      </c>
      <c r="E438">
        <v>117.47</v>
      </c>
      <c r="F438" t="s">
        <v>447</v>
      </c>
      <c r="G438" s="40">
        <v>0.0405</v>
      </c>
      <c r="H438" s="1">
        <f t="shared" si="6"/>
        <v>0.0396831348836191</v>
      </c>
    </row>
    <row r="439" spans="1:8">
      <c r="A439" s="39">
        <v>45518</v>
      </c>
      <c r="B439" s="1">
        <v>118.08</v>
      </c>
      <c r="C439">
        <v>118.53</v>
      </c>
      <c r="D439">
        <v>118.6</v>
      </c>
      <c r="E439">
        <v>114.07</v>
      </c>
      <c r="F439" t="s">
        <v>448</v>
      </c>
      <c r="G439" s="40">
        <v>0.0167</v>
      </c>
      <c r="H439" s="1">
        <f t="shared" si="6"/>
        <v>0.0165660009082584</v>
      </c>
    </row>
    <row r="440" spans="1:8">
      <c r="A440" s="39">
        <v>45517</v>
      </c>
      <c r="B440" s="1">
        <v>116.14</v>
      </c>
      <c r="C440">
        <v>112.44</v>
      </c>
      <c r="D440">
        <v>116.23</v>
      </c>
      <c r="E440">
        <v>111.58</v>
      </c>
      <c r="F440" t="s">
        <v>449</v>
      </c>
      <c r="G440" s="40">
        <v>0.0653</v>
      </c>
      <c r="H440" s="1">
        <f t="shared" si="6"/>
        <v>0.063265008307769</v>
      </c>
    </row>
    <row r="441" spans="1:8">
      <c r="A441" s="39">
        <v>45516</v>
      </c>
      <c r="B441" s="1">
        <v>109.02</v>
      </c>
      <c r="C441">
        <v>106.32</v>
      </c>
      <c r="D441">
        <v>111.07</v>
      </c>
      <c r="E441">
        <v>106.26</v>
      </c>
      <c r="F441" t="s">
        <v>450</v>
      </c>
      <c r="G441" s="40">
        <v>0.0408</v>
      </c>
      <c r="H441" s="1">
        <f t="shared" si="6"/>
        <v>0.0399547928338876</v>
      </c>
    </row>
    <row r="442" spans="1:8">
      <c r="A442" s="39">
        <v>45513</v>
      </c>
      <c r="B442" s="1">
        <v>104.75</v>
      </c>
      <c r="C442">
        <v>105.64</v>
      </c>
      <c r="D442">
        <v>106.6</v>
      </c>
      <c r="E442">
        <v>103.43</v>
      </c>
      <c r="F442" t="s">
        <v>451</v>
      </c>
      <c r="G442" s="40">
        <v>-0.0021</v>
      </c>
      <c r="H442" s="1">
        <f t="shared" si="6"/>
        <v>-0.00209803624545927</v>
      </c>
    </row>
    <row r="443" spans="1:8">
      <c r="A443" s="39">
        <v>45512</v>
      </c>
      <c r="B443" s="1">
        <v>104.97</v>
      </c>
      <c r="C443">
        <v>102</v>
      </c>
      <c r="D443">
        <v>105.5</v>
      </c>
      <c r="E443">
        <v>97.52</v>
      </c>
      <c r="F443" t="s">
        <v>452</v>
      </c>
      <c r="G443" s="40">
        <v>0.0613</v>
      </c>
      <c r="H443" s="1">
        <f t="shared" si="6"/>
        <v>0.0594642492959571</v>
      </c>
    </row>
    <row r="444" spans="1:8">
      <c r="A444" s="39">
        <v>45511</v>
      </c>
      <c r="B444" s="1">
        <v>98.91</v>
      </c>
      <c r="C444">
        <v>107.81</v>
      </c>
      <c r="D444">
        <v>108.8</v>
      </c>
      <c r="E444">
        <v>98.69</v>
      </c>
      <c r="F444" t="s">
        <v>453</v>
      </c>
      <c r="G444" s="40">
        <v>-0.0512</v>
      </c>
      <c r="H444" s="1">
        <f t="shared" si="6"/>
        <v>-0.0525815149271615</v>
      </c>
    </row>
    <row r="445" spans="1:8">
      <c r="A445" s="39">
        <v>45510</v>
      </c>
      <c r="B445" s="1">
        <v>104.25</v>
      </c>
      <c r="C445">
        <v>103.84</v>
      </c>
      <c r="D445">
        <v>107.71</v>
      </c>
      <c r="E445">
        <v>100.55</v>
      </c>
      <c r="F445" t="s">
        <v>454</v>
      </c>
      <c r="G445" s="40">
        <v>0.0378</v>
      </c>
      <c r="H445" s="1">
        <f t="shared" si="6"/>
        <v>0.0371317694179673</v>
      </c>
    </row>
    <row r="446" spans="1:8">
      <c r="A446" s="39">
        <v>45509</v>
      </c>
      <c r="B446" s="1">
        <v>100.45</v>
      </c>
      <c r="C446">
        <v>92.06</v>
      </c>
      <c r="D446">
        <v>103.41</v>
      </c>
      <c r="E446">
        <v>90.69</v>
      </c>
      <c r="F446" t="s">
        <v>455</v>
      </c>
      <c r="G446" s="40">
        <v>-0.0636</v>
      </c>
      <c r="H446" s="1">
        <f t="shared" si="6"/>
        <v>-0.0656889293483944</v>
      </c>
    </row>
    <row r="447" spans="1:8">
      <c r="A447" s="39">
        <v>45506</v>
      </c>
      <c r="B447" s="1">
        <v>107.27</v>
      </c>
      <c r="C447">
        <v>103.76</v>
      </c>
      <c r="D447">
        <v>108.72</v>
      </c>
      <c r="E447">
        <v>101.37</v>
      </c>
      <c r="F447" t="s">
        <v>456</v>
      </c>
      <c r="G447" s="40">
        <v>-0.0178</v>
      </c>
      <c r="H447" s="1">
        <f t="shared" si="6"/>
        <v>-0.0179236136002991</v>
      </c>
    </row>
    <row r="448" spans="1:8">
      <c r="A448" s="39">
        <v>45505</v>
      </c>
      <c r="B448" s="1">
        <v>109.21</v>
      </c>
      <c r="C448">
        <v>117.53</v>
      </c>
      <c r="D448">
        <v>120.16</v>
      </c>
      <c r="E448">
        <v>106.81</v>
      </c>
      <c r="F448" t="s">
        <v>457</v>
      </c>
      <c r="G448" s="40">
        <v>-0.0667</v>
      </c>
      <c r="H448" s="1">
        <f t="shared" si="6"/>
        <v>-0.0690722261504531</v>
      </c>
    </row>
    <row r="449" spans="1:8">
      <c r="A449" s="39">
        <v>45504</v>
      </c>
      <c r="B449" s="1">
        <v>117.02</v>
      </c>
      <c r="C449">
        <v>112.9</v>
      </c>
      <c r="D449">
        <v>118.34</v>
      </c>
      <c r="E449">
        <v>110.88</v>
      </c>
      <c r="F449" t="s">
        <v>458</v>
      </c>
      <c r="G449" s="40">
        <v>0.1281</v>
      </c>
      <c r="H449" s="1">
        <f t="shared" si="6"/>
        <v>0.120553490916353</v>
      </c>
    </row>
    <row r="450" spans="1:8">
      <c r="A450" s="39">
        <v>45503</v>
      </c>
      <c r="B450" s="1">
        <v>103.73</v>
      </c>
      <c r="C450">
        <v>111.52</v>
      </c>
      <c r="D450">
        <v>111.99</v>
      </c>
      <c r="E450">
        <v>102.54</v>
      </c>
      <c r="F450" t="s">
        <v>459</v>
      </c>
      <c r="G450" s="40">
        <v>-0.0704</v>
      </c>
      <c r="H450" s="1">
        <f t="shared" si="6"/>
        <v>-0.0730400707538731</v>
      </c>
    </row>
    <row r="451" spans="1:8">
      <c r="A451" s="39">
        <v>45502</v>
      </c>
      <c r="B451" s="1">
        <v>111.59</v>
      </c>
      <c r="C451">
        <v>113.69</v>
      </c>
      <c r="D451">
        <v>116.28</v>
      </c>
      <c r="E451">
        <v>111.3</v>
      </c>
      <c r="F451" t="s">
        <v>460</v>
      </c>
      <c r="G451" s="40">
        <v>-0.013</v>
      </c>
      <c r="H451" s="1">
        <f t="shared" ref="H451:H514" si="7">LN(B451/B452)</f>
        <v>-0.0130872110495348</v>
      </c>
    </row>
    <row r="452" spans="1:8">
      <c r="A452" s="39">
        <v>45499</v>
      </c>
      <c r="B452" s="1">
        <v>113.06</v>
      </c>
      <c r="C452">
        <v>116.19</v>
      </c>
      <c r="D452">
        <v>116.2</v>
      </c>
      <c r="E452">
        <v>111.58</v>
      </c>
      <c r="F452" t="s">
        <v>461</v>
      </c>
      <c r="G452" s="40">
        <v>0.0069</v>
      </c>
      <c r="H452" s="1">
        <f t="shared" si="7"/>
        <v>0.00692289975346291</v>
      </c>
    </row>
    <row r="453" spans="1:8">
      <c r="A453" s="39">
        <v>45498</v>
      </c>
      <c r="B453" s="1">
        <v>112.28</v>
      </c>
      <c r="C453">
        <v>113.04</v>
      </c>
      <c r="D453">
        <v>116.63</v>
      </c>
      <c r="E453">
        <v>106.3</v>
      </c>
      <c r="F453" t="s">
        <v>462</v>
      </c>
      <c r="G453" s="40">
        <v>-0.0172</v>
      </c>
      <c r="H453" s="1">
        <f t="shared" si="7"/>
        <v>-0.0173932782806323</v>
      </c>
    </row>
    <row r="454" spans="1:8">
      <c r="A454" s="39">
        <v>45497</v>
      </c>
      <c r="B454" s="1">
        <v>114.25</v>
      </c>
      <c r="C454">
        <v>119.17</v>
      </c>
      <c r="D454">
        <v>119.95</v>
      </c>
      <c r="E454">
        <v>113.44</v>
      </c>
      <c r="F454" t="s">
        <v>463</v>
      </c>
      <c r="G454" s="40">
        <v>-0.068</v>
      </c>
      <c r="H454" s="1">
        <f t="shared" si="7"/>
        <v>-0.0704564243325888</v>
      </c>
    </row>
    <row r="455" spans="1:8">
      <c r="A455" s="39">
        <v>45496</v>
      </c>
      <c r="B455" s="1">
        <v>122.59</v>
      </c>
      <c r="C455">
        <v>122.78</v>
      </c>
      <c r="D455">
        <v>124.69</v>
      </c>
      <c r="E455">
        <v>122.1</v>
      </c>
      <c r="F455" t="s">
        <v>464</v>
      </c>
      <c r="G455" s="40">
        <v>-0.0077</v>
      </c>
      <c r="H455" s="1">
        <f t="shared" si="7"/>
        <v>-0.00771953616085029</v>
      </c>
    </row>
    <row r="456" spans="1:8">
      <c r="A456" s="39">
        <v>45495</v>
      </c>
      <c r="B456" s="1">
        <v>123.54</v>
      </c>
      <c r="C456">
        <v>120.35</v>
      </c>
      <c r="D456">
        <v>124.07</v>
      </c>
      <c r="E456">
        <v>119.86</v>
      </c>
      <c r="F456" t="s">
        <v>465</v>
      </c>
      <c r="G456" s="40">
        <v>0.0476</v>
      </c>
      <c r="H456" s="1">
        <f t="shared" si="7"/>
        <v>0.0464737621658744</v>
      </c>
    </row>
    <row r="457" spans="1:8">
      <c r="A457" s="39">
        <v>45492</v>
      </c>
      <c r="B457" s="1">
        <v>117.93</v>
      </c>
      <c r="C457">
        <v>120.35</v>
      </c>
      <c r="D457">
        <v>121.6</v>
      </c>
      <c r="E457">
        <v>117.37</v>
      </c>
      <c r="F457" t="s">
        <v>466</v>
      </c>
      <c r="G457" s="40">
        <v>-0.0261</v>
      </c>
      <c r="H457" s="1">
        <f t="shared" si="7"/>
        <v>-0.0264428426643962</v>
      </c>
    </row>
    <row r="458" spans="1:8">
      <c r="A458" s="39">
        <v>45491</v>
      </c>
      <c r="B458" s="1">
        <v>121.09</v>
      </c>
      <c r="C458">
        <v>121.85</v>
      </c>
      <c r="D458">
        <v>122.4</v>
      </c>
      <c r="E458">
        <v>116.56</v>
      </c>
      <c r="F458" t="s">
        <v>467</v>
      </c>
      <c r="G458" s="40">
        <v>0.0263</v>
      </c>
      <c r="H458" s="1">
        <f t="shared" si="7"/>
        <v>0.025934195654447</v>
      </c>
    </row>
    <row r="459" spans="1:8">
      <c r="A459" s="39">
        <v>45490</v>
      </c>
      <c r="B459" s="1">
        <v>117.99</v>
      </c>
      <c r="C459">
        <v>121.35</v>
      </c>
      <c r="D459">
        <v>121.85</v>
      </c>
      <c r="E459">
        <v>116.72</v>
      </c>
      <c r="F459" t="s">
        <v>468</v>
      </c>
      <c r="G459" s="40">
        <v>-0.0662</v>
      </c>
      <c r="H459" s="1">
        <f t="shared" si="7"/>
        <v>-0.0685351008220566</v>
      </c>
    </row>
    <row r="460" spans="1:8">
      <c r="A460" s="39">
        <v>45489</v>
      </c>
      <c r="B460" s="1">
        <v>126.36</v>
      </c>
      <c r="C460">
        <v>128.44</v>
      </c>
      <c r="D460">
        <v>129.04</v>
      </c>
      <c r="E460">
        <v>124.58</v>
      </c>
      <c r="F460" t="s">
        <v>469</v>
      </c>
      <c r="G460" s="40">
        <v>-0.0162</v>
      </c>
      <c r="H460" s="1">
        <f t="shared" si="7"/>
        <v>-0.0163268932874288</v>
      </c>
    </row>
    <row r="461" spans="1:8">
      <c r="A461" s="39">
        <v>45488</v>
      </c>
      <c r="B461" s="1">
        <v>128.44</v>
      </c>
      <c r="C461">
        <v>130.56</v>
      </c>
      <c r="D461">
        <v>131.39</v>
      </c>
      <c r="E461">
        <v>127.18</v>
      </c>
      <c r="F461" t="s">
        <v>470</v>
      </c>
      <c r="G461" s="40">
        <v>-0.0062</v>
      </c>
      <c r="H461" s="1">
        <f t="shared" si="7"/>
        <v>-0.00620927173498444</v>
      </c>
    </row>
    <row r="462" spans="1:8">
      <c r="A462" s="39">
        <v>45485</v>
      </c>
      <c r="B462" s="1">
        <v>129.24</v>
      </c>
      <c r="C462">
        <v>128.26</v>
      </c>
      <c r="D462">
        <v>131.92</v>
      </c>
      <c r="E462">
        <v>127.22</v>
      </c>
      <c r="F462" t="s">
        <v>471</v>
      </c>
      <c r="G462" s="40">
        <v>0.0144</v>
      </c>
      <c r="H462" s="1">
        <f t="shared" si="7"/>
        <v>0.0143393978182345</v>
      </c>
    </row>
    <row r="463" spans="1:8">
      <c r="A463" s="39">
        <v>45484</v>
      </c>
      <c r="B463" s="1">
        <v>127.4</v>
      </c>
      <c r="C463">
        <v>135.75</v>
      </c>
      <c r="D463">
        <v>136.15</v>
      </c>
      <c r="E463">
        <v>127.05</v>
      </c>
      <c r="F463" t="s">
        <v>472</v>
      </c>
      <c r="G463" s="40">
        <v>-0.0557</v>
      </c>
      <c r="H463" s="1">
        <f t="shared" si="7"/>
        <v>-0.0572761463126627</v>
      </c>
    </row>
    <row r="464" spans="1:8">
      <c r="A464" s="39">
        <v>45483</v>
      </c>
      <c r="B464" s="1">
        <v>134.91</v>
      </c>
      <c r="C464">
        <v>134.03</v>
      </c>
      <c r="D464">
        <v>135.1</v>
      </c>
      <c r="E464">
        <v>132.42</v>
      </c>
      <c r="F464" t="s">
        <v>473</v>
      </c>
      <c r="G464" s="40">
        <v>0.0269</v>
      </c>
      <c r="H464" s="1">
        <f t="shared" si="7"/>
        <v>0.0265140019863988</v>
      </c>
    </row>
    <row r="465" spans="1:8">
      <c r="A465" s="39">
        <v>45482</v>
      </c>
      <c r="B465" s="1">
        <v>131.38</v>
      </c>
      <c r="C465">
        <v>130.35</v>
      </c>
      <c r="D465">
        <v>133.82</v>
      </c>
      <c r="E465">
        <v>128.65</v>
      </c>
      <c r="F465" t="s">
        <v>474</v>
      </c>
      <c r="G465" s="40">
        <v>0.0248</v>
      </c>
      <c r="H465" s="1">
        <f t="shared" si="7"/>
        <v>0.0245023429777572</v>
      </c>
    </row>
    <row r="466" spans="1:8">
      <c r="A466" s="39">
        <v>45481</v>
      </c>
      <c r="B466" s="1">
        <v>128.2</v>
      </c>
      <c r="C466">
        <v>127.49</v>
      </c>
      <c r="D466">
        <v>130.77</v>
      </c>
      <c r="E466">
        <v>127.04</v>
      </c>
      <c r="F466" t="s">
        <v>475</v>
      </c>
      <c r="G466" s="40">
        <v>0.0188</v>
      </c>
      <c r="H466" s="1">
        <f t="shared" si="7"/>
        <v>0.018659754882693</v>
      </c>
    </row>
    <row r="467" spans="1:8">
      <c r="A467" s="39">
        <v>45478</v>
      </c>
      <c r="B467" s="1">
        <v>125.83</v>
      </c>
      <c r="C467">
        <v>127.38</v>
      </c>
      <c r="D467">
        <v>128.85</v>
      </c>
      <c r="E467">
        <v>125.68</v>
      </c>
      <c r="F467" t="s">
        <v>476</v>
      </c>
      <c r="G467" s="40">
        <v>-0.0191</v>
      </c>
      <c r="H467" s="1">
        <f t="shared" si="7"/>
        <v>-0.0192835852210776</v>
      </c>
    </row>
    <row r="468" spans="1:8">
      <c r="A468" s="39">
        <v>45476</v>
      </c>
      <c r="B468" s="1">
        <v>128.28</v>
      </c>
      <c r="C468">
        <v>121.66</v>
      </c>
      <c r="D468">
        <v>128.28</v>
      </c>
      <c r="E468">
        <v>121.36</v>
      </c>
      <c r="F468" t="s">
        <v>477</v>
      </c>
      <c r="G468" s="40">
        <v>0.0457</v>
      </c>
      <c r="H468" s="1">
        <f t="shared" si="7"/>
        <v>0.0447175517802936</v>
      </c>
    </row>
    <row r="469" spans="1:8">
      <c r="A469" s="39">
        <v>45475</v>
      </c>
      <c r="B469" s="1">
        <v>122.67</v>
      </c>
      <c r="C469">
        <v>121.13</v>
      </c>
      <c r="D469">
        <v>123.41</v>
      </c>
      <c r="E469">
        <v>121.03</v>
      </c>
      <c r="F469" t="s">
        <v>478</v>
      </c>
      <c r="G469" s="40">
        <v>-0.0131</v>
      </c>
      <c r="H469" s="1">
        <f t="shared" si="7"/>
        <v>-0.0132001754720048</v>
      </c>
    </row>
    <row r="470" spans="1:8">
      <c r="A470" s="39">
        <v>45474</v>
      </c>
      <c r="B470" s="1">
        <v>124.3</v>
      </c>
      <c r="C470">
        <v>123.47</v>
      </c>
      <c r="D470">
        <v>124.84</v>
      </c>
      <c r="E470">
        <v>118.83</v>
      </c>
      <c r="F470" t="s">
        <v>479</v>
      </c>
      <c r="G470" s="40">
        <v>0.0062</v>
      </c>
      <c r="H470" s="1">
        <f t="shared" si="7"/>
        <v>0.00613300824891218</v>
      </c>
    </row>
    <row r="471" spans="1:8">
      <c r="A471" s="39">
        <v>45471</v>
      </c>
      <c r="B471" s="1">
        <v>123.54</v>
      </c>
      <c r="C471">
        <v>124.58</v>
      </c>
      <c r="D471">
        <v>127.71</v>
      </c>
      <c r="E471">
        <v>122.75</v>
      </c>
      <c r="F471" t="s">
        <v>480</v>
      </c>
      <c r="G471" s="40">
        <v>-0.0036</v>
      </c>
      <c r="H471" s="1">
        <f t="shared" si="7"/>
        <v>-0.00363592692399748</v>
      </c>
    </row>
    <row r="472" spans="1:8">
      <c r="A472" s="39">
        <v>45470</v>
      </c>
      <c r="B472" s="1">
        <v>123.99</v>
      </c>
      <c r="C472">
        <v>124.1</v>
      </c>
      <c r="D472">
        <v>126.41</v>
      </c>
      <c r="E472">
        <v>122.92</v>
      </c>
      <c r="F472" t="s">
        <v>481</v>
      </c>
      <c r="G472" s="40">
        <v>-0.0191</v>
      </c>
      <c r="H472" s="1">
        <f t="shared" si="7"/>
        <v>-0.0192505645210064</v>
      </c>
    </row>
    <row r="473" spans="1:8">
      <c r="A473" s="39">
        <v>45469</v>
      </c>
      <c r="B473" s="1">
        <v>126.4</v>
      </c>
      <c r="C473">
        <v>126.13</v>
      </c>
      <c r="D473">
        <v>128.12</v>
      </c>
      <c r="E473">
        <v>122.6</v>
      </c>
      <c r="F473" t="s">
        <v>482</v>
      </c>
      <c r="G473" s="40">
        <v>0.0025</v>
      </c>
      <c r="H473" s="1">
        <f t="shared" si="7"/>
        <v>0.00245554402762199</v>
      </c>
    </row>
    <row r="474" spans="1:8">
      <c r="A474" s="39">
        <v>45468</v>
      </c>
      <c r="B474" s="1">
        <v>126.09</v>
      </c>
      <c r="C474">
        <v>121.2</v>
      </c>
      <c r="D474">
        <v>126.5</v>
      </c>
      <c r="E474">
        <v>119.32</v>
      </c>
      <c r="F474" t="s">
        <v>483</v>
      </c>
      <c r="G474" s="40">
        <v>0.0676</v>
      </c>
      <c r="H474" s="1">
        <f t="shared" si="7"/>
        <v>0.0653795440613792</v>
      </c>
    </row>
    <row r="475" spans="1:8">
      <c r="A475" s="39">
        <v>45467</v>
      </c>
      <c r="B475" s="1">
        <v>118.11</v>
      </c>
      <c r="C475">
        <v>123.24</v>
      </c>
      <c r="D475">
        <v>124.46</v>
      </c>
      <c r="E475">
        <v>118.04</v>
      </c>
      <c r="F475" t="s">
        <v>484</v>
      </c>
      <c r="G475" s="40">
        <v>-0.0668</v>
      </c>
      <c r="H475" s="1">
        <f t="shared" si="7"/>
        <v>-0.0691791211806011</v>
      </c>
    </row>
    <row r="476" spans="1:8">
      <c r="A476" s="39">
        <v>45464</v>
      </c>
      <c r="B476" s="1">
        <v>126.57</v>
      </c>
      <c r="C476">
        <v>127.12</v>
      </c>
      <c r="D476">
        <v>130.63</v>
      </c>
      <c r="E476">
        <v>124.3</v>
      </c>
      <c r="F476" t="s">
        <v>485</v>
      </c>
      <c r="G476" s="40">
        <v>-0.0322</v>
      </c>
      <c r="H476" s="1">
        <f t="shared" si="7"/>
        <v>-0.032721007328773</v>
      </c>
    </row>
    <row r="477" spans="1:8">
      <c r="A477" s="39">
        <v>45463</v>
      </c>
      <c r="B477" s="1">
        <v>130.78</v>
      </c>
      <c r="C477">
        <v>139.8</v>
      </c>
      <c r="D477">
        <v>140.76</v>
      </c>
      <c r="E477">
        <v>129.52</v>
      </c>
      <c r="F477" t="s">
        <v>486</v>
      </c>
      <c r="G477" s="40">
        <v>-0.0354</v>
      </c>
      <c r="H477" s="1">
        <f t="shared" si="7"/>
        <v>-0.0360453498696897</v>
      </c>
    </row>
    <row r="478" spans="1:8">
      <c r="A478" s="39">
        <v>45461</v>
      </c>
      <c r="B478" s="1">
        <v>135.58</v>
      </c>
      <c r="C478">
        <v>131.14</v>
      </c>
      <c r="D478">
        <v>136.33</v>
      </c>
      <c r="E478">
        <v>130.69</v>
      </c>
      <c r="F478" t="s">
        <v>487</v>
      </c>
      <c r="G478" s="40">
        <v>0.0351</v>
      </c>
      <c r="H478" s="1">
        <f t="shared" si="7"/>
        <v>0.0345172322129123</v>
      </c>
    </row>
    <row r="479" spans="1:8">
      <c r="A479" s="39">
        <v>45460</v>
      </c>
      <c r="B479" s="1">
        <v>130.98</v>
      </c>
      <c r="C479">
        <v>132.99</v>
      </c>
      <c r="D479">
        <v>133.73</v>
      </c>
      <c r="E479">
        <v>129.58</v>
      </c>
      <c r="F479" t="s">
        <v>278</v>
      </c>
      <c r="G479" s="40">
        <v>-0.0068</v>
      </c>
      <c r="H479" s="1">
        <f t="shared" si="7"/>
        <v>-0.00684777841362281</v>
      </c>
    </row>
    <row r="480" spans="1:8">
      <c r="A480" s="39">
        <v>45457</v>
      </c>
      <c r="B480" s="1">
        <v>131.88</v>
      </c>
      <c r="C480">
        <v>129.96</v>
      </c>
      <c r="D480">
        <v>132.84</v>
      </c>
      <c r="E480">
        <v>128.32</v>
      </c>
      <c r="F480" t="s">
        <v>488</v>
      </c>
      <c r="G480" s="40">
        <v>0.0175</v>
      </c>
      <c r="H480" s="1">
        <f t="shared" si="7"/>
        <v>0.0173624767682465</v>
      </c>
    </row>
    <row r="481" spans="1:8">
      <c r="A481" s="39">
        <v>45456</v>
      </c>
      <c r="B481" s="1">
        <v>129.61</v>
      </c>
      <c r="C481">
        <v>129.39</v>
      </c>
      <c r="D481">
        <v>129.8</v>
      </c>
      <c r="E481">
        <v>127.16</v>
      </c>
      <c r="F481" t="s">
        <v>489</v>
      </c>
      <c r="G481" s="40">
        <v>0.0352</v>
      </c>
      <c r="H481" s="1">
        <f t="shared" si="7"/>
        <v>0.0346174827692856</v>
      </c>
    </row>
    <row r="482" spans="1:8">
      <c r="A482" s="39">
        <v>45455</v>
      </c>
      <c r="B482" s="1">
        <v>125.2</v>
      </c>
      <c r="C482">
        <v>123.06</v>
      </c>
      <c r="D482">
        <v>126.88</v>
      </c>
      <c r="E482">
        <v>122.57</v>
      </c>
      <c r="F482" t="s">
        <v>490</v>
      </c>
      <c r="G482" s="40">
        <v>0.0355</v>
      </c>
      <c r="H482" s="1">
        <f t="shared" si="7"/>
        <v>0.0348659914798428</v>
      </c>
    </row>
    <row r="483" spans="1:8">
      <c r="A483" s="39">
        <v>45454</v>
      </c>
      <c r="B483" s="1">
        <v>120.91</v>
      </c>
      <c r="C483">
        <v>121.77</v>
      </c>
      <c r="D483">
        <v>122.87</v>
      </c>
      <c r="E483">
        <v>118.74</v>
      </c>
      <c r="F483" t="s">
        <v>491</v>
      </c>
      <c r="G483" s="40">
        <v>-0.0072</v>
      </c>
      <c r="H483" s="1">
        <f t="shared" si="7"/>
        <v>-0.00725178291286382</v>
      </c>
    </row>
    <row r="484" spans="1:8">
      <c r="A484" s="39">
        <v>45453</v>
      </c>
      <c r="B484" s="1">
        <v>121.79</v>
      </c>
      <c r="C484">
        <v>120.37</v>
      </c>
      <c r="D484">
        <v>123.1</v>
      </c>
      <c r="E484">
        <v>117.01</v>
      </c>
      <c r="F484" t="s">
        <v>492</v>
      </c>
      <c r="G484" s="40">
        <v>0.0075</v>
      </c>
      <c r="H484" s="1">
        <f t="shared" si="7"/>
        <v>0.00741720888511859</v>
      </c>
    </row>
    <row r="485" spans="1:8">
      <c r="A485" s="39">
        <v>45450</v>
      </c>
      <c r="B485" s="1">
        <v>120.89</v>
      </c>
      <c r="C485">
        <v>119.77</v>
      </c>
      <c r="D485">
        <v>121.69</v>
      </c>
      <c r="E485">
        <v>118.02</v>
      </c>
      <c r="F485" t="s">
        <v>493</v>
      </c>
      <c r="G485" s="40">
        <v>-0.0009</v>
      </c>
      <c r="H485" s="1">
        <f t="shared" si="7"/>
        <v>-0.0009095043828405</v>
      </c>
    </row>
    <row r="486" spans="1:8">
      <c r="A486" s="39">
        <v>45449</v>
      </c>
      <c r="B486" s="1">
        <v>121</v>
      </c>
      <c r="C486">
        <v>124.05</v>
      </c>
      <c r="D486">
        <v>125.59</v>
      </c>
      <c r="E486">
        <v>118.32</v>
      </c>
      <c r="F486" t="s">
        <v>494</v>
      </c>
      <c r="G486" s="40">
        <v>-0.0118</v>
      </c>
      <c r="H486" s="1">
        <f t="shared" si="7"/>
        <v>-0.0118305684804706</v>
      </c>
    </row>
    <row r="487" spans="1:8">
      <c r="A487" s="39">
        <v>45448</v>
      </c>
      <c r="B487" s="1">
        <v>122.44</v>
      </c>
      <c r="C487">
        <v>118.37</v>
      </c>
      <c r="D487">
        <v>122.45</v>
      </c>
      <c r="E487">
        <v>117.47</v>
      </c>
      <c r="F487" t="s">
        <v>495</v>
      </c>
      <c r="G487" s="40">
        <v>0.0516</v>
      </c>
      <c r="H487" s="1">
        <f t="shared" si="7"/>
        <v>0.0502449951997893</v>
      </c>
    </row>
    <row r="488" spans="1:8">
      <c r="A488" s="39">
        <v>45447</v>
      </c>
      <c r="B488" s="1">
        <v>116.44</v>
      </c>
      <c r="C488">
        <v>115.72</v>
      </c>
      <c r="D488">
        <v>116.6</v>
      </c>
      <c r="E488">
        <v>114.04</v>
      </c>
      <c r="F488" t="s">
        <v>496</v>
      </c>
      <c r="G488" s="40">
        <v>0.0125</v>
      </c>
      <c r="H488" s="1">
        <f t="shared" si="7"/>
        <v>0.0124439905141725</v>
      </c>
    </row>
    <row r="489" spans="1:8">
      <c r="A489" s="39">
        <v>45446</v>
      </c>
      <c r="B489" s="1">
        <v>115</v>
      </c>
      <c r="C489">
        <v>113.62</v>
      </c>
      <c r="D489">
        <v>115</v>
      </c>
      <c r="E489">
        <v>112</v>
      </c>
      <c r="F489" t="s">
        <v>497</v>
      </c>
      <c r="G489" s="40">
        <v>0.049</v>
      </c>
      <c r="H489" s="1">
        <f t="shared" si="7"/>
        <v>0.0478210686768016</v>
      </c>
    </row>
    <row r="490" spans="1:8">
      <c r="A490" s="39">
        <v>45443</v>
      </c>
      <c r="B490" s="1">
        <v>109.63</v>
      </c>
      <c r="C490">
        <v>112.52</v>
      </c>
      <c r="D490">
        <v>112.72</v>
      </c>
      <c r="E490">
        <v>106.94</v>
      </c>
      <c r="F490" t="s">
        <v>498</v>
      </c>
      <c r="G490" s="40">
        <v>-0.0078</v>
      </c>
      <c r="H490" s="1">
        <f t="shared" si="7"/>
        <v>-0.00790446127135889</v>
      </c>
    </row>
    <row r="491" spans="1:8">
      <c r="A491" s="39">
        <v>45442</v>
      </c>
      <c r="B491" s="1">
        <v>110.5</v>
      </c>
      <c r="C491">
        <v>114.65</v>
      </c>
      <c r="D491">
        <v>115.82</v>
      </c>
      <c r="E491">
        <v>109.66</v>
      </c>
      <c r="F491" t="s">
        <v>499</v>
      </c>
      <c r="G491" s="40">
        <v>-0.0377</v>
      </c>
      <c r="H491" s="1">
        <f t="shared" si="7"/>
        <v>-0.0383501637816832</v>
      </c>
    </row>
    <row r="492" spans="1:8">
      <c r="A492" s="39">
        <v>45441</v>
      </c>
      <c r="B492" s="1">
        <v>114.82</v>
      </c>
      <c r="C492">
        <v>113.05</v>
      </c>
      <c r="D492">
        <v>115.49</v>
      </c>
      <c r="E492">
        <v>110.9</v>
      </c>
      <c r="F492" t="s">
        <v>500</v>
      </c>
      <c r="G492" s="40">
        <v>0.0081</v>
      </c>
      <c r="H492" s="1">
        <f t="shared" si="7"/>
        <v>0.00804481428635412</v>
      </c>
    </row>
    <row r="493" spans="1:8">
      <c r="A493" s="39">
        <v>45440</v>
      </c>
      <c r="B493" s="1">
        <v>113.9</v>
      </c>
      <c r="C493">
        <v>110.24</v>
      </c>
      <c r="D493">
        <v>114.94</v>
      </c>
      <c r="E493">
        <v>109.88</v>
      </c>
      <c r="F493" t="s">
        <v>501</v>
      </c>
      <c r="G493" s="40">
        <v>0.0698</v>
      </c>
      <c r="H493" s="1">
        <f t="shared" si="7"/>
        <v>0.0674576151266218</v>
      </c>
    </row>
    <row r="494" spans="1:8">
      <c r="A494" s="39">
        <v>45436</v>
      </c>
      <c r="B494" s="1">
        <v>106.47</v>
      </c>
      <c r="C494">
        <v>104.45</v>
      </c>
      <c r="D494">
        <v>106.47</v>
      </c>
      <c r="E494">
        <v>103</v>
      </c>
      <c r="F494" t="s">
        <v>502</v>
      </c>
      <c r="G494" s="40">
        <v>0.0257</v>
      </c>
      <c r="H494" s="1">
        <f t="shared" si="7"/>
        <v>0.0253972845947265</v>
      </c>
    </row>
    <row r="495" spans="1:8">
      <c r="A495" s="39">
        <v>45435</v>
      </c>
      <c r="B495" s="1">
        <v>103.8</v>
      </c>
      <c r="C495">
        <v>102.03</v>
      </c>
      <c r="D495">
        <v>106.32</v>
      </c>
      <c r="E495">
        <v>101.52</v>
      </c>
      <c r="F495" t="s">
        <v>503</v>
      </c>
      <c r="G495" s="40">
        <v>0.0932</v>
      </c>
      <c r="H495" s="1">
        <f t="shared" si="7"/>
        <v>0.0891155334734934</v>
      </c>
    </row>
    <row r="496" spans="1:8">
      <c r="A496" s="39">
        <v>45434</v>
      </c>
      <c r="B496" s="1">
        <v>94.95</v>
      </c>
      <c r="C496">
        <v>95.46</v>
      </c>
      <c r="D496">
        <v>96.02</v>
      </c>
      <c r="E496">
        <v>93.25</v>
      </c>
      <c r="F496" t="s">
        <v>504</v>
      </c>
      <c r="G496" s="40">
        <v>-0.0046</v>
      </c>
      <c r="H496" s="1">
        <f t="shared" si="7"/>
        <v>-0.00462331389882179</v>
      </c>
    </row>
    <row r="497" spans="1:8">
      <c r="A497" s="39">
        <v>45433</v>
      </c>
      <c r="B497" s="1">
        <v>95.39</v>
      </c>
      <c r="C497">
        <v>93.6</v>
      </c>
      <c r="D497">
        <v>95.4</v>
      </c>
      <c r="E497">
        <v>93.18</v>
      </c>
      <c r="F497" t="s">
        <v>505</v>
      </c>
      <c r="G497" s="40">
        <v>0.0064</v>
      </c>
      <c r="H497" s="1">
        <f t="shared" si="7"/>
        <v>0.00641533461767455</v>
      </c>
    </row>
    <row r="498" spans="1:8">
      <c r="A498" s="39">
        <v>45432</v>
      </c>
      <c r="B498" s="1">
        <v>94.78</v>
      </c>
      <c r="C498">
        <v>93.75</v>
      </c>
      <c r="D498">
        <v>95.2</v>
      </c>
      <c r="E498">
        <v>93.44</v>
      </c>
      <c r="F498" t="s">
        <v>506</v>
      </c>
      <c r="G498" s="40">
        <v>0.0249</v>
      </c>
      <c r="H498" s="1">
        <f t="shared" si="7"/>
        <v>0.0245660116153749</v>
      </c>
    </row>
    <row r="499" spans="1:8">
      <c r="A499" s="39">
        <v>45429</v>
      </c>
      <c r="B499" s="1">
        <v>92.48</v>
      </c>
      <c r="C499">
        <v>94.37</v>
      </c>
      <c r="D499">
        <v>94.74</v>
      </c>
      <c r="E499">
        <v>91.81</v>
      </c>
      <c r="F499" t="s">
        <v>507</v>
      </c>
      <c r="G499" s="40">
        <v>-0.0199</v>
      </c>
      <c r="H499" s="1">
        <f t="shared" si="7"/>
        <v>-0.0201248496154069</v>
      </c>
    </row>
    <row r="500" spans="1:8">
      <c r="A500" s="39">
        <v>45428</v>
      </c>
      <c r="B500" s="1">
        <v>94.36</v>
      </c>
      <c r="C500">
        <v>94.91</v>
      </c>
      <c r="D500">
        <v>95.82</v>
      </c>
      <c r="E500">
        <v>94.1</v>
      </c>
      <c r="F500" t="s">
        <v>508</v>
      </c>
      <c r="G500" s="40">
        <v>-0.0029</v>
      </c>
      <c r="H500" s="1">
        <f t="shared" si="7"/>
        <v>-0.00285729598066695</v>
      </c>
    </row>
    <row r="501" spans="1:8">
      <c r="A501" s="39">
        <v>45427</v>
      </c>
      <c r="B501" s="1">
        <v>94.63</v>
      </c>
      <c r="C501">
        <v>92.47</v>
      </c>
      <c r="D501">
        <v>94.86</v>
      </c>
      <c r="E501">
        <v>91.6</v>
      </c>
      <c r="F501" t="s">
        <v>509</v>
      </c>
      <c r="G501" s="40">
        <v>0.0358</v>
      </c>
      <c r="H501" s="1">
        <f t="shared" si="7"/>
        <v>0.0351668046124412</v>
      </c>
    </row>
    <row r="502" spans="1:8">
      <c r="A502" s="39">
        <v>45426</v>
      </c>
      <c r="B502" s="1">
        <v>91.36</v>
      </c>
      <c r="C502">
        <v>89.6</v>
      </c>
      <c r="D502">
        <v>91.65</v>
      </c>
      <c r="E502">
        <v>88.93</v>
      </c>
      <c r="F502" t="s">
        <v>510</v>
      </c>
      <c r="G502" s="40">
        <v>0.0106</v>
      </c>
      <c r="H502" s="1">
        <f t="shared" si="7"/>
        <v>0.0105634785095692</v>
      </c>
    </row>
    <row r="503" spans="1:8">
      <c r="A503" s="39">
        <v>45425</v>
      </c>
      <c r="B503" s="1">
        <v>90.4</v>
      </c>
      <c r="C503">
        <v>90.48</v>
      </c>
      <c r="D503">
        <v>91</v>
      </c>
      <c r="E503">
        <v>88.53</v>
      </c>
      <c r="F503" t="s">
        <v>511</v>
      </c>
      <c r="G503" s="40">
        <v>0.0058</v>
      </c>
      <c r="H503" s="1">
        <f t="shared" si="7"/>
        <v>0.00576882008100253</v>
      </c>
    </row>
    <row r="504" spans="1:8">
      <c r="A504" s="39">
        <v>45422</v>
      </c>
      <c r="B504" s="1">
        <v>89.88</v>
      </c>
      <c r="C504">
        <v>90.3</v>
      </c>
      <c r="D504">
        <v>91.4</v>
      </c>
      <c r="E504">
        <v>89.23</v>
      </c>
      <c r="F504" t="s">
        <v>512</v>
      </c>
      <c r="G504" s="40">
        <v>0.0127</v>
      </c>
      <c r="H504" s="1">
        <f t="shared" si="7"/>
        <v>0.0126520189616033</v>
      </c>
    </row>
    <row r="505" spans="1:8">
      <c r="A505" s="39">
        <v>45421</v>
      </c>
      <c r="B505" s="1">
        <v>88.75</v>
      </c>
      <c r="C505">
        <v>90.53</v>
      </c>
      <c r="D505">
        <v>91.07</v>
      </c>
      <c r="E505">
        <v>88.23</v>
      </c>
      <c r="F505" t="s">
        <v>513</v>
      </c>
      <c r="G505" s="40">
        <v>-0.0184</v>
      </c>
      <c r="H505" s="1">
        <f t="shared" si="7"/>
        <v>-0.0185314523937498</v>
      </c>
    </row>
    <row r="506" spans="1:8">
      <c r="A506" s="39">
        <v>45420</v>
      </c>
      <c r="B506" s="1">
        <v>90.41</v>
      </c>
      <c r="C506">
        <v>89.48</v>
      </c>
      <c r="D506">
        <v>91.19</v>
      </c>
      <c r="E506">
        <v>89.42</v>
      </c>
      <c r="F506" t="s">
        <v>514</v>
      </c>
      <c r="G506" s="40">
        <v>-0.0016</v>
      </c>
      <c r="H506" s="1">
        <f t="shared" si="7"/>
        <v>-0.00154730358014734</v>
      </c>
    </row>
    <row r="507" spans="1:8">
      <c r="A507" s="39">
        <v>45419</v>
      </c>
      <c r="B507" s="1">
        <v>90.55</v>
      </c>
      <c r="C507">
        <v>91.1</v>
      </c>
      <c r="D507">
        <v>91.78</v>
      </c>
      <c r="E507">
        <v>89.01</v>
      </c>
      <c r="F507" t="s">
        <v>515</v>
      </c>
      <c r="G507" s="40">
        <v>-0.0172</v>
      </c>
      <c r="H507" s="1">
        <f t="shared" si="7"/>
        <v>-0.0174069751783485</v>
      </c>
    </row>
    <row r="508" spans="1:8">
      <c r="A508" s="39">
        <v>45418</v>
      </c>
      <c r="B508" s="1">
        <v>92.14</v>
      </c>
      <c r="C508">
        <v>89.39</v>
      </c>
      <c r="D508">
        <v>92.22</v>
      </c>
      <c r="E508">
        <v>89.06</v>
      </c>
      <c r="F508" t="s">
        <v>516</v>
      </c>
      <c r="G508" s="40">
        <v>0.0377</v>
      </c>
      <c r="H508" s="1">
        <f t="shared" si="7"/>
        <v>0.0370351284635354</v>
      </c>
    </row>
    <row r="509" spans="1:8">
      <c r="A509" s="39">
        <v>45415</v>
      </c>
      <c r="B509" s="1">
        <v>88.79</v>
      </c>
      <c r="C509">
        <v>87.79</v>
      </c>
      <c r="D509">
        <v>89.28</v>
      </c>
      <c r="E509">
        <v>87.04</v>
      </c>
      <c r="F509" t="s">
        <v>517</v>
      </c>
      <c r="G509" s="40">
        <v>0.0346</v>
      </c>
      <c r="H509" s="1">
        <f t="shared" si="7"/>
        <v>0.0340219514808569</v>
      </c>
    </row>
    <row r="510" spans="1:8">
      <c r="A510" s="39">
        <v>45414</v>
      </c>
      <c r="B510" s="1">
        <v>85.82</v>
      </c>
      <c r="C510">
        <v>84.45</v>
      </c>
      <c r="D510">
        <v>86.24</v>
      </c>
      <c r="E510">
        <v>83.2</v>
      </c>
      <c r="F510" t="s">
        <v>518</v>
      </c>
      <c r="G510" s="40">
        <v>0.0334</v>
      </c>
      <c r="H510" s="1">
        <f t="shared" si="7"/>
        <v>0.0329296601458001</v>
      </c>
    </row>
    <row r="511" spans="1:8">
      <c r="A511" s="39">
        <v>45413</v>
      </c>
      <c r="B511" s="1">
        <v>83.04</v>
      </c>
      <c r="C511">
        <v>85.08</v>
      </c>
      <c r="D511">
        <v>86</v>
      </c>
      <c r="E511">
        <v>81.25</v>
      </c>
      <c r="F511" t="s">
        <v>519</v>
      </c>
      <c r="G511" s="40">
        <v>-0.0389</v>
      </c>
      <c r="H511" s="1">
        <f t="shared" si="7"/>
        <v>-0.0396652563924314</v>
      </c>
    </row>
    <row r="512" spans="1:8">
      <c r="A512" s="39">
        <v>45412</v>
      </c>
      <c r="B512" s="1">
        <v>86.4</v>
      </c>
      <c r="C512">
        <v>87.24</v>
      </c>
      <c r="D512">
        <v>88.82</v>
      </c>
      <c r="E512">
        <v>86.3</v>
      </c>
      <c r="F512" t="s">
        <v>520</v>
      </c>
      <c r="G512" s="40">
        <v>-0.0154</v>
      </c>
      <c r="H512" s="1">
        <f t="shared" si="7"/>
        <v>-0.0156181401569649</v>
      </c>
    </row>
    <row r="513" spans="1:8">
      <c r="A513" s="39">
        <v>45411</v>
      </c>
      <c r="B513" s="1">
        <v>87.76</v>
      </c>
      <c r="C513">
        <v>87.6</v>
      </c>
      <c r="D513">
        <v>87.99</v>
      </c>
      <c r="E513">
        <v>85.27</v>
      </c>
      <c r="F513" t="s">
        <v>521</v>
      </c>
      <c r="G513" s="40">
        <v>0.0003</v>
      </c>
      <c r="H513" s="1">
        <f t="shared" si="7"/>
        <v>0.000227920228907101</v>
      </c>
    </row>
    <row r="514" spans="1:8">
      <c r="A514" s="39">
        <v>45408</v>
      </c>
      <c r="B514" s="1">
        <v>87.74</v>
      </c>
      <c r="C514">
        <v>83.82</v>
      </c>
      <c r="D514">
        <v>88.33</v>
      </c>
      <c r="E514">
        <v>83.39</v>
      </c>
      <c r="F514" t="s">
        <v>522</v>
      </c>
      <c r="G514" s="40">
        <v>0.0618</v>
      </c>
      <c r="H514" s="1">
        <f t="shared" si="7"/>
        <v>0.060005085024975</v>
      </c>
    </row>
    <row r="515" spans="1:8">
      <c r="A515" s="39">
        <v>45407</v>
      </c>
      <c r="B515" s="1">
        <v>82.63</v>
      </c>
      <c r="C515">
        <v>78.87</v>
      </c>
      <c r="D515">
        <v>83.32</v>
      </c>
      <c r="E515">
        <v>78.22</v>
      </c>
      <c r="F515" t="s">
        <v>523</v>
      </c>
      <c r="G515" s="40">
        <v>0.0371</v>
      </c>
      <c r="H515" s="1">
        <f t="shared" ref="H515:H578" si="8">LN(B515/B516)</f>
        <v>0.0363541974367502</v>
      </c>
    </row>
    <row r="516" spans="1:8">
      <c r="A516" s="39">
        <v>45406</v>
      </c>
      <c r="B516" s="1">
        <v>79.68</v>
      </c>
      <c r="C516">
        <v>83.95</v>
      </c>
      <c r="D516">
        <v>84.08</v>
      </c>
      <c r="E516">
        <v>79.18</v>
      </c>
      <c r="F516" t="s">
        <v>524</v>
      </c>
      <c r="G516" s="40">
        <v>-0.0333</v>
      </c>
      <c r="H516" s="1">
        <f t="shared" si="8"/>
        <v>-0.0338095126343284</v>
      </c>
    </row>
    <row r="517" spans="1:8">
      <c r="A517" s="39">
        <v>45405</v>
      </c>
      <c r="B517" s="1">
        <v>82.42</v>
      </c>
      <c r="C517">
        <v>80.77</v>
      </c>
      <c r="D517">
        <v>82.77</v>
      </c>
      <c r="E517">
        <v>80.26</v>
      </c>
      <c r="F517" t="s">
        <v>525</v>
      </c>
      <c r="G517" s="40">
        <v>0.0365</v>
      </c>
      <c r="H517" s="1">
        <f t="shared" si="8"/>
        <v>0.0358195635623528</v>
      </c>
    </row>
    <row r="518" spans="1:8">
      <c r="A518" s="39">
        <v>45404</v>
      </c>
      <c r="B518" s="1">
        <v>79.52</v>
      </c>
      <c r="C518">
        <v>78.1</v>
      </c>
      <c r="D518">
        <v>80.07</v>
      </c>
      <c r="E518">
        <v>76.4</v>
      </c>
      <c r="F518" t="s">
        <v>526</v>
      </c>
      <c r="G518" s="40">
        <v>0.0435</v>
      </c>
      <c r="H518" s="1">
        <f t="shared" si="8"/>
        <v>0.0426470996557178</v>
      </c>
    </row>
    <row r="519" spans="1:8">
      <c r="A519" s="39">
        <v>45401</v>
      </c>
      <c r="B519" s="1">
        <v>76.2</v>
      </c>
      <c r="C519">
        <v>83.15</v>
      </c>
      <c r="D519">
        <v>84.32</v>
      </c>
      <c r="E519">
        <v>75.61</v>
      </c>
      <c r="F519" t="s">
        <v>527</v>
      </c>
      <c r="G519" s="40">
        <v>-0.1</v>
      </c>
      <c r="H519" s="1">
        <f t="shared" si="8"/>
        <v>-0.105399884961585</v>
      </c>
    </row>
    <row r="520" spans="1:8">
      <c r="A520" s="39">
        <v>45400</v>
      </c>
      <c r="B520" s="1">
        <v>84.67</v>
      </c>
      <c r="C520">
        <v>84.97</v>
      </c>
      <c r="D520">
        <v>86.19</v>
      </c>
      <c r="E520">
        <v>82.4</v>
      </c>
      <c r="F520" t="s">
        <v>528</v>
      </c>
      <c r="G520" s="40">
        <v>0.0076</v>
      </c>
      <c r="H520" s="1">
        <f t="shared" si="8"/>
        <v>0.00746847167738622</v>
      </c>
    </row>
    <row r="521" spans="1:8">
      <c r="A521" s="39">
        <v>45399</v>
      </c>
      <c r="B521" s="1">
        <v>84.04</v>
      </c>
      <c r="C521">
        <v>88.34</v>
      </c>
      <c r="D521">
        <v>88.78</v>
      </c>
      <c r="E521">
        <v>83.95</v>
      </c>
      <c r="F521" t="s">
        <v>529</v>
      </c>
      <c r="G521" s="40">
        <v>-0.0387</v>
      </c>
      <c r="H521" s="1">
        <f t="shared" si="8"/>
        <v>-0.0394312134583687</v>
      </c>
    </row>
    <row r="522" spans="1:8">
      <c r="A522" s="39">
        <v>45398</v>
      </c>
      <c r="B522" s="1">
        <v>87.42</v>
      </c>
      <c r="C522">
        <v>86.43</v>
      </c>
      <c r="D522">
        <v>88.12</v>
      </c>
      <c r="E522">
        <v>86.06</v>
      </c>
      <c r="F522" t="s">
        <v>530</v>
      </c>
      <c r="G522" s="40">
        <v>0.0164</v>
      </c>
      <c r="H522" s="1">
        <f t="shared" si="8"/>
        <v>0.0163767931816608</v>
      </c>
    </row>
    <row r="523" spans="1:8">
      <c r="A523" s="39">
        <v>45397</v>
      </c>
      <c r="B523" s="1">
        <v>86</v>
      </c>
      <c r="C523">
        <v>89.1</v>
      </c>
      <c r="D523">
        <v>90.61</v>
      </c>
      <c r="E523">
        <v>85.93</v>
      </c>
      <c r="F523" t="s">
        <v>531</v>
      </c>
      <c r="G523" s="40">
        <v>-0.0248</v>
      </c>
      <c r="H523" s="1">
        <f t="shared" si="8"/>
        <v>-0.0251462816465817</v>
      </c>
    </row>
    <row r="524" spans="1:8">
      <c r="A524" s="39">
        <v>45394</v>
      </c>
      <c r="B524" s="1">
        <v>88.19</v>
      </c>
      <c r="C524">
        <v>89.7</v>
      </c>
      <c r="D524">
        <v>90.17</v>
      </c>
      <c r="E524">
        <v>87.53</v>
      </c>
      <c r="F524" t="s">
        <v>532</v>
      </c>
      <c r="G524" s="40">
        <v>-0.0268</v>
      </c>
      <c r="H524" s="1">
        <f t="shared" si="8"/>
        <v>-0.0271813613389028</v>
      </c>
    </row>
    <row r="525" spans="1:8">
      <c r="A525" s="39">
        <v>45393</v>
      </c>
      <c r="B525" s="1">
        <v>90.62</v>
      </c>
      <c r="C525">
        <v>87.42</v>
      </c>
      <c r="D525">
        <v>90.74</v>
      </c>
      <c r="E525">
        <v>86.93</v>
      </c>
      <c r="F525" t="s">
        <v>533</v>
      </c>
      <c r="G525" s="40">
        <v>0.0411</v>
      </c>
      <c r="H525" s="1">
        <f t="shared" si="8"/>
        <v>0.0403071561313595</v>
      </c>
    </row>
    <row r="526" spans="1:8">
      <c r="A526" s="39">
        <v>45392</v>
      </c>
      <c r="B526" s="1">
        <v>87.04</v>
      </c>
      <c r="C526">
        <v>83.93</v>
      </c>
      <c r="D526">
        <v>87.4</v>
      </c>
      <c r="E526">
        <v>83.71</v>
      </c>
      <c r="F526" t="s">
        <v>534</v>
      </c>
      <c r="G526" s="40">
        <v>0.0197</v>
      </c>
      <c r="H526" s="1">
        <f t="shared" si="8"/>
        <v>0.019607333867183</v>
      </c>
    </row>
    <row r="527" spans="1:8">
      <c r="A527" s="39">
        <v>45391</v>
      </c>
      <c r="B527" s="1">
        <v>85.35</v>
      </c>
      <c r="C527">
        <v>87.44</v>
      </c>
      <c r="D527">
        <v>87.64</v>
      </c>
      <c r="E527">
        <v>83.02</v>
      </c>
      <c r="F527" t="s">
        <v>535</v>
      </c>
      <c r="G527" s="40">
        <v>-0.0204</v>
      </c>
      <c r="H527" s="1">
        <f t="shared" si="8"/>
        <v>-0.0206408070027459</v>
      </c>
    </row>
    <row r="528" spans="1:8">
      <c r="A528" s="39">
        <v>45390</v>
      </c>
      <c r="B528" s="1">
        <v>87.13</v>
      </c>
      <c r="C528">
        <v>88.7</v>
      </c>
      <c r="D528">
        <v>88.83</v>
      </c>
      <c r="E528">
        <v>86.73</v>
      </c>
      <c r="F528" t="s">
        <v>536</v>
      </c>
      <c r="G528" s="40">
        <v>-0.0099</v>
      </c>
      <c r="H528" s="1">
        <f t="shared" si="8"/>
        <v>-0.010049188142525</v>
      </c>
    </row>
    <row r="529" spans="1:8">
      <c r="A529" s="39">
        <v>45387</v>
      </c>
      <c r="B529" s="1">
        <v>88.01</v>
      </c>
      <c r="C529">
        <v>86.87</v>
      </c>
      <c r="D529">
        <v>88.48</v>
      </c>
      <c r="E529">
        <v>85.93</v>
      </c>
      <c r="F529" t="s">
        <v>537</v>
      </c>
      <c r="G529" s="40">
        <v>0.0245</v>
      </c>
      <c r="H529" s="1">
        <f t="shared" si="8"/>
        <v>0.0242666153955106</v>
      </c>
    </row>
    <row r="530" spans="1:8">
      <c r="A530" s="39">
        <v>45386</v>
      </c>
      <c r="B530" s="1">
        <v>85.9</v>
      </c>
      <c r="C530">
        <v>90.41</v>
      </c>
      <c r="D530">
        <v>90.63</v>
      </c>
      <c r="E530">
        <v>85.88</v>
      </c>
      <c r="F530" t="s">
        <v>538</v>
      </c>
      <c r="G530" s="40">
        <v>-0.0344</v>
      </c>
      <c r="H530" s="1">
        <f t="shared" si="8"/>
        <v>-0.0350030015120624</v>
      </c>
    </row>
    <row r="531" spans="1:8">
      <c r="A531" s="39">
        <v>45385</v>
      </c>
      <c r="B531" s="1">
        <v>88.96</v>
      </c>
      <c r="C531">
        <v>88.48</v>
      </c>
      <c r="D531">
        <v>90.37</v>
      </c>
      <c r="E531">
        <v>88.4</v>
      </c>
      <c r="F531" t="s">
        <v>539</v>
      </c>
      <c r="G531" s="40">
        <v>-0.0055</v>
      </c>
      <c r="H531" s="1">
        <f t="shared" si="8"/>
        <v>-0.00549297945245598</v>
      </c>
    </row>
    <row r="532" spans="1:8">
      <c r="A532" s="39">
        <v>45384</v>
      </c>
      <c r="B532" s="1">
        <v>89.45</v>
      </c>
      <c r="C532">
        <v>88.45</v>
      </c>
      <c r="D532">
        <v>90.09</v>
      </c>
      <c r="E532">
        <v>87.62</v>
      </c>
      <c r="F532" t="s">
        <v>540</v>
      </c>
      <c r="G532" s="40">
        <v>-0.0101</v>
      </c>
      <c r="H532" s="1">
        <f t="shared" si="8"/>
        <v>-0.0101218816450743</v>
      </c>
    </row>
    <row r="533" spans="1:8">
      <c r="A533" s="39">
        <v>45383</v>
      </c>
      <c r="B533" s="1">
        <v>90.36</v>
      </c>
      <c r="C533">
        <v>90.3</v>
      </c>
      <c r="D533">
        <v>92.22</v>
      </c>
      <c r="E533">
        <v>89.2</v>
      </c>
      <c r="F533" t="s">
        <v>541</v>
      </c>
      <c r="G533" s="40">
        <v>0.0001</v>
      </c>
      <c r="H533" s="1">
        <f t="shared" si="8"/>
        <v>0</v>
      </c>
    </row>
    <row r="534" spans="1:8">
      <c r="A534" s="39">
        <v>45379</v>
      </c>
      <c r="B534" s="1">
        <v>90.36</v>
      </c>
      <c r="C534">
        <v>90</v>
      </c>
      <c r="D534">
        <v>91.3</v>
      </c>
      <c r="E534">
        <v>89.19</v>
      </c>
      <c r="F534" t="s">
        <v>542</v>
      </c>
      <c r="G534" s="40">
        <v>0.0012</v>
      </c>
      <c r="H534" s="1">
        <f t="shared" si="8"/>
        <v>0.00121809438681218</v>
      </c>
    </row>
    <row r="535" spans="1:8">
      <c r="A535" s="39">
        <v>45378</v>
      </c>
      <c r="B535" s="1">
        <v>90.25</v>
      </c>
      <c r="C535">
        <v>93.11</v>
      </c>
      <c r="D535">
        <v>93.24</v>
      </c>
      <c r="E535">
        <v>89.12</v>
      </c>
      <c r="F535" t="s">
        <v>543</v>
      </c>
      <c r="G535" s="40">
        <v>-0.025</v>
      </c>
      <c r="H535" s="1">
        <f t="shared" si="8"/>
        <v>-0.0252734856724308</v>
      </c>
    </row>
    <row r="536" spans="1:8">
      <c r="A536" s="39">
        <v>45377</v>
      </c>
      <c r="B536" s="1">
        <v>92.56</v>
      </c>
      <c r="C536">
        <v>95.85</v>
      </c>
      <c r="D536">
        <v>96.38</v>
      </c>
      <c r="E536">
        <v>92.5</v>
      </c>
      <c r="F536" t="s">
        <v>544</v>
      </c>
      <c r="G536" s="40">
        <v>-0.0257</v>
      </c>
      <c r="H536" s="1">
        <f t="shared" si="8"/>
        <v>-0.0260198087151197</v>
      </c>
    </row>
    <row r="537" spans="1:8">
      <c r="A537" s="39">
        <v>45376</v>
      </c>
      <c r="B537" s="1">
        <v>95</v>
      </c>
      <c r="C537">
        <v>93.94</v>
      </c>
      <c r="D537">
        <v>96.77</v>
      </c>
      <c r="E537">
        <v>93.51</v>
      </c>
      <c r="F537" t="s">
        <v>545</v>
      </c>
      <c r="G537" s="40">
        <v>0.0076</v>
      </c>
      <c r="H537" s="1">
        <f t="shared" si="8"/>
        <v>0.00750175212295479</v>
      </c>
    </row>
    <row r="538" spans="1:8">
      <c r="A538" s="39">
        <v>45373</v>
      </c>
      <c r="B538" s="1">
        <v>94.29</v>
      </c>
      <c r="C538">
        <v>91.14</v>
      </c>
      <c r="D538">
        <v>94.78</v>
      </c>
      <c r="E538">
        <v>90.83</v>
      </c>
      <c r="F538" t="s">
        <v>546</v>
      </c>
      <c r="G538" s="40">
        <v>0.0312</v>
      </c>
      <c r="H538" s="1">
        <f t="shared" si="8"/>
        <v>0.0308014873012507</v>
      </c>
    </row>
    <row r="539" spans="1:8">
      <c r="A539" s="39">
        <v>45372</v>
      </c>
      <c r="B539" s="1">
        <v>91.43</v>
      </c>
      <c r="C539">
        <v>92.3</v>
      </c>
      <c r="D539">
        <v>92.65</v>
      </c>
      <c r="E539">
        <v>90.4</v>
      </c>
      <c r="F539" t="s">
        <v>547</v>
      </c>
      <c r="G539" s="40">
        <v>0.0118</v>
      </c>
      <c r="H539" s="1">
        <f t="shared" si="8"/>
        <v>0.0116612982624708</v>
      </c>
    </row>
    <row r="540" spans="1:8">
      <c r="A540" s="39">
        <v>45371</v>
      </c>
      <c r="B540" s="1">
        <v>90.37</v>
      </c>
      <c r="C540">
        <v>89.8</v>
      </c>
      <c r="D540">
        <v>90.41</v>
      </c>
      <c r="E540">
        <v>88.22</v>
      </c>
      <c r="F540" t="s">
        <v>548</v>
      </c>
      <c r="G540" s="40">
        <v>0.0109</v>
      </c>
      <c r="H540" s="1">
        <f t="shared" si="8"/>
        <v>0.0107916717343959</v>
      </c>
    </row>
    <row r="541" spans="1:8">
      <c r="A541" s="39">
        <v>45370</v>
      </c>
      <c r="B541" s="1">
        <v>89.4</v>
      </c>
      <c r="C541">
        <v>86.7</v>
      </c>
      <c r="D541">
        <v>90.54</v>
      </c>
      <c r="E541">
        <v>85.01</v>
      </c>
      <c r="F541" t="s">
        <v>549</v>
      </c>
      <c r="G541" s="40">
        <v>0.0107</v>
      </c>
      <c r="H541" s="1">
        <f t="shared" si="8"/>
        <v>0.0105702097392879</v>
      </c>
    </row>
    <row r="542" spans="1:8">
      <c r="A542" s="39">
        <v>45369</v>
      </c>
      <c r="B542" s="1">
        <v>88.46</v>
      </c>
      <c r="C542">
        <v>90.39</v>
      </c>
      <c r="D542">
        <v>92.4</v>
      </c>
      <c r="E542">
        <v>87.08</v>
      </c>
      <c r="F542" t="s">
        <v>550</v>
      </c>
      <c r="G542" s="40">
        <v>0.007</v>
      </c>
      <c r="H542" s="1">
        <f t="shared" si="8"/>
        <v>0.00703349467896009</v>
      </c>
    </row>
    <row r="543" spans="1:8">
      <c r="A543" s="39">
        <v>45366</v>
      </c>
      <c r="B543" s="1">
        <v>87.84</v>
      </c>
      <c r="C543">
        <v>86.93</v>
      </c>
      <c r="D543">
        <v>89.55</v>
      </c>
      <c r="E543">
        <v>86.26</v>
      </c>
      <c r="F543" t="s">
        <v>551</v>
      </c>
      <c r="G543" s="40">
        <v>-0.0012</v>
      </c>
      <c r="H543" s="1">
        <f t="shared" si="8"/>
        <v>-0.00113778599144348</v>
      </c>
    </row>
    <row r="544" spans="1:8">
      <c r="A544" s="39">
        <v>45365</v>
      </c>
      <c r="B544" s="1">
        <v>87.94</v>
      </c>
      <c r="C544">
        <v>89.58</v>
      </c>
      <c r="D544">
        <v>90.65</v>
      </c>
      <c r="E544">
        <v>86.6</v>
      </c>
      <c r="F544" t="s">
        <v>552</v>
      </c>
      <c r="G544" s="40">
        <v>-0.0324</v>
      </c>
      <c r="H544" s="1">
        <f t="shared" si="8"/>
        <v>-0.032995220378015</v>
      </c>
    </row>
    <row r="545" spans="1:8">
      <c r="A545" s="39">
        <v>45364</v>
      </c>
      <c r="B545" s="1">
        <v>90.89</v>
      </c>
      <c r="C545">
        <v>91.06</v>
      </c>
      <c r="D545">
        <v>91.5</v>
      </c>
      <c r="E545">
        <v>88.43</v>
      </c>
      <c r="F545" t="s">
        <v>553</v>
      </c>
      <c r="G545" s="40">
        <v>-0.0112</v>
      </c>
      <c r="H545" s="1">
        <f t="shared" si="8"/>
        <v>-0.0111598532393391</v>
      </c>
    </row>
    <row r="546" spans="1:8">
      <c r="A546" s="39">
        <v>45363</v>
      </c>
      <c r="B546" s="1">
        <v>91.91</v>
      </c>
      <c r="C546">
        <v>88.05</v>
      </c>
      <c r="D546">
        <v>91.96</v>
      </c>
      <c r="E546">
        <v>86.15</v>
      </c>
      <c r="F546" t="s">
        <v>554</v>
      </c>
      <c r="G546" s="40">
        <v>0.0716</v>
      </c>
      <c r="H546" s="1">
        <f t="shared" si="8"/>
        <v>0.069140542367688</v>
      </c>
    </row>
    <row r="547" spans="1:8">
      <c r="A547" s="39">
        <v>45362</v>
      </c>
      <c r="B547" s="1">
        <v>85.77</v>
      </c>
      <c r="C547">
        <v>86.43</v>
      </c>
      <c r="D547">
        <v>88.8</v>
      </c>
      <c r="E547">
        <v>84.17</v>
      </c>
      <c r="F547" t="s">
        <v>555</v>
      </c>
      <c r="G547" s="40">
        <v>-0.02</v>
      </c>
      <c r="H547" s="1">
        <f t="shared" si="8"/>
        <v>-0.0203122967420165</v>
      </c>
    </row>
    <row r="548" spans="1:8">
      <c r="A548" s="39">
        <v>45359</v>
      </c>
      <c r="B548" s="1">
        <v>87.53</v>
      </c>
      <c r="C548">
        <v>95.14</v>
      </c>
      <c r="D548">
        <v>97.4</v>
      </c>
      <c r="E548">
        <v>86.51</v>
      </c>
      <c r="F548" t="s">
        <v>556</v>
      </c>
      <c r="G548" s="40">
        <v>-0.0555</v>
      </c>
      <c r="H548" s="1">
        <f t="shared" si="8"/>
        <v>-0.0570632038542534</v>
      </c>
    </row>
    <row r="549" spans="1:8">
      <c r="A549" s="39">
        <v>45358</v>
      </c>
      <c r="B549" s="1">
        <v>92.67</v>
      </c>
      <c r="C549">
        <v>90.16</v>
      </c>
      <c r="D549">
        <v>92.77</v>
      </c>
      <c r="E549">
        <v>89.6</v>
      </c>
      <c r="F549" t="s">
        <v>557</v>
      </c>
      <c r="G549" s="40">
        <v>0.0447</v>
      </c>
      <c r="H549" s="1">
        <f t="shared" si="8"/>
        <v>0.0437849062830662</v>
      </c>
    </row>
    <row r="550" spans="1:8">
      <c r="A550" s="39">
        <v>45357</v>
      </c>
      <c r="B550" s="1">
        <v>88.7</v>
      </c>
      <c r="C550">
        <v>88.02</v>
      </c>
      <c r="D550">
        <v>89.72</v>
      </c>
      <c r="E550">
        <v>87.03</v>
      </c>
      <c r="F550" t="s">
        <v>558</v>
      </c>
      <c r="G550" s="40">
        <v>0.0318</v>
      </c>
      <c r="H550" s="1">
        <f t="shared" si="8"/>
        <v>0.0313778175412241</v>
      </c>
    </row>
    <row r="551" spans="1:8">
      <c r="A551" s="39">
        <v>45356</v>
      </c>
      <c r="B551" s="1">
        <v>85.96</v>
      </c>
      <c r="C551">
        <v>85.27</v>
      </c>
      <c r="D551">
        <v>86.1</v>
      </c>
      <c r="E551">
        <v>83.42</v>
      </c>
      <c r="F551" t="s">
        <v>559</v>
      </c>
      <c r="G551" s="40">
        <v>0.0085</v>
      </c>
      <c r="H551" s="1">
        <f t="shared" si="8"/>
        <v>0.00841126454389323</v>
      </c>
    </row>
    <row r="552" spans="1:8">
      <c r="A552" s="39">
        <v>45355</v>
      </c>
      <c r="B552" s="1">
        <v>85.24</v>
      </c>
      <c r="C552">
        <v>84.13</v>
      </c>
      <c r="D552">
        <v>87.69</v>
      </c>
      <c r="E552">
        <v>83.72</v>
      </c>
      <c r="F552" t="s">
        <v>560</v>
      </c>
      <c r="G552" s="40">
        <v>0.036</v>
      </c>
      <c r="H552" s="1">
        <f t="shared" si="8"/>
        <v>0.0353427424456598</v>
      </c>
    </row>
    <row r="553" spans="1:8">
      <c r="A553" s="39">
        <v>45352</v>
      </c>
      <c r="B553" s="1">
        <v>82.28</v>
      </c>
      <c r="C553">
        <v>80</v>
      </c>
      <c r="D553">
        <v>82.3</v>
      </c>
      <c r="E553">
        <v>79.44</v>
      </c>
      <c r="F553" t="s">
        <v>561</v>
      </c>
      <c r="G553" s="40">
        <v>0.04</v>
      </c>
      <c r="H553" s="1">
        <f t="shared" si="8"/>
        <v>0.0392887757514515</v>
      </c>
    </row>
    <row r="554" spans="1:8">
      <c r="A554" s="39">
        <v>45351</v>
      </c>
      <c r="B554" s="1">
        <v>79.11</v>
      </c>
      <c r="C554">
        <v>79.09</v>
      </c>
      <c r="D554">
        <v>79.99</v>
      </c>
      <c r="E554">
        <v>78.35</v>
      </c>
      <c r="F554" t="s">
        <v>562</v>
      </c>
      <c r="G554" s="40">
        <v>0.0187</v>
      </c>
      <c r="H554" s="1">
        <f t="shared" si="8"/>
        <v>0.0184989647297838</v>
      </c>
    </row>
    <row r="555" spans="1:8">
      <c r="A555" s="39">
        <v>45350</v>
      </c>
      <c r="B555" s="1">
        <v>77.66</v>
      </c>
      <c r="C555">
        <v>77.62</v>
      </c>
      <c r="D555">
        <v>78.93</v>
      </c>
      <c r="E555">
        <v>77.13</v>
      </c>
      <c r="F555" t="s">
        <v>563</v>
      </c>
      <c r="G555" s="40">
        <v>-0.0132</v>
      </c>
      <c r="H555" s="1">
        <f t="shared" si="8"/>
        <v>-0.0133028311198363</v>
      </c>
    </row>
    <row r="556" spans="1:8">
      <c r="A556" s="39">
        <v>45349</v>
      </c>
      <c r="B556" s="1">
        <v>78.7</v>
      </c>
      <c r="C556">
        <v>79.38</v>
      </c>
      <c r="D556">
        <v>79.48</v>
      </c>
      <c r="E556">
        <v>77.16</v>
      </c>
      <c r="F556" t="s">
        <v>564</v>
      </c>
      <c r="G556" s="40">
        <v>-0.0049</v>
      </c>
      <c r="H556" s="1">
        <f t="shared" si="8"/>
        <v>-0.00494328910796838</v>
      </c>
    </row>
    <row r="557" spans="1:8">
      <c r="A557" s="39">
        <v>45348</v>
      </c>
      <c r="B557" s="1">
        <v>79.09</v>
      </c>
      <c r="C557">
        <v>79.7</v>
      </c>
      <c r="D557">
        <v>80.65</v>
      </c>
      <c r="E557">
        <v>78.5</v>
      </c>
      <c r="F557" t="s">
        <v>565</v>
      </c>
      <c r="G557" s="40">
        <v>0.0035</v>
      </c>
      <c r="H557" s="1">
        <f t="shared" si="8"/>
        <v>0.00341967276446829</v>
      </c>
    </row>
    <row r="558" spans="1:8">
      <c r="A558" s="39">
        <v>45345</v>
      </c>
      <c r="B558" s="1">
        <v>78.82</v>
      </c>
      <c r="C558">
        <v>80.79</v>
      </c>
      <c r="D558">
        <v>82.39</v>
      </c>
      <c r="E558">
        <v>77.57</v>
      </c>
      <c r="F558" t="s">
        <v>566</v>
      </c>
      <c r="G558" s="40">
        <v>0.0036</v>
      </c>
      <c r="H558" s="1">
        <f t="shared" si="8"/>
        <v>0.00355872261699393</v>
      </c>
    </row>
    <row r="559" spans="1:8">
      <c r="A559" s="39">
        <v>45344</v>
      </c>
      <c r="B559" s="1">
        <v>78.54</v>
      </c>
      <c r="C559">
        <v>75.03</v>
      </c>
      <c r="D559">
        <v>78.57</v>
      </c>
      <c r="E559">
        <v>74.22</v>
      </c>
      <c r="F559" t="s">
        <v>567</v>
      </c>
      <c r="G559" s="40">
        <v>0.164</v>
      </c>
      <c r="H559" s="1">
        <f t="shared" si="8"/>
        <v>0.15192499451053</v>
      </c>
    </row>
    <row r="560" spans="1:8">
      <c r="A560" s="39">
        <v>45343</v>
      </c>
      <c r="B560" s="1">
        <v>67.47</v>
      </c>
      <c r="C560">
        <v>68.01</v>
      </c>
      <c r="D560">
        <v>68.89</v>
      </c>
      <c r="E560">
        <v>66.25</v>
      </c>
      <c r="F560" t="s">
        <v>568</v>
      </c>
      <c r="G560" s="40">
        <v>-0.0285</v>
      </c>
      <c r="H560" s="1">
        <f t="shared" si="8"/>
        <v>-0.0289240145610188</v>
      </c>
    </row>
    <row r="561" spans="1:8">
      <c r="A561" s="39">
        <v>45342</v>
      </c>
      <c r="B561" s="1">
        <v>69.45</v>
      </c>
      <c r="C561">
        <v>71.95</v>
      </c>
      <c r="D561">
        <v>71.96</v>
      </c>
      <c r="E561">
        <v>67.73</v>
      </c>
      <c r="F561" t="s">
        <v>569</v>
      </c>
      <c r="G561" s="40">
        <v>-0.0435</v>
      </c>
      <c r="H561" s="1">
        <f t="shared" si="8"/>
        <v>-0.0444955841918025</v>
      </c>
    </row>
    <row r="562" spans="1:8">
      <c r="A562" s="39">
        <v>45338</v>
      </c>
      <c r="B562" s="1">
        <v>72.61</v>
      </c>
      <c r="C562">
        <v>74.1</v>
      </c>
      <c r="D562">
        <v>74.4</v>
      </c>
      <c r="E562">
        <v>72.5</v>
      </c>
      <c r="F562" t="s">
        <v>570</v>
      </c>
      <c r="G562" s="40">
        <v>-0.0006</v>
      </c>
      <c r="H562" s="1">
        <f t="shared" si="8"/>
        <v>-0.00068837340090043</v>
      </c>
    </row>
    <row r="563" spans="1:8">
      <c r="A563" s="39">
        <v>45337</v>
      </c>
      <c r="B563" s="1">
        <v>72.66</v>
      </c>
      <c r="C563">
        <v>73.87</v>
      </c>
      <c r="D563">
        <v>73.97</v>
      </c>
      <c r="E563">
        <v>72.4</v>
      </c>
      <c r="F563" t="s">
        <v>571</v>
      </c>
      <c r="G563" s="40">
        <v>-0.0168</v>
      </c>
      <c r="H563" s="1">
        <f t="shared" si="8"/>
        <v>-0.0169218011611004</v>
      </c>
    </row>
    <row r="564" spans="1:8">
      <c r="A564" s="39">
        <v>45336</v>
      </c>
      <c r="B564" s="1">
        <v>73.9</v>
      </c>
      <c r="C564">
        <v>73.2</v>
      </c>
      <c r="D564">
        <v>74.24</v>
      </c>
      <c r="E564">
        <v>71.94</v>
      </c>
      <c r="F564" t="s">
        <v>572</v>
      </c>
      <c r="G564" s="40">
        <v>0.0246</v>
      </c>
      <c r="H564" s="1">
        <f t="shared" si="8"/>
        <v>0.024242781438575</v>
      </c>
    </row>
    <row r="565" spans="1:8">
      <c r="A565" s="39">
        <v>45335</v>
      </c>
      <c r="B565" s="1">
        <v>72.13</v>
      </c>
      <c r="C565">
        <v>70.4</v>
      </c>
      <c r="D565">
        <v>73.45</v>
      </c>
      <c r="E565">
        <v>69.62</v>
      </c>
      <c r="F565" t="s">
        <v>573</v>
      </c>
      <c r="G565" s="40">
        <v>-0.0017</v>
      </c>
      <c r="H565" s="1">
        <f t="shared" si="8"/>
        <v>-0.00166228047696035</v>
      </c>
    </row>
    <row r="566" spans="1:8">
      <c r="A566" s="39">
        <v>45334</v>
      </c>
      <c r="B566" s="1">
        <v>72.25</v>
      </c>
      <c r="C566">
        <v>72.6</v>
      </c>
      <c r="D566">
        <v>74.61</v>
      </c>
      <c r="E566">
        <v>71.25</v>
      </c>
      <c r="F566" t="s">
        <v>574</v>
      </c>
      <c r="G566" s="40">
        <v>0.0016</v>
      </c>
      <c r="H566" s="1">
        <f t="shared" si="8"/>
        <v>0.00166228047696031</v>
      </c>
    </row>
    <row r="567" spans="1:8">
      <c r="A567" s="39">
        <v>45331</v>
      </c>
      <c r="B567" s="1">
        <v>72.13</v>
      </c>
      <c r="C567">
        <v>70.53</v>
      </c>
      <c r="D567">
        <v>72.18</v>
      </c>
      <c r="E567">
        <v>70.21</v>
      </c>
      <c r="F567" t="s">
        <v>575</v>
      </c>
      <c r="G567" s="40">
        <v>0.0358</v>
      </c>
      <c r="H567" s="1">
        <f t="shared" si="8"/>
        <v>0.0351309316155929</v>
      </c>
    </row>
    <row r="568" spans="1:8">
      <c r="A568" s="39">
        <v>45330</v>
      </c>
      <c r="B568" s="1">
        <v>69.64</v>
      </c>
      <c r="C568">
        <v>70.07</v>
      </c>
      <c r="D568">
        <v>70.79</v>
      </c>
      <c r="E568">
        <v>69.46</v>
      </c>
      <c r="F568" t="s">
        <v>576</v>
      </c>
      <c r="G568" s="40">
        <v>-0.0065</v>
      </c>
      <c r="H568" s="1">
        <f t="shared" si="8"/>
        <v>-0.00658367914055605</v>
      </c>
    </row>
    <row r="569" spans="1:8">
      <c r="A569" s="39">
        <v>45329</v>
      </c>
      <c r="B569" s="1">
        <v>70.1</v>
      </c>
      <c r="C569">
        <v>68.32</v>
      </c>
      <c r="D569">
        <v>70.22</v>
      </c>
      <c r="E569">
        <v>67.6</v>
      </c>
      <c r="F569" t="s">
        <v>577</v>
      </c>
      <c r="G569" s="40">
        <v>0.0275</v>
      </c>
      <c r="H569" s="1">
        <f t="shared" si="8"/>
        <v>0.0271850170500446</v>
      </c>
    </row>
    <row r="570" spans="1:8">
      <c r="A570" s="39">
        <v>45328</v>
      </c>
      <c r="B570" s="1">
        <v>68.22</v>
      </c>
      <c r="C570">
        <v>69.63</v>
      </c>
      <c r="D570">
        <v>69.75</v>
      </c>
      <c r="E570">
        <v>66.3</v>
      </c>
      <c r="F570" t="s">
        <v>578</v>
      </c>
      <c r="G570" s="40">
        <v>-0.016</v>
      </c>
      <c r="H570" s="1">
        <f t="shared" si="8"/>
        <v>-0.0161399359638994</v>
      </c>
    </row>
    <row r="571" spans="1:8">
      <c r="A571" s="39">
        <v>45327</v>
      </c>
      <c r="B571" s="1">
        <v>69.33</v>
      </c>
      <c r="C571">
        <v>68.22</v>
      </c>
      <c r="D571">
        <v>69.5</v>
      </c>
      <c r="E571">
        <v>67.21</v>
      </c>
      <c r="F571" t="s">
        <v>579</v>
      </c>
      <c r="G571" s="40">
        <v>0.0479</v>
      </c>
      <c r="H571" s="1">
        <f t="shared" si="8"/>
        <v>0.0468016622389632</v>
      </c>
    </row>
    <row r="572" spans="1:8">
      <c r="A572" s="39">
        <v>45324</v>
      </c>
      <c r="B572" s="1">
        <v>66.16</v>
      </c>
      <c r="C572">
        <v>63.97</v>
      </c>
      <c r="D572">
        <v>66.6</v>
      </c>
      <c r="E572">
        <v>63.69</v>
      </c>
      <c r="F572" t="s">
        <v>580</v>
      </c>
      <c r="G572" s="40">
        <v>0.0497</v>
      </c>
      <c r="H572" s="1">
        <f t="shared" si="8"/>
        <v>0.048465247190417</v>
      </c>
    </row>
    <row r="573" spans="1:8">
      <c r="A573" s="39">
        <v>45323</v>
      </c>
      <c r="B573" s="1">
        <v>63.03</v>
      </c>
      <c r="C573">
        <v>62.1</v>
      </c>
      <c r="D573">
        <v>63.19</v>
      </c>
      <c r="E573">
        <v>61.65</v>
      </c>
      <c r="F573" t="s">
        <v>581</v>
      </c>
      <c r="G573" s="40">
        <v>0.0244</v>
      </c>
      <c r="H573" s="1">
        <f t="shared" si="8"/>
        <v>0.0240859427726199</v>
      </c>
    </row>
    <row r="574" spans="1:8">
      <c r="A574" s="39">
        <v>45322</v>
      </c>
      <c r="B574" s="1">
        <v>61.53</v>
      </c>
      <c r="C574">
        <v>61.44</v>
      </c>
      <c r="D574">
        <v>62.27</v>
      </c>
      <c r="E574">
        <v>60.7</v>
      </c>
      <c r="F574" t="s">
        <v>582</v>
      </c>
      <c r="G574" s="40">
        <v>-0.0199</v>
      </c>
      <c r="H574" s="1">
        <f t="shared" si="8"/>
        <v>-0.0199523915770415</v>
      </c>
    </row>
    <row r="575" spans="1:8">
      <c r="A575" s="39">
        <v>45321</v>
      </c>
      <c r="B575" s="1">
        <v>62.77</v>
      </c>
      <c r="C575">
        <v>62.9</v>
      </c>
      <c r="D575">
        <v>63.49</v>
      </c>
      <c r="E575">
        <v>62.26</v>
      </c>
      <c r="F575" t="s">
        <v>583</v>
      </c>
      <c r="G575" s="40">
        <v>0.0049</v>
      </c>
      <c r="H575" s="1">
        <f t="shared" si="8"/>
        <v>0.00479081082396191</v>
      </c>
    </row>
    <row r="576" spans="1:8">
      <c r="A576" s="39">
        <v>45320</v>
      </c>
      <c r="B576" s="1">
        <v>62.47</v>
      </c>
      <c r="C576">
        <v>61.23</v>
      </c>
      <c r="D576">
        <v>62.49</v>
      </c>
      <c r="E576">
        <v>60.91</v>
      </c>
      <c r="F576" t="s">
        <v>584</v>
      </c>
      <c r="G576" s="40">
        <v>0.0235</v>
      </c>
      <c r="H576" s="1">
        <f t="shared" si="8"/>
        <v>0.0233208949490749</v>
      </c>
    </row>
    <row r="577" spans="1:8">
      <c r="A577" s="39">
        <v>45317</v>
      </c>
      <c r="B577" s="1">
        <v>61.03</v>
      </c>
      <c r="C577">
        <v>60.96</v>
      </c>
      <c r="D577">
        <v>61.78</v>
      </c>
      <c r="E577">
        <v>60.57</v>
      </c>
      <c r="F577" t="s">
        <v>585</v>
      </c>
      <c r="G577" s="40">
        <v>-0.0095</v>
      </c>
      <c r="H577" s="1">
        <f t="shared" si="8"/>
        <v>-0.00962094661211827</v>
      </c>
    </row>
    <row r="578" spans="1:8">
      <c r="A578" s="39">
        <v>45316</v>
      </c>
      <c r="B578" s="1">
        <v>61.62</v>
      </c>
      <c r="C578">
        <v>62.35</v>
      </c>
      <c r="D578">
        <v>62.72</v>
      </c>
      <c r="E578">
        <v>60.85</v>
      </c>
      <c r="F578" t="s">
        <v>586</v>
      </c>
      <c r="G578" s="40">
        <v>0.0042</v>
      </c>
      <c r="H578" s="1">
        <f t="shared" si="8"/>
        <v>0.0042283361095211</v>
      </c>
    </row>
    <row r="579" spans="1:8">
      <c r="A579" s="39">
        <v>45315</v>
      </c>
      <c r="B579" s="1">
        <v>61.36</v>
      </c>
      <c r="C579">
        <v>60.3</v>
      </c>
      <c r="D579">
        <v>62.85</v>
      </c>
      <c r="E579">
        <v>59.94</v>
      </c>
      <c r="F579" t="s">
        <v>587</v>
      </c>
      <c r="G579" s="40">
        <v>0.0249</v>
      </c>
      <c r="H579" s="1">
        <f t="shared" ref="H579:H642" si="9">LN(B579/B580)</f>
        <v>0.0245826121217401</v>
      </c>
    </row>
    <row r="580" spans="1:8">
      <c r="A580" s="39">
        <v>45314</v>
      </c>
      <c r="B580" s="1">
        <v>59.87</v>
      </c>
      <c r="C580">
        <v>59.57</v>
      </c>
      <c r="D580">
        <v>59.91</v>
      </c>
      <c r="E580">
        <v>58.58</v>
      </c>
      <c r="F580" t="s">
        <v>588</v>
      </c>
      <c r="G580" s="40">
        <v>0.0037</v>
      </c>
      <c r="H580" s="1">
        <f t="shared" si="9"/>
        <v>0.00368139639333549</v>
      </c>
    </row>
    <row r="581" spans="1:8">
      <c r="A581" s="39">
        <v>45313</v>
      </c>
      <c r="B581" s="1">
        <v>59.65</v>
      </c>
      <c r="C581">
        <v>60.05</v>
      </c>
      <c r="D581">
        <v>60.33</v>
      </c>
      <c r="E581">
        <v>59.07</v>
      </c>
      <c r="F581" t="s">
        <v>589</v>
      </c>
      <c r="G581" s="40">
        <v>0.0027</v>
      </c>
      <c r="H581" s="1">
        <f t="shared" si="9"/>
        <v>0.0026859173441107</v>
      </c>
    </row>
    <row r="582" spans="1:8">
      <c r="A582" s="39">
        <v>45310</v>
      </c>
      <c r="B582" s="1">
        <v>59.49</v>
      </c>
      <c r="C582">
        <v>57.99</v>
      </c>
      <c r="D582">
        <v>59.5</v>
      </c>
      <c r="E582">
        <v>57.22</v>
      </c>
      <c r="F582" t="s">
        <v>590</v>
      </c>
      <c r="G582" s="40">
        <v>0.0417</v>
      </c>
      <c r="H582" s="1">
        <f t="shared" si="9"/>
        <v>0.0408289985230428</v>
      </c>
    </row>
    <row r="583" spans="1:8">
      <c r="A583" s="39">
        <v>45309</v>
      </c>
      <c r="B583" s="1">
        <v>57.11</v>
      </c>
      <c r="C583">
        <v>57.26</v>
      </c>
      <c r="D583">
        <v>57.6</v>
      </c>
      <c r="E583">
        <v>56.11</v>
      </c>
      <c r="F583" t="s">
        <v>591</v>
      </c>
      <c r="G583" s="40">
        <v>0.0188</v>
      </c>
      <c r="H583" s="1">
        <f t="shared" si="9"/>
        <v>0.0187350831586026</v>
      </c>
    </row>
    <row r="584" spans="1:8">
      <c r="A584" s="39">
        <v>45308</v>
      </c>
      <c r="B584" s="1">
        <v>56.05</v>
      </c>
      <c r="C584">
        <v>56.35</v>
      </c>
      <c r="D584">
        <v>56.47</v>
      </c>
      <c r="E584">
        <v>54.74</v>
      </c>
      <c r="F584" t="s">
        <v>592</v>
      </c>
      <c r="G584" s="40">
        <v>-0.0058</v>
      </c>
      <c r="H584" s="1">
        <f t="shared" si="9"/>
        <v>-0.00587033616779772</v>
      </c>
    </row>
    <row r="585" spans="1:8">
      <c r="A585" s="39">
        <v>45307</v>
      </c>
      <c r="B585" s="1">
        <v>56.38</v>
      </c>
      <c r="C585">
        <v>55.02</v>
      </c>
      <c r="D585">
        <v>56.83</v>
      </c>
      <c r="E585">
        <v>54.9</v>
      </c>
      <c r="F585" t="s">
        <v>593</v>
      </c>
      <c r="G585" s="40">
        <v>0.0306</v>
      </c>
      <c r="H585" s="1">
        <f t="shared" si="9"/>
        <v>0.030067977610232</v>
      </c>
    </row>
    <row r="586" spans="1:8">
      <c r="A586" s="39">
        <v>45303</v>
      </c>
      <c r="B586" s="1">
        <v>54.71</v>
      </c>
      <c r="C586">
        <v>54.62</v>
      </c>
      <c r="D586">
        <v>54.97</v>
      </c>
      <c r="E586">
        <v>54.33</v>
      </c>
      <c r="F586" t="s">
        <v>594</v>
      </c>
      <c r="G586" s="40">
        <v>-0.002</v>
      </c>
      <c r="H586" s="1">
        <f t="shared" si="9"/>
        <v>-0.00200858279890515</v>
      </c>
    </row>
    <row r="587" spans="1:8">
      <c r="A587" s="39">
        <v>45302</v>
      </c>
      <c r="B587" s="1">
        <v>54.82</v>
      </c>
      <c r="C587">
        <v>55</v>
      </c>
      <c r="D587">
        <v>55.35</v>
      </c>
      <c r="E587">
        <v>53.56</v>
      </c>
      <c r="F587" t="s">
        <v>595</v>
      </c>
      <c r="G587" s="40">
        <v>0.0087</v>
      </c>
      <c r="H587" s="1">
        <f t="shared" si="9"/>
        <v>0.00861047730742131</v>
      </c>
    </row>
    <row r="588" spans="1:8">
      <c r="A588" s="39">
        <v>45301</v>
      </c>
      <c r="B588" s="1">
        <v>54.35</v>
      </c>
      <c r="C588">
        <v>53.62</v>
      </c>
      <c r="D588">
        <v>54.6</v>
      </c>
      <c r="E588">
        <v>53.49</v>
      </c>
      <c r="F588" t="s">
        <v>596</v>
      </c>
      <c r="G588" s="40">
        <v>0.0228</v>
      </c>
      <c r="H588" s="1">
        <f t="shared" si="9"/>
        <v>0.0225146732355511</v>
      </c>
    </row>
    <row r="589" spans="1:8">
      <c r="A589" s="39">
        <v>45300</v>
      </c>
      <c r="B589" s="1">
        <v>53.14</v>
      </c>
      <c r="C589">
        <v>52.4</v>
      </c>
      <c r="D589">
        <v>54.33</v>
      </c>
      <c r="E589">
        <v>51.69</v>
      </c>
      <c r="F589" t="s">
        <v>597</v>
      </c>
      <c r="G589" s="40">
        <v>0.017</v>
      </c>
      <c r="H589" s="1">
        <f t="shared" si="9"/>
        <v>0.0168900494867471</v>
      </c>
    </row>
    <row r="590" spans="1:8">
      <c r="A590" s="39">
        <v>45299</v>
      </c>
      <c r="B590" s="1">
        <v>52.25</v>
      </c>
      <c r="C590">
        <v>49.51</v>
      </c>
      <c r="D590">
        <v>52.28</v>
      </c>
      <c r="E590">
        <v>49.48</v>
      </c>
      <c r="F590" t="s">
        <v>598</v>
      </c>
      <c r="G590" s="40">
        <v>0.0643</v>
      </c>
      <c r="H590" s="1">
        <f t="shared" si="9"/>
        <v>0.0621808560444455</v>
      </c>
    </row>
    <row r="591" spans="1:8">
      <c r="A591" s="39">
        <v>45296</v>
      </c>
      <c r="B591" s="1">
        <v>49.1</v>
      </c>
      <c r="C591">
        <v>48.46</v>
      </c>
      <c r="D591">
        <v>49.55</v>
      </c>
      <c r="E591">
        <v>48.31</v>
      </c>
      <c r="F591" t="s">
        <v>599</v>
      </c>
      <c r="G591" s="40">
        <v>0.0229</v>
      </c>
      <c r="H591" s="1">
        <f t="shared" si="9"/>
        <v>0.022658023892584</v>
      </c>
    </row>
    <row r="592" spans="1:8">
      <c r="A592" s="39">
        <v>45295</v>
      </c>
      <c r="B592" s="1">
        <v>48</v>
      </c>
      <c r="C592">
        <v>47.77</v>
      </c>
      <c r="D592">
        <v>48.5</v>
      </c>
      <c r="E592">
        <v>47.51</v>
      </c>
      <c r="F592" t="s">
        <v>600</v>
      </c>
      <c r="G592" s="40">
        <v>0.009</v>
      </c>
      <c r="H592" s="1">
        <f t="shared" si="9"/>
        <v>0.00899870046370087</v>
      </c>
    </row>
    <row r="593" spans="1:8">
      <c r="A593" s="39">
        <v>45294</v>
      </c>
      <c r="B593" s="1">
        <v>47.57</v>
      </c>
      <c r="C593">
        <v>47.49</v>
      </c>
      <c r="D593">
        <v>48.18</v>
      </c>
      <c r="E593">
        <v>47.32</v>
      </c>
      <c r="F593" t="s">
        <v>601</v>
      </c>
      <c r="G593" s="40">
        <v>-0.0124</v>
      </c>
      <c r="H593" s="1">
        <f t="shared" si="9"/>
        <v>-0.0125341101979393</v>
      </c>
    </row>
    <row r="594" spans="1:8">
      <c r="A594" s="39">
        <v>45293</v>
      </c>
      <c r="B594" s="1">
        <v>48.17</v>
      </c>
      <c r="C594">
        <v>49.24</v>
      </c>
      <c r="D594">
        <v>49.29</v>
      </c>
      <c r="E594">
        <v>47.6</v>
      </c>
      <c r="F594" t="s">
        <v>602</v>
      </c>
      <c r="G594" s="40">
        <v>-0.0273</v>
      </c>
      <c r="H594" s="1">
        <f t="shared" si="9"/>
        <v>-0.0276402077342113</v>
      </c>
    </row>
    <row r="595" spans="1:8">
      <c r="A595" s="39">
        <v>45289</v>
      </c>
      <c r="B595" s="1">
        <v>49.52</v>
      </c>
      <c r="C595">
        <v>49.81</v>
      </c>
      <c r="D595">
        <v>50</v>
      </c>
      <c r="E595">
        <v>48.75</v>
      </c>
      <c r="F595" t="s">
        <v>603</v>
      </c>
      <c r="G595" s="40">
        <v>0</v>
      </c>
      <c r="H595" s="1">
        <f t="shared" si="9"/>
        <v>0</v>
      </c>
    </row>
    <row r="596" spans="1:8">
      <c r="A596" s="39">
        <v>45288</v>
      </c>
      <c r="B596" s="1">
        <v>49.52</v>
      </c>
      <c r="C596">
        <v>49.64</v>
      </c>
      <c r="D596">
        <v>49.88</v>
      </c>
      <c r="E596">
        <v>49.41</v>
      </c>
      <c r="F596" t="s">
        <v>604</v>
      </c>
      <c r="G596" s="40">
        <v>0.0021</v>
      </c>
      <c r="H596" s="1">
        <f t="shared" si="9"/>
        <v>0.00202142781587667</v>
      </c>
    </row>
    <row r="597" spans="1:8">
      <c r="A597" s="39">
        <v>45287</v>
      </c>
      <c r="B597" s="1">
        <v>49.42</v>
      </c>
      <c r="C597">
        <v>49.51</v>
      </c>
      <c r="D597">
        <v>49.68</v>
      </c>
      <c r="E597">
        <v>49.08</v>
      </c>
      <c r="F597" t="s">
        <v>605</v>
      </c>
      <c r="G597" s="40">
        <v>0.0028</v>
      </c>
      <c r="H597" s="1">
        <f t="shared" si="9"/>
        <v>0.00283688133519976</v>
      </c>
    </row>
    <row r="598" spans="1:8">
      <c r="A598" s="39">
        <v>45286</v>
      </c>
      <c r="B598" s="1">
        <v>49.28</v>
      </c>
      <c r="C598">
        <v>48.97</v>
      </c>
      <c r="D598">
        <v>49.6</v>
      </c>
      <c r="E598">
        <v>48.96</v>
      </c>
      <c r="F598" t="s">
        <v>606</v>
      </c>
      <c r="G598" s="40">
        <v>0.0092</v>
      </c>
      <c r="H598" s="1">
        <f t="shared" si="9"/>
        <v>0.00917344115169544</v>
      </c>
    </row>
    <row r="599" spans="1:8">
      <c r="A599" s="39">
        <v>45282</v>
      </c>
      <c r="B599" s="1">
        <v>48.83</v>
      </c>
      <c r="C599">
        <v>49.19</v>
      </c>
      <c r="D599">
        <v>49.38</v>
      </c>
      <c r="E599">
        <v>48.47</v>
      </c>
      <c r="F599" t="s">
        <v>607</v>
      </c>
      <c r="G599" s="40">
        <v>-0.0033</v>
      </c>
      <c r="H599" s="1">
        <f t="shared" si="9"/>
        <v>-0.00327131757691466</v>
      </c>
    </row>
    <row r="600" spans="1:8">
      <c r="A600" s="39">
        <v>45281</v>
      </c>
      <c r="B600" s="1">
        <v>48.99</v>
      </c>
      <c r="C600">
        <v>48.81</v>
      </c>
      <c r="D600">
        <v>49.1</v>
      </c>
      <c r="E600">
        <v>48.42</v>
      </c>
      <c r="F600" t="s">
        <v>608</v>
      </c>
      <c r="G600" s="40">
        <v>0.0183</v>
      </c>
      <c r="H600" s="1">
        <f t="shared" si="9"/>
        <v>0.0181261399391211</v>
      </c>
    </row>
    <row r="601" spans="1:8">
      <c r="A601" s="39">
        <v>45280</v>
      </c>
      <c r="B601" s="1">
        <v>48.11</v>
      </c>
      <c r="C601">
        <v>49.65</v>
      </c>
      <c r="D601">
        <v>50</v>
      </c>
      <c r="E601">
        <v>48.1</v>
      </c>
      <c r="F601" t="s">
        <v>609</v>
      </c>
      <c r="G601" s="40">
        <v>-0.0301</v>
      </c>
      <c r="H601" s="1">
        <f t="shared" si="9"/>
        <v>-0.0305007780195195</v>
      </c>
    </row>
    <row r="602" spans="1:8">
      <c r="A602" s="39">
        <v>45279</v>
      </c>
      <c r="B602" s="1">
        <v>49.6</v>
      </c>
      <c r="C602">
        <v>49.42</v>
      </c>
      <c r="D602">
        <v>49.7</v>
      </c>
      <c r="E602">
        <v>48.9</v>
      </c>
      <c r="F602" t="s">
        <v>610</v>
      </c>
      <c r="G602" s="40">
        <v>-0.0094</v>
      </c>
      <c r="H602" s="1">
        <f t="shared" si="9"/>
        <v>-0.00963089306096119</v>
      </c>
    </row>
    <row r="603" spans="1:8">
      <c r="A603" s="39">
        <v>45278</v>
      </c>
      <c r="B603" s="1">
        <v>50.08</v>
      </c>
      <c r="C603">
        <v>49.4</v>
      </c>
      <c r="D603">
        <v>50.43</v>
      </c>
      <c r="E603">
        <v>49.15</v>
      </c>
      <c r="F603" t="s">
        <v>611</v>
      </c>
      <c r="G603" s="40">
        <v>0.0243</v>
      </c>
      <c r="H603" s="1">
        <f t="shared" si="9"/>
        <v>0.0240488502012889</v>
      </c>
    </row>
    <row r="604" spans="1:8">
      <c r="A604" s="39">
        <v>45275</v>
      </c>
      <c r="B604" s="1">
        <v>48.89</v>
      </c>
      <c r="C604">
        <v>48.19</v>
      </c>
      <c r="D604">
        <v>49.4</v>
      </c>
      <c r="E604">
        <v>48.12</v>
      </c>
      <c r="F604" t="s">
        <v>612</v>
      </c>
      <c r="G604" s="40">
        <v>0.0112</v>
      </c>
      <c r="H604" s="1">
        <f t="shared" si="9"/>
        <v>0.0111066546912509</v>
      </c>
    </row>
    <row r="605" spans="1:8">
      <c r="A605" s="39">
        <v>45274</v>
      </c>
      <c r="B605" s="1">
        <v>48.35</v>
      </c>
      <c r="C605">
        <v>48.39</v>
      </c>
      <c r="D605">
        <v>48.67</v>
      </c>
      <c r="E605">
        <v>47.42</v>
      </c>
      <c r="F605" t="s">
        <v>613</v>
      </c>
      <c r="G605" s="40">
        <v>0.0054</v>
      </c>
      <c r="H605" s="1">
        <f t="shared" si="9"/>
        <v>0.00539196660973205</v>
      </c>
    </row>
    <row r="606" spans="1:8">
      <c r="A606" s="39">
        <v>45273</v>
      </c>
      <c r="B606" s="1">
        <v>48.09</v>
      </c>
      <c r="C606">
        <v>47.63</v>
      </c>
      <c r="D606">
        <v>48.59</v>
      </c>
      <c r="E606">
        <v>47.61</v>
      </c>
      <c r="F606" t="s">
        <v>614</v>
      </c>
      <c r="G606" s="40">
        <v>0.009</v>
      </c>
      <c r="H606" s="1">
        <f t="shared" si="9"/>
        <v>0.00898178361897539</v>
      </c>
    </row>
    <row r="607" spans="1:8">
      <c r="A607" s="39">
        <v>45272</v>
      </c>
      <c r="B607" s="1">
        <v>47.66</v>
      </c>
      <c r="C607">
        <v>46.05</v>
      </c>
      <c r="D607">
        <v>47.67</v>
      </c>
      <c r="E607">
        <v>46.05</v>
      </c>
      <c r="F607" t="s">
        <v>615</v>
      </c>
      <c r="G607" s="40">
        <v>0.0221</v>
      </c>
      <c r="H607" s="1">
        <f t="shared" si="9"/>
        <v>0.0218483608503666</v>
      </c>
    </row>
    <row r="608" spans="1:8">
      <c r="A608" s="39">
        <v>45271</v>
      </c>
      <c r="B608" s="1">
        <v>46.63</v>
      </c>
      <c r="C608">
        <v>47.49</v>
      </c>
      <c r="D608">
        <v>47.53</v>
      </c>
      <c r="E608">
        <v>45.83</v>
      </c>
      <c r="F608" t="s">
        <v>616</v>
      </c>
      <c r="G608" s="40">
        <v>-0.0185</v>
      </c>
      <c r="H608" s="1">
        <f t="shared" si="9"/>
        <v>-0.0186961043786003</v>
      </c>
    </row>
    <row r="609" spans="1:8">
      <c r="A609" s="39">
        <v>45268</v>
      </c>
      <c r="B609" s="1">
        <v>47.51</v>
      </c>
      <c r="C609">
        <v>46.6</v>
      </c>
      <c r="D609">
        <v>47.74</v>
      </c>
      <c r="E609">
        <v>46.55</v>
      </c>
      <c r="F609" t="s">
        <v>617</v>
      </c>
      <c r="G609" s="40">
        <v>0.0195</v>
      </c>
      <c r="H609" s="1">
        <f t="shared" si="9"/>
        <v>0.0193396740672296</v>
      </c>
    </row>
    <row r="610" spans="1:8">
      <c r="A610" s="39">
        <v>45267</v>
      </c>
      <c r="B610" s="1">
        <v>46.6</v>
      </c>
      <c r="C610">
        <v>45.7</v>
      </c>
      <c r="D610">
        <v>46.63</v>
      </c>
      <c r="E610">
        <v>45.6</v>
      </c>
      <c r="F610" t="s">
        <v>618</v>
      </c>
      <c r="G610" s="40">
        <v>0.024</v>
      </c>
      <c r="H610" s="1">
        <f t="shared" si="9"/>
        <v>0.0238882151746956</v>
      </c>
    </row>
    <row r="611" spans="1:8">
      <c r="A611" s="39">
        <v>45266</v>
      </c>
      <c r="B611" s="1">
        <v>45.5</v>
      </c>
      <c r="C611">
        <v>47.21</v>
      </c>
      <c r="D611">
        <v>47.39</v>
      </c>
      <c r="E611">
        <v>45.41</v>
      </c>
      <c r="F611" t="s">
        <v>619</v>
      </c>
      <c r="G611" s="40">
        <v>-0.0228</v>
      </c>
      <c r="H611" s="1">
        <f t="shared" si="9"/>
        <v>-0.0232442310373811</v>
      </c>
    </row>
    <row r="612" spans="1:8">
      <c r="A612" s="39">
        <v>45265</v>
      </c>
      <c r="B612" s="1">
        <v>46.57</v>
      </c>
      <c r="C612">
        <v>45.47</v>
      </c>
      <c r="D612">
        <v>46.6</v>
      </c>
      <c r="E612">
        <v>45.27</v>
      </c>
      <c r="F612" t="s">
        <v>620</v>
      </c>
      <c r="G612" s="40">
        <v>0.0232</v>
      </c>
      <c r="H612" s="1">
        <f t="shared" si="9"/>
        <v>0.0230244749657354</v>
      </c>
    </row>
    <row r="613" spans="1:8">
      <c r="A613" s="39">
        <v>45264</v>
      </c>
      <c r="B613" s="1">
        <v>45.51</v>
      </c>
      <c r="C613">
        <v>46.08</v>
      </c>
      <c r="D613">
        <v>46.08</v>
      </c>
      <c r="E613">
        <v>45.01</v>
      </c>
      <c r="F613" t="s">
        <v>621</v>
      </c>
      <c r="G613" s="40">
        <v>-0.0268</v>
      </c>
      <c r="H613" s="1">
        <f t="shared" si="9"/>
        <v>-0.0270960545753171</v>
      </c>
    </row>
    <row r="614" spans="1:8">
      <c r="A614" s="39">
        <v>45261</v>
      </c>
      <c r="B614" s="1">
        <v>46.76</v>
      </c>
      <c r="C614">
        <v>46.53</v>
      </c>
      <c r="D614">
        <v>47.2</v>
      </c>
      <c r="E614">
        <v>46.19</v>
      </c>
      <c r="F614" t="s">
        <v>622</v>
      </c>
      <c r="G614" s="40">
        <v>-0.0001</v>
      </c>
      <c r="H614" s="1">
        <f t="shared" si="9"/>
        <v>-0.000213835133927296</v>
      </c>
    </row>
    <row r="615" spans="1:8">
      <c r="A615" s="39">
        <v>45260</v>
      </c>
      <c r="B615" s="1">
        <v>46.77</v>
      </c>
      <c r="C615">
        <v>48.02</v>
      </c>
      <c r="D615">
        <v>48.11</v>
      </c>
      <c r="E615">
        <v>46.42</v>
      </c>
      <c r="F615" t="s">
        <v>623</v>
      </c>
      <c r="G615" s="40">
        <v>-0.0285</v>
      </c>
      <c r="H615" s="1">
        <f t="shared" si="9"/>
        <v>-0.028871460617131</v>
      </c>
    </row>
    <row r="616" spans="1:8">
      <c r="A616" s="39">
        <v>45259</v>
      </c>
      <c r="B616" s="1">
        <v>48.14</v>
      </c>
      <c r="C616">
        <v>48.38</v>
      </c>
      <c r="D616">
        <v>48.76</v>
      </c>
      <c r="E616">
        <v>47.86</v>
      </c>
      <c r="F616" t="s">
        <v>624</v>
      </c>
      <c r="G616" s="40">
        <v>0.0067</v>
      </c>
      <c r="H616" s="1">
        <f t="shared" si="9"/>
        <v>0.0066694703247472</v>
      </c>
    </row>
    <row r="617" spans="1:8">
      <c r="A617" s="39">
        <v>45258</v>
      </c>
      <c r="B617" s="1">
        <v>47.82</v>
      </c>
      <c r="C617">
        <v>48.24</v>
      </c>
      <c r="D617">
        <v>48.32</v>
      </c>
      <c r="E617">
        <v>47.47</v>
      </c>
      <c r="F617" t="s">
        <v>625</v>
      </c>
      <c r="G617" s="40">
        <v>-0.0087</v>
      </c>
      <c r="H617" s="1">
        <f t="shared" si="9"/>
        <v>-0.00874459038875137</v>
      </c>
    </row>
    <row r="618" spans="1:8">
      <c r="A618" s="39">
        <v>45257</v>
      </c>
      <c r="B618" s="1">
        <v>48.24</v>
      </c>
      <c r="C618">
        <v>47.8</v>
      </c>
      <c r="D618">
        <v>48.53</v>
      </c>
      <c r="E618">
        <v>47.65</v>
      </c>
      <c r="F618" t="s">
        <v>626</v>
      </c>
      <c r="G618" s="40">
        <v>0.0098</v>
      </c>
      <c r="H618" s="1">
        <f t="shared" si="9"/>
        <v>0.00958141052126661</v>
      </c>
    </row>
    <row r="619" spans="1:8">
      <c r="A619" s="39">
        <v>45254</v>
      </c>
      <c r="B619" s="1">
        <v>47.78</v>
      </c>
      <c r="C619">
        <v>48.47</v>
      </c>
      <c r="D619">
        <v>48.92</v>
      </c>
      <c r="E619">
        <v>47.74</v>
      </c>
      <c r="F619" t="s">
        <v>627</v>
      </c>
      <c r="G619" s="40">
        <v>-0.0193</v>
      </c>
      <c r="H619" s="1">
        <f t="shared" si="9"/>
        <v>-0.0194824815039781</v>
      </c>
    </row>
    <row r="620" spans="1:8">
      <c r="A620" s="39">
        <v>45252</v>
      </c>
      <c r="B620" s="1">
        <v>48.72</v>
      </c>
      <c r="C620">
        <v>49.85</v>
      </c>
      <c r="D620">
        <v>50.33</v>
      </c>
      <c r="E620">
        <v>47.69</v>
      </c>
      <c r="F620" t="s">
        <v>628</v>
      </c>
      <c r="G620" s="40">
        <v>-0.0246</v>
      </c>
      <c r="H620" s="1">
        <f t="shared" si="9"/>
        <v>-0.0247326614499855</v>
      </c>
    </row>
    <row r="621" spans="1:8">
      <c r="A621" s="39">
        <v>45251</v>
      </c>
      <c r="B621" s="1">
        <v>49.94</v>
      </c>
      <c r="C621">
        <v>50.13</v>
      </c>
      <c r="D621">
        <v>50.52</v>
      </c>
      <c r="E621">
        <v>49.22</v>
      </c>
      <c r="F621" t="s">
        <v>629</v>
      </c>
      <c r="G621" s="40">
        <v>-0.0092</v>
      </c>
      <c r="H621" s="1">
        <f t="shared" si="9"/>
        <v>-0.00936728324291231</v>
      </c>
    </row>
    <row r="622" spans="1:8">
      <c r="A622" s="39">
        <v>45250</v>
      </c>
      <c r="B622" s="1">
        <v>50.41</v>
      </c>
      <c r="C622">
        <v>49.31</v>
      </c>
      <c r="D622">
        <v>50.55</v>
      </c>
      <c r="E622">
        <v>49.18</v>
      </c>
      <c r="F622" t="s">
        <v>630</v>
      </c>
      <c r="G622" s="40">
        <v>0.0225</v>
      </c>
      <c r="H622" s="1">
        <f t="shared" si="9"/>
        <v>0.0222654870458949</v>
      </c>
    </row>
    <row r="623" spans="1:8">
      <c r="A623" s="39">
        <v>45247</v>
      </c>
      <c r="B623" s="1">
        <v>49.3</v>
      </c>
      <c r="C623">
        <v>49.52</v>
      </c>
      <c r="D623">
        <v>49.72</v>
      </c>
      <c r="E623">
        <v>49.01</v>
      </c>
      <c r="F623" t="s">
        <v>631</v>
      </c>
      <c r="G623" s="40">
        <v>-0.0037</v>
      </c>
      <c r="H623" s="1">
        <f t="shared" si="9"/>
        <v>-0.00364446647564272</v>
      </c>
    </row>
    <row r="624" spans="1:8">
      <c r="A624" s="39">
        <v>45246</v>
      </c>
      <c r="B624" s="1">
        <v>49.48</v>
      </c>
      <c r="C624">
        <v>48.68</v>
      </c>
      <c r="D624">
        <v>49.52</v>
      </c>
      <c r="E624">
        <v>48.33</v>
      </c>
      <c r="F624" t="s">
        <v>632</v>
      </c>
      <c r="G624" s="40">
        <v>0.0121</v>
      </c>
      <c r="H624" s="1">
        <f t="shared" si="9"/>
        <v>0.0119956709337328</v>
      </c>
    </row>
    <row r="625" spans="1:8">
      <c r="A625" s="39">
        <v>45245</v>
      </c>
      <c r="B625" s="1">
        <v>48.89</v>
      </c>
      <c r="C625">
        <v>49.94</v>
      </c>
      <c r="D625">
        <v>49.96</v>
      </c>
      <c r="E625">
        <v>48.2</v>
      </c>
      <c r="F625" t="s">
        <v>633</v>
      </c>
      <c r="G625" s="40">
        <v>-0.0155</v>
      </c>
      <c r="H625" s="1">
        <f t="shared" si="9"/>
        <v>-0.0156269034894663</v>
      </c>
    </row>
    <row r="626" spans="1:8">
      <c r="A626" s="39">
        <v>45244</v>
      </c>
      <c r="B626" s="1">
        <v>49.66</v>
      </c>
      <c r="C626">
        <v>49.68</v>
      </c>
      <c r="D626">
        <v>49.83</v>
      </c>
      <c r="E626">
        <v>49.04</v>
      </c>
      <c r="F626" t="s">
        <v>634</v>
      </c>
      <c r="G626" s="40">
        <v>0.0213</v>
      </c>
      <c r="H626" s="1">
        <f t="shared" si="9"/>
        <v>0.0211648111920433</v>
      </c>
    </row>
    <row r="627" spans="1:8">
      <c r="A627" s="39">
        <v>45243</v>
      </c>
      <c r="B627" s="1">
        <v>48.62</v>
      </c>
      <c r="C627">
        <v>48.32</v>
      </c>
      <c r="D627">
        <v>49.12</v>
      </c>
      <c r="E627">
        <v>48.1</v>
      </c>
      <c r="F627" t="s">
        <v>635</v>
      </c>
      <c r="G627" s="40">
        <v>0.0059</v>
      </c>
      <c r="H627" s="1">
        <f t="shared" si="9"/>
        <v>0.00598248303098468</v>
      </c>
    </row>
    <row r="628" spans="1:8">
      <c r="A628" s="39">
        <v>45240</v>
      </c>
      <c r="B628" s="1">
        <v>48.33</v>
      </c>
      <c r="C628">
        <v>47.5</v>
      </c>
      <c r="D628">
        <v>48.47</v>
      </c>
      <c r="E628">
        <v>47.28</v>
      </c>
      <c r="F628" t="s">
        <v>636</v>
      </c>
      <c r="G628" s="40">
        <v>0.0295</v>
      </c>
      <c r="H628" s="1">
        <f t="shared" si="9"/>
        <v>0.0289692802027208</v>
      </c>
    </row>
    <row r="629" spans="1:8">
      <c r="A629" s="39">
        <v>45239</v>
      </c>
      <c r="B629" s="1">
        <v>46.95</v>
      </c>
      <c r="C629">
        <v>47.47</v>
      </c>
      <c r="D629">
        <v>48.23</v>
      </c>
      <c r="E629">
        <v>46.75</v>
      </c>
      <c r="F629" t="s">
        <v>637</v>
      </c>
      <c r="G629" s="40">
        <v>0.0081</v>
      </c>
      <c r="H629" s="1">
        <f t="shared" si="9"/>
        <v>0.0081266486599861</v>
      </c>
    </row>
    <row r="630" spans="1:8">
      <c r="A630" s="39">
        <v>45238</v>
      </c>
      <c r="B630" s="1">
        <v>46.57</v>
      </c>
      <c r="C630">
        <v>46.1</v>
      </c>
      <c r="D630">
        <v>46.87</v>
      </c>
      <c r="E630">
        <v>45.97</v>
      </c>
      <c r="F630" t="s">
        <v>638</v>
      </c>
      <c r="G630" s="40">
        <v>0.0135</v>
      </c>
      <c r="H630" s="1">
        <f t="shared" si="9"/>
        <v>0.0131851040137309</v>
      </c>
    </row>
    <row r="631" spans="1:8">
      <c r="A631" s="39">
        <v>45237</v>
      </c>
      <c r="B631" s="1">
        <v>45.96</v>
      </c>
      <c r="C631">
        <v>45.72</v>
      </c>
      <c r="D631">
        <v>46.22</v>
      </c>
      <c r="E631">
        <v>45.16</v>
      </c>
      <c r="F631" t="s">
        <v>639</v>
      </c>
      <c r="G631" s="40">
        <v>0.0045</v>
      </c>
      <c r="H631" s="1">
        <f t="shared" si="9"/>
        <v>0.00457966125902473</v>
      </c>
    </row>
    <row r="632" spans="1:8">
      <c r="A632" s="39">
        <v>45236</v>
      </c>
      <c r="B632" s="1">
        <v>45.75</v>
      </c>
      <c r="C632">
        <v>45.28</v>
      </c>
      <c r="D632">
        <v>45.94</v>
      </c>
      <c r="E632">
        <v>44.9</v>
      </c>
      <c r="F632" t="s">
        <v>640</v>
      </c>
      <c r="G632" s="40">
        <v>0.0166</v>
      </c>
      <c r="H632" s="1">
        <f t="shared" si="9"/>
        <v>0.016307104416689</v>
      </c>
    </row>
    <row r="633" spans="1:8">
      <c r="A633" s="39">
        <v>45233</v>
      </c>
      <c r="B633" s="1">
        <v>45.01</v>
      </c>
      <c r="C633">
        <v>44.02</v>
      </c>
      <c r="D633">
        <v>45.31</v>
      </c>
      <c r="E633">
        <v>43.72</v>
      </c>
      <c r="F633" t="s">
        <v>641</v>
      </c>
      <c r="G633" s="40">
        <v>0.0345</v>
      </c>
      <c r="H633" s="1">
        <f t="shared" si="9"/>
        <v>0.0338938905722526</v>
      </c>
    </row>
    <row r="634" spans="1:8">
      <c r="A634" s="39">
        <v>45232</v>
      </c>
      <c r="B634" s="1">
        <v>43.51</v>
      </c>
      <c r="C634">
        <v>43.33</v>
      </c>
      <c r="D634">
        <v>43.88</v>
      </c>
      <c r="E634">
        <v>42.89</v>
      </c>
      <c r="F634" t="s">
        <v>642</v>
      </c>
      <c r="G634" s="40">
        <v>0.0279</v>
      </c>
      <c r="H634" s="1">
        <f t="shared" si="9"/>
        <v>0.0274947421997564</v>
      </c>
    </row>
    <row r="635" spans="1:8">
      <c r="A635" s="39">
        <v>45231</v>
      </c>
      <c r="B635" s="1">
        <v>42.33</v>
      </c>
      <c r="C635">
        <v>40.88</v>
      </c>
      <c r="D635">
        <v>42.38</v>
      </c>
      <c r="E635">
        <v>40.87</v>
      </c>
      <c r="F635" t="s">
        <v>643</v>
      </c>
      <c r="G635" s="40">
        <v>0.0379</v>
      </c>
      <c r="H635" s="1">
        <f t="shared" si="9"/>
        <v>0.0373042893865232</v>
      </c>
    </row>
    <row r="636" spans="1:8">
      <c r="A636" s="39">
        <v>45230</v>
      </c>
      <c r="B636" s="1">
        <v>40.78</v>
      </c>
      <c r="C636">
        <v>40.45</v>
      </c>
      <c r="D636">
        <v>40.88</v>
      </c>
      <c r="E636">
        <v>39.23</v>
      </c>
      <c r="F636" t="s">
        <v>644</v>
      </c>
      <c r="G636" s="40">
        <v>-0.0093</v>
      </c>
      <c r="H636" s="1">
        <f t="shared" si="9"/>
        <v>-0.00927514581953961</v>
      </c>
    </row>
    <row r="637" spans="1:8">
      <c r="A637" s="39">
        <v>45229</v>
      </c>
      <c r="B637" s="1">
        <v>41.16</v>
      </c>
      <c r="C637">
        <v>41.09</v>
      </c>
      <c r="D637">
        <v>41.77</v>
      </c>
      <c r="E637">
        <v>40.48</v>
      </c>
      <c r="F637" t="s">
        <v>645</v>
      </c>
      <c r="G637" s="40">
        <v>0.0163</v>
      </c>
      <c r="H637" s="1">
        <f t="shared" si="9"/>
        <v>0.0161649368533554</v>
      </c>
    </row>
    <row r="638" spans="1:8">
      <c r="A638" s="39">
        <v>45226</v>
      </c>
      <c r="B638" s="1">
        <v>40.5</v>
      </c>
      <c r="C638">
        <v>41.13</v>
      </c>
      <c r="D638">
        <v>41.21</v>
      </c>
      <c r="E638">
        <v>40.01</v>
      </c>
      <c r="F638" t="s">
        <v>646</v>
      </c>
      <c r="G638" s="40">
        <v>0.0043</v>
      </c>
      <c r="H638" s="1">
        <f t="shared" si="9"/>
        <v>0.00420636522721662</v>
      </c>
    </row>
    <row r="639" spans="1:8">
      <c r="A639" s="39">
        <v>45225</v>
      </c>
      <c r="B639" s="1">
        <v>40.33</v>
      </c>
      <c r="C639">
        <v>41.85</v>
      </c>
      <c r="D639">
        <v>42.26</v>
      </c>
      <c r="E639">
        <v>39.88</v>
      </c>
      <c r="F639" t="s">
        <v>647</v>
      </c>
      <c r="G639" s="40">
        <v>-0.0348</v>
      </c>
      <c r="H639" s="1">
        <f t="shared" si="9"/>
        <v>-0.035322147243143</v>
      </c>
    </row>
    <row r="640" spans="1:8">
      <c r="A640" s="39">
        <v>45224</v>
      </c>
      <c r="B640" s="1">
        <v>41.78</v>
      </c>
      <c r="C640">
        <v>43.4</v>
      </c>
      <c r="D640">
        <v>43.65</v>
      </c>
      <c r="E640">
        <v>41.56</v>
      </c>
      <c r="F640" t="s">
        <v>648</v>
      </c>
      <c r="G640" s="40">
        <v>-0.0431</v>
      </c>
      <c r="H640" s="1">
        <f t="shared" si="9"/>
        <v>-0.044014594993378</v>
      </c>
    </row>
    <row r="641" spans="1:8">
      <c r="A641" s="39">
        <v>45223</v>
      </c>
      <c r="B641" s="1">
        <v>43.66</v>
      </c>
      <c r="C641">
        <v>43.08</v>
      </c>
      <c r="D641">
        <v>43.7</v>
      </c>
      <c r="E641">
        <v>42.69</v>
      </c>
      <c r="F641" t="s">
        <v>649</v>
      </c>
      <c r="G641" s="40">
        <v>0.016</v>
      </c>
      <c r="H641" s="1">
        <f t="shared" si="9"/>
        <v>0.015930153334894</v>
      </c>
    </row>
    <row r="642" spans="1:8">
      <c r="A642" s="39">
        <v>45222</v>
      </c>
      <c r="B642" s="1">
        <v>42.97</v>
      </c>
      <c r="C642">
        <v>41.23</v>
      </c>
      <c r="D642">
        <v>43.25</v>
      </c>
      <c r="E642">
        <v>40.94</v>
      </c>
      <c r="F642" t="s">
        <v>650</v>
      </c>
      <c r="G642" s="40">
        <v>0.0384</v>
      </c>
      <c r="H642" s="1">
        <f t="shared" si="9"/>
        <v>0.0374628920262627</v>
      </c>
    </row>
    <row r="643" spans="1:8">
      <c r="A643" s="39">
        <v>45219</v>
      </c>
      <c r="B643" s="1">
        <v>41.39</v>
      </c>
      <c r="C643">
        <v>41.89</v>
      </c>
      <c r="D643">
        <v>42.47</v>
      </c>
      <c r="E643">
        <v>41.08</v>
      </c>
      <c r="F643" t="s">
        <v>651</v>
      </c>
      <c r="G643" s="40">
        <v>-0.017</v>
      </c>
      <c r="H643" s="1">
        <f t="shared" ref="H643:H706" si="10">LN(B643/B644)</f>
        <v>-0.0170084349276947</v>
      </c>
    </row>
    <row r="644" spans="1:8">
      <c r="A644" s="39">
        <v>45218</v>
      </c>
      <c r="B644" s="1">
        <v>42.1</v>
      </c>
      <c r="C644">
        <v>42.81</v>
      </c>
      <c r="D644">
        <v>43.3</v>
      </c>
      <c r="E644">
        <v>41.88</v>
      </c>
      <c r="F644" t="s">
        <v>652</v>
      </c>
      <c r="G644" s="40">
        <v>-0.0023</v>
      </c>
      <c r="H644" s="1">
        <f t="shared" si="10"/>
        <v>-0.00237248035363047</v>
      </c>
    </row>
    <row r="645" spans="1:8">
      <c r="A645" s="39">
        <v>45217</v>
      </c>
      <c r="B645" s="1">
        <v>42.2</v>
      </c>
      <c r="C645">
        <v>42.59</v>
      </c>
      <c r="D645">
        <v>43.22</v>
      </c>
      <c r="E645">
        <v>41.83</v>
      </c>
      <c r="F645" t="s">
        <v>653</v>
      </c>
      <c r="G645" s="40">
        <v>-0.0396</v>
      </c>
      <c r="H645" s="1">
        <f t="shared" si="10"/>
        <v>-0.0404048459144979</v>
      </c>
    </row>
    <row r="646" spans="1:8">
      <c r="A646" s="39">
        <v>45216</v>
      </c>
      <c r="B646" s="1">
        <v>43.94</v>
      </c>
      <c r="C646">
        <v>44</v>
      </c>
      <c r="D646">
        <v>44.75</v>
      </c>
      <c r="E646">
        <v>42.48</v>
      </c>
      <c r="F646" t="s">
        <v>654</v>
      </c>
      <c r="G646" s="40">
        <v>-0.0468</v>
      </c>
      <c r="H646" s="1">
        <f t="shared" si="10"/>
        <v>-0.0479878830461387</v>
      </c>
    </row>
    <row r="647" spans="1:8">
      <c r="A647" s="39">
        <v>45215</v>
      </c>
      <c r="B647" s="1">
        <v>46.1</v>
      </c>
      <c r="C647">
        <v>45.06</v>
      </c>
      <c r="D647">
        <v>46.22</v>
      </c>
      <c r="E647">
        <v>44.91</v>
      </c>
      <c r="F647" t="s">
        <v>655</v>
      </c>
      <c r="G647" s="40">
        <v>0.0139</v>
      </c>
      <c r="H647" s="1">
        <f t="shared" si="10"/>
        <v>0.0139801315782058</v>
      </c>
    </row>
    <row r="648" spans="1:8">
      <c r="A648" s="39">
        <v>45212</v>
      </c>
      <c r="B648" s="1">
        <v>45.46</v>
      </c>
      <c r="C648">
        <v>46.96</v>
      </c>
      <c r="D648">
        <v>47.12</v>
      </c>
      <c r="E648">
        <v>45.28</v>
      </c>
      <c r="F648" t="s">
        <v>656</v>
      </c>
      <c r="G648" s="40">
        <v>-0.0316</v>
      </c>
      <c r="H648" s="1">
        <f t="shared" si="10"/>
        <v>-0.0320373719984802</v>
      </c>
    </row>
    <row r="649" spans="1:8">
      <c r="A649" s="39">
        <v>45211</v>
      </c>
      <c r="B649" s="1">
        <v>46.94</v>
      </c>
      <c r="C649">
        <v>46.78</v>
      </c>
      <c r="D649">
        <v>47.61</v>
      </c>
      <c r="E649">
        <v>46.33</v>
      </c>
      <c r="F649" t="s">
        <v>657</v>
      </c>
      <c r="G649" s="40">
        <v>0.003</v>
      </c>
      <c r="H649" s="1">
        <f t="shared" si="10"/>
        <v>0.00277333511089817</v>
      </c>
    </row>
    <row r="650" spans="1:8">
      <c r="A650" s="39">
        <v>45210</v>
      </c>
      <c r="B650" s="1">
        <v>46.81</v>
      </c>
      <c r="C650">
        <v>46.2</v>
      </c>
      <c r="D650">
        <v>46.86</v>
      </c>
      <c r="E650">
        <v>46.05</v>
      </c>
      <c r="F650" t="s">
        <v>658</v>
      </c>
      <c r="G650" s="40">
        <v>0.022</v>
      </c>
      <c r="H650" s="1">
        <f t="shared" si="10"/>
        <v>0.02181276419184</v>
      </c>
    </row>
    <row r="651" spans="1:8">
      <c r="A651" s="39">
        <v>45209</v>
      </c>
      <c r="B651" s="1">
        <v>45.8</v>
      </c>
      <c r="C651">
        <v>45.31</v>
      </c>
      <c r="D651">
        <v>46.26</v>
      </c>
      <c r="E651">
        <v>45.09</v>
      </c>
      <c r="F651" t="s">
        <v>659</v>
      </c>
      <c r="G651" s="40">
        <v>0.0116</v>
      </c>
      <c r="H651" s="1">
        <f t="shared" si="10"/>
        <v>0.0116395296722719</v>
      </c>
    </row>
    <row r="652" spans="1:8">
      <c r="A652" s="39">
        <v>45208</v>
      </c>
      <c r="B652" s="1">
        <v>45.27</v>
      </c>
      <c r="C652">
        <v>44.84</v>
      </c>
      <c r="D652">
        <v>45.6</v>
      </c>
      <c r="E652">
        <v>44.37</v>
      </c>
      <c r="F652" t="s">
        <v>660</v>
      </c>
      <c r="G652" s="40">
        <v>-0.0107</v>
      </c>
      <c r="H652" s="1">
        <f t="shared" si="10"/>
        <v>-0.0107657856236751</v>
      </c>
    </row>
    <row r="653" spans="1:8">
      <c r="A653" s="39">
        <v>45205</v>
      </c>
      <c r="B653" s="1">
        <v>45.76</v>
      </c>
      <c r="C653">
        <v>44.19</v>
      </c>
      <c r="D653">
        <v>45.79</v>
      </c>
      <c r="E653">
        <v>44.03</v>
      </c>
      <c r="F653" t="s">
        <v>661</v>
      </c>
      <c r="G653" s="40">
        <v>0.024</v>
      </c>
      <c r="H653" s="1">
        <f t="shared" si="10"/>
        <v>0.0236605841261822</v>
      </c>
    </row>
    <row r="654" spans="1:8">
      <c r="A654" s="39">
        <v>45204</v>
      </c>
      <c r="B654" s="1">
        <v>44.69</v>
      </c>
      <c r="C654">
        <v>44.05</v>
      </c>
      <c r="D654">
        <v>44.9</v>
      </c>
      <c r="E654">
        <v>43.89</v>
      </c>
      <c r="F654" t="s">
        <v>662</v>
      </c>
      <c r="G654" s="40">
        <v>0.0147</v>
      </c>
      <c r="H654" s="1">
        <f t="shared" si="10"/>
        <v>0.0146514510908809</v>
      </c>
    </row>
    <row r="655" spans="1:8">
      <c r="A655" s="39">
        <v>45203</v>
      </c>
      <c r="B655" s="1">
        <v>44.04</v>
      </c>
      <c r="C655">
        <v>43.74</v>
      </c>
      <c r="D655">
        <v>44.14</v>
      </c>
      <c r="E655">
        <v>43.29</v>
      </c>
      <c r="F655" t="s">
        <v>663</v>
      </c>
      <c r="G655" s="40">
        <v>0.012</v>
      </c>
      <c r="H655" s="1">
        <f t="shared" si="10"/>
        <v>0.011877709306792</v>
      </c>
    </row>
    <row r="656" spans="1:8">
      <c r="A656" s="39">
        <v>45202</v>
      </c>
      <c r="B656" s="1">
        <v>43.52</v>
      </c>
      <c r="C656">
        <v>44.81</v>
      </c>
      <c r="D656">
        <v>45.13</v>
      </c>
      <c r="E656">
        <v>43.25</v>
      </c>
      <c r="F656" t="s">
        <v>664</v>
      </c>
      <c r="G656" s="40">
        <v>-0.0282</v>
      </c>
      <c r="H656" s="1">
        <f t="shared" si="10"/>
        <v>-0.0285410086229215</v>
      </c>
    </row>
    <row r="657" spans="1:8">
      <c r="A657" s="39">
        <v>45201</v>
      </c>
      <c r="B657" s="1">
        <v>44.78</v>
      </c>
      <c r="C657">
        <v>44.03</v>
      </c>
      <c r="D657">
        <v>45.17</v>
      </c>
      <c r="E657">
        <v>43.86</v>
      </c>
      <c r="F657" t="s">
        <v>665</v>
      </c>
      <c r="G657" s="40">
        <v>0.0295</v>
      </c>
      <c r="H657" s="1">
        <f t="shared" si="10"/>
        <v>0.0290006730759704</v>
      </c>
    </row>
    <row r="658" spans="1:8">
      <c r="A658" s="39">
        <v>45198</v>
      </c>
      <c r="B658" s="1">
        <v>43.5</v>
      </c>
      <c r="C658">
        <v>43.83</v>
      </c>
      <c r="D658">
        <v>44.14</v>
      </c>
      <c r="E658">
        <v>43.31</v>
      </c>
      <c r="F658" t="s">
        <v>666</v>
      </c>
      <c r="G658" s="40">
        <v>0.0095</v>
      </c>
      <c r="H658" s="1">
        <f t="shared" si="10"/>
        <v>0.00946998646689161</v>
      </c>
    </row>
    <row r="659" spans="1:8">
      <c r="A659" s="39">
        <v>45197</v>
      </c>
      <c r="B659" s="1">
        <v>43.09</v>
      </c>
      <c r="C659">
        <v>42.46</v>
      </c>
      <c r="D659">
        <v>43.45</v>
      </c>
      <c r="E659">
        <v>42.12</v>
      </c>
      <c r="F659" t="s">
        <v>667</v>
      </c>
      <c r="G659" s="40">
        <v>0.0146</v>
      </c>
      <c r="H659" s="1">
        <f t="shared" si="10"/>
        <v>0.014493007302567</v>
      </c>
    </row>
    <row r="660" spans="1:8">
      <c r="A660" s="39">
        <v>45196</v>
      </c>
      <c r="B660" s="1">
        <v>42.47</v>
      </c>
      <c r="C660">
        <v>42.33</v>
      </c>
      <c r="D660">
        <v>42.87</v>
      </c>
      <c r="E660">
        <v>41.63</v>
      </c>
      <c r="F660" t="s">
        <v>668</v>
      </c>
      <c r="G660" s="40">
        <v>0.0133</v>
      </c>
      <c r="H660" s="1">
        <f t="shared" si="10"/>
        <v>0.0132734823881997</v>
      </c>
    </row>
    <row r="661" spans="1:8">
      <c r="A661" s="39">
        <v>45195</v>
      </c>
      <c r="B661" s="1">
        <v>41.91</v>
      </c>
      <c r="C661">
        <v>42</v>
      </c>
      <c r="D661">
        <v>42.82</v>
      </c>
      <c r="E661">
        <v>41.65</v>
      </c>
      <c r="F661" t="s">
        <v>669</v>
      </c>
      <c r="G661" s="40">
        <v>-0.0074</v>
      </c>
      <c r="H661" s="1">
        <f t="shared" si="10"/>
        <v>-0.00736958048319446</v>
      </c>
    </row>
    <row r="662" spans="1:8">
      <c r="A662" s="39">
        <v>45194</v>
      </c>
      <c r="B662" s="1">
        <v>42.22</v>
      </c>
      <c r="C662">
        <v>41.59</v>
      </c>
      <c r="D662">
        <v>42.54</v>
      </c>
      <c r="E662">
        <v>41.18</v>
      </c>
      <c r="F662" t="s">
        <v>670</v>
      </c>
      <c r="G662" s="40">
        <v>0.0147</v>
      </c>
      <c r="H662" s="1">
        <f t="shared" si="10"/>
        <v>0.0145535194253247</v>
      </c>
    </row>
    <row r="663" spans="1:8">
      <c r="A663" s="39">
        <v>45191</v>
      </c>
      <c r="B663" s="1">
        <v>41.61</v>
      </c>
      <c r="C663">
        <v>41.57</v>
      </c>
      <c r="D663">
        <v>42.12</v>
      </c>
      <c r="E663">
        <v>41.23</v>
      </c>
      <c r="F663" t="s">
        <v>671</v>
      </c>
      <c r="G663" s="40">
        <v>0.0145</v>
      </c>
      <c r="H663" s="1">
        <f t="shared" si="10"/>
        <v>0.0142807703506153</v>
      </c>
    </row>
    <row r="664" spans="1:8">
      <c r="A664" s="39">
        <v>45190</v>
      </c>
      <c r="B664" s="1">
        <v>41.02</v>
      </c>
      <c r="C664">
        <v>41.58</v>
      </c>
      <c r="D664">
        <v>42.1</v>
      </c>
      <c r="E664">
        <v>40.98</v>
      </c>
      <c r="F664" t="s">
        <v>672</v>
      </c>
      <c r="G664" s="40">
        <v>-0.0289</v>
      </c>
      <c r="H664" s="1">
        <f t="shared" si="10"/>
        <v>-0.0293078867537714</v>
      </c>
    </row>
    <row r="665" spans="1:8">
      <c r="A665" s="39">
        <v>45189</v>
      </c>
      <c r="B665" s="1">
        <v>42.24</v>
      </c>
      <c r="C665">
        <v>43.6</v>
      </c>
      <c r="D665">
        <v>43.9</v>
      </c>
      <c r="E665">
        <v>42.22</v>
      </c>
      <c r="F665" t="s">
        <v>673</v>
      </c>
      <c r="G665" s="40">
        <v>-0.0294</v>
      </c>
      <c r="H665" s="1">
        <f t="shared" si="10"/>
        <v>-0.0298529631496812</v>
      </c>
    </row>
    <row r="666" spans="1:8">
      <c r="A666" s="39">
        <v>45188</v>
      </c>
      <c r="B666" s="1">
        <v>43.52</v>
      </c>
      <c r="C666">
        <v>43.83</v>
      </c>
      <c r="D666">
        <v>43.97</v>
      </c>
      <c r="E666">
        <v>43</v>
      </c>
      <c r="F666" t="s">
        <v>674</v>
      </c>
      <c r="G666" s="40">
        <v>-0.0101</v>
      </c>
      <c r="H666" s="1">
        <f t="shared" si="10"/>
        <v>-0.0102869806450315</v>
      </c>
    </row>
    <row r="667" spans="1:8">
      <c r="A667" s="39">
        <v>45187</v>
      </c>
      <c r="B667" s="1">
        <v>43.97</v>
      </c>
      <c r="C667">
        <v>42.75</v>
      </c>
      <c r="D667">
        <v>44.24</v>
      </c>
      <c r="E667">
        <v>42</v>
      </c>
      <c r="F667" t="s">
        <v>675</v>
      </c>
      <c r="G667" s="40">
        <v>0.0015</v>
      </c>
      <c r="H667" s="1">
        <f t="shared" si="10"/>
        <v>0.00159326311159309</v>
      </c>
    </row>
    <row r="668" spans="1:8">
      <c r="A668" s="39">
        <v>45184</v>
      </c>
      <c r="B668" s="1">
        <v>43.9</v>
      </c>
      <c r="C668">
        <v>45.34</v>
      </c>
      <c r="D668">
        <v>45.6</v>
      </c>
      <c r="E668">
        <v>43.81</v>
      </c>
      <c r="F668" t="s">
        <v>676</v>
      </c>
      <c r="G668" s="40">
        <v>-0.0369</v>
      </c>
      <c r="H668" s="1">
        <f t="shared" si="10"/>
        <v>-0.0375547037364125</v>
      </c>
    </row>
    <row r="669" spans="1:8">
      <c r="A669" s="39">
        <v>45183</v>
      </c>
      <c r="B669" s="1">
        <v>45.58</v>
      </c>
      <c r="C669">
        <v>45.95</v>
      </c>
      <c r="D669">
        <v>45.99</v>
      </c>
      <c r="E669">
        <v>45.13</v>
      </c>
      <c r="F669" t="s">
        <v>677</v>
      </c>
      <c r="G669" s="40">
        <v>0.0021</v>
      </c>
      <c r="H669" s="1">
        <f t="shared" si="10"/>
        <v>0.00197650223562549</v>
      </c>
    </row>
    <row r="670" spans="1:8">
      <c r="A670" s="39">
        <v>45182</v>
      </c>
      <c r="B670" s="1">
        <v>45.49</v>
      </c>
      <c r="C670">
        <v>44.6</v>
      </c>
      <c r="D670">
        <v>45.93</v>
      </c>
      <c r="E670">
        <v>44.5</v>
      </c>
      <c r="F670" t="s">
        <v>678</v>
      </c>
      <c r="G670" s="40">
        <v>0.0137</v>
      </c>
      <c r="H670" s="1">
        <f t="shared" si="10"/>
        <v>0.0137231015940209</v>
      </c>
    </row>
    <row r="671" spans="1:8">
      <c r="A671" s="39">
        <v>45181</v>
      </c>
      <c r="B671" s="1">
        <v>44.87</v>
      </c>
      <c r="C671">
        <v>44.74</v>
      </c>
      <c r="D671">
        <v>45.67</v>
      </c>
      <c r="E671">
        <v>44.53</v>
      </c>
      <c r="F671" t="s">
        <v>679</v>
      </c>
      <c r="G671" s="40">
        <v>-0.0068</v>
      </c>
      <c r="H671" s="1">
        <f t="shared" si="10"/>
        <v>-0.00688509105196526</v>
      </c>
    </row>
    <row r="672" spans="1:8">
      <c r="A672" s="39">
        <v>45180</v>
      </c>
      <c r="B672" s="1">
        <v>45.18</v>
      </c>
      <c r="C672">
        <v>46.15</v>
      </c>
      <c r="D672">
        <v>46.16</v>
      </c>
      <c r="E672">
        <v>44.31</v>
      </c>
      <c r="F672" t="s">
        <v>680</v>
      </c>
      <c r="G672" s="40">
        <v>-0.0086</v>
      </c>
      <c r="H672" s="1">
        <f t="shared" si="10"/>
        <v>-0.00859509423593393</v>
      </c>
    </row>
    <row r="673" spans="1:8">
      <c r="A673" s="39">
        <v>45177</v>
      </c>
      <c r="B673" s="1">
        <v>45.57</v>
      </c>
      <c r="C673">
        <v>45.94</v>
      </c>
      <c r="D673">
        <v>46.61</v>
      </c>
      <c r="E673">
        <v>45.27</v>
      </c>
      <c r="F673" t="s">
        <v>681</v>
      </c>
      <c r="G673" s="40">
        <v>-0.0145</v>
      </c>
      <c r="H673" s="1">
        <f t="shared" si="10"/>
        <v>-0.0145956190883309</v>
      </c>
    </row>
    <row r="674" spans="1:8">
      <c r="A674" s="39">
        <v>45176</v>
      </c>
      <c r="B674" s="1">
        <v>46.24</v>
      </c>
      <c r="C674">
        <v>45.53</v>
      </c>
      <c r="D674">
        <v>46.34</v>
      </c>
      <c r="E674">
        <v>45.15</v>
      </c>
      <c r="F674" t="s">
        <v>682</v>
      </c>
      <c r="G674" s="40">
        <v>-0.0174</v>
      </c>
      <c r="H674" s="1">
        <f t="shared" si="10"/>
        <v>-0.0175781589350944</v>
      </c>
    </row>
    <row r="675" spans="1:8">
      <c r="A675" s="39">
        <v>45175</v>
      </c>
      <c r="B675" s="1">
        <v>47.06</v>
      </c>
      <c r="C675">
        <v>48.44</v>
      </c>
      <c r="D675">
        <v>48.55</v>
      </c>
      <c r="E675">
        <v>46.58</v>
      </c>
      <c r="F675" t="s">
        <v>683</v>
      </c>
      <c r="G675" s="40">
        <v>-0.0306</v>
      </c>
      <c r="H675" s="1">
        <f t="shared" si="10"/>
        <v>-0.0311708114381173</v>
      </c>
    </row>
    <row r="676" spans="1:8">
      <c r="A676" s="39">
        <v>45174</v>
      </c>
      <c r="B676" s="1">
        <v>48.55</v>
      </c>
      <c r="C676">
        <v>48.22</v>
      </c>
      <c r="D676">
        <v>48.85</v>
      </c>
      <c r="E676">
        <v>47.86</v>
      </c>
      <c r="F676" t="s">
        <v>684</v>
      </c>
      <c r="G676" s="40">
        <v>0.0008</v>
      </c>
      <c r="H676" s="1">
        <f t="shared" si="10"/>
        <v>0.000824232480208763</v>
      </c>
    </row>
    <row r="677" spans="1:8">
      <c r="A677" s="39">
        <v>45170</v>
      </c>
      <c r="B677" s="1">
        <v>48.51</v>
      </c>
      <c r="C677">
        <v>49.76</v>
      </c>
      <c r="D677">
        <v>49.8</v>
      </c>
      <c r="E677">
        <v>48.14</v>
      </c>
      <c r="F677" t="s">
        <v>685</v>
      </c>
      <c r="G677" s="40">
        <v>-0.0171</v>
      </c>
      <c r="H677" s="1">
        <f t="shared" si="10"/>
        <v>-0.0171678036223654</v>
      </c>
    </row>
    <row r="678" spans="1:8">
      <c r="A678" s="39">
        <v>45169</v>
      </c>
      <c r="B678" s="1">
        <v>49.35</v>
      </c>
      <c r="C678">
        <v>49.38</v>
      </c>
      <c r="D678">
        <v>49.74</v>
      </c>
      <c r="E678">
        <v>48.96</v>
      </c>
      <c r="F678" t="s">
        <v>686</v>
      </c>
      <c r="G678" s="40">
        <v>0.0018</v>
      </c>
      <c r="H678" s="1">
        <f t="shared" si="10"/>
        <v>0.00182537318709878</v>
      </c>
    </row>
    <row r="679" spans="1:8">
      <c r="A679" s="39">
        <v>45168</v>
      </c>
      <c r="B679" s="1">
        <v>49.26</v>
      </c>
      <c r="C679">
        <v>49.04</v>
      </c>
      <c r="D679">
        <v>49.93</v>
      </c>
      <c r="E679">
        <v>48.42</v>
      </c>
      <c r="F679" t="s">
        <v>687</v>
      </c>
      <c r="G679" s="40">
        <v>0.0098</v>
      </c>
      <c r="H679" s="1">
        <f t="shared" si="10"/>
        <v>0.0097919999046175</v>
      </c>
    </row>
    <row r="680" spans="1:8">
      <c r="A680" s="39">
        <v>45167</v>
      </c>
      <c r="B680" s="1">
        <v>48.78</v>
      </c>
      <c r="C680">
        <v>46.67</v>
      </c>
      <c r="D680">
        <v>49.08</v>
      </c>
      <c r="E680">
        <v>46.39</v>
      </c>
      <c r="F680" t="s">
        <v>688</v>
      </c>
      <c r="G680" s="40">
        <v>0.0416</v>
      </c>
      <c r="H680" s="1">
        <f t="shared" si="10"/>
        <v>0.0407963695923238</v>
      </c>
    </row>
    <row r="681" spans="1:8">
      <c r="A681" s="39">
        <v>45166</v>
      </c>
      <c r="B681" s="1">
        <v>46.83</v>
      </c>
      <c r="C681">
        <v>46.48</v>
      </c>
      <c r="D681">
        <v>46.98</v>
      </c>
      <c r="E681">
        <v>44.89</v>
      </c>
      <c r="F681" t="s">
        <v>689</v>
      </c>
      <c r="G681" s="40">
        <v>0.0178</v>
      </c>
      <c r="H681" s="1">
        <f t="shared" si="10"/>
        <v>0.0174479385882305</v>
      </c>
    </row>
    <row r="682" spans="1:8">
      <c r="A682" s="39">
        <v>45163</v>
      </c>
      <c r="B682" s="1">
        <v>46.02</v>
      </c>
      <c r="C682">
        <v>47.01</v>
      </c>
      <c r="D682">
        <v>47.81</v>
      </c>
      <c r="E682">
        <v>45.02</v>
      </c>
      <c r="F682" t="s">
        <v>690</v>
      </c>
      <c r="G682" s="40">
        <v>-0.0243</v>
      </c>
      <c r="H682" s="1">
        <f t="shared" si="10"/>
        <v>-0.0244699910619503</v>
      </c>
    </row>
    <row r="683" spans="1:8">
      <c r="A683" s="39">
        <v>45162</v>
      </c>
      <c r="B683" s="1">
        <v>47.16</v>
      </c>
      <c r="C683">
        <v>50.22</v>
      </c>
      <c r="D683">
        <v>50.27</v>
      </c>
      <c r="E683">
        <v>47.16</v>
      </c>
      <c r="F683" t="s">
        <v>691</v>
      </c>
      <c r="G683" s="40">
        <v>0.001</v>
      </c>
      <c r="H683" s="1">
        <f t="shared" si="10"/>
        <v>0.000848536325838864</v>
      </c>
    </row>
    <row r="684" spans="1:8">
      <c r="A684" s="39">
        <v>45161</v>
      </c>
      <c r="B684" s="1">
        <v>47.12</v>
      </c>
      <c r="C684">
        <v>45.87</v>
      </c>
      <c r="D684">
        <v>47.2</v>
      </c>
      <c r="E684">
        <v>45.21</v>
      </c>
      <c r="F684" t="s">
        <v>692</v>
      </c>
      <c r="G684" s="40">
        <v>0.0317</v>
      </c>
      <c r="H684" s="1">
        <f t="shared" si="10"/>
        <v>0.0312559121464236</v>
      </c>
    </row>
    <row r="685" spans="1:8">
      <c r="A685" s="39">
        <v>45160</v>
      </c>
      <c r="B685" s="1">
        <v>45.67</v>
      </c>
      <c r="C685">
        <v>48.13</v>
      </c>
      <c r="D685">
        <v>48.19</v>
      </c>
      <c r="E685">
        <v>45.33</v>
      </c>
      <c r="F685" t="s">
        <v>693</v>
      </c>
      <c r="G685" s="40">
        <v>-0.0277</v>
      </c>
      <c r="H685" s="1">
        <f t="shared" si="10"/>
        <v>-0.0280674728419961</v>
      </c>
    </row>
    <row r="686" spans="1:8">
      <c r="A686" s="39">
        <v>45159</v>
      </c>
      <c r="B686" s="1">
        <v>46.97</v>
      </c>
      <c r="C686">
        <v>44.49</v>
      </c>
      <c r="D686">
        <v>47.06</v>
      </c>
      <c r="E686">
        <v>44.22</v>
      </c>
      <c r="F686" t="s">
        <v>694</v>
      </c>
      <c r="G686" s="40">
        <v>0.0847</v>
      </c>
      <c r="H686" s="1">
        <f t="shared" si="10"/>
        <v>0.0813564650304595</v>
      </c>
    </row>
    <row r="687" spans="1:8">
      <c r="A687" s="39">
        <v>45156</v>
      </c>
      <c r="B687" s="1">
        <v>43.3</v>
      </c>
      <c r="C687">
        <v>42.63</v>
      </c>
      <c r="D687">
        <v>43.58</v>
      </c>
      <c r="E687">
        <v>41.66</v>
      </c>
      <c r="F687" t="s">
        <v>695</v>
      </c>
      <c r="G687" s="40">
        <v>-0.001</v>
      </c>
      <c r="H687" s="1">
        <f t="shared" si="10"/>
        <v>-0.000923361099768984</v>
      </c>
    </row>
    <row r="688" spans="1:8">
      <c r="A688" s="39">
        <v>45155</v>
      </c>
      <c r="B688" s="1">
        <v>43.34</v>
      </c>
      <c r="C688">
        <v>43.97</v>
      </c>
      <c r="D688">
        <v>44.06</v>
      </c>
      <c r="E688">
        <v>43</v>
      </c>
      <c r="F688" t="s">
        <v>696</v>
      </c>
      <c r="G688" s="40">
        <v>-0.0033</v>
      </c>
      <c r="H688" s="1">
        <f t="shared" si="10"/>
        <v>-0.00345503050133406</v>
      </c>
    </row>
    <row r="689" spans="1:8">
      <c r="A689" s="39">
        <v>45154</v>
      </c>
      <c r="B689" s="1">
        <v>43.49</v>
      </c>
      <c r="C689">
        <v>44.52</v>
      </c>
      <c r="D689">
        <v>44.67</v>
      </c>
      <c r="E689">
        <v>43.41</v>
      </c>
      <c r="F689" t="s">
        <v>697</v>
      </c>
      <c r="G689" s="40">
        <v>-0.0103</v>
      </c>
      <c r="H689" s="1">
        <f t="shared" si="10"/>
        <v>-0.010294040346917</v>
      </c>
    </row>
    <row r="690" spans="1:8">
      <c r="A690" s="39">
        <v>45153</v>
      </c>
      <c r="B690" s="1">
        <v>43.94</v>
      </c>
      <c r="C690">
        <v>44.56</v>
      </c>
      <c r="D690">
        <v>45.27</v>
      </c>
      <c r="E690">
        <v>43.71</v>
      </c>
      <c r="F690" t="s">
        <v>698</v>
      </c>
      <c r="G690" s="40">
        <v>0.0043</v>
      </c>
      <c r="H690" s="1">
        <f t="shared" si="10"/>
        <v>0.00433345415284055</v>
      </c>
    </row>
    <row r="691" spans="1:8">
      <c r="A691" s="39">
        <v>45152</v>
      </c>
      <c r="B691" s="1">
        <v>43.75</v>
      </c>
      <c r="C691">
        <v>40.49</v>
      </c>
      <c r="D691">
        <v>43.8</v>
      </c>
      <c r="E691">
        <v>40.31</v>
      </c>
      <c r="F691" t="s">
        <v>699</v>
      </c>
      <c r="G691" s="40">
        <v>0.0709</v>
      </c>
      <c r="H691" s="1">
        <f t="shared" si="10"/>
        <v>0.0685847914976115</v>
      </c>
    </row>
    <row r="692" spans="1:8">
      <c r="A692" s="39">
        <v>45149</v>
      </c>
      <c r="B692" s="1">
        <v>40.85</v>
      </c>
      <c r="C692">
        <v>41.75</v>
      </c>
      <c r="D692">
        <v>42.02</v>
      </c>
      <c r="E692">
        <v>40.64</v>
      </c>
      <c r="F692" t="s">
        <v>700</v>
      </c>
      <c r="G692" s="40">
        <v>-0.0362</v>
      </c>
      <c r="H692" s="1">
        <f t="shared" si="10"/>
        <v>-0.0370056640585339</v>
      </c>
    </row>
    <row r="693" spans="1:8">
      <c r="A693" s="39">
        <v>45148</v>
      </c>
      <c r="B693" s="1">
        <v>42.39</v>
      </c>
      <c r="C693">
        <v>42.16</v>
      </c>
      <c r="D693">
        <v>43.57</v>
      </c>
      <c r="E693">
        <v>41.83</v>
      </c>
      <c r="F693" t="s">
        <v>701</v>
      </c>
      <c r="G693" s="40">
        <v>-0.0039</v>
      </c>
      <c r="H693" s="1">
        <f t="shared" si="10"/>
        <v>-0.00376736965483732</v>
      </c>
    </row>
    <row r="694" spans="1:8">
      <c r="A694" s="39">
        <v>45147</v>
      </c>
      <c r="B694" s="1">
        <v>42.55</v>
      </c>
      <c r="C694">
        <v>44.27</v>
      </c>
      <c r="D694">
        <v>44.31</v>
      </c>
      <c r="E694">
        <v>42.13</v>
      </c>
      <c r="F694" t="s">
        <v>702</v>
      </c>
      <c r="G694" s="40">
        <v>-0.0472</v>
      </c>
      <c r="H694" s="1">
        <f t="shared" si="10"/>
        <v>-0.0483983913926286</v>
      </c>
    </row>
    <row r="695" spans="1:8">
      <c r="A695" s="39">
        <v>45146</v>
      </c>
      <c r="B695" s="1">
        <v>44.66</v>
      </c>
      <c r="C695">
        <v>44.85</v>
      </c>
      <c r="D695">
        <v>45.24</v>
      </c>
      <c r="E695">
        <v>44.06</v>
      </c>
      <c r="F695" t="s">
        <v>703</v>
      </c>
      <c r="G695" s="40">
        <v>-0.0166</v>
      </c>
      <c r="H695" s="1">
        <f t="shared" si="10"/>
        <v>-0.0168742902654007</v>
      </c>
    </row>
    <row r="696" spans="1:8">
      <c r="A696" s="39">
        <v>45145</v>
      </c>
      <c r="B696" s="1">
        <v>45.42</v>
      </c>
      <c r="C696">
        <v>45.11</v>
      </c>
      <c r="D696">
        <v>45.54</v>
      </c>
      <c r="E696">
        <v>44.56</v>
      </c>
      <c r="F696" t="s">
        <v>704</v>
      </c>
      <c r="G696" s="40">
        <v>0.0165</v>
      </c>
      <c r="H696" s="1">
        <f t="shared" si="10"/>
        <v>0.0164265624764125</v>
      </c>
    </row>
    <row r="697" spans="1:8">
      <c r="A697" s="39">
        <v>45142</v>
      </c>
      <c r="B697" s="1">
        <v>44.68</v>
      </c>
      <c r="C697">
        <v>44.99</v>
      </c>
      <c r="D697">
        <v>45.64</v>
      </c>
      <c r="E697">
        <v>44.39</v>
      </c>
      <c r="F697" t="s">
        <v>705</v>
      </c>
      <c r="G697" s="40">
        <v>0.0037</v>
      </c>
      <c r="H697" s="1">
        <f t="shared" si="10"/>
        <v>0.0038120911732371</v>
      </c>
    </row>
    <row r="698" spans="1:8">
      <c r="A698" s="39">
        <v>45141</v>
      </c>
      <c r="B698" s="1">
        <v>44.51</v>
      </c>
      <c r="C698">
        <v>43.8</v>
      </c>
      <c r="D698">
        <v>45.12</v>
      </c>
      <c r="E698">
        <v>43.8</v>
      </c>
      <c r="F698" t="s">
        <v>706</v>
      </c>
      <c r="G698" s="40">
        <v>0.0056</v>
      </c>
      <c r="H698" s="1">
        <f t="shared" si="10"/>
        <v>0.00540663628371317</v>
      </c>
    </row>
    <row r="699" spans="1:8">
      <c r="A699" s="39">
        <v>45140</v>
      </c>
      <c r="B699" s="1">
        <v>44.27</v>
      </c>
      <c r="C699">
        <v>45.83</v>
      </c>
      <c r="D699">
        <v>45.84</v>
      </c>
      <c r="E699">
        <v>43.39</v>
      </c>
      <c r="F699" t="s">
        <v>707</v>
      </c>
      <c r="G699" s="40">
        <v>-0.0481</v>
      </c>
      <c r="H699" s="1">
        <f t="shared" si="10"/>
        <v>-0.0493600964919558</v>
      </c>
    </row>
    <row r="700" spans="1:8">
      <c r="A700" s="39">
        <v>45139</v>
      </c>
      <c r="B700" s="1">
        <v>46.51</v>
      </c>
      <c r="C700">
        <v>46.46</v>
      </c>
      <c r="D700">
        <v>46.9</v>
      </c>
      <c r="E700">
        <v>46.03</v>
      </c>
      <c r="F700" t="s">
        <v>708</v>
      </c>
      <c r="G700" s="40">
        <v>-0.0048</v>
      </c>
      <c r="H700" s="1">
        <f t="shared" si="10"/>
        <v>-0.00471901347632909</v>
      </c>
    </row>
    <row r="701" spans="1:8">
      <c r="A701" s="39">
        <v>45138</v>
      </c>
      <c r="B701" s="1">
        <v>46.73</v>
      </c>
      <c r="C701">
        <v>46.75</v>
      </c>
      <c r="D701">
        <v>47.13</v>
      </c>
      <c r="E701">
        <v>46.51</v>
      </c>
      <c r="F701" t="s">
        <v>274</v>
      </c>
      <c r="G701" s="40">
        <v>-0.0004</v>
      </c>
      <c r="H701" s="1">
        <f t="shared" si="10"/>
        <v>-0.000427899022361258</v>
      </c>
    </row>
    <row r="702" spans="1:8">
      <c r="A702" s="39">
        <v>45135</v>
      </c>
      <c r="B702" s="1">
        <v>46.75</v>
      </c>
      <c r="C702">
        <v>46.67</v>
      </c>
      <c r="D702">
        <v>47.03</v>
      </c>
      <c r="E702">
        <v>46.38</v>
      </c>
      <c r="F702" t="s">
        <v>709</v>
      </c>
      <c r="G702" s="40">
        <v>0.0185</v>
      </c>
      <c r="H702" s="1">
        <f t="shared" si="10"/>
        <v>0.0183491386681966</v>
      </c>
    </row>
    <row r="703" spans="1:8">
      <c r="A703" s="39">
        <v>45134</v>
      </c>
      <c r="B703" s="1">
        <v>45.9</v>
      </c>
      <c r="C703">
        <v>46.52</v>
      </c>
      <c r="D703">
        <v>47.4</v>
      </c>
      <c r="E703">
        <v>45.75</v>
      </c>
      <c r="F703" t="s">
        <v>710</v>
      </c>
      <c r="G703" s="40">
        <v>0.0099</v>
      </c>
      <c r="H703" s="1">
        <f t="shared" si="10"/>
        <v>0.00985229644301164</v>
      </c>
    </row>
    <row r="704" spans="1:8">
      <c r="A704" s="39">
        <v>45133</v>
      </c>
      <c r="B704" s="1">
        <v>45.45</v>
      </c>
      <c r="C704">
        <v>46.02</v>
      </c>
      <c r="D704">
        <v>46.05</v>
      </c>
      <c r="E704">
        <v>44.63</v>
      </c>
      <c r="F704" t="s">
        <v>711</v>
      </c>
      <c r="G704" s="40">
        <v>-0.005</v>
      </c>
      <c r="H704" s="1">
        <f t="shared" si="10"/>
        <v>-0.00504774472426686</v>
      </c>
    </row>
    <row r="705" spans="1:8">
      <c r="A705" s="39">
        <v>45132</v>
      </c>
      <c r="B705" s="1">
        <v>45.68</v>
      </c>
      <c r="C705">
        <v>44.94</v>
      </c>
      <c r="D705">
        <v>46.18</v>
      </c>
      <c r="E705">
        <v>44.92</v>
      </c>
      <c r="F705" t="s">
        <v>712</v>
      </c>
      <c r="G705" s="40">
        <v>0.0239</v>
      </c>
      <c r="H705" s="1">
        <f t="shared" si="10"/>
        <v>0.0237025162075815</v>
      </c>
    </row>
    <row r="706" spans="1:8">
      <c r="A706" s="39">
        <v>45131</v>
      </c>
      <c r="B706" s="1">
        <v>44.61</v>
      </c>
      <c r="C706">
        <v>44.73</v>
      </c>
      <c r="D706">
        <v>45.11</v>
      </c>
      <c r="E706">
        <v>44.04</v>
      </c>
      <c r="F706" t="s">
        <v>713</v>
      </c>
      <c r="G706" s="40">
        <v>0.0068</v>
      </c>
      <c r="H706" s="1">
        <f t="shared" si="10"/>
        <v>0.00674766392877528</v>
      </c>
    </row>
    <row r="707" spans="1:8">
      <c r="A707" s="39">
        <v>45128</v>
      </c>
      <c r="B707" s="1">
        <v>44.31</v>
      </c>
      <c r="C707">
        <v>45.79</v>
      </c>
      <c r="D707">
        <v>45.87</v>
      </c>
      <c r="E707">
        <v>44.1</v>
      </c>
      <c r="F707" t="s">
        <v>714</v>
      </c>
      <c r="G707" s="40">
        <v>-0.0266</v>
      </c>
      <c r="H707" s="1">
        <f t="shared" ref="H707:H752" si="11">LN(B707/B708)</f>
        <v>-0.0269414046066774</v>
      </c>
    </row>
    <row r="708" spans="1:8">
      <c r="A708" s="39">
        <v>45127</v>
      </c>
      <c r="B708" s="1">
        <v>45.52</v>
      </c>
      <c r="C708">
        <v>46.51</v>
      </c>
      <c r="D708">
        <v>47.09</v>
      </c>
      <c r="E708">
        <v>45.06</v>
      </c>
      <c r="F708" t="s">
        <v>715</v>
      </c>
      <c r="G708" s="40">
        <v>-0.0331</v>
      </c>
      <c r="H708" s="1">
        <f t="shared" si="11"/>
        <v>-0.0336964925740003</v>
      </c>
    </row>
    <row r="709" spans="1:8">
      <c r="A709" s="39">
        <v>45126</v>
      </c>
      <c r="B709" s="1">
        <v>47.08</v>
      </c>
      <c r="C709">
        <v>47.46</v>
      </c>
      <c r="D709">
        <v>47.82</v>
      </c>
      <c r="E709">
        <v>46.74</v>
      </c>
      <c r="F709" t="s">
        <v>716</v>
      </c>
      <c r="G709" s="40">
        <v>-0.0088</v>
      </c>
      <c r="H709" s="1">
        <f t="shared" si="11"/>
        <v>-0.00867088016895456</v>
      </c>
    </row>
    <row r="710" spans="1:8">
      <c r="A710" s="39">
        <v>45125</v>
      </c>
      <c r="B710" s="1">
        <v>47.49</v>
      </c>
      <c r="C710">
        <v>46.7</v>
      </c>
      <c r="D710">
        <v>47.9</v>
      </c>
      <c r="E710">
        <v>45.73</v>
      </c>
      <c r="F710" t="s">
        <v>717</v>
      </c>
      <c r="G710" s="40">
        <v>0.0222</v>
      </c>
      <c r="H710" s="1">
        <f t="shared" si="11"/>
        <v>0.0219274352187674</v>
      </c>
    </row>
    <row r="711" spans="1:8">
      <c r="A711" s="39">
        <v>45124</v>
      </c>
      <c r="B711" s="1">
        <v>46.46</v>
      </c>
      <c r="C711">
        <v>46.29</v>
      </c>
      <c r="D711">
        <v>46.5</v>
      </c>
      <c r="E711">
        <v>45.26</v>
      </c>
      <c r="F711" t="s">
        <v>718</v>
      </c>
      <c r="G711" s="40">
        <v>0.0218</v>
      </c>
      <c r="H711" s="1">
        <f t="shared" si="11"/>
        <v>0.0215389595053439</v>
      </c>
    </row>
    <row r="712" spans="1:8">
      <c r="A712" s="39">
        <v>45121</v>
      </c>
      <c r="B712" s="1">
        <v>45.47</v>
      </c>
      <c r="C712">
        <v>46.58</v>
      </c>
      <c r="D712">
        <v>48.09</v>
      </c>
      <c r="E712">
        <v>45.06</v>
      </c>
      <c r="F712" t="s">
        <v>719</v>
      </c>
      <c r="G712" s="40">
        <v>-0.011</v>
      </c>
      <c r="H712" s="1">
        <f t="shared" si="11"/>
        <v>-0.0111537514981163</v>
      </c>
    </row>
    <row r="713" spans="1:8">
      <c r="A713" s="39">
        <v>45120</v>
      </c>
      <c r="B713" s="1">
        <v>45.98</v>
      </c>
      <c r="C713">
        <v>44.52</v>
      </c>
      <c r="D713">
        <v>46.15</v>
      </c>
      <c r="E713">
        <v>44.49</v>
      </c>
      <c r="F713" t="s">
        <v>720</v>
      </c>
      <c r="G713" s="40">
        <v>0.0473</v>
      </c>
      <c r="H713" s="1">
        <f t="shared" si="11"/>
        <v>0.0462921992539098</v>
      </c>
    </row>
    <row r="714" spans="1:8">
      <c r="A714" s="39">
        <v>45119</v>
      </c>
      <c r="B714" s="1">
        <v>43.9</v>
      </c>
      <c r="C714">
        <v>43.03</v>
      </c>
      <c r="D714">
        <v>43.94</v>
      </c>
      <c r="E714">
        <v>42.78</v>
      </c>
      <c r="F714" t="s">
        <v>721</v>
      </c>
      <c r="G714" s="40">
        <v>0.0353</v>
      </c>
      <c r="H714" s="1">
        <f t="shared" si="11"/>
        <v>0.0347659578432137</v>
      </c>
    </row>
    <row r="715" spans="1:8">
      <c r="A715" s="39">
        <v>45118</v>
      </c>
      <c r="B715" s="1">
        <v>42.4</v>
      </c>
      <c r="C715">
        <v>42.48</v>
      </c>
      <c r="D715">
        <v>42.76</v>
      </c>
      <c r="E715">
        <v>42.07</v>
      </c>
      <c r="F715" t="s">
        <v>722</v>
      </c>
      <c r="G715" s="40">
        <v>0.0053</v>
      </c>
      <c r="H715" s="1">
        <f t="shared" si="11"/>
        <v>0.00520218718728358</v>
      </c>
    </row>
    <row r="716" spans="1:8">
      <c r="A716" s="39">
        <v>45117</v>
      </c>
      <c r="B716" s="1">
        <v>42.18</v>
      </c>
      <c r="C716">
        <v>42.66</v>
      </c>
      <c r="D716">
        <v>42.81</v>
      </c>
      <c r="E716">
        <v>41.65</v>
      </c>
      <c r="F716" t="s">
        <v>723</v>
      </c>
      <c r="G716" s="40">
        <v>-0.0076</v>
      </c>
      <c r="H716" s="1">
        <f t="shared" si="11"/>
        <v>-0.00755790087974262</v>
      </c>
    </row>
    <row r="717" spans="1:8">
      <c r="A717" s="39">
        <v>45114</v>
      </c>
      <c r="B717" s="1">
        <v>42.5</v>
      </c>
      <c r="C717">
        <v>42.32</v>
      </c>
      <c r="D717">
        <v>43.21</v>
      </c>
      <c r="E717">
        <v>42.18</v>
      </c>
      <c r="F717" t="s">
        <v>724</v>
      </c>
      <c r="G717" s="40">
        <v>0.0095</v>
      </c>
      <c r="H717" s="1">
        <f t="shared" si="11"/>
        <v>0.00945633524203544</v>
      </c>
    </row>
    <row r="718" spans="1:8">
      <c r="A718" s="39">
        <v>45113</v>
      </c>
      <c r="B718" s="1">
        <v>42.1</v>
      </c>
      <c r="C718">
        <v>41.84</v>
      </c>
      <c r="D718">
        <v>42.18</v>
      </c>
      <c r="E718">
        <v>41.35</v>
      </c>
      <c r="F718" t="s">
        <v>725</v>
      </c>
      <c r="G718" s="40">
        <v>-0.0051</v>
      </c>
      <c r="H718" s="1">
        <f t="shared" si="11"/>
        <v>-0.0052120468617082</v>
      </c>
    </row>
    <row r="719" spans="1:8">
      <c r="A719" s="39">
        <v>45112</v>
      </c>
      <c r="B719" s="1">
        <v>42.32</v>
      </c>
      <c r="C719">
        <v>42.13</v>
      </c>
      <c r="D719">
        <v>43.18</v>
      </c>
      <c r="E719">
        <v>42.08</v>
      </c>
      <c r="F719" t="s">
        <v>726</v>
      </c>
      <c r="G719" s="40">
        <v>-0.0023</v>
      </c>
      <c r="H719" s="1">
        <f t="shared" si="11"/>
        <v>-0.00212439593645527</v>
      </c>
    </row>
    <row r="720" spans="1:8">
      <c r="A720" s="39">
        <v>45110</v>
      </c>
      <c r="B720" s="1">
        <v>42.41</v>
      </c>
      <c r="C720">
        <v>42.52</v>
      </c>
      <c r="D720">
        <v>42.9</v>
      </c>
      <c r="E720">
        <v>42.2</v>
      </c>
      <c r="F720" t="s">
        <v>727</v>
      </c>
      <c r="G720" s="40">
        <v>0.0026</v>
      </c>
      <c r="H720" s="1">
        <f t="shared" si="11"/>
        <v>0.00259709743426701</v>
      </c>
    </row>
    <row r="721" spans="1:8">
      <c r="A721" s="39">
        <v>45107</v>
      </c>
      <c r="B721" s="1">
        <v>42.3</v>
      </c>
      <c r="C721">
        <v>41.68</v>
      </c>
      <c r="D721">
        <v>42.55</v>
      </c>
      <c r="E721">
        <v>41.5</v>
      </c>
      <c r="F721" t="s">
        <v>728</v>
      </c>
      <c r="G721" s="40">
        <v>0.0363</v>
      </c>
      <c r="H721" s="1">
        <f t="shared" si="11"/>
        <v>0.0356149286705335</v>
      </c>
    </row>
    <row r="722" spans="1:8">
      <c r="A722" s="39">
        <v>45106</v>
      </c>
      <c r="B722" s="1">
        <v>40.82</v>
      </c>
      <c r="C722">
        <v>41.56</v>
      </c>
      <c r="D722">
        <v>41.6</v>
      </c>
      <c r="E722">
        <v>40.6</v>
      </c>
      <c r="F722" t="s">
        <v>729</v>
      </c>
      <c r="G722" s="40">
        <v>-0.0072</v>
      </c>
      <c r="H722" s="1">
        <f t="shared" si="11"/>
        <v>-0.00732246376521091</v>
      </c>
    </row>
    <row r="723" spans="1:8">
      <c r="A723" s="39">
        <v>45105</v>
      </c>
      <c r="B723" s="1">
        <v>41.12</v>
      </c>
      <c r="C723">
        <v>40.66</v>
      </c>
      <c r="D723">
        <v>41.85</v>
      </c>
      <c r="E723">
        <v>40.52</v>
      </c>
      <c r="F723" t="s">
        <v>730</v>
      </c>
      <c r="G723" s="40">
        <v>-0.0181</v>
      </c>
      <c r="H723" s="1">
        <f t="shared" si="11"/>
        <v>-0.0183137648554266</v>
      </c>
    </row>
    <row r="724" spans="1:8">
      <c r="A724" s="39">
        <v>45104</v>
      </c>
      <c r="B724" s="1">
        <v>41.88</v>
      </c>
      <c r="C724">
        <v>40.8</v>
      </c>
      <c r="D724">
        <v>41.94</v>
      </c>
      <c r="E724">
        <v>40.45</v>
      </c>
      <c r="F724" t="s">
        <v>731</v>
      </c>
      <c r="G724" s="40">
        <v>0.0306</v>
      </c>
      <c r="H724" s="1">
        <f t="shared" si="11"/>
        <v>0.0303016760027007</v>
      </c>
    </row>
    <row r="725" spans="1:8">
      <c r="A725" s="39">
        <v>45103</v>
      </c>
      <c r="B725" s="1">
        <v>40.63</v>
      </c>
      <c r="C725">
        <v>42.46</v>
      </c>
      <c r="D725">
        <v>42.76</v>
      </c>
      <c r="E725">
        <v>40.1</v>
      </c>
      <c r="F725" t="s">
        <v>732</v>
      </c>
      <c r="G725" s="40">
        <v>-0.0374</v>
      </c>
      <c r="H725" s="1">
        <f t="shared" si="11"/>
        <v>-0.038150449794772</v>
      </c>
    </row>
    <row r="726" spans="1:8">
      <c r="A726" s="39">
        <v>45100</v>
      </c>
      <c r="B726" s="1">
        <v>42.21</v>
      </c>
      <c r="C726">
        <v>42.46</v>
      </c>
      <c r="D726">
        <v>42.81</v>
      </c>
      <c r="E726">
        <v>42.01</v>
      </c>
      <c r="F726" t="s">
        <v>733</v>
      </c>
      <c r="G726" s="40">
        <v>-0.019</v>
      </c>
      <c r="H726" s="1">
        <f t="shared" si="11"/>
        <v>-0.0192403870561009</v>
      </c>
    </row>
    <row r="727" spans="1:8">
      <c r="A727" s="39">
        <v>45099</v>
      </c>
      <c r="B727" s="1">
        <v>43.03</v>
      </c>
      <c r="C727">
        <v>42.25</v>
      </c>
      <c r="D727">
        <v>43.43</v>
      </c>
      <c r="E727">
        <v>42.23</v>
      </c>
      <c r="F727" t="s">
        <v>509</v>
      </c>
      <c r="G727" s="40">
        <v>-0.0005</v>
      </c>
      <c r="H727" s="1">
        <f t="shared" si="11"/>
        <v>-0.000232369003020701</v>
      </c>
    </row>
    <row r="728" spans="1:8">
      <c r="A728" s="39">
        <v>45098</v>
      </c>
      <c r="B728" s="1">
        <v>43.04</v>
      </c>
      <c r="C728">
        <v>43.5</v>
      </c>
      <c r="D728">
        <v>43.62</v>
      </c>
      <c r="E728">
        <v>42.08</v>
      </c>
      <c r="F728" t="s">
        <v>734</v>
      </c>
      <c r="G728" s="40">
        <v>-0.0174</v>
      </c>
      <c r="H728" s="1">
        <f t="shared" si="11"/>
        <v>-0.0177321859722782</v>
      </c>
    </row>
    <row r="729" spans="1:8">
      <c r="A729" s="39">
        <v>45097</v>
      </c>
      <c r="B729" s="1">
        <v>43.81</v>
      </c>
      <c r="C729">
        <v>43</v>
      </c>
      <c r="D729">
        <v>43.99</v>
      </c>
      <c r="E729">
        <v>42.67</v>
      </c>
      <c r="F729" t="s">
        <v>735</v>
      </c>
      <c r="G729" s="40">
        <v>0.0261</v>
      </c>
      <c r="H729" s="1">
        <f t="shared" si="11"/>
        <v>0.0258974010559366</v>
      </c>
    </row>
    <row r="730" spans="1:8">
      <c r="A730" s="39">
        <v>45093</v>
      </c>
      <c r="B730" s="1">
        <v>42.69</v>
      </c>
      <c r="C730">
        <v>43.45</v>
      </c>
      <c r="D730">
        <v>43.72</v>
      </c>
      <c r="E730">
        <v>42.66</v>
      </c>
      <c r="F730" t="s">
        <v>736</v>
      </c>
      <c r="G730" s="40">
        <v>0.0009</v>
      </c>
      <c r="H730" s="1">
        <f t="shared" si="11"/>
        <v>0.000937426832182489</v>
      </c>
    </row>
    <row r="731" spans="1:8">
      <c r="A731" s="39">
        <v>45092</v>
      </c>
      <c r="B731" s="1">
        <v>42.65</v>
      </c>
      <c r="C731">
        <v>42.6</v>
      </c>
      <c r="D731">
        <v>43.29</v>
      </c>
      <c r="E731">
        <v>42.15</v>
      </c>
      <c r="F731" t="s">
        <v>737</v>
      </c>
      <c r="G731" s="40">
        <v>-0.008</v>
      </c>
      <c r="H731" s="1">
        <f t="shared" si="11"/>
        <v>-0.00817284175587436</v>
      </c>
    </row>
    <row r="732" spans="1:8">
      <c r="A732" s="39">
        <v>45091</v>
      </c>
      <c r="B732" s="1">
        <v>43</v>
      </c>
      <c r="C732">
        <v>40.82</v>
      </c>
      <c r="D732">
        <v>43</v>
      </c>
      <c r="E732">
        <v>40.55</v>
      </c>
      <c r="F732" t="s">
        <v>738</v>
      </c>
      <c r="G732" s="40">
        <v>0.0481</v>
      </c>
      <c r="H732" s="1">
        <f t="shared" si="11"/>
        <v>0.0471403630493279</v>
      </c>
    </row>
    <row r="733" spans="1:8">
      <c r="A733" s="39">
        <v>45090</v>
      </c>
      <c r="B733" s="1">
        <v>41.02</v>
      </c>
      <c r="C733">
        <v>40.19</v>
      </c>
      <c r="D733">
        <v>41.1</v>
      </c>
      <c r="E733">
        <v>39.74</v>
      </c>
      <c r="F733" t="s">
        <v>739</v>
      </c>
      <c r="G733" s="40">
        <v>0.039</v>
      </c>
      <c r="H733" s="1">
        <f t="shared" si="11"/>
        <v>0.0382655380789538</v>
      </c>
    </row>
    <row r="734" spans="1:8">
      <c r="A734" s="39">
        <v>45089</v>
      </c>
      <c r="B734" s="1">
        <v>39.48</v>
      </c>
      <c r="C734">
        <v>39.2</v>
      </c>
      <c r="D734">
        <v>39.53</v>
      </c>
      <c r="E734">
        <v>38.62</v>
      </c>
      <c r="F734" t="s">
        <v>740</v>
      </c>
      <c r="G734" s="40">
        <v>0.0184</v>
      </c>
      <c r="H734" s="1">
        <f t="shared" si="11"/>
        <v>0.0181474628824429</v>
      </c>
    </row>
    <row r="735" spans="1:8">
      <c r="A735" s="39">
        <v>45086</v>
      </c>
      <c r="B735" s="1">
        <v>38.77</v>
      </c>
      <c r="C735">
        <v>39.04</v>
      </c>
      <c r="D735">
        <v>39.71</v>
      </c>
      <c r="E735">
        <v>38.57</v>
      </c>
      <c r="F735" t="s">
        <v>741</v>
      </c>
      <c r="G735" s="40">
        <v>0.0068</v>
      </c>
      <c r="H735" s="1">
        <f t="shared" si="11"/>
        <v>0.00672880385602028</v>
      </c>
    </row>
    <row r="736" spans="1:8">
      <c r="A736" s="39">
        <v>45085</v>
      </c>
      <c r="B736" s="1">
        <v>38.51</v>
      </c>
      <c r="C736">
        <v>37.72</v>
      </c>
      <c r="D736">
        <v>38.86</v>
      </c>
      <c r="E736">
        <v>37.51</v>
      </c>
      <c r="F736" t="s">
        <v>742</v>
      </c>
      <c r="G736" s="40">
        <v>0.0276</v>
      </c>
      <c r="H736" s="1">
        <f t="shared" si="11"/>
        <v>0.0273773350212215</v>
      </c>
    </row>
    <row r="737" spans="1:8">
      <c r="A737" s="39">
        <v>45084</v>
      </c>
      <c r="B737" s="1">
        <v>37.47</v>
      </c>
      <c r="C737">
        <v>38.92</v>
      </c>
      <c r="D737">
        <v>39.5</v>
      </c>
      <c r="E737">
        <v>37.36</v>
      </c>
      <c r="F737" t="s">
        <v>743</v>
      </c>
      <c r="G737" s="40">
        <v>-0.0305</v>
      </c>
      <c r="H737" s="1">
        <f t="shared" si="11"/>
        <v>-0.031006162227835</v>
      </c>
    </row>
    <row r="738" spans="1:8">
      <c r="A738" s="39">
        <v>45083</v>
      </c>
      <c r="B738" s="1">
        <v>38.65</v>
      </c>
      <c r="C738">
        <v>38.83</v>
      </c>
      <c r="D738">
        <v>39.16</v>
      </c>
      <c r="E738">
        <v>38.15</v>
      </c>
      <c r="F738" t="s">
        <v>744</v>
      </c>
      <c r="G738" s="40">
        <v>-0.0132</v>
      </c>
      <c r="H738" s="1">
        <f t="shared" si="11"/>
        <v>-0.013364372644309</v>
      </c>
    </row>
    <row r="739" spans="1:8">
      <c r="A739" s="39">
        <v>45082</v>
      </c>
      <c r="B739" s="1">
        <v>39.17</v>
      </c>
      <c r="C739">
        <v>38.91</v>
      </c>
      <c r="D739">
        <v>39.57</v>
      </c>
      <c r="E739">
        <v>38.71</v>
      </c>
      <c r="F739" t="s">
        <v>745</v>
      </c>
      <c r="G739" s="40">
        <v>-0.004</v>
      </c>
      <c r="H739" s="1">
        <f t="shared" si="11"/>
        <v>-0.00407643876597814</v>
      </c>
    </row>
    <row r="740" spans="1:8">
      <c r="A740" s="39">
        <v>45079</v>
      </c>
      <c r="B740" s="1">
        <v>39.33</v>
      </c>
      <c r="C740">
        <v>40.1</v>
      </c>
      <c r="D740">
        <v>40.5</v>
      </c>
      <c r="E740">
        <v>39.06</v>
      </c>
      <c r="F740" t="s">
        <v>746</v>
      </c>
      <c r="G740" s="40">
        <v>-0.0111</v>
      </c>
      <c r="H740" s="1">
        <f t="shared" si="11"/>
        <v>-0.0111252727758812</v>
      </c>
    </row>
    <row r="741" spans="1:8">
      <c r="A741" s="39">
        <v>45078</v>
      </c>
      <c r="B741" s="1">
        <v>39.77</v>
      </c>
      <c r="C741">
        <v>38.49</v>
      </c>
      <c r="D741">
        <v>40.05</v>
      </c>
      <c r="E741">
        <v>38.34</v>
      </c>
      <c r="F741" t="s">
        <v>747</v>
      </c>
      <c r="G741" s="40">
        <v>0.0512</v>
      </c>
      <c r="H741" s="1">
        <f t="shared" si="11"/>
        <v>0.0500104205746614</v>
      </c>
    </row>
    <row r="742" spans="1:8">
      <c r="A742" s="39">
        <v>45077</v>
      </c>
      <c r="B742" s="1">
        <v>37.83</v>
      </c>
      <c r="C742">
        <v>39.49</v>
      </c>
      <c r="D742">
        <v>40.29</v>
      </c>
      <c r="E742">
        <v>37.82</v>
      </c>
      <c r="F742" t="s">
        <v>748</v>
      </c>
      <c r="G742" s="40">
        <v>-0.0568</v>
      </c>
      <c r="H742" s="1">
        <f t="shared" si="11"/>
        <v>-0.0585232411370237</v>
      </c>
    </row>
    <row r="743" spans="1:8">
      <c r="A743" s="39">
        <v>45076</v>
      </c>
      <c r="B743" s="1">
        <v>40.11</v>
      </c>
      <c r="C743">
        <v>40.6</v>
      </c>
      <c r="D743">
        <v>41.94</v>
      </c>
      <c r="E743">
        <v>39.95</v>
      </c>
      <c r="F743" t="s">
        <v>749</v>
      </c>
      <c r="G743" s="40">
        <v>0.0299</v>
      </c>
      <c r="H743" s="1">
        <f t="shared" si="11"/>
        <v>0.0293469074652042</v>
      </c>
    </row>
    <row r="744" spans="1:8">
      <c r="A744" s="39">
        <v>45072</v>
      </c>
      <c r="B744" s="1">
        <v>38.95</v>
      </c>
      <c r="C744">
        <v>37.89</v>
      </c>
      <c r="D744">
        <v>39.17</v>
      </c>
      <c r="E744">
        <v>37.55</v>
      </c>
      <c r="F744" t="s">
        <v>750</v>
      </c>
      <c r="G744" s="40">
        <v>0.0254</v>
      </c>
      <c r="H744" s="1">
        <f t="shared" si="11"/>
        <v>0.0252190669326176</v>
      </c>
    </row>
    <row r="745" spans="1:8">
      <c r="A745" s="39">
        <v>45071</v>
      </c>
      <c r="B745" s="1">
        <v>37.98</v>
      </c>
      <c r="C745">
        <v>38.52</v>
      </c>
      <c r="D745">
        <v>39.48</v>
      </c>
      <c r="E745">
        <v>36.63</v>
      </c>
      <c r="F745" t="s">
        <v>751</v>
      </c>
      <c r="G745" s="40">
        <v>0.2437</v>
      </c>
      <c r="H745" s="1">
        <f t="shared" si="11"/>
        <v>0.218022405593653</v>
      </c>
    </row>
    <row r="746" spans="1:8">
      <c r="A746" s="39">
        <v>45070</v>
      </c>
      <c r="B746" s="1">
        <v>30.54</v>
      </c>
      <c r="C746">
        <v>30.21</v>
      </c>
      <c r="D746">
        <v>30.61</v>
      </c>
      <c r="E746">
        <v>29.81</v>
      </c>
      <c r="F746" t="s">
        <v>752</v>
      </c>
      <c r="G746" s="40">
        <v>-0.0049</v>
      </c>
      <c r="H746" s="1">
        <f t="shared" si="11"/>
        <v>-0.00489956884115854</v>
      </c>
    </row>
    <row r="747" spans="1:8">
      <c r="A747" s="39">
        <v>45069</v>
      </c>
      <c r="B747" s="1">
        <v>30.69</v>
      </c>
      <c r="C747">
        <v>31</v>
      </c>
      <c r="D747">
        <v>31.29</v>
      </c>
      <c r="E747">
        <v>30.63</v>
      </c>
      <c r="F747" t="s">
        <v>753</v>
      </c>
      <c r="G747" s="40">
        <v>-0.0157</v>
      </c>
      <c r="H747" s="1">
        <f t="shared" si="11"/>
        <v>-0.0158399949979856</v>
      </c>
    </row>
    <row r="748" spans="1:8">
      <c r="A748" s="39">
        <v>45068</v>
      </c>
      <c r="B748" s="1">
        <v>31.18</v>
      </c>
      <c r="C748">
        <v>30.9</v>
      </c>
      <c r="D748">
        <v>31.52</v>
      </c>
      <c r="E748">
        <v>30.68</v>
      </c>
      <c r="F748" t="s">
        <v>754</v>
      </c>
      <c r="G748" s="40">
        <v>-0.0028</v>
      </c>
      <c r="H748" s="1">
        <f t="shared" si="11"/>
        <v>-0.00256246136370016</v>
      </c>
    </row>
    <row r="749" spans="1:8">
      <c r="A749" s="39">
        <v>45065</v>
      </c>
      <c r="B749" s="1">
        <v>31.26</v>
      </c>
      <c r="C749">
        <v>31.54</v>
      </c>
      <c r="D749">
        <v>31.58</v>
      </c>
      <c r="E749">
        <v>30.92</v>
      </c>
      <c r="F749" t="s">
        <v>755</v>
      </c>
      <c r="G749" s="40">
        <v>-0.0131</v>
      </c>
      <c r="H749" s="1">
        <f t="shared" si="11"/>
        <v>-0.0133462419528945</v>
      </c>
    </row>
    <row r="750" spans="1:8">
      <c r="A750" s="39">
        <v>45064</v>
      </c>
      <c r="B750" s="1">
        <v>31.68</v>
      </c>
      <c r="C750">
        <v>30.41</v>
      </c>
      <c r="D750">
        <v>31.83</v>
      </c>
      <c r="E750">
        <v>30.32</v>
      </c>
      <c r="F750" t="s">
        <v>756</v>
      </c>
      <c r="G750" s="40">
        <v>0.0497</v>
      </c>
      <c r="H750" s="1">
        <f t="shared" si="11"/>
        <v>0.0485061136065223</v>
      </c>
    </row>
    <row r="751" spans="1:8">
      <c r="A751" s="39">
        <v>45063</v>
      </c>
      <c r="B751" s="1">
        <v>30.18</v>
      </c>
      <c r="C751">
        <v>29.58</v>
      </c>
      <c r="D751">
        <v>30.2</v>
      </c>
      <c r="E751">
        <v>29.43</v>
      </c>
      <c r="F751" t="s">
        <v>757</v>
      </c>
      <c r="G751" s="40">
        <v>0.033</v>
      </c>
      <c r="H751" s="1">
        <f t="shared" si="11"/>
        <v>0.0326683369400532</v>
      </c>
    </row>
    <row r="752" spans="1:8">
      <c r="A752" s="39">
        <v>45062</v>
      </c>
      <c r="B752" s="1">
        <v>29.21</v>
      </c>
      <c r="C752">
        <v>28.84</v>
      </c>
      <c r="D752">
        <v>29.87</v>
      </c>
      <c r="E752">
        <v>28.83</v>
      </c>
      <c r="F752" t="s">
        <v>758</v>
      </c>
      <c r="G752" s="40">
        <v>0.009</v>
      </c>
      <c r="H752" s="1">
        <f t="shared" si="11"/>
        <v>0.00894091238064532</v>
      </c>
    </row>
    <row r="753" spans="1:8">
      <c r="A753" s="39">
        <v>45061</v>
      </c>
      <c r="B753" s="1">
        <v>28.95</v>
      </c>
      <c r="C753">
        <v>28.51</v>
      </c>
      <c r="D753">
        <v>28.97</v>
      </c>
      <c r="E753">
        <v>28.15</v>
      </c>
      <c r="F753" t="s">
        <v>759</v>
      </c>
      <c r="G753" s="40">
        <v>0.0216</v>
      </c>
      <c r="H753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3"/>
  <sheetViews>
    <sheetView workbookViewId="0">
      <selection activeCell="B2" sqref="B2:B753"/>
    </sheetView>
  </sheetViews>
  <sheetFormatPr defaultColWidth="12.1111111111111" defaultRowHeight="14.4"/>
  <cols>
    <col min="10" max="10" width="21.5555555555556" customWidth="1"/>
  </cols>
  <sheetData>
    <row r="1" spans="1:1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7" t="s">
        <v>760</v>
      </c>
    </row>
    <row r="2" spans="1:11">
      <c r="A2" s="39">
        <v>46155</v>
      </c>
      <c r="B2" s="1">
        <v>298.87</v>
      </c>
      <c r="C2">
        <v>293.5</v>
      </c>
      <c r="D2">
        <v>300.92</v>
      </c>
      <c r="E2">
        <v>293.5</v>
      </c>
      <c r="F2" t="s">
        <v>761</v>
      </c>
      <c r="G2" s="40">
        <v>0.0138</v>
      </c>
      <c r="H2" s="1">
        <f>LN(B2/B3)</f>
        <v>0.0137115359214453</v>
      </c>
      <c r="J2" s="15" t="s">
        <v>9</v>
      </c>
      <c r="K2" s="36">
        <f>AVERAGE(H2:H752)</f>
        <v>0.00073516288345081</v>
      </c>
    </row>
    <row r="3" spans="1:11">
      <c r="A3" s="39">
        <v>46154</v>
      </c>
      <c r="B3" s="1">
        <v>294.8</v>
      </c>
      <c r="C3">
        <v>292.56</v>
      </c>
      <c r="D3">
        <v>295.27</v>
      </c>
      <c r="E3">
        <v>292.56</v>
      </c>
      <c r="F3" t="s">
        <v>762</v>
      </c>
      <c r="G3" s="40">
        <v>0.0072</v>
      </c>
      <c r="H3" s="1">
        <f t="shared" ref="H3:H66" si="0">LN(B3/B4)</f>
        <v>0.00721729829935244</v>
      </c>
      <c r="J3" s="15" t="s">
        <v>11</v>
      </c>
      <c r="K3" s="36">
        <f>K2*252</f>
        <v>0.185261046629604</v>
      </c>
    </row>
    <row r="4" spans="1:11">
      <c r="A4" s="39">
        <v>46153</v>
      </c>
      <c r="B4" s="1">
        <v>292.68</v>
      </c>
      <c r="C4">
        <v>291.98</v>
      </c>
      <c r="D4">
        <v>293.88</v>
      </c>
      <c r="E4">
        <v>290.23</v>
      </c>
      <c r="F4" t="s">
        <v>763</v>
      </c>
      <c r="G4" s="40">
        <v>-0.0022</v>
      </c>
      <c r="H4" s="1">
        <f t="shared" si="0"/>
        <v>-0.00218430120976948</v>
      </c>
      <c r="J4" s="15" t="s">
        <v>13</v>
      </c>
      <c r="K4" s="36">
        <f>STDEV(H2:H752)</f>
        <v>0.0161680419645747</v>
      </c>
    </row>
    <row r="5" spans="1:11">
      <c r="A5" s="39">
        <v>46150</v>
      </c>
      <c r="B5" s="1">
        <v>293.32</v>
      </c>
      <c r="C5">
        <v>290.01</v>
      </c>
      <c r="D5">
        <v>294.76</v>
      </c>
      <c r="E5">
        <v>290</v>
      </c>
      <c r="F5" t="s">
        <v>764</v>
      </c>
      <c r="G5" s="40">
        <v>0.0205</v>
      </c>
      <c r="H5" s="1">
        <f t="shared" si="0"/>
        <v>0.0202500204203354</v>
      </c>
      <c r="J5" s="15" t="s">
        <v>15</v>
      </c>
      <c r="K5" s="36">
        <f>K4*SQRT(252)</f>
        <v>0.256659709350725</v>
      </c>
    </row>
    <row r="6" spans="1:11">
      <c r="A6" s="39">
        <v>46149</v>
      </c>
      <c r="B6" s="1">
        <v>287.44</v>
      </c>
      <c r="C6">
        <v>289.27</v>
      </c>
      <c r="D6">
        <v>292.13</v>
      </c>
      <c r="E6">
        <v>285.78</v>
      </c>
      <c r="F6" t="s">
        <v>765</v>
      </c>
      <c r="G6" s="40">
        <v>-0.0002</v>
      </c>
      <c r="H6" s="1">
        <f t="shared" si="0"/>
        <v>-0.000243499435936548</v>
      </c>
    </row>
    <row r="7" spans="1:11">
      <c r="A7" s="39">
        <v>46148</v>
      </c>
      <c r="B7" s="1">
        <v>287.51</v>
      </c>
      <c r="C7">
        <v>281.92</v>
      </c>
      <c r="D7">
        <v>288.03</v>
      </c>
      <c r="E7">
        <v>281.07</v>
      </c>
      <c r="F7" t="s">
        <v>766</v>
      </c>
      <c r="G7" s="40">
        <v>0.0117</v>
      </c>
      <c r="H7" s="1">
        <f t="shared" si="0"/>
        <v>0.0116498020312705</v>
      </c>
    </row>
    <row r="8" spans="1:11">
      <c r="A8" s="39">
        <v>46147</v>
      </c>
      <c r="B8" s="1">
        <v>284.18</v>
      </c>
      <c r="C8">
        <v>276.92</v>
      </c>
      <c r="D8">
        <v>284.57</v>
      </c>
      <c r="E8">
        <v>276.5</v>
      </c>
      <c r="F8" t="s">
        <v>767</v>
      </c>
      <c r="G8" s="40">
        <v>0.0266</v>
      </c>
      <c r="H8" s="1">
        <f t="shared" si="0"/>
        <v>0.0262042408363754</v>
      </c>
    </row>
    <row r="9" spans="1:11">
      <c r="A9" s="39">
        <v>46146</v>
      </c>
      <c r="B9" s="1">
        <v>276.83</v>
      </c>
      <c r="C9">
        <v>279.65</v>
      </c>
      <c r="D9">
        <v>280.63</v>
      </c>
      <c r="E9">
        <v>274.86</v>
      </c>
      <c r="F9" t="s">
        <v>768</v>
      </c>
      <c r="G9" s="40">
        <v>-0.0118</v>
      </c>
      <c r="H9" s="1">
        <f t="shared" si="0"/>
        <v>-0.0118858788373468</v>
      </c>
    </row>
    <row r="10" spans="1:11">
      <c r="A10" s="39">
        <v>46143</v>
      </c>
      <c r="B10" s="1">
        <v>280.14</v>
      </c>
      <c r="C10">
        <v>278.86</v>
      </c>
      <c r="D10">
        <v>287.22</v>
      </c>
      <c r="E10">
        <v>278.37</v>
      </c>
      <c r="F10" t="s">
        <v>769</v>
      </c>
      <c r="G10" s="40">
        <v>0.0324</v>
      </c>
      <c r="H10" s="1">
        <f t="shared" si="0"/>
        <v>0.0318799777014867</v>
      </c>
    </row>
    <row r="11" spans="1:11">
      <c r="A11" s="39">
        <v>46142</v>
      </c>
      <c r="B11" s="1">
        <v>271.35</v>
      </c>
      <c r="C11">
        <v>270.5</v>
      </c>
      <c r="D11">
        <v>276</v>
      </c>
      <c r="E11">
        <v>268.14</v>
      </c>
      <c r="F11" t="s">
        <v>770</v>
      </c>
      <c r="G11" s="40">
        <v>0.0044</v>
      </c>
      <c r="H11" s="1">
        <f t="shared" si="0"/>
        <v>0.00435811001498189</v>
      </c>
    </row>
    <row r="12" spans="1:11">
      <c r="A12" s="39">
        <v>46141</v>
      </c>
      <c r="B12" s="1">
        <v>270.17</v>
      </c>
      <c r="C12">
        <v>267.55</v>
      </c>
      <c r="D12">
        <v>271.04</v>
      </c>
      <c r="E12">
        <v>267.04</v>
      </c>
      <c r="F12" t="s">
        <v>771</v>
      </c>
      <c r="G12" s="40">
        <v>-0.002</v>
      </c>
      <c r="H12" s="1">
        <f t="shared" si="0"/>
        <v>-0.00199674670690299</v>
      </c>
    </row>
    <row r="13" spans="1:11">
      <c r="A13" s="39">
        <v>46140</v>
      </c>
      <c r="B13" s="1">
        <v>270.71</v>
      </c>
      <c r="C13">
        <v>272.33</v>
      </c>
      <c r="D13">
        <v>273.23</v>
      </c>
      <c r="E13">
        <v>268.66</v>
      </c>
      <c r="F13" t="s">
        <v>772</v>
      </c>
      <c r="G13" s="40">
        <v>0.0116</v>
      </c>
      <c r="H13" s="1">
        <f t="shared" si="0"/>
        <v>0.0115174404377001</v>
      </c>
    </row>
    <row r="14" spans="1:11">
      <c r="A14" s="39">
        <v>46139</v>
      </c>
      <c r="B14" s="1">
        <v>267.61</v>
      </c>
      <c r="C14">
        <v>266.09</v>
      </c>
      <c r="D14">
        <v>268.36</v>
      </c>
      <c r="E14">
        <v>265.07</v>
      </c>
      <c r="F14" t="s">
        <v>773</v>
      </c>
      <c r="G14" s="40">
        <v>-0.0127</v>
      </c>
      <c r="H14" s="1">
        <f t="shared" si="0"/>
        <v>-0.0128095018242352</v>
      </c>
    </row>
    <row r="15" spans="1:11">
      <c r="A15" s="39">
        <v>46136</v>
      </c>
      <c r="B15" s="1">
        <v>271.06</v>
      </c>
      <c r="C15">
        <v>272.76</v>
      </c>
      <c r="D15">
        <v>273.06</v>
      </c>
      <c r="E15">
        <v>269.65</v>
      </c>
      <c r="F15" t="s">
        <v>774</v>
      </c>
      <c r="G15" s="40">
        <v>-0.0087</v>
      </c>
      <c r="H15" s="1">
        <f t="shared" si="0"/>
        <v>-0.00870544901646501</v>
      </c>
    </row>
    <row r="16" spans="1:11">
      <c r="A16" s="39">
        <v>46135</v>
      </c>
      <c r="B16" s="1">
        <v>273.43</v>
      </c>
      <c r="C16">
        <v>275.05</v>
      </c>
      <c r="D16">
        <v>275.77</v>
      </c>
      <c r="E16">
        <v>271.65</v>
      </c>
      <c r="F16" t="s">
        <v>775</v>
      </c>
      <c r="G16" s="40">
        <v>0.001</v>
      </c>
      <c r="H16" s="1">
        <f t="shared" si="0"/>
        <v>0.000951335600472575</v>
      </c>
    </row>
    <row r="17" spans="1:8">
      <c r="A17" s="39">
        <v>46134</v>
      </c>
      <c r="B17" s="1">
        <v>273.17</v>
      </c>
      <c r="C17">
        <v>267.82</v>
      </c>
      <c r="D17">
        <v>273.74</v>
      </c>
      <c r="E17">
        <v>266.87</v>
      </c>
      <c r="F17" t="s">
        <v>776</v>
      </c>
      <c r="G17" s="40">
        <v>0.0263</v>
      </c>
      <c r="H17" s="1">
        <f t="shared" si="0"/>
        <v>0.025959109613795</v>
      </c>
    </row>
    <row r="18" spans="1:8">
      <c r="A18" s="39">
        <v>46133</v>
      </c>
      <c r="B18" s="1">
        <v>266.17</v>
      </c>
      <c r="C18">
        <v>271.5</v>
      </c>
      <c r="D18">
        <v>272.8</v>
      </c>
      <c r="E18">
        <v>265.4</v>
      </c>
      <c r="F18" t="s">
        <v>777</v>
      </c>
      <c r="G18" s="40">
        <v>-0.0252</v>
      </c>
      <c r="H18" s="1">
        <f t="shared" si="0"/>
        <v>-0.0255197262080955</v>
      </c>
    </row>
    <row r="19" spans="1:8">
      <c r="A19" s="39">
        <v>46132</v>
      </c>
      <c r="B19" s="1">
        <v>273.05</v>
      </c>
      <c r="C19">
        <v>270.33</v>
      </c>
      <c r="D19">
        <v>274.27</v>
      </c>
      <c r="E19">
        <v>270.29</v>
      </c>
      <c r="F19" t="s">
        <v>778</v>
      </c>
      <c r="G19" s="40">
        <v>0.0104</v>
      </c>
      <c r="H19" s="1">
        <f t="shared" si="0"/>
        <v>0.0103814803678072</v>
      </c>
    </row>
    <row r="20" spans="1:8">
      <c r="A20" s="39">
        <v>46129</v>
      </c>
      <c r="B20" s="1">
        <v>270.23</v>
      </c>
      <c r="C20">
        <v>266.96</v>
      </c>
      <c r="D20">
        <v>272.3</v>
      </c>
      <c r="E20">
        <v>266.72</v>
      </c>
      <c r="F20" t="s">
        <v>779</v>
      </c>
      <c r="G20" s="40">
        <v>0.0259</v>
      </c>
      <c r="H20" s="1">
        <f t="shared" si="0"/>
        <v>0.0255996589211751</v>
      </c>
    </row>
    <row r="21" spans="1:8">
      <c r="A21" s="39">
        <v>46128</v>
      </c>
      <c r="B21" s="1">
        <v>263.4</v>
      </c>
      <c r="C21">
        <v>266.8</v>
      </c>
      <c r="D21">
        <v>267.16</v>
      </c>
      <c r="E21">
        <v>261.27</v>
      </c>
      <c r="F21" t="s">
        <v>780</v>
      </c>
      <c r="G21" s="40">
        <v>-0.0114</v>
      </c>
      <c r="H21" s="1">
        <f t="shared" si="0"/>
        <v>-0.0114377556293419</v>
      </c>
    </row>
    <row r="22" spans="1:8">
      <c r="A22" s="39">
        <v>46127</v>
      </c>
      <c r="B22" s="1">
        <v>266.43</v>
      </c>
      <c r="C22">
        <v>258.16</v>
      </c>
      <c r="D22">
        <v>266.56</v>
      </c>
      <c r="E22">
        <v>257.81</v>
      </c>
      <c r="F22" t="s">
        <v>781</v>
      </c>
      <c r="G22" s="40">
        <v>0.0294</v>
      </c>
      <c r="H22" s="1">
        <f t="shared" si="0"/>
        <v>0.0289400694008807</v>
      </c>
    </row>
    <row r="23" spans="1:8">
      <c r="A23" s="39">
        <v>46126</v>
      </c>
      <c r="B23" s="1">
        <v>258.83</v>
      </c>
      <c r="C23">
        <v>259.24</v>
      </c>
      <c r="D23">
        <v>261.93</v>
      </c>
      <c r="E23">
        <v>257.19</v>
      </c>
      <c r="F23" t="s">
        <v>782</v>
      </c>
      <c r="G23" s="40">
        <v>-0.0014</v>
      </c>
      <c r="H23" s="1">
        <f t="shared" si="0"/>
        <v>-0.001428488940478</v>
      </c>
    </row>
    <row r="24" spans="1:8">
      <c r="A24" s="39">
        <v>46125</v>
      </c>
      <c r="B24" s="1">
        <v>259.2</v>
      </c>
      <c r="C24">
        <v>259.73</v>
      </c>
      <c r="D24">
        <v>260.18</v>
      </c>
      <c r="E24">
        <v>256.66</v>
      </c>
      <c r="F24" t="s">
        <v>783</v>
      </c>
      <c r="G24" s="40">
        <v>-0.0049</v>
      </c>
      <c r="H24" s="1">
        <f t="shared" si="0"/>
        <v>-0.004926118336056</v>
      </c>
    </row>
    <row r="25" spans="1:8">
      <c r="A25" s="39">
        <v>46122</v>
      </c>
      <c r="B25" s="1">
        <v>260.48</v>
      </c>
      <c r="C25">
        <v>259.98</v>
      </c>
      <c r="D25">
        <v>262.19</v>
      </c>
      <c r="E25">
        <v>259.02</v>
      </c>
      <c r="F25" t="s">
        <v>784</v>
      </c>
      <c r="G25" s="40">
        <v>0</v>
      </c>
      <c r="H25" s="1">
        <f t="shared" si="0"/>
        <v>-3.83899264879915e-5</v>
      </c>
    </row>
    <row r="26" spans="1:8">
      <c r="A26" s="39">
        <v>46121</v>
      </c>
      <c r="B26" s="1">
        <v>260.49</v>
      </c>
      <c r="C26">
        <v>259</v>
      </c>
      <c r="D26">
        <v>261.12</v>
      </c>
      <c r="E26">
        <v>256.07</v>
      </c>
      <c r="F26" t="s">
        <v>785</v>
      </c>
      <c r="G26" s="40">
        <v>0.0061</v>
      </c>
      <c r="H26" s="1">
        <f t="shared" si="0"/>
        <v>0.00612258598317175</v>
      </c>
    </row>
    <row r="27" spans="1:8">
      <c r="A27" s="39">
        <v>46120</v>
      </c>
      <c r="B27" s="1">
        <v>258.9</v>
      </c>
      <c r="C27">
        <v>258.45</v>
      </c>
      <c r="D27">
        <v>259.75</v>
      </c>
      <c r="E27">
        <v>256.53</v>
      </c>
      <c r="F27" t="s">
        <v>786</v>
      </c>
      <c r="G27" s="40">
        <v>0.0213</v>
      </c>
      <c r="H27" s="1">
        <f t="shared" si="0"/>
        <v>0.0210780637262541</v>
      </c>
    </row>
    <row r="28" spans="1:8">
      <c r="A28" s="39">
        <v>46119</v>
      </c>
      <c r="B28" s="1">
        <v>253.5</v>
      </c>
      <c r="C28">
        <v>256.15</v>
      </c>
      <c r="D28">
        <v>256.2</v>
      </c>
      <c r="E28">
        <v>245.7</v>
      </c>
      <c r="F28" t="s">
        <v>787</v>
      </c>
      <c r="G28" s="40">
        <v>-0.0207</v>
      </c>
      <c r="H28" s="1">
        <f t="shared" si="0"/>
        <v>-0.0209235519830543</v>
      </c>
    </row>
    <row r="29" spans="1:8">
      <c r="A29" s="39">
        <v>46118</v>
      </c>
      <c r="B29" s="1">
        <v>258.86</v>
      </c>
      <c r="C29">
        <v>256.51</v>
      </c>
      <c r="D29">
        <v>262.16</v>
      </c>
      <c r="E29">
        <v>256.46</v>
      </c>
      <c r="F29" t="s">
        <v>788</v>
      </c>
      <c r="G29" s="40">
        <v>0.0115</v>
      </c>
      <c r="H29" s="1">
        <f t="shared" si="0"/>
        <v>0.0114224793730296</v>
      </c>
    </row>
    <row r="30" spans="1:8">
      <c r="A30" s="39">
        <v>46114</v>
      </c>
      <c r="B30" s="1">
        <v>255.92</v>
      </c>
      <c r="C30">
        <v>254.2</v>
      </c>
      <c r="D30">
        <v>256.13</v>
      </c>
      <c r="E30">
        <v>250.65</v>
      </c>
      <c r="F30" t="s">
        <v>784</v>
      </c>
      <c r="G30" s="40">
        <v>0.0011</v>
      </c>
      <c r="H30" s="1">
        <f t="shared" si="0"/>
        <v>0.00113380913328835</v>
      </c>
    </row>
    <row r="31" spans="1:8">
      <c r="A31" s="39">
        <v>46113</v>
      </c>
      <c r="B31" s="1">
        <v>255.63</v>
      </c>
      <c r="C31">
        <v>254.08</v>
      </c>
      <c r="D31">
        <v>256.18</v>
      </c>
      <c r="E31">
        <v>253.33</v>
      </c>
      <c r="F31" t="s">
        <v>789</v>
      </c>
      <c r="G31" s="40">
        <v>0.0073</v>
      </c>
      <c r="H31" s="1">
        <f t="shared" si="0"/>
        <v>0.00722393310716177</v>
      </c>
    </row>
    <row r="32" spans="1:8">
      <c r="A32" s="39">
        <v>46112</v>
      </c>
      <c r="B32" s="1">
        <v>253.79</v>
      </c>
      <c r="C32">
        <v>247.91</v>
      </c>
      <c r="D32">
        <v>255.48</v>
      </c>
      <c r="E32">
        <v>247.1</v>
      </c>
      <c r="F32" t="s">
        <v>790</v>
      </c>
      <c r="G32" s="40">
        <v>0.029</v>
      </c>
      <c r="H32" s="1">
        <f t="shared" si="0"/>
        <v>0.0286179155686607</v>
      </c>
    </row>
    <row r="33" spans="1:8">
      <c r="A33" s="39">
        <v>46111</v>
      </c>
      <c r="B33" s="1">
        <v>246.63</v>
      </c>
      <c r="C33">
        <v>250.07</v>
      </c>
      <c r="D33">
        <v>250.87</v>
      </c>
      <c r="E33">
        <v>245.51</v>
      </c>
      <c r="F33" t="s">
        <v>791</v>
      </c>
      <c r="G33" s="40">
        <v>-0.0087</v>
      </c>
      <c r="H33" s="1">
        <f t="shared" si="0"/>
        <v>-0.00876012303287267</v>
      </c>
    </row>
    <row r="34" spans="1:8">
      <c r="A34" s="39">
        <v>46108</v>
      </c>
      <c r="B34" s="1">
        <v>248.8</v>
      </c>
      <c r="C34">
        <v>253.9</v>
      </c>
      <c r="D34">
        <v>255.49</v>
      </c>
      <c r="E34">
        <v>248.07</v>
      </c>
      <c r="F34" t="s">
        <v>792</v>
      </c>
      <c r="G34" s="40">
        <v>-0.0162</v>
      </c>
      <c r="H34" s="1">
        <f t="shared" si="0"/>
        <v>-0.0163052507084363</v>
      </c>
    </row>
    <row r="35" spans="1:8">
      <c r="A35" s="39">
        <v>46107</v>
      </c>
      <c r="B35" s="1">
        <v>252.89</v>
      </c>
      <c r="C35">
        <v>252.12</v>
      </c>
      <c r="D35">
        <v>257</v>
      </c>
      <c r="E35">
        <v>250.77</v>
      </c>
      <c r="F35" t="s">
        <v>793</v>
      </c>
      <c r="G35" s="40">
        <v>0.0011</v>
      </c>
      <c r="H35" s="1">
        <f t="shared" si="0"/>
        <v>0.00106822822763136</v>
      </c>
    </row>
    <row r="36" spans="1:8">
      <c r="A36" s="39">
        <v>46106</v>
      </c>
      <c r="B36" s="1">
        <v>252.62</v>
      </c>
      <c r="C36">
        <v>254.1</v>
      </c>
      <c r="D36">
        <v>255</v>
      </c>
      <c r="E36">
        <v>251.6</v>
      </c>
      <c r="F36" t="s">
        <v>794</v>
      </c>
      <c r="G36" s="40">
        <v>0.0039</v>
      </c>
      <c r="H36" s="1">
        <f t="shared" si="0"/>
        <v>0.00388688864400039</v>
      </c>
    </row>
    <row r="37" spans="1:8">
      <c r="A37" s="39">
        <v>46105</v>
      </c>
      <c r="B37" s="1">
        <v>251.64</v>
      </c>
      <c r="C37">
        <v>250.35</v>
      </c>
      <c r="D37">
        <v>254.82</v>
      </c>
      <c r="E37">
        <v>249.55</v>
      </c>
      <c r="F37" t="s">
        <v>795</v>
      </c>
      <c r="G37" s="40">
        <v>0.0006</v>
      </c>
      <c r="H37" s="1">
        <f t="shared" si="0"/>
        <v>0.000596267383953182</v>
      </c>
    </row>
    <row r="38" spans="1:8">
      <c r="A38" s="39">
        <v>46104</v>
      </c>
      <c r="B38" s="1">
        <v>251.49</v>
      </c>
      <c r="C38">
        <v>253.97</v>
      </c>
      <c r="D38">
        <v>254.6</v>
      </c>
      <c r="E38">
        <v>250.28</v>
      </c>
      <c r="F38" t="s">
        <v>796</v>
      </c>
      <c r="G38" s="40">
        <v>0.0141</v>
      </c>
      <c r="H38" s="1">
        <f t="shared" si="0"/>
        <v>0.0140148045465157</v>
      </c>
    </row>
    <row r="39" spans="1:8">
      <c r="A39" s="39">
        <v>46101</v>
      </c>
      <c r="B39" s="1">
        <v>247.99</v>
      </c>
      <c r="C39">
        <v>247.98</v>
      </c>
      <c r="D39">
        <v>249.2</v>
      </c>
      <c r="E39">
        <v>246</v>
      </c>
      <c r="F39" t="s">
        <v>797</v>
      </c>
      <c r="G39" s="40">
        <v>-0.0039</v>
      </c>
      <c r="H39" s="1">
        <f t="shared" si="0"/>
        <v>-0.00390381821866685</v>
      </c>
    </row>
    <row r="40" spans="1:8">
      <c r="A40" s="39">
        <v>46100</v>
      </c>
      <c r="B40" s="1">
        <v>248.96</v>
      </c>
      <c r="C40">
        <v>249.4</v>
      </c>
      <c r="D40">
        <v>251.83</v>
      </c>
      <c r="E40">
        <v>247.3</v>
      </c>
      <c r="F40" t="s">
        <v>798</v>
      </c>
      <c r="G40" s="40">
        <v>-0.0039</v>
      </c>
      <c r="H40" s="1">
        <f t="shared" si="0"/>
        <v>-0.00392864806761079</v>
      </c>
    </row>
    <row r="41" spans="1:8">
      <c r="A41" s="39">
        <v>46099</v>
      </c>
      <c r="B41" s="1">
        <v>249.94</v>
      </c>
      <c r="C41">
        <v>252.63</v>
      </c>
      <c r="D41">
        <v>254.94</v>
      </c>
      <c r="E41">
        <v>249</v>
      </c>
      <c r="F41" t="s">
        <v>799</v>
      </c>
      <c r="G41" s="40">
        <v>-0.0169</v>
      </c>
      <c r="H41" s="1">
        <f t="shared" si="0"/>
        <v>-0.0170184800434266</v>
      </c>
    </row>
    <row r="42" spans="1:8">
      <c r="A42" s="39">
        <v>46098</v>
      </c>
      <c r="B42" s="1">
        <v>254.23</v>
      </c>
      <c r="C42">
        <v>252.96</v>
      </c>
      <c r="D42">
        <v>255.13</v>
      </c>
      <c r="E42">
        <v>252.18</v>
      </c>
      <c r="F42" t="s">
        <v>800</v>
      </c>
      <c r="G42" s="40">
        <v>0.0056</v>
      </c>
      <c r="H42" s="1">
        <f t="shared" si="0"/>
        <v>0.00556159603365261</v>
      </c>
    </row>
    <row r="43" spans="1:8">
      <c r="A43" s="39">
        <v>46097</v>
      </c>
      <c r="B43" s="1">
        <v>252.82</v>
      </c>
      <c r="C43">
        <v>252.1</v>
      </c>
      <c r="D43">
        <v>253.88</v>
      </c>
      <c r="E43">
        <v>249.88</v>
      </c>
      <c r="F43" t="s">
        <v>801</v>
      </c>
      <c r="G43" s="40">
        <v>0.0108</v>
      </c>
      <c r="H43" s="1">
        <f t="shared" si="0"/>
        <v>0.0107369703683142</v>
      </c>
    </row>
    <row r="44" spans="1:8">
      <c r="A44" s="39">
        <v>46094</v>
      </c>
      <c r="B44" s="1">
        <v>250.12</v>
      </c>
      <c r="C44">
        <v>255.48</v>
      </c>
      <c r="D44">
        <v>256.33</v>
      </c>
      <c r="E44">
        <v>249.52</v>
      </c>
      <c r="F44" t="s">
        <v>802</v>
      </c>
      <c r="G44" s="40">
        <v>-0.0221</v>
      </c>
      <c r="H44" s="1">
        <f t="shared" si="0"/>
        <v>-0.0222987020524888</v>
      </c>
    </row>
    <row r="45" spans="1:8">
      <c r="A45" s="39">
        <v>46093</v>
      </c>
      <c r="B45" s="1">
        <v>255.76</v>
      </c>
      <c r="C45">
        <v>258.66</v>
      </c>
      <c r="D45">
        <v>258.95</v>
      </c>
      <c r="E45">
        <v>254.18</v>
      </c>
      <c r="F45" t="s">
        <v>803</v>
      </c>
      <c r="G45" s="40">
        <v>-0.0194</v>
      </c>
      <c r="H45" s="1">
        <f t="shared" si="0"/>
        <v>-0.0195526681240987</v>
      </c>
    </row>
    <row r="46" spans="1:8">
      <c r="A46" s="39">
        <v>46092</v>
      </c>
      <c r="B46" s="1">
        <v>260.81</v>
      </c>
      <c r="C46">
        <v>261.09</v>
      </c>
      <c r="D46">
        <v>262.13</v>
      </c>
      <c r="E46">
        <v>259.55</v>
      </c>
      <c r="F46" t="s">
        <v>804</v>
      </c>
      <c r="G46" s="40">
        <v>-0.0001</v>
      </c>
      <c r="H46" s="1">
        <f t="shared" si="0"/>
        <v>-7.66812361390074e-5</v>
      </c>
    </row>
    <row r="47" spans="1:8">
      <c r="A47" s="39">
        <v>46091</v>
      </c>
      <c r="B47" s="1">
        <v>260.83</v>
      </c>
      <c r="C47">
        <v>257.64</v>
      </c>
      <c r="D47">
        <v>262.48</v>
      </c>
      <c r="E47">
        <v>256.95</v>
      </c>
      <c r="F47" t="s">
        <v>805</v>
      </c>
      <c r="G47" s="40">
        <v>0.0037</v>
      </c>
      <c r="H47" s="1">
        <f t="shared" si="0"/>
        <v>0.00364886809949346</v>
      </c>
    </row>
    <row r="48" spans="1:8">
      <c r="A48" s="39">
        <v>46090</v>
      </c>
      <c r="B48" s="1">
        <v>259.88</v>
      </c>
      <c r="C48">
        <v>255.69</v>
      </c>
      <c r="D48">
        <v>261.15</v>
      </c>
      <c r="E48">
        <v>253.68</v>
      </c>
      <c r="F48" t="s">
        <v>806</v>
      </c>
      <c r="G48" s="40">
        <v>0.0094</v>
      </c>
      <c r="H48" s="1">
        <f t="shared" si="0"/>
        <v>0.00935561778084185</v>
      </c>
    </row>
    <row r="49" spans="1:8">
      <c r="A49" s="39">
        <v>46087</v>
      </c>
      <c r="B49" s="1">
        <v>257.46</v>
      </c>
      <c r="C49">
        <v>258.63</v>
      </c>
      <c r="D49">
        <v>258.77</v>
      </c>
      <c r="E49">
        <v>254.37</v>
      </c>
      <c r="F49" t="s">
        <v>807</v>
      </c>
      <c r="G49" s="40">
        <v>-0.0109</v>
      </c>
      <c r="H49" s="1">
        <f t="shared" si="0"/>
        <v>-0.0109320258201611</v>
      </c>
    </row>
    <row r="50" spans="1:8">
      <c r="A50" s="39">
        <v>46086</v>
      </c>
      <c r="B50" s="1">
        <v>260.29</v>
      </c>
      <c r="C50">
        <v>260.79</v>
      </c>
      <c r="D50">
        <v>261.55</v>
      </c>
      <c r="E50">
        <v>257.25</v>
      </c>
      <c r="F50" t="s">
        <v>808</v>
      </c>
      <c r="G50" s="40">
        <v>-0.0085</v>
      </c>
      <c r="H50" s="1">
        <f t="shared" si="0"/>
        <v>-0.00853087555387264</v>
      </c>
    </row>
    <row r="51" spans="1:8">
      <c r="A51" s="39">
        <v>46085</v>
      </c>
      <c r="B51" s="1">
        <v>262.52</v>
      </c>
      <c r="C51">
        <v>264.65</v>
      </c>
      <c r="D51">
        <v>266.15</v>
      </c>
      <c r="E51">
        <v>261.42</v>
      </c>
      <c r="F51" t="s">
        <v>809</v>
      </c>
      <c r="G51" s="40">
        <v>-0.0047</v>
      </c>
      <c r="H51" s="1">
        <f t="shared" si="0"/>
        <v>-0.00467441518475427</v>
      </c>
    </row>
    <row r="52" spans="1:8">
      <c r="A52" s="39">
        <v>46084</v>
      </c>
      <c r="B52" s="1">
        <v>263.75</v>
      </c>
      <c r="C52">
        <v>263.48</v>
      </c>
      <c r="D52">
        <v>265.56</v>
      </c>
      <c r="E52">
        <v>260.13</v>
      </c>
      <c r="F52" t="s">
        <v>810</v>
      </c>
      <c r="G52" s="40">
        <v>-0.0037</v>
      </c>
      <c r="H52" s="1">
        <f t="shared" si="0"/>
        <v>-0.00367097882308056</v>
      </c>
    </row>
    <row r="53" spans="1:8">
      <c r="A53" s="39">
        <v>46083</v>
      </c>
      <c r="B53" s="1">
        <v>264.72</v>
      </c>
      <c r="C53">
        <v>262.41</v>
      </c>
      <c r="D53">
        <v>266.53</v>
      </c>
      <c r="E53">
        <v>260.2</v>
      </c>
      <c r="F53" t="s">
        <v>811</v>
      </c>
      <c r="G53" s="40">
        <v>0.002</v>
      </c>
      <c r="H53" s="1">
        <f t="shared" si="0"/>
        <v>0.00204197461763944</v>
      </c>
    </row>
    <row r="54" spans="1:8">
      <c r="A54" s="39">
        <v>46080</v>
      </c>
      <c r="B54" s="1">
        <v>264.18</v>
      </c>
      <c r="C54">
        <v>272.81</v>
      </c>
      <c r="D54">
        <v>272.81</v>
      </c>
      <c r="E54">
        <v>262.89</v>
      </c>
      <c r="F54" t="s">
        <v>812</v>
      </c>
      <c r="G54" s="40">
        <v>-0.0321</v>
      </c>
      <c r="H54" s="1">
        <f t="shared" si="0"/>
        <v>-0.0326579392320491</v>
      </c>
    </row>
    <row r="55" spans="1:8">
      <c r="A55" s="39">
        <v>46079</v>
      </c>
      <c r="B55" s="1">
        <v>272.95</v>
      </c>
      <c r="C55">
        <v>274.95</v>
      </c>
      <c r="D55">
        <v>276.11</v>
      </c>
      <c r="E55">
        <v>270.8</v>
      </c>
      <c r="F55" t="s">
        <v>813</v>
      </c>
      <c r="G55" s="40">
        <v>-0.0047</v>
      </c>
      <c r="H55" s="1">
        <f t="shared" si="0"/>
        <v>-0.00467854210607057</v>
      </c>
    </row>
    <row r="56" spans="1:8">
      <c r="A56" s="39">
        <v>46078</v>
      </c>
      <c r="B56" s="1">
        <v>274.23</v>
      </c>
      <c r="C56">
        <v>271.78</v>
      </c>
      <c r="D56">
        <v>274.94</v>
      </c>
      <c r="E56">
        <v>271.05</v>
      </c>
      <c r="F56" t="s">
        <v>814</v>
      </c>
      <c r="G56" s="40">
        <v>0.0077</v>
      </c>
      <c r="H56" s="1">
        <f t="shared" si="0"/>
        <v>0.00765053057112489</v>
      </c>
    </row>
    <row r="57" spans="1:8">
      <c r="A57" s="39">
        <v>46077</v>
      </c>
      <c r="B57" s="1">
        <v>272.14</v>
      </c>
      <c r="C57">
        <v>267.86</v>
      </c>
      <c r="D57">
        <v>274.89</v>
      </c>
      <c r="E57">
        <v>267.71</v>
      </c>
      <c r="F57" t="s">
        <v>815</v>
      </c>
      <c r="G57" s="40">
        <v>0.0224</v>
      </c>
      <c r="H57" s="1">
        <f t="shared" si="0"/>
        <v>0.0221438681043023</v>
      </c>
    </row>
    <row r="58" spans="1:8">
      <c r="A58" s="39">
        <v>46076</v>
      </c>
      <c r="B58" s="1">
        <v>266.18</v>
      </c>
      <c r="C58">
        <v>263.49</v>
      </c>
      <c r="D58">
        <v>269.43</v>
      </c>
      <c r="E58">
        <v>263.38</v>
      </c>
      <c r="F58" t="s">
        <v>816</v>
      </c>
      <c r="G58" s="40">
        <v>0.006</v>
      </c>
      <c r="H58" s="1">
        <f t="shared" si="0"/>
        <v>0.00602910862417623</v>
      </c>
    </row>
    <row r="59" spans="1:8">
      <c r="A59" s="39">
        <v>46073</v>
      </c>
      <c r="B59" s="1">
        <v>264.58</v>
      </c>
      <c r="C59">
        <v>258.97</v>
      </c>
      <c r="D59">
        <v>264.75</v>
      </c>
      <c r="E59">
        <v>258.16</v>
      </c>
      <c r="F59" t="s">
        <v>817</v>
      </c>
      <c r="G59" s="40">
        <v>0.0154</v>
      </c>
      <c r="H59" s="1">
        <f t="shared" si="0"/>
        <v>0.0152337472594485</v>
      </c>
    </row>
    <row r="60" spans="1:8">
      <c r="A60" s="39">
        <v>46072</v>
      </c>
      <c r="B60" s="1">
        <v>260.58</v>
      </c>
      <c r="C60">
        <v>262.6</v>
      </c>
      <c r="D60">
        <v>264.48</v>
      </c>
      <c r="E60">
        <v>260.05</v>
      </c>
      <c r="F60" t="s">
        <v>818</v>
      </c>
      <c r="G60" s="40">
        <v>-0.0143</v>
      </c>
      <c r="H60" s="1">
        <f t="shared" si="0"/>
        <v>-0.0143640669066738</v>
      </c>
    </row>
    <row r="61" spans="1:8">
      <c r="A61" s="39">
        <v>46071</v>
      </c>
      <c r="B61" s="1">
        <v>264.35</v>
      </c>
      <c r="C61">
        <v>263.6</v>
      </c>
      <c r="D61">
        <v>266.82</v>
      </c>
      <c r="E61">
        <v>262.45</v>
      </c>
      <c r="F61" t="s">
        <v>819</v>
      </c>
      <c r="G61" s="40">
        <v>0.0018</v>
      </c>
      <c r="H61" s="1">
        <f t="shared" si="0"/>
        <v>0.00177952832678925</v>
      </c>
    </row>
    <row r="62" spans="1:8">
      <c r="A62" s="39">
        <v>46070</v>
      </c>
      <c r="B62" s="1">
        <v>263.88</v>
      </c>
      <c r="C62">
        <v>258.05</v>
      </c>
      <c r="D62">
        <v>266.29</v>
      </c>
      <c r="E62">
        <v>255.54</v>
      </c>
      <c r="F62" t="s">
        <v>820</v>
      </c>
      <c r="G62" s="40">
        <v>0.0317</v>
      </c>
      <c r="H62" s="1">
        <f t="shared" si="0"/>
        <v>0.0311767543494961</v>
      </c>
    </row>
    <row r="63" spans="1:8">
      <c r="A63" s="39">
        <v>46066</v>
      </c>
      <c r="B63" s="1">
        <v>255.78</v>
      </c>
      <c r="C63">
        <v>262.01</v>
      </c>
      <c r="D63">
        <v>262.23</v>
      </c>
      <c r="E63">
        <v>255.45</v>
      </c>
      <c r="F63" t="s">
        <v>821</v>
      </c>
      <c r="G63" s="40">
        <v>-0.0227</v>
      </c>
      <c r="H63" s="1">
        <f t="shared" si="0"/>
        <v>-0.0229957380391618</v>
      </c>
    </row>
    <row r="64" spans="1:8">
      <c r="A64" s="39">
        <v>46065</v>
      </c>
      <c r="B64" s="1">
        <v>261.73</v>
      </c>
      <c r="C64">
        <v>275.59</v>
      </c>
      <c r="D64">
        <v>275.72</v>
      </c>
      <c r="E64">
        <v>260.18</v>
      </c>
      <c r="F64" t="s">
        <v>822</v>
      </c>
      <c r="G64" s="40">
        <v>-0.05</v>
      </c>
      <c r="H64" s="1">
        <f t="shared" si="0"/>
        <v>-0.0512741905486334</v>
      </c>
    </row>
    <row r="65" spans="1:8">
      <c r="A65" s="39">
        <v>46064</v>
      </c>
      <c r="B65" s="1">
        <v>275.5</v>
      </c>
      <c r="C65">
        <v>274.7</v>
      </c>
      <c r="D65">
        <v>280.18</v>
      </c>
      <c r="E65">
        <v>274.45</v>
      </c>
      <c r="F65" t="s">
        <v>823</v>
      </c>
      <c r="G65" s="40">
        <v>0.0067</v>
      </c>
      <c r="H65" s="1">
        <f t="shared" si="0"/>
        <v>0.00662808792361986</v>
      </c>
    </row>
    <row r="66" spans="1:8">
      <c r="A66" s="39">
        <v>46063</v>
      </c>
      <c r="B66" s="1">
        <v>273.68</v>
      </c>
      <c r="C66">
        <v>274.89</v>
      </c>
      <c r="D66">
        <v>275.37</v>
      </c>
      <c r="E66">
        <v>272.94</v>
      </c>
      <c r="F66" t="s">
        <v>824</v>
      </c>
      <c r="G66" s="40">
        <v>-0.0034</v>
      </c>
      <c r="H66" s="1">
        <f t="shared" si="0"/>
        <v>-0.00342878322425653</v>
      </c>
    </row>
    <row r="67" spans="1:8">
      <c r="A67" s="39">
        <v>46062</v>
      </c>
      <c r="B67" s="1">
        <v>274.62</v>
      </c>
      <c r="C67">
        <v>277.9</v>
      </c>
      <c r="D67">
        <v>278.2</v>
      </c>
      <c r="E67">
        <v>271.7</v>
      </c>
      <c r="F67" t="s">
        <v>825</v>
      </c>
      <c r="G67" s="40">
        <v>-0.0126</v>
      </c>
      <c r="H67" s="1">
        <f t="shared" ref="H67:H130" si="1">LN(B67/B68)</f>
        <v>-0.0126643513372114</v>
      </c>
    </row>
    <row r="68" spans="1:8">
      <c r="A68" s="39">
        <v>46059</v>
      </c>
      <c r="B68" s="1">
        <v>278.12</v>
      </c>
      <c r="C68">
        <v>277.12</v>
      </c>
      <c r="D68">
        <v>280.9</v>
      </c>
      <c r="E68">
        <v>276.92</v>
      </c>
      <c r="F68" t="s">
        <v>826</v>
      </c>
      <c r="G68" s="40">
        <v>0.008</v>
      </c>
      <c r="H68" s="1">
        <f t="shared" si="1"/>
        <v>0.00797794964810118</v>
      </c>
    </row>
    <row r="69" spans="1:8">
      <c r="A69" s="39">
        <v>46058</v>
      </c>
      <c r="B69" s="1">
        <v>275.91</v>
      </c>
      <c r="C69">
        <v>278.13</v>
      </c>
      <c r="D69">
        <v>279.5</v>
      </c>
      <c r="E69">
        <v>273.23</v>
      </c>
      <c r="F69" t="s">
        <v>827</v>
      </c>
      <c r="G69" s="40">
        <v>-0.0021</v>
      </c>
      <c r="H69" s="1">
        <f t="shared" si="1"/>
        <v>-0.00209992836037447</v>
      </c>
    </row>
    <row r="70" spans="1:8">
      <c r="A70" s="39">
        <v>46057</v>
      </c>
      <c r="B70" s="1">
        <v>276.49</v>
      </c>
      <c r="C70">
        <v>272.29</v>
      </c>
      <c r="D70">
        <v>278.95</v>
      </c>
      <c r="E70">
        <v>272.29</v>
      </c>
      <c r="F70" t="s">
        <v>828</v>
      </c>
      <c r="G70" s="40">
        <v>0.026</v>
      </c>
      <c r="H70" s="1">
        <f t="shared" si="1"/>
        <v>0.0256804778506313</v>
      </c>
    </row>
    <row r="71" spans="1:8">
      <c r="A71" s="39">
        <v>46056</v>
      </c>
      <c r="B71" s="1">
        <v>269.48</v>
      </c>
      <c r="C71">
        <v>269.2</v>
      </c>
      <c r="D71">
        <v>271.88</v>
      </c>
      <c r="E71">
        <v>267.61</v>
      </c>
      <c r="F71" t="s">
        <v>829</v>
      </c>
      <c r="G71" s="40">
        <v>-0.002</v>
      </c>
      <c r="H71" s="1">
        <f t="shared" si="1"/>
        <v>-0.00196481925709852</v>
      </c>
    </row>
    <row r="72" spans="1:8">
      <c r="A72" s="39">
        <v>46055</v>
      </c>
      <c r="B72" s="1">
        <v>270.01</v>
      </c>
      <c r="C72">
        <v>260.03</v>
      </c>
      <c r="D72">
        <v>270.49</v>
      </c>
      <c r="E72">
        <v>259.2</v>
      </c>
      <c r="F72" t="s">
        <v>830</v>
      </c>
      <c r="G72" s="40">
        <v>0.0406</v>
      </c>
      <c r="H72" s="1">
        <f t="shared" si="1"/>
        <v>0.039779367004703</v>
      </c>
    </row>
    <row r="73" spans="1:8">
      <c r="A73" s="39">
        <v>46052</v>
      </c>
      <c r="B73" s="1">
        <v>259.48</v>
      </c>
      <c r="C73">
        <v>255.16</v>
      </c>
      <c r="D73">
        <v>261.9</v>
      </c>
      <c r="E73">
        <v>252.18</v>
      </c>
      <c r="F73" t="s">
        <v>831</v>
      </c>
      <c r="G73" s="40">
        <v>0.0046</v>
      </c>
      <c r="H73" s="1">
        <f t="shared" si="1"/>
        <v>0.00463536058658855</v>
      </c>
    </row>
    <row r="74" spans="1:8">
      <c r="A74" s="39">
        <v>46051</v>
      </c>
      <c r="B74" s="1">
        <v>258.28</v>
      </c>
      <c r="C74">
        <v>258</v>
      </c>
      <c r="D74">
        <v>259.65</v>
      </c>
      <c r="E74">
        <v>254.41</v>
      </c>
      <c r="F74" t="s">
        <v>832</v>
      </c>
      <c r="G74" s="40">
        <v>0.0072</v>
      </c>
      <c r="H74" s="1">
        <f t="shared" si="1"/>
        <v>0.00714954863920956</v>
      </c>
    </row>
    <row r="75" spans="1:8">
      <c r="A75" s="39">
        <v>46050</v>
      </c>
      <c r="B75" s="1">
        <v>256.44</v>
      </c>
      <c r="C75">
        <v>257.65</v>
      </c>
      <c r="D75">
        <v>258.86</v>
      </c>
      <c r="E75">
        <v>254.51</v>
      </c>
      <c r="F75" t="s">
        <v>833</v>
      </c>
      <c r="G75" s="40">
        <v>-0.0071</v>
      </c>
      <c r="H75" s="1">
        <f t="shared" si="1"/>
        <v>-0.00711083021891632</v>
      </c>
    </row>
    <row r="76" spans="1:8">
      <c r="A76" s="39">
        <v>46049</v>
      </c>
      <c r="B76" s="1">
        <v>258.27</v>
      </c>
      <c r="C76">
        <v>259.17</v>
      </c>
      <c r="D76">
        <v>261.95</v>
      </c>
      <c r="E76">
        <v>258.21</v>
      </c>
      <c r="F76" t="s">
        <v>834</v>
      </c>
      <c r="G76" s="40">
        <v>0.0112</v>
      </c>
      <c r="H76" s="1">
        <f t="shared" si="1"/>
        <v>0.011135452238227</v>
      </c>
    </row>
    <row r="77" spans="1:8">
      <c r="A77" s="39">
        <v>46048</v>
      </c>
      <c r="B77" s="1">
        <v>255.41</v>
      </c>
      <c r="C77">
        <v>251.48</v>
      </c>
      <c r="D77">
        <v>256.56</v>
      </c>
      <c r="E77">
        <v>249.8</v>
      </c>
      <c r="F77" t="s">
        <v>835</v>
      </c>
      <c r="G77" s="40">
        <v>0.0297</v>
      </c>
      <c r="H77" s="1">
        <f t="shared" si="1"/>
        <v>0.0292800736180686</v>
      </c>
    </row>
    <row r="78" spans="1:8">
      <c r="A78" s="39">
        <v>46045</v>
      </c>
      <c r="B78" s="1">
        <v>248.04</v>
      </c>
      <c r="C78">
        <v>247.32</v>
      </c>
      <c r="D78">
        <v>249.41</v>
      </c>
      <c r="E78">
        <v>244.68</v>
      </c>
      <c r="F78" t="s">
        <v>836</v>
      </c>
      <c r="G78" s="40">
        <v>-0.0012</v>
      </c>
      <c r="H78" s="1">
        <f t="shared" si="1"/>
        <v>-0.00124901807168237</v>
      </c>
    </row>
    <row r="79" spans="1:8">
      <c r="A79" s="39">
        <v>46044</v>
      </c>
      <c r="B79" s="1">
        <v>248.35</v>
      </c>
      <c r="C79">
        <v>249.2</v>
      </c>
      <c r="D79">
        <v>251</v>
      </c>
      <c r="E79">
        <v>248.15</v>
      </c>
      <c r="F79" t="s">
        <v>837</v>
      </c>
      <c r="G79" s="40">
        <v>0.0028</v>
      </c>
      <c r="H79" s="1">
        <f t="shared" si="1"/>
        <v>0.00282258251911269</v>
      </c>
    </row>
    <row r="80" spans="1:8">
      <c r="A80" s="39">
        <v>46043</v>
      </c>
      <c r="B80" s="1">
        <v>247.65</v>
      </c>
      <c r="C80">
        <v>248.7</v>
      </c>
      <c r="D80">
        <v>251.56</v>
      </c>
      <c r="E80">
        <v>245.18</v>
      </c>
      <c r="F80" t="s">
        <v>838</v>
      </c>
      <c r="G80" s="40">
        <v>0.0039</v>
      </c>
      <c r="H80" s="1">
        <f t="shared" si="1"/>
        <v>0.00384343549893582</v>
      </c>
    </row>
    <row r="81" spans="1:8">
      <c r="A81" s="39">
        <v>46042</v>
      </c>
      <c r="B81" s="1">
        <v>246.7</v>
      </c>
      <c r="C81">
        <v>252.73</v>
      </c>
      <c r="D81">
        <v>254.79</v>
      </c>
      <c r="E81">
        <v>243.42</v>
      </c>
      <c r="F81" t="s">
        <v>839</v>
      </c>
      <c r="G81" s="40">
        <v>-0.0346</v>
      </c>
      <c r="H81" s="1">
        <f t="shared" si="1"/>
        <v>-0.0351667960453773</v>
      </c>
    </row>
    <row r="82" spans="1:8">
      <c r="A82" s="39">
        <v>46038</v>
      </c>
      <c r="B82" s="1">
        <v>255.53</v>
      </c>
      <c r="C82">
        <v>257.9</v>
      </c>
      <c r="D82">
        <v>258.9</v>
      </c>
      <c r="E82">
        <v>254.93</v>
      </c>
      <c r="F82" t="s">
        <v>840</v>
      </c>
      <c r="G82" s="40">
        <v>-0.0104</v>
      </c>
      <c r="H82" s="1">
        <f t="shared" si="1"/>
        <v>-0.0104333877488044</v>
      </c>
    </row>
    <row r="83" spans="1:8">
      <c r="A83" s="39">
        <v>46037</v>
      </c>
      <c r="B83" s="1">
        <v>258.21</v>
      </c>
      <c r="C83">
        <v>260.65</v>
      </c>
      <c r="D83">
        <v>261.04</v>
      </c>
      <c r="E83">
        <v>257.05</v>
      </c>
      <c r="F83" t="s">
        <v>841</v>
      </c>
      <c r="G83" s="40">
        <v>-0.0067</v>
      </c>
      <c r="H83" s="1">
        <f t="shared" si="1"/>
        <v>-0.00675456569665533</v>
      </c>
    </row>
    <row r="84" spans="1:8">
      <c r="A84" s="39">
        <v>46036</v>
      </c>
      <c r="B84" s="1">
        <v>259.96</v>
      </c>
      <c r="C84">
        <v>259.49</v>
      </c>
      <c r="D84">
        <v>261.82</v>
      </c>
      <c r="E84">
        <v>256.71</v>
      </c>
      <c r="F84" t="s">
        <v>772</v>
      </c>
      <c r="G84" s="40">
        <v>-0.0042</v>
      </c>
      <c r="H84" s="1">
        <f t="shared" si="1"/>
        <v>-0.00418418683041337</v>
      </c>
    </row>
    <row r="85" spans="1:8">
      <c r="A85" s="39">
        <v>46035</v>
      </c>
      <c r="B85" s="1">
        <v>261.05</v>
      </c>
      <c r="C85">
        <v>258.72</v>
      </c>
      <c r="D85">
        <v>261.81</v>
      </c>
      <c r="E85">
        <v>258.39</v>
      </c>
      <c r="F85" t="s">
        <v>842</v>
      </c>
      <c r="G85" s="40">
        <v>0.0031</v>
      </c>
      <c r="H85" s="1">
        <f t="shared" si="1"/>
        <v>0.00306925236148324</v>
      </c>
    </row>
    <row r="86" spans="1:8">
      <c r="A86" s="39">
        <v>46034</v>
      </c>
      <c r="B86" s="1">
        <v>260.25</v>
      </c>
      <c r="C86">
        <v>259.16</v>
      </c>
      <c r="D86">
        <v>261.3</v>
      </c>
      <c r="E86">
        <v>256.8</v>
      </c>
      <c r="F86" t="s">
        <v>843</v>
      </c>
      <c r="G86" s="40">
        <v>0.0034</v>
      </c>
      <c r="H86" s="1">
        <f t="shared" si="1"/>
        <v>0.00338709380435502</v>
      </c>
    </row>
    <row r="87" spans="1:8">
      <c r="A87" s="39">
        <v>46031</v>
      </c>
      <c r="B87" s="1">
        <v>259.37</v>
      </c>
      <c r="C87">
        <v>259.08</v>
      </c>
      <c r="D87">
        <v>260.21</v>
      </c>
      <c r="E87">
        <v>256.22</v>
      </c>
      <c r="F87" t="s">
        <v>844</v>
      </c>
      <c r="G87" s="40">
        <v>0.0013</v>
      </c>
      <c r="H87" s="1">
        <f t="shared" si="1"/>
        <v>0.00127312376139821</v>
      </c>
    </row>
    <row r="88" spans="1:8">
      <c r="A88" s="39">
        <v>46030</v>
      </c>
      <c r="B88" s="1">
        <v>259.04</v>
      </c>
      <c r="C88">
        <v>257.02</v>
      </c>
      <c r="D88">
        <v>259.29</v>
      </c>
      <c r="E88">
        <v>255.7</v>
      </c>
      <c r="F88" t="s">
        <v>845</v>
      </c>
      <c r="G88" s="40">
        <v>-0.005</v>
      </c>
      <c r="H88" s="1">
        <f t="shared" si="1"/>
        <v>-0.0049675670629668</v>
      </c>
    </row>
    <row r="89" spans="1:8">
      <c r="A89" s="39">
        <v>46029</v>
      </c>
      <c r="B89" s="1">
        <v>260.33</v>
      </c>
      <c r="C89">
        <v>263.2</v>
      </c>
      <c r="D89">
        <v>263.68</v>
      </c>
      <c r="E89">
        <v>259.81</v>
      </c>
      <c r="F89" t="s">
        <v>846</v>
      </c>
      <c r="G89" s="40">
        <v>-0.0077</v>
      </c>
      <c r="H89" s="1">
        <f t="shared" si="1"/>
        <v>-0.00776754943324286</v>
      </c>
    </row>
    <row r="90" spans="1:8">
      <c r="A90" s="39">
        <v>46028</v>
      </c>
      <c r="B90" s="1">
        <v>262.36</v>
      </c>
      <c r="C90">
        <v>267</v>
      </c>
      <c r="D90">
        <v>267.55</v>
      </c>
      <c r="E90">
        <v>262.12</v>
      </c>
      <c r="F90" t="s">
        <v>847</v>
      </c>
      <c r="G90" s="40">
        <v>-0.0183</v>
      </c>
      <c r="H90" s="1">
        <f t="shared" si="1"/>
        <v>-0.01850436092738</v>
      </c>
    </row>
    <row r="91" spans="1:8">
      <c r="A91" s="39">
        <v>46027</v>
      </c>
      <c r="B91" s="1">
        <v>267.26</v>
      </c>
      <c r="C91">
        <v>270.64</v>
      </c>
      <c r="D91">
        <v>271.51</v>
      </c>
      <c r="E91">
        <v>266.14</v>
      </c>
      <c r="F91" t="s">
        <v>848</v>
      </c>
      <c r="G91" s="40">
        <v>-0.0138</v>
      </c>
      <c r="H91" s="1">
        <f t="shared" si="1"/>
        <v>-0.0139337532149878</v>
      </c>
    </row>
    <row r="92" spans="1:8">
      <c r="A92" s="39">
        <v>46024</v>
      </c>
      <c r="B92" s="1">
        <v>271.01</v>
      </c>
      <c r="C92">
        <v>272.26</v>
      </c>
      <c r="D92">
        <v>277.84</v>
      </c>
      <c r="E92">
        <v>269</v>
      </c>
      <c r="F92" t="s">
        <v>849</v>
      </c>
      <c r="G92" s="40">
        <v>-0.0031</v>
      </c>
      <c r="H92" s="1">
        <f t="shared" si="1"/>
        <v>-0.00313150733919922</v>
      </c>
    </row>
    <row r="93" spans="1:8">
      <c r="A93" s="39">
        <v>46022</v>
      </c>
      <c r="B93" s="1">
        <v>271.86</v>
      </c>
      <c r="C93">
        <v>273.06</v>
      </c>
      <c r="D93">
        <v>273.68</v>
      </c>
      <c r="E93">
        <v>271.75</v>
      </c>
      <c r="F93" t="s">
        <v>850</v>
      </c>
      <c r="G93" s="40">
        <v>-0.0045</v>
      </c>
      <c r="H93" s="1">
        <f t="shared" si="1"/>
        <v>-0.00447756464297765</v>
      </c>
    </row>
    <row r="94" spans="1:8">
      <c r="A94" s="39">
        <v>46021</v>
      </c>
      <c r="B94" s="1">
        <v>273.08</v>
      </c>
      <c r="C94">
        <v>272.81</v>
      </c>
      <c r="D94">
        <v>274.08</v>
      </c>
      <c r="E94">
        <v>272.28</v>
      </c>
      <c r="F94" t="s">
        <v>851</v>
      </c>
      <c r="G94" s="40">
        <v>-0.0025</v>
      </c>
      <c r="H94" s="1">
        <f t="shared" si="1"/>
        <v>-0.00248701759380386</v>
      </c>
    </row>
    <row r="95" spans="1:8">
      <c r="A95" s="39">
        <v>46020</v>
      </c>
      <c r="B95" s="1">
        <v>273.76</v>
      </c>
      <c r="C95">
        <v>272.69</v>
      </c>
      <c r="D95">
        <v>274.36</v>
      </c>
      <c r="E95">
        <v>272.35</v>
      </c>
      <c r="F95" t="s">
        <v>852</v>
      </c>
      <c r="G95" s="40">
        <v>0.0013</v>
      </c>
      <c r="H95" s="1">
        <f t="shared" si="1"/>
        <v>0.00131588585403426</v>
      </c>
    </row>
    <row r="96" spans="1:8">
      <c r="A96" s="39">
        <v>46017</v>
      </c>
      <c r="B96" s="1">
        <v>273.4</v>
      </c>
      <c r="C96">
        <v>274.16</v>
      </c>
      <c r="D96">
        <v>275.37</v>
      </c>
      <c r="E96">
        <v>272.86</v>
      </c>
      <c r="F96" t="s">
        <v>853</v>
      </c>
      <c r="G96" s="40">
        <v>-0.0015</v>
      </c>
      <c r="H96" s="1">
        <f t="shared" si="1"/>
        <v>-0.00149851090704654</v>
      </c>
    </row>
    <row r="97" spans="1:8">
      <c r="A97" s="39">
        <v>46015</v>
      </c>
      <c r="B97" s="1">
        <v>273.81</v>
      </c>
      <c r="C97">
        <v>272.34</v>
      </c>
      <c r="D97">
        <v>275.43</v>
      </c>
      <c r="E97">
        <v>272.2</v>
      </c>
      <c r="F97" t="s">
        <v>854</v>
      </c>
      <c r="G97" s="40">
        <v>0.0053</v>
      </c>
      <c r="H97" s="1">
        <f t="shared" si="1"/>
        <v>0.00530971458212959</v>
      </c>
    </row>
    <row r="98" spans="1:8">
      <c r="A98" s="39">
        <v>46014</v>
      </c>
      <c r="B98" s="1">
        <v>272.36</v>
      </c>
      <c r="C98">
        <v>270.84</v>
      </c>
      <c r="D98">
        <v>272.5</v>
      </c>
      <c r="E98">
        <v>269.56</v>
      </c>
      <c r="F98" t="s">
        <v>855</v>
      </c>
      <c r="G98" s="40">
        <v>0.0051</v>
      </c>
      <c r="H98" s="1">
        <f t="shared" si="1"/>
        <v>0.00511660696989585</v>
      </c>
    </row>
    <row r="99" spans="1:8">
      <c r="A99" s="39">
        <v>46013</v>
      </c>
      <c r="B99" s="1">
        <v>270.97</v>
      </c>
      <c r="C99">
        <v>272.86</v>
      </c>
      <c r="D99">
        <v>273.88</v>
      </c>
      <c r="E99">
        <v>270.51</v>
      </c>
      <c r="F99" t="s">
        <v>856</v>
      </c>
      <c r="G99" s="40">
        <v>-0.0099</v>
      </c>
      <c r="H99" s="1">
        <f t="shared" si="1"/>
        <v>-0.00991488733323548</v>
      </c>
    </row>
    <row r="100" spans="1:8">
      <c r="A100" s="39">
        <v>46010</v>
      </c>
      <c r="B100" s="1">
        <v>273.67</v>
      </c>
      <c r="C100">
        <v>272.14</v>
      </c>
      <c r="D100">
        <v>274.6</v>
      </c>
      <c r="E100">
        <v>269.9</v>
      </c>
      <c r="F100" t="s">
        <v>857</v>
      </c>
      <c r="G100" s="40">
        <v>0.0054</v>
      </c>
      <c r="H100" s="1">
        <f t="shared" si="1"/>
        <v>0.00542264912845835</v>
      </c>
    </row>
    <row r="101" spans="1:8">
      <c r="A101" s="39">
        <v>46009</v>
      </c>
      <c r="B101" s="1">
        <v>272.19</v>
      </c>
      <c r="C101">
        <v>273.61</v>
      </c>
      <c r="D101">
        <v>273.63</v>
      </c>
      <c r="E101">
        <v>266.95</v>
      </c>
      <c r="F101" t="s">
        <v>858</v>
      </c>
      <c r="G101" s="40">
        <v>0.0013</v>
      </c>
      <c r="H101" s="1">
        <f t="shared" si="1"/>
        <v>0.00128669392602534</v>
      </c>
    </row>
    <row r="102" spans="1:8">
      <c r="A102" s="39">
        <v>46008</v>
      </c>
      <c r="B102" s="1">
        <v>271.84</v>
      </c>
      <c r="C102">
        <v>275.01</v>
      </c>
      <c r="D102">
        <v>276.16</v>
      </c>
      <c r="E102">
        <v>271.64</v>
      </c>
      <c r="F102" t="s">
        <v>859</v>
      </c>
      <c r="G102" s="40">
        <v>-0.0101</v>
      </c>
      <c r="H102" s="1">
        <f t="shared" si="1"/>
        <v>-0.0101382513531527</v>
      </c>
    </row>
    <row r="103" spans="1:8">
      <c r="A103" s="39">
        <v>46007</v>
      </c>
      <c r="B103" s="1">
        <v>274.61</v>
      </c>
      <c r="C103">
        <v>272.82</v>
      </c>
      <c r="D103">
        <v>275.5</v>
      </c>
      <c r="E103">
        <v>271.79</v>
      </c>
      <c r="F103" t="s">
        <v>860</v>
      </c>
      <c r="G103" s="40">
        <v>0.0018</v>
      </c>
      <c r="H103" s="1">
        <f t="shared" si="1"/>
        <v>0.00182242359813549</v>
      </c>
    </row>
    <row r="104" spans="1:8">
      <c r="A104" s="39">
        <v>46006</v>
      </c>
      <c r="B104" s="1">
        <v>274.11</v>
      </c>
      <c r="C104">
        <v>280.15</v>
      </c>
      <c r="D104">
        <v>280.15</v>
      </c>
      <c r="E104">
        <v>272.84</v>
      </c>
      <c r="F104" t="s">
        <v>861</v>
      </c>
      <c r="G104" s="40">
        <v>-0.015</v>
      </c>
      <c r="H104" s="1">
        <f t="shared" si="1"/>
        <v>-0.0150983153768015</v>
      </c>
    </row>
    <row r="105" spans="1:8">
      <c r="A105" s="39">
        <v>46003</v>
      </c>
      <c r="B105" s="1">
        <v>278.28</v>
      </c>
      <c r="C105">
        <v>277.9</v>
      </c>
      <c r="D105">
        <v>279.22</v>
      </c>
      <c r="E105">
        <v>276.82</v>
      </c>
      <c r="F105" t="s">
        <v>862</v>
      </c>
      <c r="G105" s="40">
        <v>0.0009</v>
      </c>
      <c r="H105" s="1">
        <f t="shared" si="1"/>
        <v>0.000898779517999993</v>
      </c>
    </row>
    <row r="106" spans="1:8">
      <c r="A106" s="39">
        <v>46002</v>
      </c>
      <c r="B106" s="1">
        <v>278.03</v>
      </c>
      <c r="C106">
        <v>279.1</v>
      </c>
      <c r="D106">
        <v>279.59</v>
      </c>
      <c r="E106">
        <v>273.81</v>
      </c>
      <c r="F106" t="s">
        <v>863</v>
      </c>
      <c r="G106" s="40">
        <v>-0.0027</v>
      </c>
      <c r="H106" s="1">
        <f t="shared" si="1"/>
        <v>-0.00269391876429968</v>
      </c>
    </row>
    <row r="107" spans="1:8">
      <c r="A107" s="39">
        <v>46001</v>
      </c>
      <c r="B107" s="1">
        <v>278.78</v>
      </c>
      <c r="C107">
        <v>277.75</v>
      </c>
      <c r="D107">
        <v>279.75</v>
      </c>
      <c r="E107">
        <v>276.44</v>
      </c>
      <c r="F107" t="s">
        <v>864</v>
      </c>
      <c r="G107" s="40">
        <v>0.0058</v>
      </c>
      <c r="H107" s="1">
        <f t="shared" si="1"/>
        <v>0.0057558256610837</v>
      </c>
    </row>
    <row r="108" spans="1:8">
      <c r="A108" s="39">
        <v>46000</v>
      </c>
      <c r="B108" s="1">
        <v>277.18</v>
      </c>
      <c r="C108">
        <v>278.16</v>
      </c>
      <c r="D108">
        <v>280.03</v>
      </c>
      <c r="E108">
        <v>276.92</v>
      </c>
      <c r="F108" t="s">
        <v>865</v>
      </c>
      <c r="G108" s="40">
        <v>-0.0026</v>
      </c>
      <c r="H108" s="1">
        <f t="shared" si="1"/>
        <v>-0.00255823729338934</v>
      </c>
    </row>
    <row r="109" spans="1:8">
      <c r="A109" s="39">
        <v>45999</v>
      </c>
      <c r="B109" s="1">
        <v>277.89</v>
      </c>
      <c r="C109">
        <v>278.13</v>
      </c>
      <c r="D109">
        <v>279.67</v>
      </c>
      <c r="E109">
        <v>276.15</v>
      </c>
      <c r="F109" t="s">
        <v>866</v>
      </c>
      <c r="G109" s="40">
        <v>-0.0032</v>
      </c>
      <c r="H109" s="1">
        <f t="shared" si="1"/>
        <v>-0.0031975883676944</v>
      </c>
    </row>
    <row r="110" spans="1:8">
      <c r="A110" s="39">
        <v>45996</v>
      </c>
      <c r="B110" s="1">
        <v>278.78</v>
      </c>
      <c r="C110">
        <v>280.54</v>
      </c>
      <c r="D110">
        <v>281.14</v>
      </c>
      <c r="E110">
        <v>278.05</v>
      </c>
      <c r="F110" t="s">
        <v>867</v>
      </c>
      <c r="G110" s="40">
        <v>-0.0068</v>
      </c>
      <c r="H110" s="1">
        <f t="shared" si="1"/>
        <v>-0.00686354306609657</v>
      </c>
    </row>
    <row r="111" spans="1:8">
      <c r="A111" s="39">
        <v>45995</v>
      </c>
      <c r="B111" s="1">
        <v>280.7</v>
      </c>
      <c r="C111">
        <v>284.1</v>
      </c>
      <c r="D111">
        <v>284.73</v>
      </c>
      <c r="E111">
        <v>278.59</v>
      </c>
      <c r="F111" t="s">
        <v>868</v>
      </c>
      <c r="G111" s="40">
        <v>-0.0121</v>
      </c>
      <c r="H111" s="1">
        <f t="shared" si="1"/>
        <v>-0.0122157843752937</v>
      </c>
    </row>
    <row r="112" spans="1:8">
      <c r="A112" s="39">
        <v>45994</v>
      </c>
      <c r="B112" s="1">
        <v>284.15</v>
      </c>
      <c r="C112">
        <v>286.2</v>
      </c>
      <c r="D112">
        <v>288.62</v>
      </c>
      <c r="E112">
        <v>283.3</v>
      </c>
      <c r="F112" t="s">
        <v>869</v>
      </c>
      <c r="G112" s="40">
        <v>-0.0071</v>
      </c>
      <c r="H112" s="1">
        <f t="shared" si="1"/>
        <v>-0.00715365816780474</v>
      </c>
    </row>
    <row r="113" spans="1:8">
      <c r="A113" s="39">
        <v>45993</v>
      </c>
      <c r="B113" s="1">
        <v>286.19</v>
      </c>
      <c r="C113">
        <v>283</v>
      </c>
      <c r="D113">
        <v>287.4</v>
      </c>
      <c r="E113">
        <v>282.63</v>
      </c>
      <c r="F113" t="s">
        <v>870</v>
      </c>
      <c r="G113" s="40">
        <v>0.0109</v>
      </c>
      <c r="H113" s="1">
        <f t="shared" si="1"/>
        <v>0.0108557337930812</v>
      </c>
    </row>
    <row r="114" spans="1:8">
      <c r="A114" s="39">
        <v>45992</v>
      </c>
      <c r="B114" s="1">
        <v>283.1</v>
      </c>
      <c r="C114">
        <v>278.01</v>
      </c>
      <c r="D114">
        <v>283.42</v>
      </c>
      <c r="E114">
        <v>276.14</v>
      </c>
      <c r="F114" t="s">
        <v>871</v>
      </c>
      <c r="G114" s="40">
        <v>0.0152</v>
      </c>
      <c r="H114" s="1">
        <f t="shared" si="1"/>
        <v>0.0151261892822911</v>
      </c>
    </row>
    <row r="115" spans="1:8">
      <c r="A115" s="39">
        <v>45989</v>
      </c>
      <c r="B115" s="1">
        <v>278.85</v>
      </c>
      <c r="C115">
        <v>277.26</v>
      </c>
      <c r="D115">
        <v>279</v>
      </c>
      <c r="E115">
        <v>275.99</v>
      </c>
      <c r="F115" t="s">
        <v>872</v>
      </c>
      <c r="G115" s="40">
        <v>0.0047</v>
      </c>
      <c r="H115" s="1">
        <f t="shared" si="1"/>
        <v>0.00467290569939242</v>
      </c>
    </row>
    <row r="116" spans="1:8">
      <c r="A116" s="39">
        <v>45987</v>
      </c>
      <c r="B116" s="1">
        <v>277.55</v>
      </c>
      <c r="C116">
        <v>276.96</v>
      </c>
      <c r="D116">
        <v>279.53</v>
      </c>
      <c r="E116">
        <v>276.63</v>
      </c>
      <c r="F116" t="s">
        <v>873</v>
      </c>
      <c r="G116" s="40">
        <v>0.0021</v>
      </c>
      <c r="H116" s="1">
        <f t="shared" si="1"/>
        <v>0.0020919000631496</v>
      </c>
    </row>
    <row r="117" spans="1:8">
      <c r="A117" s="39">
        <v>45986</v>
      </c>
      <c r="B117" s="1">
        <v>276.97</v>
      </c>
      <c r="C117">
        <v>275.27</v>
      </c>
      <c r="D117">
        <v>280.38</v>
      </c>
      <c r="E117">
        <v>275.25</v>
      </c>
      <c r="F117" t="s">
        <v>874</v>
      </c>
      <c r="G117" s="40">
        <v>0.0038</v>
      </c>
      <c r="H117" s="1">
        <f t="shared" si="1"/>
        <v>0.00379822844443528</v>
      </c>
    </row>
    <row r="118" spans="1:8">
      <c r="A118" s="39">
        <v>45985</v>
      </c>
      <c r="B118" s="1">
        <v>275.92</v>
      </c>
      <c r="C118">
        <v>270.9</v>
      </c>
      <c r="D118">
        <v>277</v>
      </c>
      <c r="E118">
        <v>270.9</v>
      </c>
      <c r="F118" t="s">
        <v>875</v>
      </c>
      <c r="G118" s="40">
        <v>0.0163</v>
      </c>
      <c r="H118" s="1">
        <f t="shared" si="1"/>
        <v>0.0161856623454484</v>
      </c>
    </row>
    <row r="119" spans="1:8">
      <c r="A119" s="39">
        <v>45982</v>
      </c>
      <c r="B119" s="1">
        <v>271.49</v>
      </c>
      <c r="C119">
        <v>265.95</v>
      </c>
      <c r="D119">
        <v>273.33</v>
      </c>
      <c r="E119">
        <v>265.67</v>
      </c>
      <c r="F119" t="s">
        <v>876</v>
      </c>
      <c r="G119" s="40">
        <v>0.0197</v>
      </c>
      <c r="H119" s="1">
        <f t="shared" si="1"/>
        <v>0.0194895892595023</v>
      </c>
    </row>
    <row r="120" spans="1:8">
      <c r="A120" s="39">
        <v>45981</v>
      </c>
      <c r="B120" s="1">
        <v>266.25</v>
      </c>
      <c r="C120">
        <v>270.83</v>
      </c>
      <c r="D120">
        <v>275.43</v>
      </c>
      <c r="E120">
        <v>265.92</v>
      </c>
      <c r="F120" t="s">
        <v>877</v>
      </c>
      <c r="G120" s="40">
        <v>-0.0086</v>
      </c>
      <c r="H120" s="1">
        <f t="shared" si="1"/>
        <v>-0.00863863564814463</v>
      </c>
    </row>
    <row r="121" spans="1:8">
      <c r="A121" s="39">
        <v>45980</v>
      </c>
      <c r="B121" s="1">
        <v>268.56</v>
      </c>
      <c r="C121">
        <v>265.52</v>
      </c>
      <c r="D121">
        <v>272.21</v>
      </c>
      <c r="E121">
        <v>265.5</v>
      </c>
      <c r="F121" t="s">
        <v>878</v>
      </c>
      <c r="G121" s="40">
        <v>0.0042</v>
      </c>
      <c r="H121" s="1">
        <f t="shared" si="1"/>
        <v>0.00417911055993634</v>
      </c>
    </row>
    <row r="122" spans="1:8">
      <c r="A122" s="39">
        <v>45979</v>
      </c>
      <c r="B122" s="1">
        <v>267.44</v>
      </c>
      <c r="C122">
        <v>269.99</v>
      </c>
      <c r="D122">
        <v>270.71</v>
      </c>
      <c r="E122">
        <v>265.32</v>
      </c>
      <c r="F122" t="s">
        <v>879</v>
      </c>
      <c r="G122" s="40">
        <v>-0.0001</v>
      </c>
      <c r="H122" s="1">
        <f t="shared" si="1"/>
        <v>-7.47803328072225e-5</v>
      </c>
    </row>
    <row r="123" spans="1:8">
      <c r="A123" s="39">
        <v>45978</v>
      </c>
      <c r="B123" s="1">
        <v>267.46</v>
      </c>
      <c r="C123">
        <v>268.82</v>
      </c>
      <c r="D123">
        <v>270.49</v>
      </c>
      <c r="E123">
        <v>265.73</v>
      </c>
      <c r="F123" t="s">
        <v>880</v>
      </c>
      <c r="G123" s="40">
        <v>-0.0182</v>
      </c>
      <c r="H123" s="1">
        <f t="shared" si="1"/>
        <v>-0.0183382618764151</v>
      </c>
    </row>
    <row r="124" spans="1:8">
      <c r="A124" s="39">
        <v>45975</v>
      </c>
      <c r="B124" s="1">
        <v>272.41</v>
      </c>
      <c r="C124">
        <v>271.05</v>
      </c>
      <c r="D124">
        <v>275.96</v>
      </c>
      <c r="E124">
        <v>269.6</v>
      </c>
      <c r="F124" t="s">
        <v>881</v>
      </c>
      <c r="G124" s="40">
        <v>-0.002</v>
      </c>
      <c r="H124" s="1">
        <f t="shared" si="1"/>
        <v>-0.00198034390670103</v>
      </c>
    </row>
    <row r="125" spans="1:8">
      <c r="A125" s="39">
        <v>45974</v>
      </c>
      <c r="B125" s="1">
        <v>272.95</v>
      </c>
      <c r="C125">
        <v>274.11</v>
      </c>
      <c r="D125">
        <v>276.7</v>
      </c>
      <c r="E125">
        <v>272.09</v>
      </c>
      <c r="F125" t="s">
        <v>790</v>
      </c>
      <c r="G125" s="40">
        <v>-0.0019</v>
      </c>
      <c r="H125" s="1">
        <f t="shared" si="1"/>
        <v>-0.0019032984040737</v>
      </c>
    </row>
    <row r="126" spans="1:8">
      <c r="A126" s="39">
        <v>45973</v>
      </c>
      <c r="B126" s="1">
        <v>273.47</v>
      </c>
      <c r="C126">
        <v>275</v>
      </c>
      <c r="D126">
        <v>275.73</v>
      </c>
      <c r="E126">
        <v>271.7</v>
      </c>
      <c r="F126" t="s">
        <v>882</v>
      </c>
      <c r="G126" s="40">
        <v>-0.0065</v>
      </c>
      <c r="H126" s="1">
        <f t="shared" si="1"/>
        <v>-0.00648784897094906</v>
      </c>
    </row>
    <row r="127" spans="1:8">
      <c r="A127" s="39">
        <v>45972</v>
      </c>
      <c r="B127" s="1">
        <v>275.25</v>
      </c>
      <c r="C127">
        <v>269.81</v>
      </c>
      <c r="D127">
        <v>275.91</v>
      </c>
      <c r="E127">
        <v>269.8</v>
      </c>
      <c r="F127" t="s">
        <v>883</v>
      </c>
      <c r="G127" s="40">
        <v>0.0216</v>
      </c>
      <c r="H127" s="1">
        <f t="shared" si="1"/>
        <v>0.0213711592518213</v>
      </c>
    </row>
    <row r="128" spans="1:8">
      <c r="A128" s="39">
        <v>45971</v>
      </c>
      <c r="B128" s="1">
        <v>269.43</v>
      </c>
      <c r="C128">
        <v>268.96</v>
      </c>
      <c r="D128">
        <v>273.73</v>
      </c>
      <c r="E128">
        <v>267.45</v>
      </c>
      <c r="F128" t="s">
        <v>884</v>
      </c>
      <c r="G128" s="40">
        <v>0.0036</v>
      </c>
      <c r="H128" s="1">
        <f t="shared" si="1"/>
        <v>0.00356944048809145</v>
      </c>
    </row>
    <row r="129" spans="1:8">
      <c r="A129" s="39">
        <v>45968</v>
      </c>
      <c r="B129" s="1">
        <v>268.47</v>
      </c>
      <c r="C129">
        <v>269.8</v>
      </c>
      <c r="D129">
        <v>272.29</v>
      </c>
      <c r="E129">
        <v>266.77</v>
      </c>
      <c r="F129" t="s">
        <v>885</v>
      </c>
      <c r="G129" s="40">
        <v>-0.0048</v>
      </c>
      <c r="H129" s="1">
        <f t="shared" si="1"/>
        <v>-0.00483056825167645</v>
      </c>
    </row>
    <row r="130" spans="1:8">
      <c r="A130" s="39">
        <v>45967</v>
      </c>
      <c r="B130" s="1">
        <v>269.77</v>
      </c>
      <c r="C130">
        <v>267.89</v>
      </c>
      <c r="D130">
        <v>273.4</v>
      </c>
      <c r="E130">
        <v>267.89</v>
      </c>
      <c r="F130" t="s">
        <v>886</v>
      </c>
      <c r="G130" s="40">
        <v>-0.0014</v>
      </c>
      <c r="H130" s="1">
        <f t="shared" si="1"/>
        <v>-0.00137059901806492</v>
      </c>
    </row>
    <row r="131" spans="1:8">
      <c r="A131" s="39">
        <v>45966</v>
      </c>
      <c r="B131" s="1">
        <v>270.14</v>
      </c>
      <c r="C131">
        <v>268.61</v>
      </c>
      <c r="D131">
        <v>271.7</v>
      </c>
      <c r="E131">
        <v>266.93</v>
      </c>
      <c r="F131" t="s">
        <v>887</v>
      </c>
      <c r="G131" s="40">
        <v>0.0004</v>
      </c>
      <c r="H131" s="1">
        <f t="shared" ref="H131:H194" si="2">LN(B131/B132)</f>
        <v>0.000370246958948109</v>
      </c>
    </row>
    <row r="132" spans="1:8">
      <c r="A132" s="39">
        <v>45965</v>
      </c>
      <c r="B132" s="1">
        <v>270.04</v>
      </c>
      <c r="C132">
        <v>268.33</v>
      </c>
      <c r="D132">
        <v>271.49</v>
      </c>
      <c r="E132">
        <v>267.61</v>
      </c>
      <c r="F132" t="s">
        <v>888</v>
      </c>
      <c r="G132" s="40">
        <v>0.0037</v>
      </c>
      <c r="H132" s="1">
        <f t="shared" si="2"/>
        <v>0.00367286023824121</v>
      </c>
    </row>
    <row r="133" spans="1:8">
      <c r="A133" s="39">
        <v>45964</v>
      </c>
      <c r="B133" s="1">
        <v>269.05</v>
      </c>
      <c r="C133">
        <v>270.42</v>
      </c>
      <c r="D133">
        <v>270.85</v>
      </c>
      <c r="E133">
        <v>266.25</v>
      </c>
      <c r="F133" t="s">
        <v>889</v>
      </c>
      <c r="G133" s="40">
        <v>-0.0049</v>
      </c>
      <c r="H133" s="1">
        <f t="shared" si="2"/>
        <v>-0.00489415533277282</v>
      </c>
    </row>
    <row r="134" spans="1:8">
      <c r="A134" s="39">
        <v>45961</v>
      </c>
      <c r="B134" s="1">
        <v>270.37</v>
      </c>
      <c r="C134">
        <v>276.99</v>
      </c>
      <c r="D134">
        <v>277.32</v>
      </c>
      <c r="E134">
        <v>269.16</v>
      </c>
      <c r="F134" t="s">
        <v>890</v>
      </c>
      <c r="G134" s="40">
        <v>-0.0038</v>
      </c>
      <c r="H134" s="1">
        <f t="shared" si="2"/>
        <v>-0.00380235613256724</v>
      </c>
    </row>
    <row r="135" spans="1:8">
      <c r="A135" s="39">
        <v>45960</v>
      </c>
      <c r="B135" s="1">
        <v>271.4</v>
      </c>
      <c r="C135">
        <v>271.99</v>
      </c>
      <c r="D135">
        <v>274.14</v>
      </c>
      <c r="E135">
        <v>268.48</v>
      </c>
      <c r="F135" t="s">
        <v>891</v>
      </c>
      <c r="G135" s="40">
        <v>0.0063</v>
      </c>
      <c r="H135" s="1">
        <f t="shared" si="2"/>
        <v>0.0062835172550845</v>
      </c>
    </row>
    <row r="136" spans="1:8">
      <c r="A136" s="39">
        <v>45959</v>
      </c>
      <c r="B136" s="1">
        <v>269.7</v>
      </c>
      <c r="C136">
        <v>269.27</v>
      </c>
      <c r="D136">
        <v>271.41</v>
      </c>
      <c r="E136">
        <v>267.11</v>
      </c>
      <c r="F136" t="s">
        <v>892</v>
      </c>
      <c r="G136" s="40">
        <v>0.0026</v>
      </c>
      <c r="H136" s="1">
        <f t="shared" si="2"/>
        <v>0.00259885054384515</v>
      </c>
    </row>
    <row r="137" spans="1:8">
      <c r="A137" s="39">
        <v>45958</v>
      </c>
      <c r="B137" s="1">
        <v>269</v>
      </c>
      <c r="C137">
        <v>268.98</v>
      </c>
      <c r="D137">
        <v>269.89</v>
      </c>
      <c r="E137">
        <v>268.15</v>
      </c>
      <c r="F137" t="s">
        <v>893</v>
      </c>
      <c r="G137" s="40">
        <v>0.0007</v>
      </c>
      <c r="H137" s="1">
        <f t="shared" si="2"/>
        <v>0.000706569263883704</v>
      </c>
    </row>
    <row r="138" spans="1:8">
      <c r="A138" s="39">
        <v>45957</v>
      </c>
      <c r="B138" s="1">
        <v>268.81</v>
      </c>
      <c r="C138">
        <v>264.88</v>
      </c>
      <c r="D138">
        <v>269.12</v>
      </c>
      <c r="E138">
        <v>264.65</v>
      </c>
      <c r="F138" t="s">
        <v>894</v>
      </c>
      <c r="G138" s="40">
        <v>0.0228</v>
      </c>
      <c r="H138" s="1">
        <f t="shared" si="2"/>
        <v>0.0225354231224635</v>
      </c>
    </row>
    <row r="139" spans="1:8">
      <c r="A139" s="39">
        <v>45954</v>
      </c>
      <c r="B139" s="1">
        <v>262.82</v>
      </c>
      <c r="C139">
        <v>261.19</v>
      </c>
      <c r="D139">
        <v>264.13</v>
      </c>
      <c r="E139">
        <v>259.18</v>
      </c>
      <c r="F139" t="s">
        <v>895</v>
      </c>
      <c r="G139" s="40">
        <v>0.0125</v>
      </c>
      <c r="H139" s="1">
        <f t="shared" si="2"/>
        <v>0.012404446955879</v>
      </c>
    </row>
    <row r="140" spans="1:8">
      <c r="A140" s="39">
        <v>45953</v>
      </c>
      <c r="B140" s="1">
        <v>259.58</v>
      </c>
      <c r="C140">
        <v>259.94</v>
      </c>
      <c r="D140">
        <v>260.62</v>
      </c>
      <c r="E140">
        <v>258.01</v>
      </c>
      <c r="F140" t="s">
        <v>896</v>
      </c>
      <c r="G140" s="40">
        <v>0.0044</v>
      </c>
      <c r="H140" s="1">
        <f t="shared" si="2"/>
        <v>0.00436268861756454</v>
      </c>
    </row>
    <row r="141" spans="1:8">
      <c r="A141" s="39">
        <v>45952</v>
      </c>
      <c r="B141" s="1">
        <v>258.45</v>
      </c>
      <c r="C141">
        <v>262.65</v>
      </c>
      <c r="D141">
        <v>262.85</v>
      </c>
      <c r="E141">
        <v>255.43</v>
      </c>
      <c r="F141" t="s">
        <v>880</v>
      </c>
      <c r="G141" s="40">
        <v>-0.0164</v>
      </c>
      <c r="H141" s="1">
        <f t="shared" si="2"/>
        <v>-0.016576873201059</v>
      </c>
    </row>
    <row r="142" spans="1:8">
      <c r="A142" s="39">
        <v>45951</v>
      </c>
      <c r="B142" s="1">
        <v>262.77</v>
      </c>
      <c r="C142">
        <v>261.88</v>
      </c>
      <c r="D142">
        <v>265.29</v>
      </c>
      <c r="E142">
        <v>261.83</v>
      </c>
      <c r="F142" t="s">
        <v>897</v>
      </c>
      <c r="G142" s="40">
        <v>0.002</v>
      </c>
      <c r="H142" s="1">
        <f t="shared" si="2"/>
        <v>0.00201900984758775</v>
      </c>
    </row>
    <row r="143" spans="1:8">
      <c r="A143" s="39">
        <v>45950</v>
      </c>
      <c r="B143" s="1">
        <v>262.24</v>
      </c>
      <c r="C143">
        <v>255.88</v>
      </c>
      <c r="D143">
        <v>264.38</v>
      </c>
      <c r="E143">
        <v>255.63</v>
      </c>
      <c r="F143" t="s">
        <v>898</v>
      </c>
      <c r="G143" s="40">
        <v>0.0394</v>
      </c>
      <c r="H143" s="1">
        <f t="shared" si="2"/>
        <v>0.0386808954887455</v>
      </c>
    </row>
    <row r="144" spans="1:8">
      <c r="A144" s="39">
        <v>45947</v>
      </c>
      <c r="B144" s="1">
        <v>252.29</v>
      </c>
      <c r="C144">
        <v>248.02</v>
      </c>
      <c r="D144">
        <v>253.38</v>
      </c>
      <c r="E144">
        <v>247.27</v>
      </c>
      <c r="F144" t="s">
        <v>899</v>
      </c>
      <c r="G144" s="40">
        <v>0.0196</v>
      </c>
      <c r="H144" s="1">
        <f t="shared" si="2"/>
        <v>0.0193706781088791</v>
      </c>
    </row>
    <row r="145" spans="1:8">
      <c r="A145" s="39">
        <v>45946</v>
      </c>
      <c r="B145" s="1">
        <v>247.45</v>
      </c>
      <c r="C145">
        <v>248.25</v>
      </c>
      <c r="D145">
        <v>249.04</v>
      </c>
      <c r="E145">
        <v>245.13</v>
      </c>
      <c r="F145" t="s">
        <v>900</v>
      </c>
      <c r="G145" s="40">
        <v>-0.0076</v>
      </c>
      <c r="H145" s="1">
        <f t="shared" si="2"/>
        <v>-0.00760888551893392</v>
      </c>
    </row>
    <row r="146" spans="1:8">
      <c r="A146" s="39">
        <v>45945</v>
      </c>
      <c r="B146" s="1">
        <v>249.34</v>
      </c>
      <c r="C146">
        <v>249.49</v>
      </c>
      <c r="D146">
        <v>251.82</v>
      </c>
      <c r="E146">
        <v>247.47</v>
      </c>
      <c r="F146" t="s">
        <v>901</v>
      </c>
      <c r="G146" s="40">
        <v>0.0063</v>
      </c>
      <c r="H146" s="1">
        <f t="shared" si="2"/>
        <v>0.00631653042609364</v>
      </c>
    </row>
    <row r="147" spans="1:8">
      <c r="A147" s="39">
        <v>45944</v>
      </c>
      <c r="B147" s="1">
        <v>247.77</v>
      </c>
      <c r="C147">
        <v>246.6</v>
      </c>
      <c r="D147">
        <v>248.85</v>
      </c>
      <c r="E147">
        <v>244.7</v>
      </c>
      <c r="F147" t="s">
        <v>902</v>
      </c>
      <c r="G147" s="40">
        <v>0.0004</v>
      </c>
      <c r="H147" s="1">
        <f t="shared" si="2"/>
        <v>0.000444058703782841</v>
      </c>
    </row>
    <row r="148" spans="1:8">
      <c r="A148" s="39">
        <v>45943</v>
      </c>
      <c r="B148" s="1">
        <v>247.66</v>
      </c>
      <c r="C148">
        <v>249.38</v>
      </c>
      <c r="D148">
        <v>249.69</v>
      </c>
      <c r="E148">
        <v>245.56</v>
      </c>
      <c r="F148" t="s">
        <v>903</v>
      </c>
      <c r="G148" s="40">
        <v>0.0097</v>
      </c>
      <c r="H148" s="1">
        <f t="shared" si="2"/>
        <v>0.00969719322710718</v>
      </c>
    </row>
    <row r="149" spans="1:8">
      <c r="A149" s="39">
        <v>45940</v>
      </c>
      <c r="B149" s="1">
        <v>245.27</v>
      </c>
      <c r="C149">
        <v>254.94</v>
      </c>
      <c r="D149">
        <v>256.38</v>
      </c>
      <c r="E149">
        <v>244</v>
      </c>
      <c r="F149" t="s">
        <v>904</v>
      </c>
      <c r="G149" s="40">
        <v>-0.0345</v>
      </c>
      <c r="H149" s="1">
        <f t="shared" si="2"/>
        <v>-0.0351320903749287</v>
      </c>
    </row>
    <row r="150" spans="1:8">
      <c r="A150" s="39">
        <v>45939</v>
      </c>
      <c r="B150" s="1">
        <v>254.04</v>
      </c>
      <c r="C150">
        <v>257.8</v>
      </c>
      <c r="D150">
        <v>258</v>
      </c>
      <c r="E150">
        <v>253.14</v>
      </c>
      <c r="F150" t="s">
        <v>905</v>
      </c>
      <c r="G150" s="40">
        <v>-0.0156</v>
      </c>
      <c r="H150" s="1">
        <f t="shared" si="2"/>
        <v>-0.0157003810889259</v>
      </c>
    </row>
    <row r="151" spans="1:8">
      <c r="A151" s="39">
        <v>45938</v>
      </c>
      <c r="B151" s="1">
        <v>258.06</v>
      </c>
      <c r="C151">
        <v>256.52</v>
      </c>
      <c r="D151">
        <v>258.52</v>
      </c>
      <c r="E151">
        <v>256.11</v>
      </c>
      <c r="F151" t="s">
        <v>906</v>
      </c>
      <c r="G151" s="40">
        <v>0.0062</v>
      </c>
      <c r="H151" s="1">
        <f t="shared" si="2"/>
        <v>0.00614142716245708</v>
      </c>
    </row>
    <row r="152" spans="1:8">
      <c r="A152" s="39">
        <v>45937</v>
      </c>
      <c r="B152" s="1">
        <v>256.48</v>
      </c>
      <c r="C152">
        <v>256.8</v>
      </c>
      <c r="D152">
        <v>257.4</v>
      </c>
      <c r="E152">
        <v>255.43</v>
      </c>
      <c r="F152" t="s">
        <v>907</v>
      </c>
      <c r="G152" s="40">
        <v>-0.0008</v>
      </c>
      <c r="H152" s="1">
        <f t="shared" si="2"/>
        <v>-0.000818442277304994</v>
      </c>
    </row>
    <row r="153" spans="1:8">
      <c r="A153" s="39">
        <v>45936</v>
      </c>
      <c r="B153" s="1">
        <v>256.69</v>
      </c>
      <c r="C153">
        <v>257.99</v>
      </c>
      <c r="D153">
        <v>259.07</v>
      </c>
      <c r="E153">
        <v>255.05</v>
      </c>
      <c r="F153" t="s">
        <v>908</v>
      </c>
      <c r="G153" s="40">
        <v>-0.0052</v>
      </c>
      <c r="H153" s="1">
        <f t="shared" si="2"/>
        <v>-0.00516797015844256</v>
      </c>
    </row>
    <row r="154" spans="1:8">
      <c r="A154" s="39">
        <v>45933</v>
      </c>
      <c r="B154" s="1">
        <v>258.02</v>
      </c>
      <c r="C154">
        <v>254.66</v>
      </c>
      <c r="D154">
        <v>259.24</v>
      </c>
      <c r="E154">
        <v>253.95</v>
      </c>
      <c r="F154" t="s">
        <v>909</v>
      </c>
      <c r="G154" s="40">
        <v>0.0035</v>
      </c>
      <c r="H154" s="1">
        <f t="shared" si="2"/>
        <v>0.00345530771808944</v>
      </c>
    </row>
    <row r="155" spans="1:8">
      <c r="A155" s="39">
        <v>45932</v>
      </c>
      <c r="B155" s="1">
        <v>257.13</v>
      </c>
      <c r="C155">
        <v>256.58</v>
      </c>
      <c r="D155">
        <v>258.18</v>
      </c>
      <c r="E155">
        <v>254.15</v>
      </c>
      <c r="F155" t="s">
        <v>910</v>
      </c>
      <c r="G155" s="40">
        <v>0.0066</v>
      </c>
      <c r="H155" s="1">
        <f t="shared" si="2"/>
        <v>0.00655509780209406</v>
      </c>
    </row>
    <row r="156" spans="1:8">
      <c r="A156" s="39">
        <v>45931</v>
      </c>
      <c r="B156" s="1">
        <v>255.45</v>
      </c>
      <c r="C156">
        <v>255.04</v>
      </c>
      <c r="D156">
        <v>258.79</v>
      </c>
      <c r="E156">
        <v>254.93</v>
      </c>
      <c r="F156" t="s">
        <v>911</v>
      </c>
      <c r="G156" s="40">
        <v>0.0032</v>
      </c>
      <c r="H156" s="1">
        <f t="shared" si="2"/>
        <v>0.00321518470196723</v>
      </c>
    </row>
    <row r="157" spans="1:8">
      <c r="A157" s="39">
        <v>45930</v>
      </c>
      <c r="B157" s="1">
        <v>254.63</v>
      </c>
      <c r="C157">
        <v>254.85</v>
      </c>
      <c r="D157">
        <v>255.92</v>
      </c>
      <c r="E157">
        <v>253.11</v>
      </c>
      <c r="F157" t="s">
        <v>912</v>
      </c>
      <c r="G157" s="40">
        <v>0.0008</v>
      </c>
      <c r="H157" s="1">
        <f t="shared" si="2"/>
        <v>0.000785762033121364</v>
      </c>
    </row>
    <row r="158" spans="1:8">
      <c r="A158" s="39">
        <v>45929</v>
      </c>
      <c r="B158" s="1">
        <v>254.43</v>
      </c>
      <c r="C158">
        <v>254.56</v>
      </c>
      <c r="D158">
        <v>255</v>
      </c>
      <c r="E158">
        <v>253.01</v>
      </c>
      <c r="F158" t="s">
        <v>913</v>
      </c>
      <c r="G158" s="40">
        <v>-0.004</v>
      </c>
      <c r="H158" s="1">
        <f t="shared" si="2"/>
        <v>-0.00404009257291247</v>
      </c>
    </row>
    <row r="159" spans="1:8">
      <c r="A159" s="39">
        <v>45926</v>
      </c>
      <c r="B159" s="1">
        <v>255.46</v>
      </c>
      <c r="C159">
        <v>254.1</v>
      </c>
      <c r="D159">
        <v>257.6</v>
      </c>
      <c r="E159">
        <v>253.78</v>
      </c>
      <c r="F159" t="s">
        <v>914</v>
      </c>
      <c r="G159" s="40">
        <v>-0.0055</v>
      </c>
      <c r="H159" s="1">
        <f t="shared" si="2"/>
        <v>-0.00550427872623346</v>
      </c>
    </row>
    <row r="160" spans="1:8">
      <c r="A160" s="39">
        <v>45925</v>
      </c>
      <c r="B160" s="1">
        <v>256.87</v>
      </c>
      <c r="C160">
        <v>253.21</v>
      </c>
      <c r="D160">
        <v>257.17</v>
      </c>
      <c r="E160">
        <v>251.71</v>
      </c>
      <c r="F160" t="s">
        <v>915</v>
      </c>
      <c r="G160" s="40">
        <v>0.0181</v>
      </c>
      <c r="H160" s="1">
        <f t="shared" si="2"/>
        <v>0.0179116301245757</v>
      </c>
    </row>
    <row r="161" spans="1:8">
      <c r="A161" s="39">
        <v>45924</v>
      </c>
      <c r="B161" s="1">
        <v>252.31</v>
      </c>
      <c r="C161">
        <v>255.22</v>
      </c>
      <c r="D161">
        <v>255.74</v>
      </c>
      <c r="E161">
        <v>251.04</v>
      </c>
      <c r="F161" t="s">
        <v>916</v>
      </c>
      <c r="G161" s="40">
        <v>-0.0083</v>
      </c>
      <c r="H161" s="1">
        <f t="shared" si="2"/>
        <v>-0.00836725882542978</v>
      </c>
    </row>
    <row r="162" spans="1:8">
      <c r="A162" s="39">
        <v>45923</v>
      </c>
      <c r="B162" s="1">
        <v>254.43</v>
      </c>
      <c r="C162">
        <v>255.88</v>
      </c>
      <c r="D162">
        <v>257.34</v>
      </c>
      <c r="E162">
        <v>253.58</v>
      </c>
      <c r="F162" t="s">
        <v>917</v>
      </c>
      <c r="G162" s="40">
        <v>-0.0064</v>
      </c>
      <c r="H162" s="1">
        <f t="shared" si="2"/>
        <v>-0.00646414661988913</v>
      </c>
    </row>
    <row r="163" spans="1:8">
      <c r="A163" s="39">
        <v>45922</v>
      </c>
      <c r="B163" s="1">
        <v>256.08</v>
      </c>
      <c r="C163">
        <v>248.3</v>
      </c>
      <c r="D163">
        <v>256.64</v>
      </c>
      <c r="E163">
        <v>248.12</v>
      </c>
      <c r="F163" t="s">
        <v>918</v>
      </c>
      <c r="G163" s="40">
        <v>0.0431</v>
      </c>
      <c r="H163" s="1">
        <f t="shared" si="2"/>
        <v>0.0421929484270323</v>
      </c>
    </row>
    <row r="164" spans="1:8">
      <c r="A164" s="39">
        <v>45919</v>
      </c>
      <c r="B164" s="1">
        <v>245.5</v>
      </c>
      <c r="C164">
        <v>241.23</v>
      </c>
      <c r="D164">
        <v>246.3</v>
      </c>
      <c r="E164">
        <v>240.21</v>
      </c>
      <c r="F164" t="s">
        <v>919</v>
      </c>
      <c r="G164" s="40">
        <v>0.032</v>
      </c>
      <c r="H164" s="1">
        <f t="shared" si="2"/>
        <v>0.0315306023961823</v>
      </c>
    </row>
    <row r="165" spans="1:8">
      <c r="A165" s="39">
        <v>45918</v>
      </c>
      <c r="B165" s="1">
        <v>237.88</v>
      </c>
      <c r="C165">
        <v>239.97</v>
      </c>
      <c r="D165">
        <v>241.2</v>
      </c>
      <c r="E165">
        <v>236.65</v>
      </c>
      <c r="F165" t="s">
        <v>920</v>
      </c>
      <c r="G165" s="40">
        <v>-0.0046</v>
      </c>
      <c r="H165" s="1">
        <f t="shared" si="2"/>
        <v>-0.00465536521357447</v>
      </c>
    </row>
    <row r="166" spans="1:8">
      <c r="A166" s="39">
        <v>45917</v>
      </c>
      <c r="B166" s="1">
        <v>238.99</v>
      </c>
      <c r="C166">
        <v>238.97</v>
      </c>
      <c r="D166">
        <v>240.1</v>
      </c>
      <c r="E166">
        <v>237.73</v>
      </c>
      <c r="F166" t="s">
        <v>921</v>
      </c>
      <c r="G166" s="40">
        <v>0.0035</v>
      </c>
      <c r="H166" s="1">
        <f t="shared" si="2"/>
        <v>0.00352098280509785</v>
      </c>
    </row>
    <row r="167" spans="1:8">
      <c r="A167" s="39">
        <v>45916</v>
      </c>
      <c r="B167" s="1">
        <v>238.15</v>
      </c>
      <c r="C167">
        <v>237.18</v>
      </c>
      <c r="D167">
        <v>241.22</v>
      </c>
      <c r="E167">
        <v>236.32</v>
      </c>
      <c r="F167" t="s">
        <v>922</v>
      </c>
      <c r="G167" s="40">
        <v>0.0061</v>
      </c>
      <c r="H167" s="1">
        <f t="shared" si="2"/>
        <v>0.0061072107269313</v>
      </c>
    </row>
    <row r="168" spans="1:8">
      <c r="A168" s="39">
        <v>45915</v>
      </c>
      <c r="B168" s="1">
        <v>236.7</v>
      </c>
      <c r="C168">
        <v>237</v>
      </c>
      <c r="D168">
        <v>238.19</v>
      </c>
      <c r="E168">
        <v>235.03</v>
      </c>
      <c r="F168" t="s">
        <v>923</v>
      </c>
      <c r="G168" s="40">
        <v>0.0112</v>
      </c>
      <c r="H168" s="1">
        <f t="shared" si="2"/>
        <v>0.0111733005981253</v>
      </c>
    </row>
    <row r="169" spans="1:8">
      <c r="A169" s="39">
        <v>45912</v>
      </c>
      <c r="B169" s="1">
        <v>234.07</v>
      </c>
      <c r="C169">
        <v>229.22</v>
      </c>
      <c r="D169">
        <v>234.51</v>
      </c>
      <c r="E169">
        <v>229.02</v>
      </c>
      <c r="F169" t="s">
        <v>924</v>
      </c>
      <c r="G169" s="40">
        <v>0.0176</v>
      </c>
      <c r="H169" s="1">
        <f t="shared" si="2"/>
        <v>0.0174104807218855</v>
      </c>
    </row>
    <row r="170" spans="1:8">
      <c r="A170" s="39">
        <v>45911</v>
      </c>
      <c r="B170" s="1">
        <v>230.03</v>
      </c>
      <c r="C170">
        <v>226.88</v>
      </c>
      <c r="D170">
        <v>230.45</v>
      </c>
      <c r="E170">
        <v>226.65</v>
      </c>
      <c r="F170" t="s">
        <v>777</v>
      </c>
      <c r="G170" s="40">
        <v>0.0143</v>
      </c>
      <c r="H170" s="1">
        <f t="shared" si="2"/>
        <v>0.014185256029157</v>
      </c>
    </row>
    <row r="171" spans="1:8">
      <c r="A171" s="39">
        <v>45910</v>
      </c>
      <c r="B171" s="1">
        <v>226.79</v>
      </c>
      <c r="C171">
        <v>232.18</v>
      </c>
      <c r="D171">
        <v>232.42</v>
      </c>
      <c r="E171">
        <v>225.95</v>
      </c>
      <c r="F171" t="s">
        <v>925</v>
      </c>
      <c r="G171" s="40">
        <v>-0.0323</v>
      </c>
      <c r="H171" s="1">
        <f t="shared" si="2"/>
        <v>-0.0327912451979446</v>
      </c>
    </row>
    <row r="172" spans="1:8">
      <c r="A172" s="39">
        <v>45909</v>
      </c>
      <c r="B172" s="1">
        <v>234.35</v>
      </c>
      <c r="C172">
        <v>237</v>
      </c>
      <c r="D172">
        <v>238.78</v>
      </c>
      <c r="E172">
        <v>233.36</v>
      </c>
      <c r="F172" t="s">
        <v>926</v>
      </c>
      <c r="G172" s="40">
        <v>-0.0148</v>
      </c>
      <c r="H172" s="1">
        <f t="shared" si="2"/>
        <v>-0.0149506204696778</v>
      </c>
    </row>
    <row r="173" spans="1:8">
      <c r="A173" s="39">
        <v>45908</v>
      </c>
      <c r="B173" s="1">
        <v>237.88</v>
      </c>
      <c r="C173">
        <v>239.3</v>
      </c>
      <c r="D173">
        <v>240.15</v>
      </c>
      <c r="E173">
        <v>236.34</v>
      </c>
      <c r="F173" t="s">
        <v>927</v>
      </c>
      <c r="G173" s="40">
        <v>-0.0076</v>
      </c>
      <c r="H173" s="1">
        <f t="shared" si="2"/>
        <v>-0.00758007691650613</v>
      </c>
    </row>
    <row r="174" spans="1:8">
      <c r="A174" s="39">
        <v>45905</v>
      </c>
      <c r="B174" s="1">
        <v>239.69</v>
      </c>
      <c r="C174">
        <v>239.99</v>
      </c>
      <c r="D174">
        <v>241.32</v>
      </c>
      <c r="E174">
        <v>238.49</v>
      </c>
      <c r="F174" t="s">
        <v>928</v>
      </c>
      <c r="G174" s="40">
        <v>-0.0004</v>
      </c>
      <c r="H174" s="1">
        <f t="shared" si="2"/>
        <v>-0.000375414524608532</v>
      </c>
    </row>
    <row r="175" spans="1:8">
      <c r="A175" s="39">
        <v>45904</v>
      </c>
      <c r="B175" s="1">
        <v>239.78</v>
      </c>
      <c r="C175">
        <v>238.45</v>
      </c>
      <c r="D175">
        <v>239.9</v>
      </c>
      <c r="E175">
        <v>236.74</v>
      </c>
      <c r="F175" t="s">
        <v>929</v>
      </c>
      <c r="G175" s="40">
        <v>0.0055</v>
      </c>
      <c r="H175" s="1">
        <f t="shared" si="2"/>
        <v>0.00547832002637671</v>
      </c>
    </row>
    <row r="176" spans="1:8">
      <c r="A176" s="39">
        <v>45903</v>
      </c>
      <c r="B176" s="1">
        <v>238.47</v>
      </c>
      <c r="C176">
        <v>237.21</v>
      </c>
      <c r="D176">
        <v>238.85</v>
      </c>
      <c r="E176">
        <v>234.36</v>
      </c>
      <c r="F176" t="s">
        <v>930</v>
      </c>
      <c r="G176" s="40">
        <v>0.0381</v>
      </c>
      <c r="H176" s="1">
        <f t="shared" si="2"/>
        <v>0.0373823402570352</v>
      </c>
    </row>
    <row r="177" spans="1:8">
      <c r="A177" s="39">
        <v>45902</v>
      </c>
      <c r="B177" s="1">
        <v>229.72</v>
      </c>
      <c r="C177">
        <v>229.25</v>
      </c>
      <c r="D177">
        <v>230.85</v>
      </c>
      <c r="E177">
        <v>226.97</v>
      </c>
      <c r="F177" t="s">
        <v>931</v>
      </c>
      <c r="G177" s="40">
        <v>-0.0104</v>
      </c>
      <c r="H177" s="1">
        <f t="shared" si="2"/>
        <v>-0.0104794619443808</v>
      </c>
    </row>
    <row r="178" spans="1:8">
      <c r="A178" s="39">
        <v>45898</v>
      </c>
      <c r="B178" s="1">
        <v>232.14</v>
      </c>
      <c r="C178">
        <v>232.51</v>
      </c>
      <c r="D178">
        <v>233.38</v>
      </c>
      <c r="E178">
        <v>231.37</v>
      </c>
      <c r="F178" t="s">
        <v>932</v>
      </c>
      <c r="G178" s="40">
        <v>-0.0018</v>
      </c>
      <c r="H178" s="1">
        <f t="shared" si="2"/>
        <v>-0.00180761831014395</v>
      </c>
    </row>
    <row r="179" spans="1:8">
      <c r="A179" s="39">
        <v>45897</v>
      </c>
      <c r="B179" s="1">
        <v>232.56</v>
      </c>
      <c r="C179">
        <v>230.82</v>
      </c>
      <c r="D179">
        <v>233.41</v>
      </c>
      <c r="E179">
        <v>229.34</v>
      </c>
      <c r="F179" t="s">
        <v>933</v>
      </c>
      <c r="G179" s="40">
        <v>0.009</v>
      </c>
      <c r="H179" s="1">
        <f t="shared" si="2"/>
        <v>0.00894077870296718</v>
      </c>
    </row>
    <row r="180" spans="1:8">
      <c r="A180" s="39">
        <v>45896</v>
      </c>
      <c r="B180" s="1">
        <v>230.49</v>
      </c>
      <c r="C180">
        <v>228.61</v>
      </c>
      <c r="D180">
        <v>230.9</v>
      </c>
      <c r="E180">
        <v>228.26</v>
      </c>
      <c r="F180" t="s">
        <v>934</v>
      </c>
      <c r="G180" s="40">
        <v>0.0051</v>
      </c>
      <c r="H180" s="1">
        <f t="shared" si="2"/>
        <v>0.00513267764475661</v>
      </c>
    </row>
    <row r="181" spans="1:8">
      <c r="A181" s="39">
        <v>45895</v>
      </c>
      <c r="B181" s="1">
        <v>229.31</v>
      </c>
      <c r="C181">
        <v>226.87</v>
      </c>
      <c r="D181">
        <v>229.49</v>
      </c>
      <c r="E181">
        <v>224.69</v>
      </c>
      <c r="F181" t="s">
        <v>935</v>
      </c>
      <c r="G181" s="40">
        <v>0.0095</v>
      </c>
      <c r="H181" s="1">
        <f t="shared" si="2"/>
        <v>0.00942018489366479</v>
      </c>
    </row>
    <row r="182" spans="1:8">
      <c r="A182" s="39">
        <v>45894</v>
      </c>
      <c r="B182" s="1">
        <v>227.16</v>
      </c>
      <c r="C182">
        <v>226.48</v>
      </c>
      <c r="D182">
        <v>229.3</v>
      </c>
      <c r="E182">
        <v>226.23</v>
      </c>
      <c r="F182" t="s">
        <v>936</v>
      </c>
      <c r="G182" s="40">
        <v>-0.0026</v>
      </c>
      <c r="H182" s="1">
        <f t="shared" si="2"/>
        <v>-0.00263782796055029</v>
      </c>
    </row>
    <row r="183" spans="1:8">
      <c r="A183" s="39">
        <v>45891</v>
      </c>
      <c r="B183" s="1">
        <v>227.76</v>
      </c>
      <c r="C183">
        <v>226.17</v>
      </c>
      <c r="D183">
        <v>229.09</v>
      </c>
      <c r="E183">
        <v>225.41</v>
      </c>
      <c r="F183" t="s">
        <v>937</v>
      </c>
      <c r="G183" s="40">
        <v>0.0127</v>
      </c>
      <c r="H183" s="1">
        <f t="shared" si="2"/>
        <v>0.0126365840045121</v>
      </c>
    </row>
    <row r="184" spans="1:8">
      <c r="A184" s="39">
        <v>45890</v>
      </c>
      <c r="B184" s="1">
        <v>224.9</v>
      </c>
      <c r="C184">
        <v>226.27</v>
      </c>
      <c r="D184">
        <v>226.52</v>
      </c>
      <c r="E184">
        <v>223.78</v>
      </c>
      <c r="F184" t="s">
        <v>938</v>
      </c>
      <c r="G184" s="40">
        <v>-0.0049</v>
      </c>
      <c r="H184" s="1">
        <f t="shared" si="2"/>
        <v>-0.00492338711572196</v>
      </c>
    </row>
    <row r="185" spans="1:8">
      <c r="A185" s="39">
        <v>45889</v>
      </c>
      <c r="B185" s="1">
        <v>226.01</v>
      </c>
      <c r="C185">
        <v>229.98</v>
      </c>
      <c r="D185">
        <v>230.47</v>
      </c>
      <c r="E185">
        <v>225.77</v>
      </c>
      <c r="F185" t="s">
        <v>939</v>
      </c>
      <c r="G185" s="40">
        <v>-0.0197</v>
      </c>
      <c r="H185" s="1">
        <f t="shared" si="2"/>
        <v>-0.0199318861702199</v>
      </c>
    </row>
    <row r="186" spans="1:8">
      <c r="A186" s="39">
        <v>45888</v>
      </c>
      <c r="B186" s="1">
        <v>230.56</v>
      </c>
      <c r="C186">
        <v>231.27</v>
      </c>
      <c r="D186">
        <v>232.87</v>
      </c>
      <c r="E186">
        <v>229.35</v>
      </c>
      <c r="F186" t="s">
        <v>940</v>
      </c>
      <c r="G186" s="40">
        <v>-0.0014</v>
      </c>
      <c r="H186" s="1">
        <f t="shared" si="2"/>
        <v>-0.00143027437970012</v>
      </c>
    </row>
    <row r="187" spans="1:8">
      <c r="A187" s="39">
        <v>45887</v>
      </c>
      <c r="B187" s="1">
        <v>230.89</v>
      </c>
      <c r="C187">
        <v>231.7</v>
      </c>
      <c r="D187">
        <v>233.12</v>
      </c>
      <c r="E187">
        <v>230.11</v>
      </c>
      <c r="F187" t="s">
        <v>941</v>
      </c>
      <c r="G187" s="40">
        <v>-0.003</v>
      </c>
      <c r="H187" s="1">
        <f t="shared" si="2"/>
        <v>-0.00302716024281723</v>
      </c>
    </row>
    <row r="188" spans="1:8">
      <c r="A188" s="39">
        <v>45884</v>
      </c>
      <c r="B188" s="1">
        <v>231.59</v>
      </c>
      <c r="C188">
        <v>234</v>
      </c>
      <c r="D188">
        <v>234.28</v>
      </c>
      <c r="E188">
        <v>229.34</v>
      </c>
      <c r="F188" t="s">
        <v>942</v>
      </c>
      <c r="G188" s="40">
        <v>-0.0051</v>
      </c>
      <c r="H188" s="1">
        <f t="shared" si="2"/>
        <v>-0.00512523464010095</v>
      </c>
    </row>
    <row r="189" spans="1:8">
      <c r="A189" s="39">
        <v>45883</v>
      </c>
      <c r="B189" s="1">
        <v>232.78</v>
      </c>
      <c r="C189">
        <v>234.05</v>
      </c>
      <c r="D189">
        <v>235.12</v>
      </c>
      <c r="E189">
        <v>230.85</v>
      </c>
      <c r="F189" t="s">
        <v>943</v>
      </c>
      <c r="G189" s="40">
        <v>-0.0024</v>
      </c>
      <c r="H189" s="1">
        <f t="shared" si="2"/>
        <v>-0.00235995904513725</v>
      </c>
    </row>
    <row r="190" spans="1:8">
      <c r="A190" s="39">
        <v>45882</v>
      </c>
      <c r="B190" s="1">
        <v>233.33</v>
      </c>
      <c r="C190">
        <v>231.07</v>
      </c>
      <c r="D190">
        <v>235</v>
      </c>
      <c r="E190">
        <v>230.43</v>
      </c>
      <c r="F190" t="s">
        <v>944</v>
      </c>
      <c r="G190" s="40">
        <v>0.016</v>
      </c>
      <c r="H190" s="1">
        <f t="shared" si="2"/>
        <v>0.015897349787165</v>
      </c>
    </row>
    <row r="191" spans="1:8">
      <c r="A191" s="39">
        <v>45881</v>
      </c>
      <c r="B191" s="1">
        <v>229.65</v>
      </c>
      <c r="C191">
        <v>228.01</v>
      </c>
      <c r="D191">
        <v>230.8</v>
      </c>
      <c r="E191">
        <v>227.07</v>
      </c>
      <c r="F191" t="s">
        <v>945</v>
      </c>
      <c r="G191" s="40">
        <v>0.0109</v>
      </c>
      <c r="H191" s="1">
        <f t="shared" si="2"/>
        <v>0.010813755968527</v>
      </c>
    </row>
    <row r="192" spans="1:8">
      <c r="A192" s="39">
        <v>45880</v>
      </c>
      <c r="B192" s="1">
        <v>227.18</v>
      </c>
      <c r="C192">
        <v>227.92</v>
      </c>
      <c r="D192">
        <v>229.56</v>
      </c>
      <c r="E192">
        <v>224.76</v>
      </c>
      <c r="F192" t="s">
        <v>946</v>
      </c>
      <c r="G192" s="40">
        <v>-0.0095</v>
      </c>
      <c r="H192" s="1">
        <f t="shared" si="2"/>
        <v>-0.00950656623990536</v>
      </c>
    </row>
    <row r="193" spans="1:8">
      <c r="A193" s="39">
        <v>45877</v>
      </c>
      <c r="B193" s="1">
        <v>229.35</v>
      </c>
      <c r="C193">
        <v>220.83</v>
      </c>
      <c r="D193">
        <v>231</v>
      </c>
      <c r="E193">
        <v>219.25</v>
      </c>
      <c r="F193" t="s">
        <v>947</v>
      </c>
      <c r="G193" s="40">
        <v>0.0424</v>
      </c>
      <c r="H193" s="1">
        <f t="shared" si="2"/>
        <v>0.0414853203511314</v>
      </c>
    </row>
    <row r="194" spans="1:8">
      <c r="A194" s="39">
        <v>45876</v>
      </c>
      <c r="B194" s="1">
        <v>220.03</v>
      </c>
      <c r="C194">
        <v>218.88</v>
      </c>
      <c r="D194">
        <v>220.85</v>
      </c>
      <c r="E194">
        <v>216.58</v>
      </c>
      <c r="F194" t="s">
        <v>948</v>
      </c>
      <c r="G194" s="40">
        <v>0.0318</v>
      </c>
      <c r="H194" s="1">
        <f t="shared" si="2"/>
        <v>0.0312987143202611</v>
      </c>
    </row>
    <row r="195" spans="1:8">
      <c r="A195" s="39">
        <v>45875</v>
      </c>
      <c r="B195" s="1">
        <v>213.25</v>
      </c>
      <c r="C195">
        <v>205.63</v>
      </c>
      <c r="D195">
        <v>215.38</v>
      </c>
      <c r="E195">
        <v>205.59</v>
      </c>
      <c r="F195" t="s">
        <v>949</v>
      </c>
      <c r="G195" s="40">
        <v>0.0509</v>
      </c>
      <c r="H195" s="1">
        <f t="shared" ref="H195:H258" si="3">LN(B195/B196)</f>
        <v>0.0496533736732993</v>
      </c>
    </row>
    <row r="196" spans="1:8">
      <c r="A196" s="39">
        <v>45874</v>
      </c>
      <c r="B196" s="1">
        <v>202.92</v>
      </c>
      <c r="C196">
        <v>203.4</v>
      </c>
      <c r="D196">
        <v>205.34</v>
      </c>
      <c r="E196">
        <v>202.16</v>
      </c>
      <c r="F196" t="s">
        <v>950</v>
      </c>
      <c r="G196" s="40">
        <v>-0.0021</v>
      </c>
      <c r="H196" s="1">
        <f t="shared" si="3"/>
        <v>-0.00211681965474438</v>
      </c>
    </row>
    <row r="197" spans="1:8">
      <c r="A197" s="39">
        <v>45873</v>
      </c>
      <c r="B197" s="1">
        <v>203.35</v>
      </c>
      <c r="C197">
        <v>204.51</v>
      </c>
      <c r="D197">
        <v>207.88</v>
      </c>
      <c r="E197">
        <v>201.68</v>
      </c>
      <c r="F197" t="s">
        <v>951</v>
      </c>
      <c r="G197" s="40">
        <v>0.0048</v>
      </c>
      <c r="H197" s="1">
        <f t="shared" si="3"/>
        <v>0.00478151405161962</v>
      </c>
    </row>
    <row r="198" spans="1:8">
      <c r="A198" s="39">
        <v>45870</v>
      </c>
      <c r="B198" s="1">
        <v>202.38</v>
      </c>
      <c r="C198">
        <v>210.87</v>
      </c>
      <c r="D198">
        <v>213.58</v>
      </c>
      <c r="E198">
        <v>201.5</v>
      </c>
      <c r="F198" t="s">
        <v>952</v>
      </c>
      <c r="G198" s="40">
        <v>-0.025</v>
      </c>
      <c r="H198" s="1">
        <f t="shared" si="3"/>
        <v>-0.0253215138772155</v>
      </c>
    </row>
    <row r="199" spans="1:8">
      <c r="A199" s="39">
        <v>45869</v>
      </c>
      <c r="B199" s="1">
        <v>207.57</v>
      </c>
      <c r="C199">
        <v>208.49</v>
      </c>
      <c r="D199">
        <v>209.84</v>
      </c>
      <c r="E199">
        <v>207.16</v>
      </c>
      <c r="F199" t="s">
        <v>953</v>
      </c>
      <c r="G199" s="40">
        <v>-0.0071</v>
      </c>
      <c r="H199" s="1">
        <f t="shared" si="3"/>
        <v>-0.00710482562374468</v>
      </c>
    </row>
    <row r="200" spans="1:8">
      <c r="A200" s="39">
        <v>45868</v>
      </c>
      <c r="B200" s="1">
        <v>209.05</v>
      </c>
      <c r="C200">
        <v>211.9</v>
      </c>
      <c r="D200">
        <v>212.39</v>
      </c>
      <c r="E200">
        <v>207.72</v>
      </c>
      <c r="F200" t="s">
        <v>954</v>
      </c>
      <c r="G200" s="40">
        <v>-0.0105</v>
      </c>
      <c r="H200" s="1">
        <f t="shared" si="3"/>
        <v>-0.0105634785095693</v>
      </c>
    </row>
    <row r="201" spans="1:8">
      <c r="A201" s="39">
        <v>45867</v>
      </c>
      <c r="B201" s="1">
        <v>211.27</v>
      </c>
      <c r="C201">
        <v>214.18</v>
      </c>
      <c r="D201">
        <v>214.81</v>
      </c>
      <c r="E201">
        <v>210.82</v>
      </c>
      <c r="F201" t="s">
        <v>955</v>
      </c>
      <c r="G201" s="40">
        <v>-0.013</v>
      </c>
      <c r="H201" s="1">
        <f t="shared" si="3"/>
        <v>-0.0130726962788118</v>
      </c>
    </row>
    <row r="202" spans="1:8">
      <c r="A202" s="39">
        <v>45866</v>
      </c>
      <c r="B202" s="1">
        <v>214.05</v>
      </c>
      <c r="C202">
        <v>214.03</v>
      </c>
      <c r="D202">
        <v>214.85</v>
      </c>
      <c r="E202">
        <v>213.06</v>
      </c>
      <c r="F202" t="s">
        <v>956</v>
      </c>
      <c r="G202" s="40">
        <v>0.0008</v>
      </c>
      <c r="H202" s="1">
        <f t="shared" si="3"/>
        <v>0.00079452251042439</v>
      </c>
    </row>
    <row r="203" spans="1:8">
      <c r="A203" s="39">
        <v>45863</v>
      </c>
      <c r="B203" s="1">
        <v>213.88</v>
      </c>
      <c r="C203">
        <v>214.7</v>
      </c>
      <c r="D203">
        <v>215.24</v>
      </c>
      <c r="E203">
        <v>213.4</v>
      </c>
      <c r="F203" t="s">
        <v>957</v>
      </c>
      <c r="G203" s="40">
        <v>0.0006</v>
      </c>
      <c r="H203" s="1">
        <f t="shared" si="3"/>
        <v>0.000561219732250015</v>
      </c>
    </row>
    <row r="204" spans="1:8">
      <c r="A204" s="39">
        <v>45862</v>
      </c>
      <c r="B204" s="1">
        <v>213.76</v>
      </c>
      <c r="C204">
        <v>213.9</v>
      </c>
      <c r="D204">
        <v>215.69</v>
      </c>
      <c r="E204">
        <v>213.53</v>
      </c>
      <c r="F204" t="s">
        <v>958</v>
      </c>
      <c r="G204" s="40">
        <v>-0.0018</v>
      </c>
      <c r="H204" s="1">
        <f t="shared" si="3"/>
        <v>-0.00182281371309916</v>
      </c>
    </row>
    <row r="205" spans="1:8">
      <c r="A205" s="39">
        <v>45861</v>
      </c>
      <c r="B205" s="1">
        <v>214.15</v>
      </c>
      <c r="C205">
        <v>215</v>
      </c>
      <c r="D205">
        <v>215.15</v>
      </c>
      <c r="E205">
        <v>212.41</v>
      </c>
      <c r="F205" t="s">
        <v>959</v>
      </c>
      <c r="G205" s="40">
        <v>-0.0012</v>
      </c>
      <c r="H205" s="1">
        <f t="shared" si="3"/>
        <v>-0.0011667251352669</v>
      </c>
    </row>
    <row r="206" spans="1:8">
      <c r="A206" s="39">
        <v>45860</v>
      </c>
      <c r="B206" s="1">
        <v>214.4</v>
      </c>
      <c r="C206">
        <v>213.14</v>
      </c>
      <c r="D206">
        <v>214.95</v>
      </c>
      <c r="E206">
        <v>212.23</v>
      </c>
      <c r="F206" t="s">
        <v>960</v>
      </c>
      <c r="G206" s="40">
        <v>0.009</v>
      </c>
      <c r="H206" s="1">
        <f t="shared" si="3"/>
        <v>0.008995562908578</v>
      </c>
    </row>
    <row r="207" spans="1:8">
      <c r="A207" s="39">
        <v>45859</v>
      </c>
      <c r="B207" s="1">
        <v>212.48</v>
      </c>
      <c r="C207">
        <v>212.1</v>
      </c>
      <c r="D207">
        <v>215.78</v>
      </c>
      <c r="E207">
        <v>211.63</v>
      </c>
      <c r="F207" t="s">
        <v>961</v>
      </c>
      <c r="G207" s="40">
        <v>0.0062</v>
      </c>
      <c r="H207" s="1">
        <f t="shared" si="3"/>
        <v>0.00613701590970062</v>
      </c>
    </row>
    <row r="208" spans="1:8">
      <c r="A208" s="39">
        <v>45856</v>
      </c>
      <c r="B208" s="1">
        <v>211.18</v>
      </c>
      <c r="C208">
        <v>210.87</v>
      </c>
      <c r="D208">
        <v>211.79</v>
      </c>
      <c r="E208">
        <v>209.7</v>
      </c>
      <c r="F208" t="s">
        <v>962</v>
      </c>
      <c r="G208" s="40">
        <v>0.0055</v>
      </c>
      <c r="H208" s="1">
        <f t="shared" si="3"/>
        <v>0.00550808610052093</v>
      </c>
    </row>
    <row r="209" spans="1:8">
      <c r="A209" s="39">
        <v>45855</v>
      </c>
      <c r="B209" s="1">
        <v>210.02</v>
      </c>
      <c r="C209">
        <v>210.57</v>
      </c>
      <c r="D209">
        <v>211.8</v>
      </c>
      <c r="E209">
        <v>209.59</v>
      </c>
      <c r="F209" t="s">
        <v>963</v>
      </c>
      <c r="G209" s="40">
        <v>-0.0007</v>
      </c>
      <c r="H209" s="1">
        <f t="shared" si="3"/>
        <v>-0.000666381099437071</v>
      </c>
    </row>
    <row r="210" spans="1:8">
      <c r="A210" s="39">
        <v>45854</v>
      </c>
      <c r="B210" s="1">
        <v>210.16</v>
      </c>
      <c r="C210">
        <v>210.29</v>
      </c>
      <c r="D210">
        <v>212.4</v>
      </c>
      <c r="E210">
        <v>208.64</v>
      </c>
      <c r="F210" t="s">
        <v>964</v>
      </c>
      <c r="G210" s="40">
        <v>0.005</v>
      </c>
      <c r="H210" s="1">
        <f t="shared" si="3"/>
        <v>0.00500871607857593</v>
      </c>
    </row>
    <row r="211" spans="1:8">
      <c r="A211" s="39">
        <v>45853</v>
      </c>
      <c r="B211" s="1">
        <v>209.11</v>
      </c>
      <c r="C211">
        <v>209.22</v>
      </c>
      <c r="D211">
        <v>211.89</v>
      </c>
      <c r="E211">
        <v>208.92</v>
      </c>
      <c r="F211" t="s">
        <v>916</v>
      </c>
      <c r="G211" s="40">
        <v>0.0023</v>
      </c>
      <c r="H211" s="1">
        <f t="shared" si="3"/>
        <v>0.00234601405088326</v>
      </c>
    </row>
    <row r="212" spans="1:8">
      <c r="A212" s="39">
        <v>45852</v>
      </c>
      <c r="B212" s="1">
        <v>208.62</v>
      </c>
      <c r="C212">
        <v>209.93</v>
      </c>
      <c r="D212">
        <v>210.91</v>
      </c>
      <c r="E212">
        <v>207.54</v>
      </c>
      <c r="F212" t="s">
        <v>965</v>
      </c>
      <c r="G212" s="40">
        <v>-0.012</v>
      </c>
      <c r="H212" s="1">
        <f t="shared" si="3"/>
        <v>-0.0121017247075904</v>
      </c>
    </row>
    <row r="213" spans="1:8">
      <c r="A213" s="39">
        <v>45849</v>
      </c>
      <c r="B213" s="1">
        <v>211.16</v>
      </c>
      <c r="C213">
        <v>210.57</v>
      </c>
      <c r="D213">
        <v>212.13</v>
      </c>
      <c r="E213">
        <v>209.86</v>
      </c>
      <c r="F213" t="s">
        <v>966</v>
      </c>
      <c r="G213" s="40">
        <v>-0.0059</v>
      </c>
      <c r="H213" s="1">
        <f t="shared" si="3"/>
        <v>-0.00590222928337816</v>
      </c>
    </row>
    <row r="214" spans="1:8">
      <c r="A214" s="39">
        <v>45848</v>
      </c>
      <c r="B214" s="1">
        <v>212.41</v>
      </c>
      <c r="C214">
        <v>210.51</v>
      </c>
      <c r="D214">
        <v>213.48</v>
      </c>
      <c r="E214">
        <v>210.03</v>
      </c>
      <c r="F214" t="s">
        <v>967</v>
      </c>
      <c r="G214" s="40">
        <v>0.006</v>
      </c>
      <c r="H214" s="1">
        <f t="shared" si="3"/>
        <v>0.00599694867724487</v>
      </c>
    </row>
    <row r="215" spans="1:8">
      <c r="A215" s="39">
        <v>45847</v>
      </c>
      <c r="B215" s="1">
        <v>211.14</v>
      </c>
      <c r="C215">
        <v>209.53</v>
      </c>
      <c r="D215">
        <v>211.33</v>
      </c>
      <c r="E215">
        <v>207.22</v>
      </c>
      <c r="F215" t="s">
        <v>968</v>
      </c>
      <c r="G215" s="40">
        <v>0.0054</v>
      </c>
      <c r="H215" s="1">
        <f t="shared" si="3"/>
        <v>0.0053662719302118</v>
      </c>
    </row>
    <row r="216" spans="1:8">
      <c r="A216" s="39">
        <v>45846</v>
      </c>
      <c r="B216" s="1">
        <v>210.01</v>
      </c>
      <c r="C216">
        <v>210.1</v>
      </c>
      <c r="D216">
        <v>211.43</v>
      </c>
      <c r="E216">
        <v>208.45</v>
      </c>
      <c r="F216" t="s">
        <v>969</v>
      </c>
      <c r="G216" s="40">
        <v>0.0003</v>
      </c>
      <c r="H216" s="1">
        <f t="shared" si="3"/>
        <v>0.000285741501134623</v>
      </c>
    </row>
    <row r="217" spans="1:8">
      <c r="A217" s="39">
        <v>45845</v>
      </c>
      <c r="B217" s="1">
        <v>209.95</v>
      </c>
      <c r="C217">
        <v>212.68</v>
      </c>
      <c r="D217">
        <v>216.23</v>
      </c>
      <c r="E217">
        <v>208.8</v>
      </c>
      <c r="F217" t="s">
        <v>970</v>
      </c>
      <c r="G217" s="40">
        <v>-0.0169</v>
      </c>
      <c r="H217" s="1">
        <f t="shared" si="3"/>
        <v>-0.0170015901572733</v>
      </c>
    </row>
    <row r="218" spans="1:8">
      <c r="A218" s="39">
        <v>45841</v>
      </c>
      <c r="B218" s="1">
        <v>213.55</v>
      </c>
      <c r="C218">
        <v>212.15</v>
      </c>
      <c r="D218">
        <v>214.65</v>
      </c>
      <c r="E218">
        <v>211.81</v>
      </c>
      <c r="F218" t="s">
        <v>971</v>
      </c>
      <c r="G218" s="40">
        <v>0.0052</v>
      </c>
      <c r="H218" s="1">
        <f t="shared" si="3"/>
        <v>0.00521140173327719</v>
      </c>
    </row>
    <row r="219" spans="1:8">
      <c r="A219" s="39">
        <v>45840</v>
      </c>
      <c r="B219" s="1">
        <v>212.44</v>
      </c>
      <c r="C219">
        <v>208.91</v>
      </c>
      <c r="D219">
        <v>213.34</v>
      </c>
      <c r="E219">
        <v>208.14</v>
      </c>
      <c r="F219" t="s">
        <v>972</v>
      </c>
      <c r="G219" s="40">
        <v>0.0222</v>
      </c>
      <c r="H219" s="1">
        <f t="shared" si="3"/>
        <v>0.0219872751296979</v>
      </c>
    </row>
    <row r="220" spans="1:8">
      <c r="A220" s="39">
        <v>45839</v>
      </c>
      <c r="B220" s="1">
        <v>207.82</v>
      </c>
      <c r="C220">
        <v>206.66</v>
      </c>
      <c r="D220">
        <v>210.19</v>
      </c>
      <c r="E220">
        <v>206.14</v>
      </c>
      <c r="F220" t="s">
        <v>973</v>
      </c>
      <c r="G220" s="40">
        <v>0.0129</v>
      </c>
      <c r="H220" s="1">
        <f t="shared" si="3"/>
        <v>0.0128334166463864</v>
      </c>
    </row>
    <row r="221" spans="1:8">
      <c r="A221" s="39">
        <v>45838</v>
      </c>
      <c r="B221" s="1">
        <v>205.17</v>
      </c>
      <c r="C221">
        <v>202.01</v>
      </c>
      <c r="D221">
        <v>207.39</v>
      </c>
      <c r="E221">
        <v>199.26</v>
      </c>
      <c r="F221" t="s">
        <v>974</v>
      </c>
      <c r="G221" s="40">
        <v>0.0203</v>
      </c>
      <c r="H221" s="1">
        <f t="shared" si="3"/>
        <v>0.0201360649537398</v>
      </c>
    </row>
    <row r="222" spans="1:8">
      <c r="A222" s="39">
        <v>45835</v>
      </c>
      <c r="B222" s="1">
        <v>201.08</v>
      </c>
      <c r="C222">
        <v>201.89</v>
      </c>
      <c r="D222">
        <v>203.22</v>
      </c>
      <c r="E222">
        <v>200</v>
      </c>
      <c r="F222" t="s">
        <v>975</v>
      </c>
      <c r="G222" s="40">
        <v>0.0004</v>
      </c>
      <c r="H222" s="1">
        <f t="shared" si="3"/>
        <v>0.000397930765298732</v>
      </c>
    </row>
    <row r="223" spans="1:8">
      <c r="A223" s="39">
        <v>45834</v>
      </c>
      <c r="B223" s="1">
        <v>201</v>
      </c>
      <c r="C223">
        <v>201.43</v>
      </c>
      <c r="D223">
        <v>202.64</v>
      </c>
      <c r="E223">
        <v>199.46</v>
      </c>
      <c r="F223" t="s">
        <v>976</v>
      </c>
      <c r="G223" s="40">
        <v>-0.0028</v>
      </c>
      <c r="H223" s="1">
        <f t="shared" si="3"/>
        <v>-0.00278219575332155</v>
      </c>
    </row>
    <row r="224" spans="1:8">
      <c r="A224" s="39">
        <v>45833</v>
      </c>
      <c r="B224" s="1">
        <v>201.56</v>
      </c>
      <c r="C224">
        <v>201.45</v>
      </c>
      <c r="D224">
        <v>203.67</v>
      </c>
      <c r="E224">
        <v>200.62</v>
      </c>
      <c r="F224" t="s">
        <v>862</v>
      </c>
      <c r="G224" s="40">
        <v>0.0063</v>
      </c>
      <c r="H224" s="1">
        <f t="shared" si="3"/>
        <v>0.00627086114062481</v>
      </c>
    </row>
    <row r="225" spans="1:8">
      <c r="A225" s="39">
        <v>45832</v>
      </c>
      <c r="B225" s="1">
        <v>200.3</v>
      </c>
      <c r="C225">
        <v>202.59</v>
      </c>
      <c r="D225">
        <v>203.44</v>
      </c>
      <c r="E225">
        <v>200.2</v>
      </c>
      <c r="F225" t="s">
        <v>977</v>
      </c>
      <c r="G225" s="40">
        <v>-0.006</v>
      </c>
      <c r="H225" s="1">
        <f t="shared" si="3"/>
        <v>-0.00597313871496509</v>
      </c>
    </row>
    <row r="226" spans="1:8">
      <c r="A226" s="39">
        <v>45831</v>
      </c>
      <c r="B226" s="1">
        <v>201.5</v>
      </c>
      <c r="C226">
        <v>201.63</v>
      </c>
      <c r="D226">
        <v>202.3</v>
      </c>
      <c r="E226">
        <v>198.96</v>
      </c>
      <c r="F226" t="s">
        <v>978</v>
      </c>
      <c r="G226" s="40">
        <v>0.0025</v>
      </c>
      <c r="H226" s="1">
        <f t="shared" si="3"/>
        <v>0.00248447332766197</v>
      </c>
    </row>
    <row r="227" spans="1:8">
      <c r="A227" s="39">
        <v>45828</v>
      </c>
      <c r="B227" s="1">
        <v>201</v>
      </c>
      <c r="C227">
        <v>198.24</v>
      </c>
      <c r="D227">
        <v>201.7</v>
      </c>
      <c r="E227">
        <v>196.85</v>
      </c>
      <c r="F227" t="s">
        <v>979</v>
      </c>
      <c r="G227" s="40">
        <v>0.0225</v>
      </c>
      <c r="H227" s="1">
        <f t="shared" si="3"/>
        <v>0.0222354349205923</v>
      </c>
    </row>
    <row r="228" spans="1:8">
      <c r="A228" s="39">
        <v>45826</v>
      </c>
      <c r="B228" s="1">
        <v>196.58</v>
      </c>
      <c r="C228">
        <v>195.94</v>
      </c>
      <c r="D228">
        <v>197.57</v>
      </c>
      <c r="E228">
        <v>195.07</v>
      </c>
      <c r="F228" t="s">
        <v>980</v>
      </c>
      <c r="G228" s="40">
        <v>0.0048</v>
      </c>
      <c r="H228" s="1">
        <f t="shared" si="3"/>
        <v>0.00479323746732704</v>
      </c>
    </row>
    <row r="229" spans="1:8">
      <c r="A229" s="39">
        <v>45825</v>
      </c>
      <c r="B229" s="1">
        <v>195.64</v>
      </c>
      <c r="C229">
        <v>197.2</v>
      </c>
      <c r="D229">
        <v>198.39</v>
      </c>
      <c r="E229">
        <v>195.21</v>
      </c>
      <c r="F229" t="s">
        <v>981</v>
      </c>
      <c r="G229" s="40">
        <v>-0.014</v>
      </c>
      <c r="H229" s="1">
        <f t="shared" si="3"/>
        <v>-0.0141097605506</v>
      </c>
    </row>
    <row r="230" spans="1:8">
      <c r="A230" s="39">
        <v>45824</v>
      </c>
      <c r="B230" s="1">
        <v>198.42</v>
      </c>
      <c r="C230">
        <v>197.3</v>
      </c>
      <c r="D230">
        <v>198.68</v>
      </c>
      <c r="E230">
        <v>196.56</v>
      </c>
      <c r="F230" t="s">
        <v>982</v>
      </c>
      <c r="G230" s="40">
        <v>0.01</v>
      </c>
      <c r="H230" s="1">
        <f t="shared" si="3"/>
        <v>0.00997805021728762</v>
      </c>
    </row>
    <row r="231" spans="1:8">
      <c r="A231" s="39">
        <v>45821</v>
      </c>
      <c r="B231" s="1">
        <v>196.45</v>
      </c>
      <c r="C231">
        <v>199.73</v>
      </c>
      <c r="D231">
        <v>200.37</v>
      </c>
      <c r="E231">
        <v>195.7</v>
      </c>
      <c r="F231" t="s">
        <v>983</v>
      </c>
      <c r="G231" s="40">
        <v>-0.0138</v>
      </c>
      <c r="H231" s="1">
        <f t="shared" si="3"/>
        <v>-0.013901399146029</v>
      </c>
    </row>
    <row r="232" spans="1:8">
      <c r="A232" s="39">
        <v>45820</v>
      </c>
      <c r="B232" s="1">
        <v>199.2</v>
      </c>
      <c r="C232">
        <v>199.08</v>
      </c>
      <c r="D232">
        <v>199.68</v>
      </c>
      <c r="E232">
        <v>197.36</v>
      </c>
      <c r="F232" t="s">
        <v>984</v>
      </c>
      <c r="G232" s="40">
        <v>0.0021</v>
      </c>
      <c r="H232" s="1">
        <f t="shared" si="3"/>
        <v>0.00211065961063824</v>
      </c>
    </row>
    <row r="233" spans="1:8">
      <c r="A233" s="39">
        <v>45819</v>
      </c>
      <c r="B233" s="1">
        <v>198.78</v>
      </c>
      <c r="C233">
        <v>203.5</v>
      </c>
      <c r="D233">
        <v>204.5</v>
      </c>
      <c r="E233">
        <v>198.41</v>
      </c>
      <c r="F233" t="s">
        <v>985</v>
      </c>
      <c r="G233" s="40">
        <v>-0.0192</v>
      </c>
      <c r="H233" s="1">
        <f t="shared" si="3"/>
        <v>-0.0193803549913623</v>
      </c>
    </row>
    <row r="234" spans="1:8">
      <c r="A234" s="39">
        <v>45818</v>
      </c>
      <c r="B234" s="1">
        <v>202.67</v>
      </c>
      <c r="C234">
        <v>200.6</v>
      </c>
      <c r="D234">
        <v>204.35</v>
      </c>
      <c r="E234">
        <v>200.57</v>
      </c>
      <c r="F234" t="s">
        <v>986</v>
      </c>
      <c r="G234" s="40">
        <v>0.0061</v>
      </c>
      <c r="H234" s="1">
        <f t="shared" si="3"/>
        <v>0.00603782889386559</v>
      </c>
    </row>
    <row r="235" spans="1:8">
      <c r="A235" s="39">
        <v>45817</v>
      </c>
      <c r="B235" s="1">
        <v>201.45</v>
      </c>
      <c r="C235">
        <v>204.39</v>
      </c>
      <c r="D235">
        <v>206</v>
      </c>
      <c r="E235">
        <v>200.02</v>
      </c>
      <c r="F235" t="s">
        <v>987</v>
      </c>
      <c r="G235" s="40">
        <v>-0.0121</v>
      </c>
      <c r="H235" s="1">
        <f t="shared" si="3"/>
        <v>-0.0121865484305037</v>
      </c>
    </row>
    <row r="236" spans="1:8">
      <c r="A236" s="39">
        <v>45814</v>
      </c>
      <c r="B236" s="1">
        <v>203.92</v>
      </c>
      <c r="C236">
        <v>203</v>
      </c>
      <c r="D236">
        <v>205.7</v>
      </c>
      <c r="E236">
        <v>202.05</v>
      </c>
      <c r="F236" t="s">
        <v>988</v>
      </c>
      <c r="G236" s="40">
        <v>0.0164</v>
      </c>
      <c r="H236" s="1">
        <f t="shared" si="3"/>
        <v>0.0162653443757505</v>
      </c>
    </row>
    <row r="237" spans="1:8">
      <c r="A237" s="39">
        <v>45813</v>
      </c>
      <c r="B237" s="1">
        <v>200.63</v>
      </c>
      <c r="C237">
        <v>203.5</v>
      </c>
      <c r="D237">
        <v>204.75</v>
      </c>
      <c r="E237">
        <v>200.15</v>
      </c>
      <c r="F237" t="s">
        <v>989</v>
      </c>
      <c r="G237" s="40">
        <v>-0.0108</v>
      </c>
      <c r="H237" s="1">
        <f t="shared" si="3"/>
        <v>-0.0108564704917408</v>
      </c>
    </row>
    <row r="238" spans="1:8">
      <c r="A238" s="39">
        <v>45812</v>
      </c>
      <c r="B238" s="1">
        <v>202.82</v>
      </c>
      <c r="C238">
        <v>202.91</v>
      </c>
      <c r="D238">
        <v>206.24</v>
      </c>
      <c r="E238">
        <v>202.1</v>
      </c>
      <c r="F238" t="s">
        <v>990</v>
      </c>
      <c r="G238" s="40">
        <v>-0.0022</v>
      </c>
      <c r="H238" s="1">
        <f t="shared" si="3"/>
        <v>-0.00221625838702034</v>
      </c>
    </row>
    <row r="239" spans="1:8">
      <c r="A239" s="39">
        <v>45811</v>
      </c>
      <c r="B239" s="1">
        <v>203.27</v>
      </c>
      <c r="C239">
        <v>201.35</v>
      </c>
      <c r="D239">
        <v>203.77</v>
      </c>
      <c r="E239">
        <v>200.96</v>
      </c>
      <c r="F239" t="s">
        <v>991</v>
      </c>
      <c r="G239" s="40">
        <v>0.0078</v>
      </c>
      <c r="H239" s="1">
        <f t="shared" si="3"/>
        <v>0.00775369961070457</v>
      </c>
    </row>
    <row r="240" spans="1:8">
      <c r="A240" s="39">
        <v>45810</v>
      </c>
      <c r="B240" s="1">
        <v>201.7</v>
      </c>
      <c r="C240">
        <v>200.28</v>
      </c>
      <c r="D240">
        <v>202.13</v>
      </c>
      <c r="E240">
        <v>200.12</v>
      </c>
      <c r="F240" t="s">
        <v>992</v>
      </c>
      <c r="G240" s="40">
        <v>0.0042</v>
      </c>
      <c r="H240" s="1">
        <f t="shared" si="3"/>
        <v>0.00422308415487476</v>
      </c>
    </row>
    <row r="241" spans="1:8">
      <c r="A241" s="39">
        <v>45807</v>
      </c>
      <c r="B241" s="1">
        <v>200.85</v>
      </c>
      <c r="C241">
        <v>199.37</v>
      </c>
      <c r="D241">
        <v>201.96</v>
      </c>
      <c r="E241">
        <v>196.78</v>
      </c>
      <c r="F241" t="s">
        <v>993</v>
      </c>
      <c r="G241" s="40">
        <v>0.0045</v>
      </c>
      <c r="H241" s="1">
        <f t="shared" si="3"/>
        <v>0.0044910255124638</v>
      </c>
    </row>
    <row r="242" spans="1:8">
      <c r="A242" s="39">
        <v>45806</v>
      </c>
      <c r="B242" s="1">
        <v>199.95</v>
      </c>
      <c r="C242">
        <v>203.57</v>
      </c>
      <c r="D242">
        <v>203.81</v>
      </c>
      <c r="E242">
        <v>198.51</v>
      </c>
      <c r="F242" t="s">
        <v>994</v>
      </c>
      <c r="G242" s="40">
        <v>-0.0023</v>
      </c>
      <c r="H242" s="1">
        <f t="shared" si="3"/>
        <v>-0.00234782933735548</v>
      </c>
    </row>
    <row r="243" spans="1:8">
      <c r="A243" s="39">
        <v>45805</v>
      </c>
      <c r="B243" s="1">
        <v>200.42</v>
      </c>
      <c r="C243">
        <v>200.59</v>
      </c>
      <c r="D243">
        <v>202.73</v>
      </c>
      <c r="E243">
        <v>199.9</v>
      </c>
      <c r="F243" t="s">
        <v>995</v>
      </c>
      <c r="G243" s="40">
        <v>0.001</v>
      </c>
      <c r="H243" s="1">
        <f t="shared" si="3"/>
        <v>0.00104834894657454</v>
      </c>
    </row>
    <row r="244" spans="1:8">
      <c r="A244" s="39">
        <v>45804</v>
      </c>
      <c r="B244" s="1">
        <v>200.21</v>
      </c>
      <c r="C244">
        <v>198.3</v>
      </c>
      <c r="D244">
        <v>200.74</v>
      </c>
      <c r="E244">
        <v>197.43</v>
      </c>
      <c r="F244" t="s">
        <v>821</v>
      </c>
      <c r="G244" s="40">
        <v>0.0253</v>
      </c>
      <c r="H244" s="1">
        <f t="shared" si="3"/>
        <v>0.0249835994312023</v>
      </c>
    </row>
    <row r="245" spans="1:8">
      <c r="A245" s="39">
        <v>45800</v>
      </c>
      <c r="B245" s="1">
        <v>195.27</v>
      </c>
      <c r="C245">
        <v>193.66</v>
      </c>
      <c r="D245">
        <v>197.7</v>
      </c>
      <c r="E245">
        <v>193.46</v>
      </c>
      <c r="F245" t="s">
        <v>996</v>
      </c>
      <c r="G245" s="40">
        <v>-0.0302</v>
      </c>
      <c r="H245" s="1">
        <f t="shared" si="3"/>
        <v>-0.0307111345746548</v>
      </c>
    </row>
    <row r="246" spans="1:8">
      <c r="A246" s="39">
        <v>45799</v>
      </c>
      <c r="B246" s="1">
        <v>201.36</v>
      </c>
      <c r="C246">
        <v>200.71</v>
      </c>
      <c r="D246">
        <v>202.75</v>
      </c>
      <c r="E246">
        <v>199.7</v>
      </c>
      <c r="F246" t="s">
        <v>997</v>
      </c>
      <c r="G246" s="40">
        <v>-0.0036</v>
      </c>
      <c r="H246" s="1">
        <f t="shared" si="3"/>
        <v>-0.00361879190309655</v>
      </c>
    </row>
    <row r="247" spans="1:8">
      <c r="A247" s="39">
        <v>45798</v>
      </c>
      <c r="B247" s="1">
        <v>202.09</v>
      </c>
      <c r="C247">
        <v>205.17</v>
      </c>
      <c r="D247">
        <v>207.04</v>
      </c>
      <c r="E247">
        <v>200.71</v>
      </c>
      <c r="F247" t="s">
        <v>998</v>
      </c>
      <c r="G247" s="40">
        <v>-0.0231</v>
      </c>
      <c r="H247" s="1">
        <f t="shared" si="3"/>
        <v>-0.0233290932195006</v>
      </c>
    </row>
    <row r="248" spans="1:8">
      <c r="A248" s="39">
        <v>45797</v>
      </c>
      <c r="B248" s="1">
        <v>206.86</v>
      </c>
      <c r="C248">
        <v>207.67</v>
      </c>
      <c r="D248">
        <v>208.47</v>
      </c>
      <c r="E248">
        <v>205.03</v>
      </c>
      <c r="F248" t="s">
        <v>999</v>
      </c>
      <c r="G248" s="40">
        <v>-0.0092</v>
      </c>
      <c r="H248" s="1">
        <f t="shared" si="3"/>
        <v>-0.00923883003049475</v>
      </c>
    </row>
    <row r="249" spans="1:8">
      <c r="A249" s="39">
        <v>45796</v>
      </c>
      <c r="B249" s="1">
        <v>208.78</v>
      </c>
      <c r="C249">
        <v>207.91</v>
      </c>
      <c r="D249">
        <v>209.48</v>
      </c>
      <c r="E249">
        <v>204.26</v>
      </c>
      <c r="F249" t="s">
        <v>1000</v>
      </c>
      <c r="G249" s="40">
        <v>-0.0117</v>
      </c>
      <c r="H249" s="1">
        <f t="shared" si="3"/>
        <v>-0.0118085364148637</v>
      </c>
    </row>
    <row r="250" spans="1:8">
      <c r="A250" s="39">
        <v>45793</v>
      </c>
      <c r="B250" s="1">
        <v>211.26</v>
      </c>
      <c r="C250">
        <v>212.36</v>
      </c>
      <c r="D250">
        <v>212.57</v>
      </c>
      <c r="E250">
        <v>209.77</v>
      </c>
      <c r="F250" t="s">
        <v>1001</v>
      </c>
      <c r="G250" s="40">
        <v>-0.0009</v>
      </c>
      <c r="H250" s="1">
        <f t="shared" si="3"/>
        <v>-0.000898961523481437</v>
      </c>
    </row>
    <row r="251" spans="1:8">
      <c r="A251" s="39">
        <v>45792</v>
      </c>
      <c r="B251" s="1">
        <v>211.45</v>
      </c>
      <c r="C251">
        <v>210.95</v>
      </c>
      <c r="D251">
        <v>212.96</v>
      </c>
      <c r="E251">
        <v>209.54</v>
      </c>
      <c r="F251" t="s">
        <v>1002</v>
      </c>
      <c r="G251" s="40">
        <v>-0.0041</v>
      </c>
      <c r="H251" s="1">
        <f t="shared" si="3"/>
        <v>-0.0041531042752049</v>
      </c>
    </row>
    <row r="252" spans="1:8">
      <c r="A252" s="39">
        <v>45791</v>
      </c>
      <c r="B252" s="1">
        <v>212.33</v>
      </c>
      <c r="C252">
        <v>212.43</v>
      </c>
      <c r="D252">
        <v>213.94</v>
      </c>
      <c r="E252">
        <v>210.58</v>
      </c>
      <c r="F252" t="s">
        <v>1003</v>
      </c>
      <c r="G252" s="40">
        <v>-0.0028</v>
      </c>
      <c r="H252" s="1">
        <f t="shared" si="3"/>
        <v>-0.00282180500460476</v>
      </c>
    </row>
    <row r="253" spans="1:8">
      <c r="A253" s="39">
        <v>45790</v>
      </c>
      <c r="B253" s="1">
        <v>212.93</v>
      </c>
      <c r="C253">
        <v>210.43</v>
      </c>
      <c r="D253">
        <v>213.4</v>
      </c>
      <c r="E253">
        <v>209</v>
      </c>
      <c r="F253" t="s">
        <v>1004</v>
      </c>
      <c r="G253" s="40">
        <v>0.0102</v>
      </c>
      <c r="H253" s="1">
        <f t="shared" si="3"/>
        <v>0.0101010959865039</v>
      </c>
    </row>
    <row r="254" spans="1:8">
      <c r="A254" s="39">
        <v>45789</v>
      </c>
      <c r="B254" s="1">
        <v>210.79</v>
      </c>
      <c r="C254">
        <v>210.97</v>
      </c>
      <c r="D254">
        <v>211.27</v>
      </c>
      <c r="E254">
        <v>206.75</v>
      </c>
      <c r="F254" t="s">
        <v>1005</v>
      </c>
      <c r="G254" s="40">
        <v>0.0618</v>
      </c>
      <c r="H254" s="1">
        <f t="shared" si="3"/>
        <v>0.0599221550028157</v>
      </c>
    </row>
    <row r="255" spans="1:8">
      <c r="A255" s="39">
        <v>45786</v>
      </c>
      <c r="B255" s="1">
        <v>198.53</v>
      </c>
      <c r="C255">
        <v>199</v>
      </c>
      <c r="D255">
        <v>200.54</v>
      </c>
      <c r="E255">
        <v>197.54</v>
      </c>
      <c r="F255" t="s">
        <v>1006</v>
      </c>
      <c r="G255" s="40">
        <v>0.0053</v>
      </c>
      <c r="H255" s="1">
        <f t="shared" si="3"/>
        <v>0.00525227206109242</v>
      </c>
    </row>
    <row r="256" spans="1:8">
      <c r="A256" s="39">
        <v>45785</v>
      </c>
      <c r="B256" s="1">
        <v>197.49</v>
      </c>
      <c r="C256">
        <v>197.72</v>
      </c>
      <c r="D256">
        <v>200.05</v>
      </c>
      <c r="E256">
        <v>194.68</v>
      </c>
      <c r="F256" t="s">
        <v>1007</v>
      </c>
      <c r="G256" s="40">
        <v>0.0063</v>
      </c>
      <c r="H256" s="1">
        <f t="shared" si="3"/>
        <v>0.00629859348537727</v>
      </c>
    </row>
    <row r="257" spans="1:8">
      <c r="A257" s="39">
        <v>45784</v>
      </c>
      <c r="B257" s="1">
        <v>196.25</v>
      </c>
      <c r="C257">
        <v>199.17</v>
      </c>
      <c r="D257">
        <v>199.44</v>
      </c>
      <c r="E257">
        <v>193.25</v>
      </c>
      <c r="F257" t="s">
        <v>1008</v>
      </c>
      <c r="G257" s="40">
        <v>-0.0114</v>
      </c>
      <c r="H257" s="1">
        <f t="shared" si="3"/>
        <v>-0.01145012002956</v>
      </c>
    </row>
    <row r="258" spans="1:8">
      <c r="A258" s="39">
        <v>45783</v>
      </c>
      <c r="B258" s="1">
        <v>198.51</v>
      </c>
      <c r="C258">
        <v>198.21</v>
      </c>
      <c r="D258">
        <v>200.65</v>
      </c>
      <c r="E258">
        <v>197.02</v>
      </c>
      <c r="F258" t="s">
        <v>1009</v>
      </c>
      <c r="G258" s="40">
        <v>-0.0019</v>
      </c>
      <c r="H258" s="1">
        <f t="shared" si="3"/>
        <v>-0.00191243138307728</v>
      </c>
    </row>
    <row r="259" spans="1:8">
      <c r="A259" s="39">
        <v>45782</v>
      </c>
      <c r="B259" s="1">
        <v>198.89</v>
      </c>
      <c r="C259">
        <v>203.1</v>
      </c>
      <c r="D259">
        <v>204.1</v>
      </c>
      <c r="E259">
        <v>198.21</v>
      </c>
      <c r="F259" t="s">
        <v>1010</v>
      </c>
      <c r="G259" s="40">
        <v>-0.0315</v>
      </c>
      <c r="H259" s="1">
        <f t="shared" ref="H259:H322" si="4">LN(B259/B260)</f>
        <v>-0.0319639323274125</v>
      </c>
    </row>
    <row r="260" spans="1:8">
      <c r="A260" s="39">
        <v>45779</v>
      </c>
      <c r="B260" s="1">
        <v>205.35</v>
      </c>
      <c r="C260">
        <v>206.09</v>
      </c>
      <c r="D260">
        <v>206.99</v>
      </c>
      <c r="E260">
        <v>202.16</v>
      </c>
      <c r="F260" t="s">
        <v>1011</v>
      </c>
      <c r="G260" s="40">
        <v>-0.0374</v>
      </c>
      <c r="H260" s="1">
        <f t="shared" si="4"/>
        <v>-0.0380775453298339</v>
      </c>
    </row>
    <row r="261" spans="1:8">
      <c r="A261" s="39">
        <v>45778</v>
      </c>
      <c r="B261" s="1">
        <v>213.32</v>
      </c>
      <c r="C261">
        <v>209.08</v>
      </c>
      <c r="D261">
        <v>214.56</v>
      </c>
      <c r="E261">
        <v>208.9</v>
      </c>
      <c r="F261" t="s">
        <v>1012</v>
      </c>
      <c r="G261" s="40">
        <v>0.0039</v>
      </c>
      <c r="H261" s="1">
        <f t="shared" si="4"/>
        <v>0.00385139736792987</v>
      </c>
    </row>
    <row r="262" spans="1:8">
      <c r="A262" s="39">
        <v>45777</v>
      </c>
      <c r="B262" s="1">
        <v>212.5</v>
      </c>
      <c r="C262">
        <v>209.3</v>
      </c>
      <c r="D262">
        <v>213.58</v>
      </c>
      <c r="E262">
        <v>206.67</v>
      </c>
      <c r="F262" t="s">
        <v>1013</v>
      </c>
      <c r="G262" s="40">
        <v>0.0061</v>
      </c>
      <c r="H262" s="1">
        <f t="shared" si="4"/>
        <v>0.00608908916842081</v>
      </c>
    </row>
    <row r="263" spans="1:8">
      <c r="A263" s="39">
        <v>45776</v>
      </c>
      <c r="B263" s="1">
        <v>211.21</v>
      </c>
      <c r="C263">
        <v>208.69</v>
      </c>
      <c r="D263">
        <v>212.24</v>
      </c>
      <c r="E263">
        <v>208.37</v>
      </c>
      <c r="F263" t="s">
        <v>1014</v>
      </c>
      <c r="G263" s="40">
        <v>0.0051</v>
      </c>
      <c r="H263" s="1">
        <f t="shared" si="4"/>
        <v>0.00507892393542156</v>
      </c>
    </row>
    <row r="264" spans="1:8">
      <c r="A264" s="39">
        <v>45775</v>
      </c>
      <c r="B264" s="1">
        <v>210.14</v>
      </c>
      <c r="C264">
        <v>210</v>
      </c>
      <c r="D264">
        <v>211.5</v>
      </c>
      <c r="E264">
        <v>207.46</v>
      </c>
      <c r="F264" t="s">
        <v>1015</v>
      </c>
      <c r="G264" s="40">
        <v>0.0041</v>
      </c>
      <c r="H264" s="1">
        <f t="shared" si="4"/>
        <v>0.00410090699179525</v>
      </c>
    </row>
    <row r="265" spans="1:8">
      <c r="A265" s="39">
        <v>45772</v>
      </c>
      <c r="B265" s="1">
        <v>209.28</v>
      </c>
      <c r="C265">
        <v>206.37</v>
      </c>
      <c r="D265">
        <v>209.75</v>
      </c>
      <c r="E265">
        <v>206.2</v>
      </c>
      <c r="F265" t="s">
        <v>806</v>
      </c>
      <c r="G265" s="40">
        <v>0.0044</v>
      </c>
      <c r="H265" s="1">
        <f t="shared" si="4"/>
        <v>0.00435772268672504</v>
      </c>
    </row>
    <row r="266" spans="1:8">
      <c r="A266" s="39">
        <v>45771</v>
      </c>
      <c r="B266" s="1">
        <v>208.37</v>
      </c>
      <c r="C266">
        <v>204.89</v>
      </c>
      <c r="D266">
        <v>208.83</v>
      </c>
      <c r="E266">
        <v>202.94</v>
      </c>
      <c r="F266" t="s">
        <v>1016</v>
      </c>
      <c r="G266" s="40">
        <v>0.0184</v>
      </c>
      <c r="H266" s="1">
        <f t="shared" si="4"/>
        <v>0.0182584920645828</v>
      </c>
    </row>
    <row r="267" spans="1:8">
      <c r="A267" s="39">
        <v>45770</v>
      </c>
      <c r="B267" s="1">
        <v>204.6</v>
      </c>
      <c r="C267">
        <v>206</v>
      </c>
      <c r="D267">
        <v>208</v>
      </c>
      <c r="E267">
        <v>202.8</v>
      </c>
      <c r="F267" t="s">
        <v>1017</v>
      </c>
      <c r="G267" s="40">
        <v>0.0243</v>
      </c>
      <c r="H267" s="1">
        <f t="shared" si="4"/>
        <v>0.0240403327025374</v>
      </c>
    </row>
    <row r="268" spans="1:8">
      <c r="A268" s="39">
        <v>45769</v>
      </c>
      <c r="B268" s="1">
        <v>199.74</v>
      </c>
      <c r="C268">
        <v>196.12</v>
      </c>
      <c r="D268">
        <v>201.59</v>
      </c>
      <c r="E268">
        <v>195.97</v>
      </c>
      <c r="F268" t="s">
        <v>827</v>
      </c>
      <c r="G268" s="40">
        <v>0.0341</v>
      </c>
      <c r="H268" s="1">
        <f t="shared" si="4"/>
        <v>0.0334976598096475</v>
      </c>
    </row>
    <row r="269" spans="1:8">
      <c r="A269" s="39">
        <v>45768</v>
      </c>
      <c r="B269" s="1">
        <v>193.16</v>
      </c>
      <c r="C269">
        <v>193.26</v>
      </c>
      <c r="D269">
        <v>193.8</v>
      </c>
      <c r="E269">
        <v>189.81</v>
      </c>
      <c r="F269" t="s">
        <v>997</v>
      </c>
      <c r="G269" s="40">
        <v>-0.0194</v>
      </c>
      <c r="H269" s="1">
        <f t="shared" si="4"/>
        <v>-0.0195833397362152</v>
      </c>
    </row>
    <row r="270" spans="1:8">
      <c r="A270" s="39">
        <v>45764</v>
      </c>
      <c r="B270" s="1">
        <v>196.98</v>
      </c>
      <c r="C270">
        <v>197.2</v>
      </c>
      <c r="D270">
        <v>198.83</v>
      </c>
      <c r="E270">
        <v>194.42</v>
      </c>
      <c r="F270" t="s">
        <v>1018</v>
      </c>
      <c r="G270" s="40">
        <v>0.0139</v>
      </c>
      <c r="H270" s="1">
        <f t="shared" si="4"/>
        <v>0.0138532566908668</v>
      </c>
    </row>
    <row r="271" spans="1:8">
      <c r="A271" s="39">
        <v>45763</v>
      </c>
      <c r="B271" s="1">
        <v>194.27</v>
      </c>
      <c r="C271">
        <v>198.36</v>
      </c>
      <c r="D271">
        <v>200.7</v>
      </c>
      <c r="E271">
        <v>192.37</v>
      </c>
      <c r="F271" t="s">
        <v>1019</v>
      </c>
      <c r="G271" s="40">
        <v>-0.0389</v>
      </c>
      <c r="H271" s="1">
        <f t="shared" si="4"/>
        <v>-0.0397115825958271</v>
      </c>
    </row>
    <row r="272" spans="1:8">
      <c r="A272" s="39">
        <v>45762</v>
      </c>
      <c r="B272" s="1">
        <v>202.14</v>
      </c>
      <c r="C272">
        <v>201.85</v>
      </c>
      <c r="D272">
        <v>203.51</v>
      </c>
      <c r="E272">
        <v>199.8</v>
      </c>
      <c r="F272" t="s">
        <v>1020</v>
      </c>
      <c r="G272" s="40">
        <v>-0.0019</v>
      </c>
      <c r="H272" s="1">
        <f t="shared" si="4"/>
        <v>-0.00187812045519204</v>
      </c>
    </row>
    <row r="273" spans="1:8">
      <c r="A273" s="39">
        <v>45761</v>
      </c>
      <c r="B273" s="1">
        <v>202.52</v>
      </c>
      <c r="C273">
        <v>211.44</v>
      </c>
      <c r="D273">
        <v>212.94</v>
      </c>
      <c r="E273">
        <v>201.16</v>
      </c>
      <c r="F273" t="s">
        <v>1021</v>
      </c>
      <c r="G273" s="40">
        <v>0.0221</v>
      </c>
      <c r="H273" s="1">
        <f t="shared" si="4"/>
        <v>0.0218143274652645</v>
      </c>
    </row>
    <row r="274" spans="1:8">
      <c r="A274" s="39">
        <v>45758</v>
      </c>
      <c r="B274" s="1">
        <v>198.15</v>
      </c>
      <c r="C274">
        <v>186.1</v>
      </c>
      <c r="D274">
        <v>199.54</v>
      </c>
      <c r="E274">
        <v>186.06</v>
      </c>
      <c r="F274" t="s">
        <v>1022</v>
      </c>
      <c r="G274" s="40">
        <v>0.0406</v>
      </c>
      <c r="H274" s="1">
        <f t="shared" si="4"/>
        <v>0.0397921607788988</v>
      </c>
    </row>
    <row r="275" spans="1:8">
      <c r="A275" s="39">
        <v>45757</v>
      </c>
      <c r="B275" s="1">
        <v>190.42</v>
      </c>
      <c r="C275">
        <v>189.07</v>
      </c>
      <c r="D275">
        <v>194.78</v>
      </c>
      <c r="E275">
        <v>183</v>
      </c>
      <c r="F275" t="s">
        <v>1023</v>
      </c>
      <c r="G275" s="40">
        <v>-0.0424</v>
      </c>
      <c r="H275" s="1">
        <f t="shared" si="4"/>
        <v>-0.0433186127961543</v>
      </c>
    </row>
    <row r="276" spans="1:8">
      <c r="A276" s="39">
        <v>45756</v>
      </c>
      <c r="B276" s="1">
        <v>198.85</v>
      </c>
      <c r="C276">
        <v>171.95</v>
      </c>
      <c r="D276">
        <v>200.61</v>
      </c>
      <c r="E276">
        <v>171.89</v>
      </c>
      <c r="F276" t="s">
        <v>1024</v>
      </c>
      <c r="G276" s="40">
        <v>0.1533</v>
      </c>
      <c r="H276" s="1">
        <f t="shared" si="4"/>
        <v>0.142617410871921</v>
      </c>
    </row>
    <row r="277" spans="1:8">
      <c r="A277" s="39">
        <v>45755</v>
      </c>
      <c r="B277" s="1">
        <v>172.42</v>
      </c>
      <c r="C277">
        <v>186.7</v>
      </c>
      <c r="D277">
        <v>190.34</v>
      </c>
      <c r="E277">
        <v>169.21</v>
      </c>
      <c r="F277" t="s">
        <v>1025</v>
      </c>
      <c r="G277" s="40">
        <v>-0.0498</v>
      </c>
      <c r="H277" s="1">
        <f t="shared" si="4"/>
        <v>-0.051101882959704</v>
      </c>
    </row>
    <row r="278" spans="1:8">
      <c r="A278" s="39">
        <v>45754</v>
      </c>
      <c r="B278" s="1">
        <v>181.46</v>
      </c>
      <c r="C278">
        <v>177.2</v>
      </c>
      <c r="D278">
        <v>194.15</v>
      </c>
      <c r="E278">
        <v>174.62</v>
      </c>
      <c r="F278" t="s">
        <v>1026</v>
      </c>
      <c r="G278" s="40">
        <v>-0.0367</v>
      </c>
      <c r="H278" s="1">
        <f t="shared" si="4"/>
        <v>-0.0374259556531881</v>
      </c>
    </row>
    <row r="279" spans="1:8">
      <c r="A279" s="39">
        <v>45751</v>
      </c>
      <c r="B279" s="1">
        <v>188.38</v>
      </c>
      <c r="C279">
        <v>193.89</v>
      </c>
      <c r="D279">
        <v>199.88</v>
      </c>
      <c r="E279">
        <v>187.34</v>
      </c>
      <c r="F279" t="s">
        <v>1027</v>
      </c>
      <c r="G279" s="40">
        <v>-0.0729</v>
      </c>
      <c r="H279" s="1">
        <f t="shared" si="4"/>
        <v>-0.075680302500251</v>
      </c>
    </row>
    <row r="280" spans="1:8">
      <c r="A280" s="39">
        <v>45750</v>
      </c>
      <c r="B280" s="1">
        <v>203.19</v>
      </c>
      <c r="C280">
        <v>205.54</v>
      </c>
      <c r="D280">
        <v>207.49</v>
      </c>
      <c r="E280">
        <v>201.25</v>
      </c>
      <c r="F280" t="s">
        <v>1028</v>
      </c>
      <c r="G280" s="40">
        <v>-0.0925</v>
      </c>
      <c r="H280" s="1">
        <f t="shared" si="4"/>
        <v>-0.0970133579164837</v>
      </c>
    </row>
    <row r="281" spans="1:8">
      <c r="A281" s="39">
        <v>45749</v>
      </c>
      <c r="B281" s="1">
        <v>223.89</v>
      </c>
      <c r="C281">
        <v>221.32</v>
      </c>
      <c r="D281">
        <v>225.19</v>
      </c>
      <c r="E281">
        <v>221.02</v>
      </c>
      <c r="F281" t="s">
        <v>1029</v>
      </c>
      <c r="G281" s="40">
        <v>0.0031</v>
      </c>
      <c r="H281" s="1">
        <f t="shared" si="4"/>
        <v>0.00313143317531184</v>
      </c>
    </row>
    <row r="282" spans="1:8">
      <c r="A282" s="39">
        <v>45748</v>
      </c>
      <c r="B282" s="1">
        <v>223.19</v>
      </c>
      <c r="C282">
        <v>219.8</v>
      </c>
      <c r="D282">
        <v>223.68</v>
      </c>
      <c r="E282">
        <v>218.9</v>
      </c>
      <c r="F282" t="s">
        <v>1030</v>
      </c>
      <c r="G282" s="40">
        <v>0.0048</v>
      </c>
      <c r="H282" s="1">
        <f t="shared" si="4"/>
        <v>0.00476063056656272</v>
      </c>
    </row>
    <row r="283" spans="1:8">
      <c r="A283" s="39">
        <v>45747</v>
      </c>
      <c r="B283" s="1">
        <v>222.13</v>
      </c>
      <c r="C283">
        <v>217.01</v>
      </c>
      <c r="D283">
        <v>225.62</v>
      </c>
      <c r="E283">
        <v>216.23</v>
      </c>
      <c r="F283" t="s">
        <v>1031</v>
      </c>
      <c r="G283" s="40">
        <v>0.0194</v>
      </c>
      <c r="H283" s="1">
        <f t="shared" si="4"/>
        <v>0.019226554118957</v>
      </c>
    </row>
    <row r="284" spans="1:8">
      <c r="A284" s="39">
        <v>45744</v>
      </c>
      <c r="B284" s="1">
        <v>217.9</v>
      </c>
      <c r="C284">
        <v>221.67</v>
      </c>
      <c r="D284">
        <v>223.81</v>
      </c>
      <c r="E284">
        <v>217.68</v>
      </c>
      <c r="F284" t="s">
        <v>1032</v>
      </c>
      <c r="G284" s="40">
        <v>-0.0266</v>
      </c>
      <c r="H284" s="1">
        <f t="shared" si="4"/>
        <v>-0.0269399427364003</v>
      </c>
    </row>
    <row r="285" spans="1:8">
      <c r="A285" s="39">
        <v>45743</v>
      </c>
      <c r="B285" s="1">
        <v>223.85</v>
      </c>
      <c r="C285">
        <v>221.39</v>
      </c>
      <c r="D285">
        <v>224.99</v>
      </c>
      <c r="E285">
        <v>220.56</v>
      </c>
      <c r="F285" t="s">
        <v>1033</v>
      </c>
      <c r="G285" s="40">
        <v>0.0105</v>
      </c>
      <c r="H285" s="1">
        <f t="shared" si="4"/>
        <v>0.0104181641923904</v>
      </c>
    </row>
    <row r="286" spans="1:8">
      <c r="A286" s="39">
        <v>45742</v>
      </c>
      <c r="B286" s="1">
        <v>221.53</v>
      </c>
      <c r="C286">
        <v>223.51</v>
      </c>
      <c r="D286">
        <v>225.02</v>
      </c>
      <c r="E286">
        <v>220.47</v>
      </c>
      <c r="F286" t="s">
        <v>1034</v>
      </c>
      <c r="G286" s="40">
        <v>-0.0099</v>
      </c>
      <c r="H286" s="1">
        <f t="shared" si="4"/>
        <v>-0.00997133666038073</v>
      </c>
    </row>
    <row r="287" spans="1:8">
      <c r="A287" s="39">
        <v>45741</v>
      </c>
      <c r="B287" s="1">
        <v>223.75</v>
      </c>
      <c r="C287">
        <v>220.77</v>
      </c>
      <c r="D287">
        <v>224.1</v>
      </c>
      <c r="E287">
        <v>220.08</v>
      </c>
      <c r="F287" t="s">
        <v>1035</v>
      </c>
      <c r="G287" s="40">
        <v>0.0137</v>
      </c>
      <c r="H287" s="1">
        <f t="shared" si="4"/>
        <v>0.0135891220018443</v>
      </c>
    </row>
    <row r="288" spans="1:8">
      <c r="A288" s="39">
        <v>45740</v>
      </c>
      <c r="B288" s="1">
        <v>220.73</v>
      </c>
      <c r="C288">
        <v>221</v>
      </c>
      <c r="D288">
        <v>221.48</v>
      </c>
      <c r="E288">
        <v>218.58</v>
      </c>
      <c r="F288" t="s">
        <v>1036</v>
      </c>
      <c r="G288" s="40">
        <v>0.0113</v>
      </c>
      <c r="H288" s="1">
        <f t="shared" si="4"/>
        <v>0.011207406602134</v>
      </c>
    </row>
    <row r="289" spans="1:8">
      <c r="A289" s="39">
        <v>45737</v>
      </c>
      <c r="B289" s="1">
        <v>218.27</v>
      </c>
      <c r="C289">
        <v>211.56</v>
      </c>
      <c r="D289">
        <v>218.84</v>
      </c>
      <c r="E289">
        <v>211.28</v>
      </c>
      <c r="F289" t="s">
        <v>1037</v>
      </c>
      <c r="G289" s="40">
        <v>0.0195</v>
      </c>
      <c r="H289" s="1">
        <f t="shared" si="4"/>
        <v>0.0192896329553492</v>
      </c>
    </row>
    <row r="290" spans="1:8">
      <c r="A290" s="39">
        <v>45736</v>
      </c>
      <c r="B290" s="1">
        <v>214.1</v>
      </c>
      <c r="C290">
        <v>213.99</v>
      </c>
      <c r="D290">
        <v>217.49</v>
      </c>
      <c r="E290">
        <v>212.22</v>
      </c>
      <c r="F290" t="s">
        <v>1038</v>
      </c>
      <c r="G290" s="40">
        <v>-0.0053</v>
      </c>
      <c r="H290" s="1">
        <f t="shared" si="4"/>
        <v>-0.00531048902558184</v>
      </c>
    </row>
    <row r="291" spans="1:8">
      <c r="A291" s="39">
        <v>45735</v>
      </c>
      <c r="B291" s="1">
        <v>215.24</v>
      </c>
      <c r="C291">
        <v>214.22</v>
      </c>
      <c r="D291">
        <v>218.76</v>
      </c>
      <c r="E291">
        <v>213.75</v>
      </c>
      <c r="F291" t="s">
        <v>1039</v>
      </c>
      <c r="G291" s="40">
        <v>0.012</v>
      </c>
      <c r="H291" s="1">
        <f t="shared" si="4"/>
        <v>0.0119179780947654</v>
      </c>
    </row>
    <row r="292" spans="1:8">
      <c r="A292" s="39">
        <v>45734</v>
      </c>
      <c r="B292" s="1">
        <v>212.69</v>
      </c>
      <c r="C292">
        <v>214.16</v>
      </c>
      <c r="D292">
        <v>215.15</v>
      </c>
      <c r="E292">
        <v>211.49</v>
      </c>
      <c r="F292" t="s">
        <v>1040</v>
      </c>
      <c r="G292" s="40">
        <v>-0.0061</v>
      </c>
      <c r="H292" s="1">
        <f t="shared" si="4"/>
        <v>-0.00614030849539784</v>
      </c>
    </row>
    <row r="293" spans="1:8">
      <c r="A293" s="39">
        <v>45733</v>
      </c>
      <c r="B293" s="1">
        <v>214</v>
      </c>
      <c r="C293">
        <v>213.31</v>
      </c>
      <c r="D293">
        <v>215.22</v>
      </c>
      <c r="E293">
        <v>209.97</v>
      </c>
      <c r="F293" t="s">
        <v>963</v>
      </c>
      <c r="G293" s="40">
        <v>0.0024</v>
      </c>
      <c r="H293" s="1">
        <f t="shared" si="4"/>
        <v>0.00238602185761885</v>
      </c>
    </row>
    <row r="294" spans="1:8">
      <c r="A294" s="39">
        <v>45730</v>
      </c>
      <c r="B294" s="1">
        <v>213.49</v>
      </c>
      <c r="C294">
        <v>211.25</v>
      </c>
      <c r="D294">
        <v>213.95</v>
      </c>
      <c r="E294">
        <v>209.58</v>
      </c>
      <c r="F294" t="s">
        <v>1041</v>
      </c>
      <c r="G294" s="40">
        <v>0.0182</v>
      </c>
      <c r="H294" s="1">
        <f t="shared" si="4"/>
        <v>0.0180074341490817</v>
      </c>
    </row>
    <row r="295" spans="1:8">
      <c r="A295" s="39">
        <v>45729</v>
      </c>
      <c r="B295" s="1">
        <v>209.68</v>
      </c>
      <c r="C295">
        <v>215.95</v>
      </c>
      <c r="D295">
        <v>216.84</v>
      </c>
      <c r="E295">
        <v>208.42</v>
      </c>
      <c r="F295" t="s">
        <v>1042</v>
      </c>
      <c r="G295" s="40">
        <v>-0.0336</v>
      </c>
      <c r="H295" s="1">
        <f t="shared" si="4"/>
        <v>-0.0342226243791536</v>
      </c>
    </row>
    <row r="296" spans="1:8">
      <c r="A296" s="39">
        <v>45728</v>
      </c>
      <c r="B296" s="1">
        <v>216.98</v>
      </c>
      <c r="C296">
        <v>220.14</v>
      </c>
      <c r="D296">
        <v>221.75</v>
      </c>
      <c r="E296">
        <v>214.91</v>
      </c>
      <c r="F296" t="s">
        <v>1043</v>
      </c>
      <c r="G296" s="40">
        <v>-0.0175</v>
      </c>
      <c r="H296" s="1">
        <f t="shared" si="4"/>
        <v>-0.0176332740215393</v>
      </c>
    </row>
    <row r="297" spans="1:8">
      <c r="A297" s="39">
        <v>45727</v>
      </c>
      <c r="B297" s="1">
        <v>220.84</v>
      </c>
      <c r="C297">
        <v>223.8</v>
      </c>
      <c r="D297">
        <v>225.84</v>
      </c>
      <c r="E297">
        <v>217.45</v>
      </c>
      <c r="F297" t="s">
        <v>1044</v>
      </c>
      <c r="G297" s="40">
        <v>-0.0292</v>
      </c>
      <c r="H297" s="1">
        <f t="shared" si="4"/>
        <v>-0.029623865022755</v>
      </c>
    </row>
    <row r="298" spans="1:8">
      <c r="A298" s="39">
        <v>45726</v>
      </c>
      <c r="B298" s="1">
        <v>227.48</v>
      </c>
      <c r="C298">
        <v>235.54</v>
      </c>
      <c r="D298">
        <v>236.16</v>
      </c>
      <c r="E298">
        <v>224.22</v>
      </c>
      <c r="F298" t="s">
        <v>1045</v>
      </c>
      <c r="G298" s="40">
        <v>-0.0485</v>
      </c>
      <c r="H298" s="1">
        <f t="shared" si="4"/>
        <v>-0.0496940736391676</v>
      </c>
    </row>
    <row r="299" spans="1:8">
      <c r="A299" s="39">
        <v>45723</v>
      </c>
      <c r="B299" s="1">
        <v>239.07</v>
      </c>
      <c r="C299">
        <v>235.1</v>
      </c>
      <c r="D299">
        <v>241.37</v>
      </c>
      <c r="E299">
        <v>234.76</v>
      </c>
      <c r="F299" t="s">
        <v>1046</v>
      </c>
      <c r="G299" s="40">
        <v>0.0159</v>
      </c>
      <c r="H299" s="1">
        <f t="shared" si="4"/>
        <v>0.0157676116588977</v>
      </c>
    </row>
    <row r="300" spans="1:8">
      <c r="A300" s="39">
        <v>45722</v>
      </c>
      <c r="B300" s="1">
        <v>235.33</v>
      </c>
      <c r="C300">
        <v>234.43</v>
      </c>
      <c r="D300">
        <v>237.86</v>
      </c>
      <c r="E300">
        <v>233.16</v>
      </c>
      <c r="F300" t="s">
        <v>1047</v>
      </c>
      <c r="G300" s="40">
        <v>-0.0017</v>
      </c>
      <c r="H300" s="1">
        <f t="shared" si="4"/>
        <v>-0.00174071837955471</v>
      </c>
    </row>
    <row r="301" spans="1:8">
      <c r="A301" s="39">
        <v>45721</v>
      </c>
      <c r="B301" s="1">
        <v>235.74</v>
      </c>
      <c r="C301">
        <v>235.42</v>
      </c>
      <c r="D301">
        <v>236.55</v>
      </c>
      <c r="E301">
        <v>229.23</v>
      </c>
      <c r="F301" t="s">
        <v>1048</v>
      </c>
      <c r="G301" s="40">
        <v>-0.0008</v>
      </c>
      <c r="H301" s="1">
        <f t="shared" si="4"/>
        <v>-0.000805648060198559</v>
      </c>
    </row>
    <row r="302" spans="1:8">
      <c r="A302" s="39">
        <v>45720</v>
      </c>
      <c r="B302" s="1">
        <v>235.93</v>
      </c>
      <c r="C302">
        <v>237.71</v>
      </c>
      <c r="D302">
        <v>240.07</v>
      </c>
      <c r="E302">
        <v>234.68</v>
      </c>
      <c r="F302" t="s">
        <v>1049</v>
      </c>
      <c r="G302" s="40">
        <v>-0.0088</v>
      </c>
      <c r="H302" s="1">
        <f t="shared" si="4"/>
        <v>-0.00886156528933412</v>
      </c>
    </row>
    <row r="303" spans="1:8">
      <c r="A303" s="39">
        <v>45719</v>
      </c>
      <c r="B303" s="1">
        <v>238.03</v>
      </c>
      <c r="C303">
        <v>241.79</v>
      </c>
      <c r="D303">
        <v>244.03</v>
      </c>
      <c r="E303">
        <v>236.11</v>
      </c>
      <c r="F303" t="s">
        <v>1050</v>
      </c>
      <c r="G303" s="40">
        <v>-0.0158</v>
      </c>
      <c r="H303" s="1">
        <f t="shared" si="4"/>
        <v>-0.0158796343232466</v>
      </c>
    </row>
    <row r="304" spans="1:8">
      <c r="A304" s="39">
        <v>45716</v>
      </c>
      <c r="B304" s="1">
        <v>241.84</v>
      </c>
      <c r="C304">
        <v>236.95</v>
      </c>
      <c r="D304">
        <v>242.09</v>
      </c>
      <c r="E304">
        <v>230.2</v>
      </c>
      <c r="F304" t="s">
        <v>1051</v>
      </c>
      <c r="G304" s="40">
        <v>0.0191</v>
      </c>
      <c r="H304" s="1">
        <f t="shared" si="4"/>
        <v>0.0189511870294846</v>
      </c>
    </row>
    <row r="305" spans="1:8">
      <c r="A305" s="39">
        <v>45715</v>
      </c>
      <c r="B305" s="1">
        <v>237.3</v>
      </c>
      <c r="C305">
        <v>239.41</v>
      </c>
      <c r="D305">
        <v>242.46</v>
      </c>
      <c r="E305">
        <v>237.06</v>
      </c>
      <c r="F305" t="s">
        <v>1052</v>
      </c>
      <c r="G305" s="40">
        <v>-0.0127</v>
      </c>
      <c r="H305" s="1">
        <f t="shared" si="4"/>
        <v>-0.0128126360240093</v>
      </c>
    </row>
    <row r="306" spans="1:8">
      <c r="A306" s="39">
        <v>45714</v>
      </c>
      <c r="B306" s="1">
        <v>240.36</v>
      </c>
      <c r="C306">
        <v>244.33</v>
      </c>
      <c r="D306">
        <v>244.98</v>
      </c>
      <c r="E306">
        <v>239.13</v>
      </c>
      <c r="F306" t="s">
        <v>1053</v>
      </c>
      <c r="G306" s="40">
        <v>-0.027</v>
      </c>
      <c r="H306" s="1">
        <f t="shared" si="4"/>
        <v>-0.027412467370684</v>
      </c>
    </row>
    <row r="307" spans="1:8">
      <c r="A307" s="39">
        <v>45713</v>
      </c>
      <c r="B307" s="1">
        <v>247.04</v>
      </c>
      <c r="C307">
        <v>248</v>
      </c>
      <c r="D307">
        <v>250</v>
      </c>
      <c r="E307">
        <v>244.91</v>
      </c>
      <c r="F307" t="s">
        <v>1054</v>
      </c>
      <c r="G307" s="40">
        <v>-0.0002</v>
      </c>
      <c r="H307" s="1">
        <f t="shared" si="4"/>
        <v>-0.000242846158153103</v>
      </c>
    </row>
    <row r="308" spans="1:8">
      <c r="A308" s="39">
        <v>45712</v>
      </c>
      <c r="B308" s="1">
        <v>247.1</v>
      </c>
      <c r="C308">
        <v>244.93</v>
      </c>
      <c r="D308">
        <v>248.86</v>
      </c>
      <c r="E308">
        <v>244.42</v>
      </c>
      <c r="F308" t="s">
        <v>1055</v>
      </c>
      <c r="G308" s="40">
        <v>0.0063</v>
      </c>
      <c r="H308" s="1">
        <f t="shared" si="4"/>
        <v>0.00629252050931075</v>
      </c>
    </row>
    <row r="309" spans="1:8">
      <c r="A309" s="39">
        <v>45709</v>
      </c>
      <c r="B309" s="1">
        <v>245.55</v>
      </c>
      <c r="C309">
        <v>245.95</v>
      </c>
      <c r="D309">
        <v>248.69</v>
      </c>
      <c r="E309">
        <v>245.22</v>
      </c>
      <c r="F309" t="s">
        <v>1056</v>
      </c>
      <c r="G309" s="40">
        <v>-0.0011</v>
      </c>
      <c r="H309" s="1">
        <f t="shared" si="4"/>
        <v>-0.00113964764664926</v>
      </c>
    </row>
    <row r="310" spans="1:8">
      <c r="A310" s="39">
        <v>45708</v>
      </c>
      <c r="B310" s="1">
        <v>245.83</v>
      </c>
      <c r="C310">
        <v>244.94</v>
      </c>
      <c r="D310">
        <v>246.78</v>
      </c>
      <c r="E310">
        <v>244.29</v>
      </c>
      <c r="F310" t="s">
        <v>1057</v>
      </c>
      <c r="G310" s="40">
        <v>0.0039</v>
      </c>
      <c r="H310" s="1">
        <f t="shared" si="4"/>
        <v>0.00391278265656872</v>
      </c>
    </row>
    <row r="311" spans="1:8">
      <c r="A311" s="39">
        <v>45707</v>
      </c>
      <c r="B311" s="1">
        <v>244.87</v>
      </c>
      <c r="C311">
        <v>244.66</v>
      </c>
      <c r="D311">
        <v>246.01</v>
      </c>
      <c r="E311">
        <v>243.16</v>
      </c>
      <c r="F311" t="s">
        <v>1058</v>
      </c>
      <c r="G311" s="40">
        <v>0.0016</v>
      </c>
      <c r="H311" s="1">
        <f t="shared" si="4"/>
        <v>0.00163485547509606</v>
      </c>
    </row>
    <row r="312" spans="1:8">
      <c r="A312" s="39">
        <v>45706</v>
      </c>
      <c r="B312" s="1">
        <v>244.47</v>
      </c>
      <c r="C312">
        <v>244.15</v>
      </c>
      <c r="D312">
        <v>245.18</v>
      </c>
      <c r="E312">
        <v>241.84</v>
      </c>
      <c r="F312" t="s">
        <v>1059</v>
      </c>
      <c r="G312" s="40">
        <v>-0.0005</v>
      </c>
      <c r="H312" s="1">
        <f t="shared" si="4"/>
        <v>-0.000531621252833849</v>
      </c>
    </row>
    <row r="313" spans="1:8">
      <c r="A313" s="39">
        <v>45702</v>
      </c>
      <c r="B313" s="1">
        <v>244.6</v>
      </c>
      <c r="C313">
        <v>241.25</v>
      </c>
      <c r="D313">
        <v>245.55</v>
      </c>
      <c r="E313">
        <v>240.99</v>
      </c>
      <c r="F313" t="s">
        <v>1060</v>
      </c>
      <c r="G313" s="40">
        <v>0.0127</v>
      </c>
      <c r="H313" s="1">
        <f t="shared" si="4"/>
        <v>0.0126305342730728</v>
      </c>
    </row>
    <row r="314" spans="1:8">
      <c r="A314" s="39">
        <v>45701</v>
      </c>
      <c r="B314" s="1">
        <v>241.53</v>
      </c>
      <c r="C314">
        <v>236.91</v>
      </c>
      <c r="D314">
        <v>242.34</v>
      </c>
      <c r="E314">
        <v>235.57</v>
      </c>
      <c r="F314" t="s">
        <v>1061</v>
      </c>
      <c r="G314" s="40">
        <v>0.0197</v>
      </c>
      <c r="H314" s="1">
        <f t="shared" si="4"/>
        <v>0.0194822215455086</v>
      </c>
    </row>
    <row r="315" spans="1:8">
      <c r="A315" s="39">
        <v>45700</v>
      </c>
      <c r="B315" s="1">
        <v>236.87</v>
      </c>
      <c r="C315">
        <v>231.2</v>
      </c>
      <c r="D315">
        <v>236.96</v>
      </c>
      <c r="E315">
        <v>230.68</v>
      </c>
      <c r="F315" t="s">
        <v>1062</v>
      </c>
      <c r="G315" s="40">
        <v>0.0183</v>
      </c>
      <c r="H315" s="1">
        <f t="shared" si="4"/>
        <v>0.0181052465235978</v>
      </c>
    </row>
    <row r="316" spans="1:8">
      <c r="A316" s="39">
        <v>45699</v>
      </c>
      <c r="B316" s="1">
        <v>232.62</v>
      </c>
      <c r="C316">
        <v>228.2</v>
      </c>
      <c r="D316">
        <v>235.23</v>
      </c>
      <c r="E316">
        <v>228.13</v>
      </c>
      <c r="F316" t="s">
        <v>1063</v>
      </c>
      <c r="G316" s="40">
        <v>0.0218</v>
      </c>
      <c r="H316" s="1">
        <f t="shared" si="4"/>
        <v>0.0215968591301016</v>
      </c>
    </row>
    <row r="317" spans="1:8">
      <c r="A317" s="39">
        <v>45698</v>
      </c>
      <c r="B317" s="1">
        <v>227.65</v>
      </c>
      <c r="C317">
        <v>229.57</v>
      </c>
      <c r="D317">
        <v>230.59</v>
      </c>
      <c r="E317">
        <v>227.2</v>
      </c>
      <c r="F317" t="s">
        <v>1064</v>
      </c>
      <c r="G317" s="40">
        <v>0.0001</v>
      </c>
      <c r="H317" s="1">
        <f t="shared" si="4"/>
        <v>8.78580214938611e-5</v>
      </c>
    </row>
    <row r="318" spans="1:8">
      <c r="A318" s="39">
        <v>45695</v>
      </c>
      <c r="B318" s="1">
        <v>227.63</v>
      </c>
      <c r="C318">
        <v>232.6</v>
      </c>
      <c r="D318">
        <v>234</v>
      </c>
      <c r="E318">
        <v>227.26</v>
      </c>
      <c r="F318" t="s">
        <v>837</v>
      </c>
      <c r="G318" s="40">
        <v>-0.024</v>
      </c>
      <c r="H318" s="1">
        <f t="shared" si="4"/>
        <v>-0.0242607103328896</v>
      </c>
    </row>
    <row r="319" spans="1:8">
      <c r="A319" s="39">
        <v>45694</v>
      </c>
      <c r="B319" s="1">
        <v>233.22</v>
      </c>
      <c r="C319">
        <v>231.29</v>
      </c>
      <c r="D319">
        <v>233.8</v>
      </c>
      <c r="E319">
        <v>230.43</v>
      </c>
      <c r="F319" t="s">
        <v>1065</v>
      </c>
      <c r="G319" s="40">
        <v>0.0032</v>
      </c>
      <c r="H319" s="1">
        <f t="shared" si="4"/>
        <v>0.00322102964821831</v>
      </c>
    </row>
    <row r="320" spans="1:8">
      <c r="A320" s="39">
        <v>45693</v>
      </c>
      <c r="B320" s="1">
        <v>232.47</v>
      </c>
      <c r="C320">
        <v>228.53</v>
      </c>
      <c r="D320">
        <v>232.67</v>
      </c>
      <c r="E320">
        <v>228.27</v>
      </c>
      <c r="F320" t="s">
        <v>1066</v>
      </c>
      <c r="G320" s="40">
        <v>-0.0014</v>
      </c>
      <c r="H320" s="1">
        <f t="shared" si="4"/>
        <v>-0.00141853141331436</v>
      </c>
    </row>
    <row r="321" spans="1:8">
      <c r="A321" s="39">
        <v>45692</v>
      </c>
      <c r="B321" s="1">
        <v>232.8</v>
      </c>
      <c r="C321">
        <v>227.25</v>
      </c>
      <c r="D321">
        <v>233.13</v>
      </c>
      <c r="E321">
        <v>226.65</v>
      </c>
      <c r="F321" t="s">
        <v>1067</v>
      </c>
      <c r="G321" s="40">
        <v>0.021</v>
      </c>
      <c r="H321" s="1">
        <f t="shared" si="4"/>
        <v>0.0207902282155256</v>
      </c>
    </row>
    <row r="322" spans="1:8">
      <c r="A322" s="39">
        <v>45691</v>
      </c>
      <c r="B322" s="1">
        <v>228.01</v>
      </c>
      <c r="C322">
        <v>229.99</v>
      </c>
      <c r="D322">
        <v>231.83</v>
      </c>
      <c r="E322">
        <v>225.7</v>
      </c>
      <c r="F322" t="s">
        <v>1068</v>
      </c>
      <c r="G322" s="40">
        <v>-0.0339</v>
      </c>
      <c r="H322" s="1">
        <f t="shared" si="4"/>
        <v>-0.0344423173838528</v>
      </c>
    </row>
    <row r="323" spans="1:8">
      <c r="A323" s="39">
        <v>45688</v>
      </c>
      <c r="B323" s="1">
        <v>236</v>
      </c>
      <c r="C323">
        <v>247.19</v>
      </c>
      <c r="D323">
        <v>247.19</v>
      </c>
      <c r="E323">
        <v>233.44</v>
      </c>
      <c r="F323" t="s">
        <v>1069</v>
      </c>
      <c r="G323" s="40">
        <v>-0.0067</v>
      </c>
      <c r="H323" s="1">
        <f t="shared" ref="H323:H386" si="5">LN(B323/B324)</f>
        <v>-0.00671469403508683</v>
      </c>
    </row>
    <row r="324" spans="1:8">
      <c r="A324" s="39">
        <v>45687</v>
      </c>
      <c r="B324" s="1">
        <v>237.59</v>
      </c>
      <c r="C324">
        <v>238.66</v>
      </c>
      <c r="D324">
        <v>240.79</v>
      </c>
      <c r="E324">
        <v>237.21</v>
      </c>
      <c r="F324" t="s">
        <v>1070</v>
      </c>
      <c r="G324" s="40">
        <v>-0.0074</v>
      </c>
      <c r="H324" s="1">
        <f t="shared" si="5"/>
        <v>-0.0074221957254156</v>
      </c>
    </row>
    <row r="325" spans="1:8">
      <c r="A325" s="39">
        <v>45686</v>
      </c>
      <c r="B325" s="1">
        <v>239.36</v>
      </c>
      <c r="C325">
        <v>234.12</v>
      </c>
      <c r="D325">
        <v>239.85</v>
      </c>
      <c r="E325">
        <v>234.01</v>
      </c>
      <c r="F325" t="s">
        <v>1071</v>
      </c>
      <c r="G325" s="40">
        <v>0.0046</v>
      </c>
      <c r="H325" s="1">
        <f t="shared" si="5"/>
        <v>0.0046061804148975</v>
      </c>
    </row>
    <row r="326" spans="1:8">
      <c r="A326" s="39">
        <v>45685</v>
      </c>
      <c r="B326" s="1">
        <v>238.26</v>
      </c>
      <c r="C326">
        <v>230.85</v>
      </c>
      <c r="D326">
        <v>240.19</v>
      </c>
      <c r="E326">
        <v>230.81</v>
      </c>
      <c r="F326" t="s">
        <v>1072</v>
      </c>
      <c r="G326" s="40">
        <v>0.0365</v>
      </c>
      <c r="H326" s="1">
        <f t="shared" si="5"/>
        <v>0.0358920864306024</v>
      </c>
    </row>
    <row r="327" spans="1:8">
      <c r="A327" s="39">
        <v>45684</v>
      </c>
      <c r="B327" s="1">
        <v>229.86</v>
      </c>
      <c r="C327">
        <v>224.02</v>
      </c>
      <c r="D327">
        <v>232.15</v>
      </c>
      <c r="E327">
        <v>223.98</v>
      </c>
      <c r="F327" t="s">
        <v>1073</v>
      </c>
      <c r="G327" s="40">
        <v>0.0318</v>
      </c>
      <c r="H327" s="1">
        <f t="shared" si="5"/>
        <v>0.031285690523569</v>
      </c>
    </row>
    <row r="328" spans="1:8">
      <c r="A328" s="39">
        <v>45681</v>
      </c>
      <c r="B328" s="1">
        <v>222.78</v>
      </c>
      <c r="C328">
        <v>224.78</v>
      </c>
      <c r="D328">
        <v>225.63</v>
      </c>
      <c r="E328">
        <v>221.41</v>
      </c>
      <c r="F328" t="s">
        <v>1074</v>
      </c>
      <c r="G328" s="40">
        <v>-0.0039</v>
      </c>
      <c r="H328" s="1">
        <f t="shared" si="5"/>
        <v>-0.00394230418299858</v>
      </c>
    </row>
    <row r="329" spans="1:8">
      <c r="A329" s="39">
        <v>45680</v>
      </c>
      <c r="B329" s="1">
        <v>223.66</v>
      </c>
      <c r="C329">
        <v>224.74</v>
      </c>
      <c r="D329">
        <v>227.03</v>
      </c>
      <c r="E329">
        <v>222.3</v>
      </c>
      <c r="F329" t="s">
        <v>1075</v>
      </c>
      <c r="G329" s="40">
        <v>-0.0008</v>
      </c>
      <c r="H329" s="1">
        <f t="shared" si="5"/>
        <v>-0.000759793551490536</v>
      </c>
    </row>
    <row r="330" spans="1:8">
      <c r="A330" s="39">
        <v>45679</v>
      </c>
      <c r="B330" s="1">
        <v>223.83</v>
      </c>
      <c r="C330">
        <v>219.79</v>
      </c>
      <c r="D330">
        <v>224.12</v>
      </c>
      <c r="E330">
        <v>219.79</v>
      </c>
      <c r="F330" t="s">
        <v>1076</v>
      </c>
      <c r="G330" s="40">
        <v>0.0053</v>
      </c>
      <c r="H330" s="1">
        <f t="shared" si="5"/>
        <v>0.00533071793389753</v>
      </c>
    </row>
    <row r="331" spans="1:8">
      <c r="A331" s="39">
        <v>45678</v>
      </c>
      <c r="B331" s="1">
        <v>222.64</v>
      </c>
      <c r="C331">
        <v>224</v>
      </c>
      <c r="D331">
        <v>224.42</v>
      </c>
      <c r="E331">
        <v>219.38</v>
      </c>
      <c r="F331" t="s">
        <v>1077</v>
      </c>
      <c r="G331" s="40">
        <v>-0.0319</v>
      </c>
      <c r="H331" s="1">
        <f t="shared" si="5"/>
        <v>-0.0324362314028834</v>
      </c>
    </row>
    <row r="332" spans="1:8">
      <c r="A332" s="39">
        <v>45674</v>
      </c>
      <c r="B332" s="1">
        <v>229.98</v>
      </c>
      <c r="C332">
        <v>232.12</v>
      </c>
      <c r="D332">
        <v>232.29</v>
      </c>
      <c r="E332">
        <v>228.48</v>
      </c>
      <c r="F332" t="s">
        <v>1078</v>
      </c>
      <c r="G332" s="40">
        <v>0.0075</v>
      </c>
      <c r="H332" s="1">
        <f t="shared" si="5"/>
        <v>0.00750701849506484</v>
      </c>
    </row>
    <row r="333" spans="1:8">
      <c r="A333" s="39">
        <v>45673</v>
      </c>
      <c r="B333" s="1">
        <v>228.26</v>
      </c>
      <c r="C333">
        <v>237.35</v>
      </c>
      <c r="D333">
        <v>238.01</v>
      </c>
      <c r="E333">
        <v>228.03</v>
      </c>
      <c r="F333" t="s">
        <v>1079</v>
      </c>
      <c r="G333" s="40">
        <v>-0.0404</v>
      </c>
      <c r="H333" s="1">
        <f t="shared" si="5"/>
        <v>-0.0412389758269633</v>
      </c>
    </row>
    <row r="334" spans="1:8">
      <c r="A334" s="39">
        <v>45672</v>
      </c>
      <c r="B334" s="1">
        <v>237.87</v>
      </c>
      <c r="C334">
        <v>234.63</v>
      </c>
      <c r="D334">
        <v>238.96</v>
      </c>
      <c r="E334">
        <v>234.43</v>
      </c>
      <c r="F334" t="s">
        <v>1080</v>
      </c>
      <c r="G334" s="40">
        <v>0.0197</v>
      </c>
      <c r="H334" s="1">
        <f t="shared" si="5"/>
        <v>0.019484857132124</v>
      </c>
    </row>
    <row r="335" spans="1:8">
      <c r="A335" s="39">
        <v>45671</v>
      </c>
      <c r="B335" s="1">
        <v>233.28</v>
      </c>
      <c r="C335">
        <v>234.75</v>
      </c>
      <c r="D335">
        <v>236.12</v>
      </c>
      <c r="E335">
        <v>232.47</v>
      </c>
      <c r="F335" t="s">
        <v>1081</v>
      </c>
      <c r="G335" s="40">
        <v>-0.0048</v>
      </c>
      <c r="H335" s="1">
        <f t="shared" si="5"/>
        <v>-0.0047896088825642</v>
      </c>
    </row>
    <row r="336" spans="1:8">
      <c r="A336" s="39">
        <v>45670</v>
      </c>
      <c r="B336" s="1">
        <v>234.4</v>
      </c>
      <c r="C336">
        <v>233.53</v>
      </c>
      <c r="D336">
        <v>234.67</v>
      </c>
      <c r="E336">
        <v>229.72</v>
      </c>
      <c r="F336" t="s">
        <v>1082</v>
      </c>
      <c r="G336" s="40">
        <v>-0.0103</v>
      </c>
      <c r="H336" s="1">
        <f t="shared" si="5"/>
        <v>-0.0103979716669032</v>
      </c>
    </row>
    <row r="337" spans="1:8">
      <c r="A337" s="39">
        <v>45667</v>
      </c>
      <c r="B337" s="1">
        <v>236.85</v>
      </c>
      <c r="C337">
        <v>240.01</v>
      </c>
      <c r="D337">
        <v>240.16</v>
      </c>
      <c r="E337">
        <v>233</v>
      </c>
      <c r="F337" t="s">
        <v>1083</v>
      </c>
      <c r="G337" s="40">
        <v>-0.0241</v>
      </c>
      <c r="H337" s="1">
        <f t="shared" si="5"/>
        <v>-0.0243990833627948</v>
      </c>
    </row>
    <row r="338" spans="1:8">
      <c r="A338" s="39">
        <v>45665</v>
      </c>
      <c r="B338" s="1">
        <v>242.7</v>
      </c>
      <c r="C338">
        <v>241.92</v>
      </c>
      <c r="D338">
        <v>243.71</v>
      </c>
      <c r="E338">
        <v>240.05</v>
      </c>
      <c r="F338" t="s">
        <v>1084</v>
      </c>
      <c r="G338" s="40">
        <v>0.002</v>
      </c>
      <c r="H338" s="1">
        <f t="shared" si="5"/>
        <v>0.00202099427432038</v>
      </c>
    </row>
    <row r="339" spans="1:8">
      <c r="A339" s="39">
        <v>45664</v>
      </c>
      <c r="B339" s="1">
        <v>242.21</v>
      </c>
      <c r="C339">
        <v>242.98</v>
      </c>
      <c r="D339">
        <v>245.55</v>
      </c>
      <c r="E339">
        <v>241.35</v>
      </c>
      <c r="F339" t="s">
        <v>1085</v>
      </c>
      <c r="G339" s="40">
        <v>-0.0114</v>
      </c>
      <c r="H339" s="1">
        <f t="shared" si="5"/>
        <v>-0.0114530920864918</v>
      </c>
    </row>
    <row r="340" spans="1:8">
      <c r="A340" s="39">
        <v>45663</v>
      </c>
      <c r="B340" s="1">
        <v>245</v>
      </c>
      <c r="C340">
        <v>244.31</v>
      </c>
      <c r="D340">
        <v>247.33</v>
      </c>
      <c r="E340">
        <v>243.2</v>
      </c>
      <c r="F340" t="s">
        <v>1086</v>
      </c>
      <c r="G340" s="40">
        <v>0.0067</v>
      </c>
      <c r="H340" s="1">
        <f t="shared" si="5"/>
        <v>0.0067163820337442</v>
      </c>
    </row>
    <row r="341" spans="1:8">
      <c r="A341" s="39">
        <v>45660</v>
      </c>
      <c r="B341" s="1">
        <v>243.36</v>
      </c>
      <c r="C341">
        <v>243.36</v>
      </c>
      <c r="D341">
        <v>244.18</v>
      </c>
      <c r="E341">
        <v>241.89</v>
      </c>
      <c r="F341" t="s">
        <v>1087</v>
      </c>
      <c r="G341" s="40">
        <v>-0.002</v>
      </c>
      <c r="H341" s="1">
        <f t="shared" si="5"/>
        <v>-0.00201145364507884</v>
      </c>
    </row>
    <row r="342" spans="1:8">
      <c r="A342" s="39">
        <v>45659</v>
      </c>
      <c r="B342" s="1">
        <v>243.85</v>
      </c>
      <c r="C342">
        <v>248.93</v>
      </c>
      <c r="D342">
        <v>249.1</v>
      </c>
      <c r="E342">
        <v>241.82</v>
      </c>
      <c r="F342" t="s">
        <v>1088</v>
      </c>
      <c r="G342" s="40">
        <v>-0.0262</v>
      </c>
      <c r="H342" s="1">
        <f t="shared" si="5"/>
        <v>-0.02658622608474</v>
      </c>
    </row>
    <row r="343" spans="1:8">
      <c r="A343" s="39">
        <v>45657</v>
      </c>
      <c r="B343" s="1">
        <v>250.42</v>
      </c>
      <c r="C343">
        <v>252.44</v>
      </c>
      <c r="D343">
        <v>253.28</v>
      </c>
      <c r="E343">
        <v>249.43</v>
      </c>
      <c r="F343" t="s">
        <v>1089</v>
      </c>
      <c r="G343" s="40">
        <v>-0.0071</v>
      </c>
      <c r="H343" s="1">
        <f t="shared" si="5"/>
        <v>-0.00708291529001754</v>
      </c>
    </row>
    <row r="344" spans="1:8">
      <c r="A344" s="39">
        <v>45656</v>
      </c>
      <c r="B344" s="1">
        <v>252.2</v>
      </c>
      <c r="C344">
        <v>252.23</v>
      </c>
      <c r="D344">
        <v>253.5</v>
      </c>
      <c r="E344">
        <v>250.75</v>
      </c>
      <c r="F344" t="s">
        <v>1090</v>
      </c>
      <c r="G344" s="40">
        <v>-0.0133</v>
      </c>
      <c r="H344" s="1">
        <f t="shared" si="5"/>
        <v>-0.0133521745765385</v>
      </c>
    </row>
    <row r="345" spans="1:8">
      <c r="A345" s="39">
        <v>45653</v>
      </c>
      <c r="B345" s="1">
        <v>255.59</v>
      </c>
      <c r="C345">
        <v>257.83</v>
      </c>
      <c r="D345">
        <v>258.7</v>
      </c>
      <c r="E345">
        <v>253.06</v>
      </c>
      <c r="F345" t="s">
        <v>1091</v>
      </c>
      <c r="G345" s="40">
        <v>-0.0132</v>
      </c>
      <c r="H345" s="1">
        <f t="shared" si="5"/>
        <v>-0.0133306806880835</v>
      </c>
    </row>
    <row r="346" spans="1:8">
      <c r="A346" s="39">
        <v>45652</v>
      </c>
      <c r="B346" s="1">
        <v>259.02</v>
      </c>
      <c r="C346">
        <v>258.19</v>
      </c>
      <c r="D346">
        <v>260.1</v>
      </c>
      <c r="E346">
        <v>257.63</v>
      </c>
      <c r="F346" t="s">
        <v>1092</v>
      </c>
      <c r="G346" s="40">
        <v>0.0032</v>
      </c>
      <c r="H346" s="1">
        <f t="shared" si="5"/>
        <v>0.00317080038289896</v>
      </c>
    </row>
    <row r="347" spans="1:8">
      <c r="A347" s="39">
        <v>45650</v>
      </c>
      <c r="B347" s="1">
        <v>258.2</v>
      </c>
      <c r="C347">
        <v>255.49</v>
      </c>
      <c r="D347">
        <v>258.21</v>
      </c>
      <c r="E347">
        <v>255.29</v>
      </c>
      <c r="F347" t="s">
        <v>1093</v>
      </c>
      <c r="G347" s="40">
        <v>0.0115</v>
      </c>
      <c r="H347" s="1">
        <f t="shared" si="5"/>
        <v>0.0114126698829663</v>
      </c>
    </row>
    <row r="348" spans="1:8">
      <c r="A348" s="39">
        <v>45649</v>
      </c>
      <c r="B348" s="1">
        <v>255.27</v>
      </c>
      <c r="C348">
        <v>254.77</v>
      </c>
      <c r="D348">
        <v>255.65</v>
      </c>
      <c r="E348">
        <v>253.45</v>
      </c>
      <c r="F348" t="s">
        <v>1085</v>
      </c>
      <c r="G348" s="40">
        <v>0.0031</v>
      </c>
      <c r="H348" s="1">
        <f t="shared" si="5"/>
        <v>0.00306026604182258</v>
      </c>
    </row>
    <row r="349" spans="1:8">
      <c r="A349" s="39">
        <v>45646</v>
      </c>
      <c r="B349" s="1">
        <v>254.49</v>
      </c>
      <c r="C349">
        <v>248.04</v>
      </c>
      <c r="D349">
        <v>255</v>
      </c>
      <c r="E349">
        <v>245.69</v>
      </c>
      <c r="F349" t="s">
        <v>1094</v>
      </c>
      <c r="G349" s="40">
        <v>0.0188</v>
      </c>
      <c r="H349" s="1">
        <f t="shared" si="5"/>
        <v>0.0186409776231992</v>
      </c>
    </row>
    <row r="350" spans="1:8">
      <c r="A350" s="39">
        <v>45645</v>
      </c>
      <c r="B350" s="1">
        <v>249.79</v>
      </c>
      <c r="C350">
        <v>247.5</v>
      </c>
      <c r="D350">
        <v>252</v>
      </c>
      <c r="E350">
        <v>247.09</v>
      </c>
      <c r="F350" t="s">
        <v>1095</v>
      </c>
      <c r="G350" s="40">
        <v>0.007</v>
      </c>
      <c r="H350" s="1">
        <f t="shared" si="5"/>
        <v>0.0069902261174959</v>
      </c>
    </row>
    <row r="351" spans="1:8">
      <c r="A351" s="39">
        <v>45644</v>
      </c>
      <c r="B351" s="1">
        <v>248.05</v>
      </c>
      <c r="C351">
        <v>252.16</v>
      </c>
      <c r="D351">
        <v>254.28</v>
      </c>
      <c r="E351">
        <v>247.74</v>
      </c>
      <c r="F351" t="s">
        <v>1096</v>
      </c>
      <c r="G351" s="40">
        <v>-0.0214</v>
      </c>
      <c r="H351" s="1">
        <f t="shared" si="5"/>
        <v>-0.0216545857082583</v>
      </c>
    </row>
    <row r="352" spans="1:8">
      <c r="A352" s="39">
        <v>45643</v>
      </c>
      <c r="B352" s="1">
        <v>253.48</v>
      </c>
      <c r="C352">
        <v>250.08</v>
      </c>
      <c r="D352">
        <v>253.83</v>
      </c>
      <c r="E352">
        <v>249.78</v>
      </c>
      <c r="F352" t="s">
        <v>1097</v>
      </c>
      <c r="G352" s="40">
        <v>0.0097</v>
      </c>
      <c r="H352" s="1">
        <f t="shared" si="5"/>
        <v>0.00967263547059367</v>
      </c>
    </row>
    <row r="353" spans="1:8">
      <c r="A353" s="39">
        <v>45642</v>
      </c>
      <c r="B353" s="1">
        <v>251.04</v>
      </c>
      <c r="C353">
        <v>247.99</v>
      </c>
      <c r="D353">
        <v>251.38</v>
      </c>
      <c r="E353">
        <v>247.65</v>
      </c>
      <c r="F353" t="s">
        <v>1098</v>
      </c>
      <c r="G353" s="40">
        <v>0.0117</v>
      </c>
      <c r="H353" s="1">
        <f t="shared" si="5"/>
        <v>0.0116594866127978</v>
      </c>
    </row>
    <row r="354" spans="1:8">
      <c r="A354" s="39">
        <v>45639</v>
      </c>
      <c r="B354" s="1">
        <v>248.13</v>
      </c>
      <c r="C354">
        <v>247.82</v>
      </c>
      <c r="D354">
        <v>249.29</v>
      </c>
      <c r="E354">
        <v>246.24</v>
      </c>
      <c r="F354" t="s">
        <v>1099</v>
      </c>
      <c r="G354" s="40">
        <v>0.0007</v>
      </c>
      <c r="H354" s="1">
        <f t="shared" si="5"/>
        <v>0.000685359538206058</v>
      </c>
    </row>
    <row r="355" spans="1:8">
      <c r="A355" s="39">
        <v>45638</v>
      </c>
      <c r="B355" s="1">
        <v>247.96</v>
      </c>
      <c r="C355">
        <v>246.89</v>
      </c>
      <c r="D355">
        <v>248.74</v>
      </c>
      <c r="E355">
        <v>245.68</v>
      </c>
      <c r="F355" t="s">
        <v>1100</v>
      </c>
      <c r="G355" s="40">
        <v>0.006</v>
      </c>
      <c r="H355" s="1">
        <f t="shared" si="5"/>
        <v>0.00594601812519399</v>
      </c>
    </row>
    <row r="356" spans="1:8">
      <c r="A356" s="39">
        <v>45637</v>
      </c>
      <c r="B356" s="1">
        <v>246.49</v>
      </c>
      <c r="C356">
        <v>247.96</v>
      </c>
      <c r="D356">
        <v>250.8</v>
      </c>
      <c r="E356">
        <v>246.26</v>
      </c>
      <c r="F356" t="s">
        <v>1101</v>
      </c>
      <c r="G356" s="40">
        <v>-0.0052</v>
      </c>
      <c r="H356" s="1">
        <f t="shared" si="5"/>
        <v>-0.00517947178221055</v>
      </c>
    </row>
    <row r="357" spans="1:8">
      <c r="A357" s="39">
        <v>45636</v>
      </c>
      <c r="B357" s="1">
        <v>247.77</v>
      </c>
      <c r="C357">
        <v>246.89</v>
      </c>
      <c r="D357">
        <v>248.21</v>
      </c>
      <c r="E357">
        <v>245.34</v>
      </c>
      <c r="F357" t="s">
        <v>1102</v>
      </c>
      <c r="G357" s="40">
        <v>0.0041</v>
      </c>
      <c r="H357" s="1">
        <f t="shared" si="5"/>
        <v>0.0041252181771443</v>
      </c>
    </row>
    <row r="358" spans="1:8">
      <c r="A358" s="39">
        <v>45635</v>
      </c>
      <c r="B358" s="1">
        <v>246.75</v>
      </c>
      <c r="C358">
        <v>241.83</v>
      </c>
      <c r="D358">
        <v>247.24</v>
      </c>
      <c r="E358">
        <v>241.75</v>
      </c>
      <c r="F358" t="s">
        <v>1103</v>
      </c>
      <c r="G358" s="40">
        <v>0.0161</v>
      </c>
      <c r="H358" s="1">
        <f t="shared" si="5"/>
        <v>0.0159728880513576</v>
      </c>
    </row>
    <row r="359" spans="1:8">
      <c r="A359" s="39">
        <v>45632</v>
      </c>
      <c r="B359" s="1">
        <v>242.84</v>
      </c>
      <c r="C359">
        <v>242.9</v>
      </c>
      <c r="D359">
        <v>244.63</v>
      </c>
      <c r="E359">
        <v>242.08</v>
      </c>
      <c r="F359" t="s">
        <v>1104</v>
      </c>
      <c r="G359" s="40">
        <v>-0.0008</v>
      </c>
      <c r="H359" s="1">
        <f t="shared" si="5"/>
        <v>-0.000823248585229341</v>
      </c>
    </row>
    <row r="360" spans="1:8">
      <c r="A360" s="39">
        <v>45631</v>
      </c>
      <c r="B360" s="1">
        <v>243.04</v>
      </c>
      <c r="C360">
        <v>243.99</v>
      </c>
      <c r="D360">
        <v>244.54</v>
      </c>
      <c r="E360">
        <v>242.13</v>
      </c>
      <c r="F360" t="s">
        <v>1105</v>
      </c>
      <c r="G360" s="40">
        <v>0.0001</v>
      </c>
      <c r="H360" s="1">
        <f t="shared" si="5"/>
        <v>0.000123444090270862</v>
      </c>
    </row>
    <row r="361" spans="1:8">
      <c r="A361" s="39">
        <v>45630</v>
      </c>
      <c r="B361" s="1">
        <v>243.01</v>
      </c>
      <c r="C361">
        <v>242.87</v>
      </c>
      <c r="D361">
        <v>244.11</v>
      </c>
      <c r="E361">
        <v>241.25</v>
      </c>
      <c r="F361" t="s">
        <v>1106</v>
      </c>
      <c r="G361" s="40">
        <v>0.0015</v>
      </c>
      <c r="H361" s="1">
        <f t="shared" si="5"/>
        <v>0.00148251890596657</v>
      </c>
    </row>
    <row r="362" spans="1:8">
      <c r="A362" s="39">
        <v>45629</v>
      </c>
      <c r="B362" s="1">
        <v>242.65</v>
      </c>
      <c r="C362">
        <v>239.81</v>
      </c>
      <c r="D362">
        <v>242.76</v>
      </c>
      <c r="E362">
        <v>238.9</v>
      </c>
      <c r="F362" t="s">
        <v>981</v>
      </c>
      <c r="G362" s="40">
        <v>0.0128</v>
      </c>
      <c r="H362" s="1">
        <f t="shared" si="5"/>
        <v>0.0126909467079567</v>
      </c>
    </row>
    <row r="363" spans="1:8">
      <c r="A363" s="39">
        <v>45628</v>
      </c>
      <c r="B363" s="1">
        <v>239.59</v>
      </c>
      <c r="C363">
        <v>237.27</v>
      </c>
      <c r="D363">
        <v>240.79</v>
      </c>
      <c r="E363">
        <v>237.16</v>
      </c>
      <c r="F363" t="s">
        <v>1107</v>
      </c>
      <c r="G363" s="40">
        <v>0.0095</v>
      </c>
      <c r="H363" s="1">
        <f t="shared" si="5"/>
        <v>0.009477551441854</v>
      </c>
    </row>
    <row r="364" spans="1:8">
      <c r="A364" s="39">
        <v>45625</v>
      </c>
      <c r="B364" s="1">
        <v>237.33</v>
      </c>
      <c r="C364">
        <v>234.8</v>
      </c>
      <c r="D364">
        <v>237.81</v>
      </c>
      <c r="E364">
        <v>233.97</v>
      </c>
      <c r="F364" t="s">
        <v>794</v>
      </c>
      <c r="G364" s="40">
        <v>0.0102</v>
      </c>
      <c r="H364" s="1">
        <f t="shared" si="5"/>
        <v>0.0101639802704588</v>
      </c>
    </row>
    <row r="365" spans="1:8">
      <c r="A365" s="39">
        <v>45623</v>
      </c>
      <c r="B365" s="1">
        <v>234.93</v>
      </c>
      <c r="C365">
        <v>234.46</v>
      </c>
      <c r="D365">
        <v>235.69</v>
      </c>
      <c r="E365">
        <v>233.81</v>
      </c>
      <c r="F365" t="s">
        <v>1108</v>
      </c>
      <c r="G365" s="40">
        <v>-0.0006</v>
      </c>
      <c r="H365" s="1">
        <f t="shared" si="5"/>
        <v>-0.000553203273752065</v>
      </c>
    </row>
    <row r="366" spans="1:8">
      <c r="A366" s="39">
        <v>45622</v>
      </c>
      <c r="B366" s="1">
        <v>235.06</v>
      </c>
      <c r="C366">
        <v>233.33</v>
      </c>
      <c r="D366">
        <v>235.57</v>
      </c>
      <c r="E366">
        <v>233.33</v>
      </c>
      <c r="F366" t="s">
        <v>1109</v>
      </c>
      <c r="G366" s="40">
        <v>0.0094</v>
      </c>
      <c r="H366" s="1">
        <f t="shared" si="5"/>
        <v>0.00936044275956367</v>
      </c>
    </row>
    <row r="367" spans="1:8">
      <c r="A367" s="39">
        <v>45621</v>
      </c>
      <c r="B367" s="1">
        <v>232.87</v>
      </c>
      <c r="C367">
        <v>231.46</v>
      </c>
      <c r="D367">
        <v>233.24</v>
      </c>
      <c r="E367">
        <v>229.74</v>
      </c>
      <c r="F367" t="s">
        <v>1110</v>
      </c>
      <c r="G367" s="40">
        <v>0.0131</v>
      </c>
      <c r="H367" s="1">
        <f t="shared" si="5"/>
        <v>0.0129664262088186</v>
      </c>
    </row>
    <row r="368" spans="1:8">
      <c r="A368" s="39">
        <v>45618</v>
      </c>
      <c r="B368" s="1">
        <v>229.87</v>
      </c>
      <c r="C368">
        <v>228.06</v>
      </c>
      <c r="D368">
        <v>230.72</v>
      </c>
      <c r="E368">
        <v>228.06</v>
      </c>
      <c r="F368" t="s">
        <v>1111</v>
      </c>
      <c r="G368" s="40">
        <v>0.0059</v>
      </c>
      <c r="H368" s="1">
        <f t="shared" si="5"/>
        <v>0.00589019788006382</v>
      </c>
    </row>
    <row r="369" spans="1:8">
      <c r="A369" s="39">
        <v>45617</v>
      </c>
      <c r="B369" s="1">
        <v>228.52</v>
      </c>
      <c r="C369">
        <v>228.88</v>
      </c>
      <c r="D369">
        <v>230.15</v>
      </c>
      <c r="E369">
        <v>225.71</v>
      </c>
      <c r="F369" t="s">
        <v>1112</v>
      </c>
      <c r="G369" s="40">
        <v>-0.0021</v>
      </c>
      <c r="H369" s="1">
        <f t="shared" si="5"/>
        <v>-0.00209826969797781</v>
      </c>
    </row>
    <row r="370" spans="1:8">
      <c r="A370" s="39">
        <v>45616</v>
      </c>
      <c r="B370" s="1">
        <v>229</v>
      </c>
      <c r="C370">
        <v>228.06</v>
      </c>
      <c r="D370">
        <v>229.93</v>
      </c>
      <c r="E370">
        <v>225.89</v>
      </c>
      <c r="F370" t="s">
        <v>1113</v>
      </c>
      <c r="G370" s="40">
        <v>0.0032</v>
      </c>
      <c r="H370" s="1">
        <f t="shared" si="5"/>
        <v>0.00314905788573238</v>
      </c>
    </row>
    <row r="371" spans="1:8">
      <c r="A371" s="39">
        <v>45615</v>
      </c>
      <c r="B371" s="1">
        <v>228.28</v>
      </c>
      <c r="C371">
        <v>226.98</v>
      </c>
      <c r="D371">
        <v>230.16</v>
      </c>
      <c r="E371">
        <v>226.66</v>
      </c>
      <c r="F371" t="s">
        <v>1114</v>
      </c>
      <c r="G371" s="40">
        <v>0.0011</v>
      </c>
      <c r="H371" s="1">
        <f t="shared" si="5"/>
        <v>0.00113960126293357</v>
      </c>
    </row>
    <row r="372" spans="1:8">
      <c r="A372" s="39">
        <v>45614</v>
      </c>
      <c r="B372" s="1">
        <v>228.02</v>
      </c>
      <c r="C372">
        <v>225.25</v>
      </c>
      <c r="D372">
        <v>229.74</v>
      </c>
      <c r="E372">
        <v>225.17</v>
      </c>
      <c r="F372" t="s">
        <v>1115</v>
      </c>
      <c r="G372" s="40">
        <v>0.0134</v>
      </c>
      <c r="H372" s="1">
        <f t="shared" si="5"/>
        <v>0.0133329422011536</v>
      </c>
    </row>
    <row r="373" spans="1:8">
      <c r="A373" s="39">
        <v>45611</v>
      </c>
      <c r="B373" s="1">
        <v>225</v>
      </c>
      <c r="C373">
        <v>226.4</v>
      </c>
      <c r="D373">
        <v>226.92</v>
      </c>
      <c r="E373">
        <v>224.27</v>
      </c>
      <c r="F373" t="s">
        <v>1116</v>
      </c>
      <c r="G373" s="40">
        <v>-0.0141</v>
      </c>
      <c r="H373" s="1">
        <f t="shared" si="5"/>
        <v>-0.0142096738021134</v>
      </c>
    </row>
    <row r="374" spans="1:8">
      <c r="A374" s="39">
        <v>45610</v>
      </c>
      <c r="B374" s="1">
        <v>228.22</v>
      </c>
      <c r="C374">
        <v>225.02</v>
      </c>
      <c r="D374">
        <v>228.87</v>
      </c>
      <c r="E374">
        <v>225</v>
      </c>
      <c r="F374" t="s">
        <v>1117</v>
      </c>
      <c r="G374" s="40">
        <v>0.0138</v>
      </c>
      <c r="H374" s="1">
        <f t="shared" si="5"/>
        <v>0.0136764826404547</v>
      </c>
    </row>
    <row r="375" spans="1:8">
      <c r="A375" s="39">
        <v>45609</v>
      </c>
      <c r="B375" s="1">
        <v>225.12</v>
      </c>
      <c r="C375">
        <v>224.01</v>
      </c>
      <c r="D375">
        <v>226.65</v>
      </c>
      <c r="E375">
        <v>222.76</v>
      </c>
      <c r="F375" t="s">
        <v>1118</v>
      </c>
      <c r="G375" s="40">
        <v>0.004</v>
      </c>
      <c r="H375" s="1">
        <f t="shared" si="5"/>
        <v>0.00396128258063975</v>
      </c>
    </row>
    <row r="376" spans="1:8">
      <c r="A376" s="39">
        <v>45608</v>
      </c>
      <c r="B376" s="1">
        <v>224.23</v>
      </c>
      <c r="C376">
        <v>224.55</v>
      </c>
      <c r="D376">
        <v>225.59</v>
      </c>
      <c r="E376">
        <v>223.35</v>
      </c>
      <c r="F376" t="s">
        <v>1119</v>
      </c>
      <c r="G376" s="40">
        <v>0</v>
      </c>
      <c r="H376" s="1">
        <f t="shared" si="5"/>
        <v>0</v>
      </c>
    </row>
    <row r="377" spans="1:8">
      <c r="A377" s="39">
        <v>45607</v>
      </c>
      <c r="B377" s="1">
        <v>224.23</v>
      </c>
      <c r="C377">
        <v>225</v>
      </c>
      <c r="D377">
        <v>225.7</v>
      </c>
      <c r="E377">
        <v>221.5</v>
      </c>
      <c r="F377" t="s">
        <v>1120</v>
      </c>
      <c r="G377" s="40">
        <v>-0.012</v>
      </c>
      <c r="H377" s="1">
        <f t="shared" si="5"/>
        <v>-0.0121014797151567</v>
      </c>
    </row>
    <row r="378" spans="1:8">
      <c r="A378" s="39">
        <v>45604</v>
      </c>
      <c r="B378" s="1">
        <v>226.96</v>
      </c>
      <c r="C378">
        <v>227.17</v>
      </c>
      <c r="D378">
        <v>228.66</v>
      </c>
      <c r="E378">
        <v>226.4</v>
      </c>
      <c r="F378" t="s">
        <v>1121</v>
      </c>
      <c r="G378" s="40">
        <v>-0.0023</v>
      </c>
      <c r="H378" s="1">
        <f t="shared" si="5"/>
        <v>-0.00228853193800293</v>
      </c>
    </row>
    <row r="379" spans="1:8">
      <c r="A379" s="39">
        <v>45603</v>
      </c>
      <c r="B379" s="1">
        <v>227.48</v>
      </c>
      <c r="C379">
        <v>224.63</v>
      </c>
      <c r="D379">
        <v>227.88</v>
      </c>
      <c r="E379">
        <v>224.57</v>
      </c>
      <c r="F379" t="s">
        <v>1122</v>
      </c>
      <c r="G379" s="40">
        <v>0.0214</v>
      </c>
      <c r="H379" s="1">
        <f t="shared" si="5"/>
        <v>0.0211469452925441</v>
      </c>
    </row>
    <row r="380" spans="1:8">
      <c r="A380" s="39">
        <v>45602</v>
      </c>
      <c r="B380" s="1">
        <v>222.72</v>
      </c>
      <c r="C380">
        <v>222.61</v>
      </c>
      <c r="D380">
        <v>226.07</v>
      </c>
      <c r="E380">
        <v>221.19</v>
      </c>
      <c r="F380" t="s">
        <v>1123</v>
      </c>
      <c r="G380" s="40">
        <v>-0.0033</v>
      </c>
      <c r="H380" s="1">
        <f t="shared" si="5"/>
        <v>-0.00327229823340568</v>
      </c>
    </row>
    <row r="381" spans="1:8">
      <c r="A381" s="39">
        <v>45601</v>
      </c>
      <c r="B381" s="1">
        <v>223.45</v>
      </c>
      <c r="C381">
        <v>221.79</v>
      </c>
      <c r="D381">
        <v>223.95</v>
      </c>
      <c r="E381">
        <v>221.14</v>
      </c>
      <c r="F381" t="s">
        <v>1124</v>
      </c>
      <c r="G381" s="40">
        <v>0.0065</v>
      </c>
      <c r="H381" s="1">
        <f t="shared" si="5"/>
        <v>0.00646524947663363</v>
      </c>
    </row>
    <row r="382" spans="1:8">
      <c r="A382" s="39">
        <v>45600</v>
      </c>
      <c r="B382" s="1">
        <v>222.01</v>
      </c>
      <c r="C382">
        <v>220.99</v>
      </c>
      <c r="D382">
        <v>222.79</v>
      </c>
      <c r="E382">
        <v>219.71</v>
      </c>
      <c r="F382" t="s">
        <v>1125</v>
      </c>
      <c r="G382" s="40">
        <v>-0.004</v>
      </c>
      <c r="H382" s="1">
        <f t="shared" si="5"/>
        <v>-0.00404567665001411</v>
      </c>
    </row>
    <row r="383" spans="1:8">
      <c r="A383" s="39">
        <v>45597</v>
      </c>
      <c r="B383" s="1">
        <v>222.91</v>
      </c>
      <c r="C383">
        <v>220.96</v>
      </c>
      <c r="D383">
        <v>225.35</v>
      </c>
      <c r="E383">
        <v>220.27</v>
      </c>
      <c r="F383" t="s">
        <v>1126</v>
      </c>
      <c r="G383" s="40">
        <v>-0.0133</v>
      </c>
      <c r="H383" s="1">
        <f t="shared" si="5"/>
        <v>-0.0133685873162899</v>
      </c>
    </row>
    <row r="384" spans="1:8">
      <c r="A384" s="39">
        <v>45596</v>
      </c>
      <c r="B384" s="1">
        <v>225.91</v>
      </c>
      <c r="C384">
        <v>229.34</v>
      </c>
      <c r="D384">
        <v>229.83</v>
      </c>
      <c r="E384">
        <v>225.37</v>
      </c>
      <c r="F384" t="s">
        <v>1127</v>
      </c>
      <c r="G384" s="40">
        <v>-0.0182</v>
      </c>
      <c r="H384" s="1">
        <f t="shared" si="5"/>
        <v>-0.0183773071721892</v>
      </c>
    </row>
    <row r="385" spans="1:8">
      <c r="A385" s="39">
        <v>45595</v>
      </c>
      <c r="B385" s="1">
        <v>230.1</v>
      </c>
      <c r="C385">
        <v>232.61</v>
      </c>
      <c r="D385">
        <v>233.47</v>
      </c>
      <c r="E385">
        <v>229.55</v>
      </c>
      <c r="F385" t="s">
        <v>1128</v>
      </c>
      <c r="G385" s="40">
        <v>-0.0153</v>
      </c>
      <c r="H385" s="1">
        <f t="shared" si="5"/>
        <v>-0.0153958665586467</v>
      </c>
    </row>
    <row r="386" spans="1:8">
      <c r="A386" s="39">
        <v>45594</v>
      </c>
      <c r="B386" s="1">
        <v>233.67</v>
      </c>
      <c r="C386">
        <v>233.1</v>
      </c>
      <c r="D386">
        <v>234.32</v>
      </c>
      <c r="E386">
        <v>232.32</v>
      </c>
      <c r="F386" t="s">
        <v>992</v>
      </c>
      <c r="G386" s="40">
        <v>0.0012</v>
      </c>
      <c r="H386" s="1">
        <f t="shared" si="5"/>
        <v>0.00115614374751114</v>
      </c>
    </row>
    <row r="387" spans="1:8">
      <c r="A387" s="39">
        <v>45593</v>
      </c>
      <c r="B387" s="1">
        <v>233.4</v>
      </c>
      <c r="C387">
        <v>233.32</v>
      </c>
      <c r="D387">
        <v>234.73</v>
      </c>
      <c r="E387">
        <v>232.55</v>
      </c>
      <c r="F387" t="s">
        <v>1129</v>
      </c>
      <c r="G387" s="40">
        <v>0.0086</v>
      </c>
      <c r="H387" s="1">
        <f t="shared" ref="H387:H450" si="6">LN(B387/B388)</f>
        <v>0.0085626908148752</v>
      </c>
    </row>
    <row r="388" spans="1:8">
      <c r="A388" s="39">
        <v>45590</v>
      </c>
      <c r="B388" s="1">
        <v>231.41</v>
      </c>
      <c r="C388">
        <v>229.74</v>
      </c>
      <c r="D388">
        <v>233.22</v>
      </c>
      <c r="E388">
        <v>229.57</v>
      </c>
      <c r="F388" t="s">
        <v>1130</v>
      </c>
      <c r="G388" s="40">
        <v>0.0036</v>
      </c>
      <c r="H388" s="1">
        <f t="shared" si="6"/>
        <v>0.0036365250690584</v>
      </c>
    </row>
    <row r="389" spans="1:8">
      <c r="A389" s="39">
        <v>45589</v>
      </c>
      <c r="B389" s="1">
        <v>230.57</v>
      </c>
      <c r="C389">
        <v>229.98</v>
      </c>
      <c r="D389">
        <v>230.82</v>
      </c>
      <c r="E389">
        <v>228.41</v>
      </c>
      <c r="F389" t="s">
        <v>1131</v>
      </c>
      <c r="G389" s="40">
        <v>-0.0008</v>
      </c>
      <c r="H389" s="1">
        <f t="shared" si="6"/>
        <v>-0.000823705420166789</v>
      </c>
    </row>
    <row r="390" spans="1:8">
      <c r="A390" s="39">
        <v>45588</v>
      </c>
      <c r="B390" s="1">
        <v>230.76</v>
      </c>
      <c r="C390">
        <v>234.08</v>
      </c>
      <c r="D390">
        <v>235.14</v>
      </c>
      <c r="E390">
        <v>227.76</v>
      </c>
      <c r="F390" t="s">
        <v>1013</v>
      </c>
      <c r="G390" s="40">
        <v>-0.0216</v>
      </c>
      <c r="H390" s="1">
        <f t="shared" si="6"/>
        <v>-0.0218601992731354</v>
      </c>
    </row>
    <row r="391" spans="1:8">
      <c r="A391" s="39">
        <v>45587</v>
      </c>
      <c r="B391" s="1">
        <v>235.86</v>
      </c>
      <c r="C391">
        <v>233.88</v>
      </c>
      <c r="D391">
        <v>236.22</v>
      </c>
      <c r="E391">
        <v>232.6</v>
      </c>
      <c r="F391" t="s">
        <v>1132</v>
      </c>
      <c r="G391" s="40">
        <v>-0.0026</v>
      </c>
      <c r="H391" s="1">
        <f t="shared" si="6"/>
        <v>-0.00262522909801287</v>
      </c>
    </row>
    <row r="392" spans="1:8">
      <c r="A392" s="39">
        <v>45586</v>
      </c>
      <c r="B392" s="1">
        <v>236.48</v>
      </c>
      <c r="C392">
        <v>234.45</v>
      </c>
      <c r="D392">
        <v>236.85</v>
      </c>
      <c r="E392">
        <v>234.45</v>
      </c>
      <c r="F392" t="s">
        <v>1133</v>
      </c>
      <c r="G392" s="40">
        <v>0.0063</v>
      </c>
      <c r="H392" s="1">
        <f t="shared" si="6"/>
        <v>0.00627812361567791</v>
      </c>
    </row>
    <row r="393" spans="1:8">
      <c r="A393" s="39">
        <v>45583</v>
      </c>
      <c r="B393" s="1">
        <v>235</v>
      </c>
      <c r="C393">
        <v>236.18</v>
      </c>
      <c r="D393">
        <v>236.18</v>
      </c>
      <c r="E393">
        <v>234.01</v>
      </c>
      <c r="F393" t="s">
        <v>1134</v>
      </c>
      <c r="G393" s="40">
        <v>0.0123</v>
      </c>
      <c r="H393" s="1">
        <f t="shared" si="6"/>
        <v>0.0122017996782283</v>
      </c>
    </row>
    <row r="394" spans="1:8">
      <c r="A394" s="39">
        <v>45582</v>
      </c>
      <c r="B394" s="1">
        <v>232.15</v>
      </c>
      <c r="C394">
        <v>233.43</v>
      </c>
      <c r="D394">
        <v>233.85</v>
      </c>
      <c r="E394">
        <v>230.52</v>
      </c>
      <c r="F394" t="s">
        <v>1135</v>
      </c>
      <c r="G394" s="40">
        <v>0.0016</v>
      </c>
      <c r="H394" s="1">
        <f t="shared" si="6"/>
        <v>0.00159506855968583</v>
      </c>
    </row>
    <row r="395" spans="1:8">
      <c r="A395" s="39">
        <v>45581</v>
      </c>
      <c r="B395" s="1">
        <v>231.78</v>
      </c>
      <c r="C395">
        <v>231.6</v>
      </c>
      <c r="D395">
        <v>232.12</v>
      </c>
      <c r="E395">
        <v>229.84</v>
      </c>
      <c r="F395" t="s">
        <v>1136</v>
      </c>
      <c r="G395" s="40">
        <v>-0.0089</v>
      </c>
      <c r="H395" s="1">
        <f t="shared" si="6"/>
        <v>-0.0088912382656502</v>
      </c>
    </row>
    <row r="396" spans="1:8">
      <c r="A396" s="39">
        <v>45580</v>
      </c>
      <c r="B396" s="1">
        <v>233.85</v>
      </c>
      <c r="C396">
        <v>233.61</v>
      </c>
      <c r="D396">
        <v>237.49</v>
      </c>
      <c r="E396">
        <v>232.37</v>
      </c>
      <c r="F396" t="s">
        <v>1137</v>
      </c>
      <c r="G396" s="40">
        <v>0.011</v>
      </c>
      <c r="H396" s="1">
        <f t="shared" si="6"/>
        <v>0.0109643149345017</v>
      </c>
    </row>
    <row r="397" spans="1:8">
      <c r="A397" s="39">
        <v>45579</v>
      </c>
      <c r="B397" s="1">
        <v>231.3</v>
      </c>
      <c r="C397">
        <v>228.7</v>
      </c>
      <c r="D397">
        <v>231.73</v>
      </c>
      <c r="E397">
        <v>228.6</v>
      </c>
      <c r="F397" t="s">
        <v>1138</v>
      </c>
      <c r="G397" s="40">
        <v>0.0165</v>
      </c>
      <c r="H397" s="1">
        <f t="shared" si="6"/>
        <v>0.0163455747747426</v>
      </c>
    </row>
    <row r="398" spans="1:8">
      <c r="A398" s="39">
        <v>45576</v>
      </c>
      <c r="B398" s="1">
        <v>227.55</v>
      </c>
      <c r="C398">
        <v>229.3</v>
      </c>
      <c r="D398">
        <v>229.41</v>
      </c>
      <c r="E398">
        <v>227.34</v>
      </c>
      <c r="F398" t="s">
        <v>1139</v>
      </c>
      <c r="G398" s="40">
        <v>-0.0065</v>
      </c>
      <c r="H398" s="1">
        <f t="shared" si="6"/>
        <v>-0.00652666632720858</v>
      </c>
    </row>
    <row r="399" spans="1:8">
      <c r="A399" s="39">
        <v>45575</v>
      </c>
      <c r="B399" s="1">
        <v>229.04</v>
      </c>
      <c r="C399">
        <v>227.78</v>
      </c>
      <c r="D399">
        <v>229.5</v>
      </c>
      <c r="E399">
        <v>227.17</v>
      </c>
      <c r="F399" t="s">
        <v>1140</v>
      </c>
      <c r="G399" s="40">
        <v>-0.0022</v>
      </c>
      <c r="H399" s="1">
        <f t="shared" si="6"/>
        <v>-0.00218064546266269</v>
      </c>
    </row>
    <row r="400" spans="1:8">
      <c r="A400" s="39">
        <v>45574</v>
      </c>
      <c r="B400" s="1">
        <v>229.54</v>
      </c>
      <c r="C400">
        <v>225.23</v>
      </c>
      <c r="D400">
        <v>229.75</v>
      </c>
      <c r="E400">
        <v>224.83</v>
      </c>
      <c r="F400" t="s">
        <v>1141</v>
      </c>
      <c r="G400" s="40">
        <v>0.0167</v>
      </c>
      <c r="H400" s="1">
        <f t="shared" si="6"/>
        <v>0.016560524302641</v>
      </c>
    </row>
    <row r="401" spans="1:8">
      <c r="A401" s="39">
        <v>45573</v>
      </c>
      <c r="B401" s="1">
        <v>225.77</v>
      </c>
      <c r="C401">
        <v>224.3</v>
      </c>
      <c r="D401">
        <v>225.98</v>
      </c>
      <c r="E401">
        <v>223.25</v>
      </c>
      <c r="F401" t="s">
        <v>1142</v>
      </c>
      <c r="G401" s="40">
        <v>0.0184</v>
      </c>
      <c r="H401" s="1">
        <f t="shared" si="6"/>
        <v>0.0182367723440196</v>
      </c>
    </row>
    <row r="402" spans="1:8">
      <c r="A402" s="39">
        <v>45572</v>
      </c>
      <c r="B402" s="1">
        <v>221.69</v>
      </c>
      <c r="C402">
        <v>224.5</v>
      </c>
      <c r="D402">
        <v>225.69</v>
      </c>
      <c r="E402">
        <v>221.33</v>
      </c>
      <c r="F402" t="s">
        <v>1143</v>
      </c>
      <c r="G402" s="40">
        <v>-0.0225</v>
      </c>
      <c r="H402" s="1">
        <f t="shared" si="6"/>
        <v>-0.0227885622477353</v>
      </c>
    </row>
    <row r="403" spans="1:8">
      <c r="A403" s="39">
        <v>45569</v>
      </c>
      <c r="B403" s="1">
        <v>226.8</v>
      </c>
      <c r="C403">
        <v>227.9</v>
      </c>
      <c r="D403">
        <v>228</v>
      </c>
      <c r="E403">
        <v>224.13</v>
      </c>
      <c r="F403" t="s">
        <v>1144</v>
      </c>
      <c r="G403" s="40">
        <v>0.005</v>
      </c>
      <c r="H403" s="1">
        <f t="shared" si="6"/>
        <v>0.00499481666977813</v>
      </c>
    </row>
    <row r="404" spans="1:8">
      <c r="A404" s="39">
        <v>45568</v>
      </c>
      <c r="B404" s="1">
        <v>225.67</v>
      </c>
      <c r="C404">
        <v>225.14</v>
      </c>
      <c r="D404">
        <v>226.8</v>
      </c>
      <c r="E404">
        <v>223.32</v>
      </c>
      <c r="F404" t="s">
        <v>1145</v>
      </c>
      <c r="G404" s="40">
        <v>-0.0049</v>
      </c>
      <c r="H404" s="1">
        <f t="shared" si="6"/>
        <v>-0.00490662935987491</v>
      </c>
    </row>
    <row r="405" spans="1:8">
      <c r="A405" s="39">
        <v>45567</v>
      </c>
      <c r="B405" s="1">
        <v>226.78</v>
      </c>
      <c r="C405">
        <v>225.89</v>
      </c>
      <c r="D405">
        <v>227.37</v>
      </c>
      <c r="E405">
        <v>223.02</v>
      </c>
      <c r="F405" t="s">
        <v>1146</v>
      </c>
      <c r="G405" s="40">
        <v>0.0025</v>
      </c>
      <c r="H405" s="1">
        <f t="shared" si="6"/>
        <v>0.00251661317394952</v>
      </c>
    </row>
    <row r="406" spans="1:8">
      <c r="A406" s="39">
        <v>45566</v>
      </c>
      <c r="B406" s="1">
        <v>226.21</v>
      </c>
      <c r="C406">
        <v>229.52</v>
      </c>
      <c r="D406">
        <v>229.65</v>
      </c>
      <c r="E406">
        <v>223.74</v>
      </c>
      <c r="F406" t="s">
        <v>1147</v>
      </c>
      <c r="G406" s="40">
        <v>-0.0291</v>
      </c>
      <c r="H406" s="1">
        <f t="shared" si="6"/>
        <v>-0.0295746821959564</v>
      </c>
    </row>
    <row r="407" spans="1:8">
      <c r="A407" s="39">
        <v>45565</v>
      </c>
      <c r="B407" s="1">
        <v>233</v>
      </c>
      <c r="C407">
        <v>230.04</v>
      </c>
      <c r="D407">
        <v>233</v>
      </c>
      <c r="E407">
        <v>229.65</v>
      </c>
      <c r="F407" t="s">
        <v>1148</v>
      </c>
      <c r="G407" s="40">
        <v>0.0229</v>
      </c>
      <c r="H407" s="1">
        <f t="shared" si="6"/>
        <v>0.0226143016724486</v>
      </c>
    </row>
    <row r="408" spans="1:8">
      <c r="A408" s="39">
        <v>45562</v>
      </c>
      <c r="B408" s="1">
        <v>227.79</v>
      </c>
      <c r="C408">
        <v>228.46</v>
      </c>
      <c r="D408">
        <v>229.52</v>
      </c>
      <c r="E408">
        <v>227.3</v>
      </c>
      <c r="F408" t="s">
        <v>1149</v>
      </c>
      <c r="G408" s="40">
        <v>0.0012</v>
      </c>
      <c r="H408" s="1">
        <f t="shared" si="6"/>
        <v>0.00118600527837585</v>
      </c>
    </row>
    <row r="409" spans="1:8">
      <c r="A409" s="39">
        <v>45561</v>
      </c>
      <c r="B409" s="1">
        <v>227.52</v>
      </c>
      <c r="C409">
        <v>227.3</v>
      </c>
      <c r="D409">
        <v>228.5</v>
      </c>
      <c r="E409">
        <v>225.41</v>
      </c>
      <c r="F409" t="s">
        <v>1150</v>
      </c>
      <c r="G409" s="40">
        <v>0.0051</v>
      </c>
      <c r="H409" s="1">
        <f t="shared" si="6"/>
        <v>0.00506731789984155</v>
      </c>
    </row>
    <row r="410" spans="1:8">
      <c r="A410" s="39">
        <v>45560</v>
      </c>
      <c r="B410" s="1">
        <v>226.37</v>
      </c>
      <c r="C410">
        <v>224.93</v>
      </c>
      <c r="D410">
        <v>227.29</v>
      </c>
      <c r="E410">
        <v>224.02</v>
      </c>
      <c r="F410" t="s">
        <v>1151</v>
      </c>
      <c r="G410" s="40">
        <v>-0.0044</v>
      </c>
      <c r="H410" s="1">
        <f t="shared" si="6"/>
        <v>-0.004407817777013</v>
      </c>
    </row>
    <row r="411" spans="1:8">
      <c r="A411" s="39">
        <v>45559</v>
      </c>
      <c r="B411" s="1">
        <v>227.37</v>
      </c>
      <c r="C411">
        <v>228.65</v>
      </c>
      <c r="D411">
        <v>229.35</v>
      </c>
      <c r="E411">
        <v>225.73</v>
      </c>
      <c r="F411" t="s">
        <v>1152</v>
      </c>
      <c r="G411" s="40">
        <v>0.004</v>
      </c>
      <c r="H411" s="1">
        <f t="shared" si="6"/>
        <v>0.00396616067240429</v>
      </c>
    </row>
    <row r="412" spans="1:8">
      <c r="A412" s="39">
        <v>45558</v>
      </c>
      <c r="B412" s="1">
        <v>226.47</v>
      </c>
      <c r="C412">
        <v>227.34</v>
      </c>
      <c r="D412">
        <v>229.45</v>
      </c>
      <c r="E412">
        <v>225.81</v>
      </c>
      <c r="F412" t="s">
        <v>1153</v>
      </c>
      <c r="G412" s="40">
        <v>-0.0076</v>
      </c>
      <c r="H412" s="1">
        <f t="shared" si="6"/>
        <v>-0.00760995160833204</v>
      </c>
    </row>
    <row r="413" spans="1:8">
      <c r="A413" s="39">
        <v>45555</v>
      </c>
      <c r="B413" s="1">
        <v>228.2</v>
      </c>
      <c r="C413">
        <v>229.97</v>
      </c>
      <c r="D413">
        <v>233.09</v>
      </c>
      <c r="E413">
        <v>227.62</v>
      </c>
      <c r="F413" t="s">
        <v>1154</v>
      </c>
      <c r="G413" s="40">
        <v>-0.0029</v>
      </c>
      <c r="H413" s="1">
        <f t="shared" si="6"/>
        <v>-0.00293171934227246</v>
      </c>
    </row>
    <row r="414" spans="1:8">
      <c r="A414" s="39">
        <v>45554</v>
      </c>
      <c r="B414" s="1">
        <v>228.87</v>
      </c>
      <c r="C414">
        <v>224.99</v>
      </c>
      <c r="D414">
        <v>229.82</v>
      </c>
      <c r="E414">
        <v>224.63</v>
      </c>
      <c r="F414" t="s">
        <v>1155</v>
      </c>
      <c r="G414" s="40">
        <v>0.0371</v>
      </c>
      <c r="H414" s="1">
        <f t="shared" si="6"/>
        <v>0.0363951549101792</v>
      </c>
    </row>
    <row r="415" spans="1:8">
      <c r="A415" s="39">
        <v>45553</v>
      </c>
      <c r="B415" s="1">
        <v>220.69</v>
      </c>
      <c r="C415">
        <v>217.55</v>
      </c>
      <c r="D415">
        <v>222.71</v>
      </c>
      <c r="E415">
        <v>217.54</v>
      </c>
      <c r="F415" t="s">
        <v>1156</v>
      </c>
      <c r="G415" s="40">
        <v>0.018</v>
      </c>
      <c r="H415" s="1">
        <f t="shared" si="6"/>
        <v>0.0178298588196438</v>
      </c>
    </row>
    <row r="416" spans="1:8">
      <c r="A416" s="39">
        <v>45552</v>
      </c>
      <c r="B416" s="1">
        <v>216.79</v>
      </c>
      <c r="C416">
        <v>215.75</v>
      </c>
      <c r="D416">
        <v>216.9</v>
      </c>
      <c r="E416">
        <v>214.5</v>
      </c>
      <c r="F416" t="s">
        <v>1157</v>
      </c>
      <c r="G416" s="40">
        <v>0.0022</v>
      </c>
      <c r="H416" s="1">
        <f t="shared" si="6"/>
        <v>0.00217035018582544</v>
      </c>
    </row>
    <row r="417" spans="1:8">
      <c r="A417" s="39">
        <v>45551</v>
      </c>
      <c r="B417" s="1">
        <v>216.32</v>
      </c>
      <c r="C417">
        <v>216.54</v>
      </c>
      <c r="D417">
        <v>217.22</v>
      </c>
      <c r="E417">
        <v>213.92</v>
      </c>
      <c r="F417" t="s">
        <v>1158</v>
      </c>
      <c r="G417" s="40">
        <v>-0.0278</v>
      </c>
      <c r="H417" s="1">
        <f t="shared" si="6"/>
        <v>-0.0281683087516957</v>
      </c>
    </row>
    <row r="418" spans="1:8">
      <c r="A418" s="39">
        <v>45548</v>
      </c>
      <c r="B418" s="1">
        <v>222.5</v>
      </c>
      <c r="C418">
        <v>223.58</v>
      </c>
      <c r="D418">
        <v>224.04</v>
      </c>
      <c r="E418">
        <v>221.91</v>
      </c>
      <c r="F418" t="s">
        <v>1159</v>
      </c>
      <c r="G418" s="40">
        <v>-0.0012</v>
      </c>
      <c r="H418" s="1">
        <f t="shared" si="6"/>
        <v>-0.00121274747048768</v>
      </c>
    </row>
    <row r="419" spans="1:8">
      <c r="A419" s="39">
        <v>45547</v>
      </c>
      <c r="B419" s="1">
        <v>222.77</v>
      </c>
      <c r="C419">
        <v>222.5</v>
      </c>
      <c r="D419">
        <v>223.55</v>
      </c>
      <c r="E419">
        <v>219.82</v>
      </c>
      <c r="F419" t="s">
        <v>1160</v>
      </c>
      <c r="G419" s="40">
        <v>0.0005</v>
      </c>
      <c r="H419" s="1">
        <f t="shared" si="6"/>
        <v>0.000493904776221471</v>
      </c>
    </row>
    <row r="420" spans="1:8">
      <c r="A420" s="39">
        <v>45546</v>
      </c>
      <c r="B420" s="1">
        <v>222.66</v>
      </c>
      <c r="C420">
        <v>221.46</v>
      </c>
      <c r="D420">
        <v>223.09</v>
      </c>
      <c r="E420">
        <v>217.89</v>
      </c>
      <c r="F420" t="s">
        <v>1161</v>
      </c>
      <c r="G420" s="40">
        <v>0.0116</v>
      </c>
      <c r="H420" s="1">
        <f t="shared" si="6"/>
        <v>0.0115185229065485</v>
      </c>
    </row>
    <row r="421" spans="1:8">
      <c r="A421" s="39">
        <v>45545</v>
      </c>
      <c r="B421" s="1">
        <v>220.11</v>
      </c>
      <c r="C421">
        <v>218.92</v>
      </c>
      <c r="D421">
        <v>221.48</v>
      </c>
      <c r="E421">
        <v>216.73</v>
      </c>
      <c r="F421" t="s">
        <v>1162</v>
      </c>
      <c r="G421" s="40">
        <v>-0.0036</v>
      </c>
      <c r="H421" s="1">
        <f t="shared" si="6"/>
        <v>-0.00362795736008087</v>
      </c>
    </row>
    <row r="422" spans="1:8">
      <c r="A422" s="39">
        <v>45544</v>
      </c>
      <c r="B422" s="1">
        <v>220.91</v>
      </c>
      <c r="C422">
        <v>220.82</v>
      </c>
      <c r="D422">
        <v>221.27</v>
      </c>
      <c r="E422">
        <v>216.71</v>
      </c>
      <c r="F422" t="s">
        <v>1163</v>
      </c>
      <c r="G422" s="40">
        <v>0.0004</v>
      </c>
      <c r="H422" s="1">
        <f t="shared" si="6"/>
        <v>0.000407488743102535</v>
      </c>
    </row>
    <row r="423" spans="1:8">
      <c r="A423" s="39">
        <v>45541</v>
      </c>
      <c r="B423" s="1">
        <v>220.82</v>
      </c>
      <c r="C423">
        <v>223.95</v>
      </c>
      <c r="D423">
        <v>225.24</v>
      </c>
      <c r="E423">
        <v>219.77</v>
      </c>
      <c r="F423" t="s">
        <v>1164</v>
      </c>
      <c r="G423" s="40">
        <v>-0.007</v>
      </c>
      <c r="H423" s="1">
        <f t="shared" si="6"/>
        <v>-0.00703974026411221</v>
      </c>
    </row>
    <row r="424" spans="1:8">
      <c r="A424" s="39">
        <v>45540</v>
      </c>
      <c r="B424" s="1">
        <v>222.38</v>
      </c>
      <c r="C424">
        <v>221.63</v>
      </c>
      <c r="D424">
        <v>225.48</v>
      </c>
      <c r="E424">
        <v>221.52</v>
      </c>
      <c r="F424" t="s">
        <v>1165</v>
      </c>
      <c r="G424" s="40">
        <v>0.0069</v>
      </c>
      <c r="H424" s="1">
        <f t="shared" si="6"/>
        <v>0.00690389223256762</v>
      </c>
    </row>
    <row r="425" spans="1:8">
      <c r="A425" s="39">
        <v>45539</v>
      </c>
      <c r="B425" s="1">
        <v>220.85</v>
      </c>
      <c r="C425">
        <v>221.66</v>
      </c>
      <c r="D425">
        <v>221.78</v>
      </c>
      <c r="E425">
        <v>217.48</v>
      </c>
      <c r="F425" t="s">
        <v>1166</v>
      </c>
      <c r="G425" s="40">
        <v>-0.0086</v>
      </c>
      <c r="H425" s="1">
        <f t="shared" si="6"/>
        <v>-0.00865611103424714</v>
      </c>
    </row>
    <row r="426" spans="1:8">
      <c r="A426" s="39">
        <v>45538</v>
      </c>
      <c r="B426" s="1">
        <v>222.77</v>
      </c>
      <c r="C426">
        <v>228.55</v>
      </c>
      <c r="D426">
        <v>229</v>
      </c>
      <c r="E426">
        <v>221.17</v>
      </c>
      <c r="F426" t="s">
        <v>889</v>
      </c>
      <c r="G426" s="40">
        <v>-0.0272</v>
      </c>
      <c r="H426" s="1">
        <f t="shared" si="6"/>
        <v>-0.027582154477457</v>
      </c>
    </row>
    <row r="427" spans="1:8">
      <c r="A427" s="39">
        <v>45534</v>
      </c>
      <c r="B427" s="1">
        <v>229</v>
      </c>
      <c r="C427">
        <v>230.19</v>
      </c>
      <c r="D427">
        <v>230.4</v>
      </c>
      <c r="E427">
        <v>227.48</v>
      </c>
      <c r="F427" t="s">
        <v>1167</v>
      </c>
      <c r="G427" s="40">
        <v>-0.0034</v>
      </c>
      <c r="H427" s="1">
        <f t="shared" si="6"/>
        <v>-0.00344384481260529</v>
      </c>
    </row>
    <row r="428" spans="1:8">
      <c r="A428" s="39">
        <v>45533</v>
      </c>
      <c r="B428" s="1">
        <v>229.79</v>
      </c>
      <c r="C428">
        <v>230.1</v>
      </c>
      <c r="D428">
        <v>232.92</v>
      </c>
      <c r="E428">
        <v>228.88</v>
      </c>
      <c r="F428" t="s">
        <v>1004</v>
      </c>
      <c r="G428" s="40">
        <v>0.0146</v>
      </c>
      <c r="H428" s="1">
        <f t="shared" si="6"/>
        <v>0.0144650545287762</v>
      </c>
    </row>
    <row r="429" spans="1:8">
      <c r="A429" s="39">
        <v>45532</v>
      </c>
      <c r="B429" s="1">
        <v>226.49</v>
      </c>
      <c r="C429">
        <v>227.92</v>
      </c>
      <c r="D429">
        <v>229.86</v>
      </c>
      <c r="E429">
        <v>225.68</v>
      </c>
      <c r="F429" t="s">
        <v>1168</v>
      </c>
      <c r="G429" s="40">
        <v>-0.0068</v>
      </c>
      <c r="H429" s="1">
        <f t="shared" si="6"/>
        <v>-0.00677640540799009</v>
      </c>
    </row>
    <row r="430" spans="1:8">
      <c r="A430" s="39">
        <v>45531</v>
      </c>
      <c r="B430" s="1">
        <v>228.03</v>
      </c>
      <c r="C430">
        <v>225.99</v>
      </c>
      <c r="D430">
        <v>228.85</v>
      </c>
      <c r="E430">
        <v>224.89</v>
      </c>
      <c r="F430" t="s">
        <v>1169</v>
      </c>
      <c r="G430" s="40">
        <v>0.0037</v>
      </c>
      <c r="H430" s="1">
        <f t="shared" si="6"/>
        <v>0.0037345444427833</v>
      </c>
    </row>
    <row r="431" spans="1:8">
      <c r="A431" s="39">
        <v>45530</v>
      </c>
      <c r="B431" s="1">
        <v>227.18</v>
      </c>
      <c r="C431">
        <v>226.76</v>
      </c>
      <c r="D431">
        <v>227.28</v>
      </c>
      <c r="E431">
        <v>223.89</v>
      </c>
      <c r="F431" t="s">
        <v>1170</v>
      </c>
      <c r="G431" s="40">
        <v>0.0015</v>
      </c>
      <c r="H431" s="1">
        <f t="shared" si="6"/>
        <v>0.00149773165744823</v>
      </c>
    </row>
    <row r="432" spans="1:8">
      <c r="A432" s="39">
        <v>45527</v>
      </c>
      <c r="B432" s="1">
        <v>226.84</v>
      </c>
      <c r="C432">
        <v>225.66</v>
      </c>
      <c r="D432">
        <v>228.22</v>
      </c>
      <c r="E432">
        <v>224.33</v>
      </c>
      <c r="F432" t="s">
        <v>1171</v>
      </c>
      <c r="G432" s="40">
        <v>0.0103</v>
      </c>
      <c r="H432" s="1">
        <f t="shared" si="6"/>
        <v>0.0102355946017178</v>
      </c>
    </row>
    <row r="433" spans="1:8">
      <c r="A433" s="39">
        <v>45526</v>
      </c>
      <c r="B433" s="1">
        <v>224.53</v>
      </c>
      <c r="C433">
        <v>227.79</v>
      </c>
      <c r="D433">
        <v>228.34</v>
      </c>
      <c r="E433">
        <v>223.9</v>
      </c>
      <c r="F433" t="s">
        <v>1172</v>
      </c>
      <c r="G433" s="40">
        <v>-0.0083</v>
      </c>
      <c r="H433" s="1">
        <f t="shared" si="6"/>
        <v>-0.00829401778491837</v>
      </c>
    </row>
    <row r="434" spans="1:8">
      <c r="A434" s="39">
        <v>45525</v>
      </c>
      <c r="B434" s="1">
        <v>226.4</v>
      </c>
      <c r="C434">
        <v>226.52</v>
      </c>
      <c r="D434">
        <v>227.98</v>
      </c>
      <c r="E434">
        <v>225.05</v>
      </c>
      <c r="F434" t="s">
        <v>1173</v>
      </c>
      <c r="G434" s="40">
        <v>-0.0005</v>
      </c>
      <c r="H434" s="1">
        <f t="shared" si="6"/>
        <v>-0.000485747729848594</v>
      </c>
    </row>
    <row r="435" spans="1:8">
      <c r="A435" s="39">
        <v>45524</v>
      </c>
      <c r="B435" s="1">
        <v>226.51</v>
      </c>
      <c r="C435">
        <v>225.77</v>
      </c>
      <c r="D435">
        <v>227.17</v>
      </c>
      <c r="E435">
        <v>225.45</v>
      </c>
      <c r="F435" t="s">
        <v>1174</v>
      </c>
      <c r="G435" s="40">
        <v>0.0027</v>
      </c>
      <c r="H435" s="1">
        <f t="shared" si="6"/>
        <v>0.00274093893969271</v>
      </c>
    </row>
    <row r="436" spans="1:8">
      <c r="A436" s="39">
        <v>45523</v>
      </c>
      <c r="B436" s="1">
        <v>225.89</v>
      </c>
      <c r="C436">
        <v>225.72</v>
      </c>
      <c r="D436">
        <v>225.99</v>
      </c>
      <c r="E436">
        <v>223.04</v>
      </c>
      <c r="F436" t="s">
        <v>1175</v>
      </c>
      <c r="G436" s="40">
        <v>-0.0007</v>
      </c>
      <c r="H436" s="1">
        <f t="shared" si="6"/>
        <v>-0.000708058621430465</v>
      </c>
    </row>
    <row r="437" spans="1:8">
      <c r="A437" s="39">
        <v>45520</v>
      </c>
      <c r="B437" s="1">
        <v>226.05</v>
      </c>
      <c r="C437">
        <v>223.92</v>
      </c>
      <c r="D437">
        <v>226.83</v>
      </c>
      <c r="E437">
        <v>223.65</v>
      </c>
      <c r="F437" t="s">
        <v>1176</v>
      </c>
      <c r="G437" s="40">
        <v>0.0059</v>
      </c>
      <c r="H437" s="1">
        <f t="shared" si="6"/>
        <v>0.00590103094462589</v>
      </c>
    </row>
    <row r="438" spans="1:8">
      <c r="A438" s="39">
        <v>45519</v>
      </c>
      <c r="B438" s="1">
        <v>224.72</v>
      </c>
      <c r="C438">
        <v>224.6</v>
      </c>
      <c r="D438">
        <v>225.35</v>
      </c>
      <c r="E438">
        <v>222.76</v>
      </c>
      <c r="F438" t="s">
        <v>1177</v>
      </c>
      <c r="G438" s="40">
        <v>0.0135</v>
      </c>
      <c r="H438" s="1">
        <f t="shared" si="6"/>
        <v>0.0134398582443843</v>
      </c>
    </row>
    <row r="439" spans="1:8">
      <c r="A439" s="39">
        <v>45518</v>
      </c>
      <c r="B439" s="1">
        <v>221.72</v>
      </c>
      <c r="C439">
        <v>220.57</v>
      </c>
      <c r="D439">
        <v>223.03</v>
      </c>
      <c r="E439">
        <v>219.7</v>
      </c>
      <c r="F439" t="s">
        <v>1178</v>
      </c>
      <c r="G439" s="40">
        <v>0.002</v>
      </c>
      <c r="H439" s="1">
        <f t="shared" si="6"/>
        <v>0.00203164926876418</v>
      </c>
    </row>
    <row r="440" spans="1:8">
      <c r="A440" s="39">
        <v>45517</v>
      </c>
      <c r="B440" s="1">
        <v>221.27</v>
      </c>
      <c r="C440">
        <v>219.01</v>
      </c>
      <c r="D440">
        <v>221.89</v>
      </c>
      <c r="E440">
        <v>219.01</v>
      </c>
      <c r="F440" t="s">
        <v>950</v>
      </c>
      <c r="G440" s="40">
        <v>0.0172</v>
      </c>
      <c r="H440" s="1">
        <f t="shared" si="6"/>
        <v>0.0170469032312288</v>
      </c>
    </row>
    <row r="441" spans="1:8">
      <c r="A441" s="39">
        <v>45516</v>
      </c>
      <c r="B441" s="1">
        <v>217.53</v>
      </c>
      <c r="C441">
        <v>216.07</v>
      </c>
      <c r="D441">
        <v>219.51</v>
      </c>
      <c r="E441">
        <v>215.6</v>
      </c>
      <c r="F441" t="s">
        <v>1179</v>
      </c>
      <c r="G441" s="40">
        <v>0.006</v>
      </c>
      <c r="H441" s="1">
        <f t="shared" si="6"/>
        <v>0.00594787008341882</v>
      </c>
    </row>
    <row r="442" spans="1:8">
      <c r="A442" s="39">
        <v>45513</v>
      </c>
      <c r="B442" s="1">
        <v>216.24</v>
      </c>
      <c r="C442">
        <v>212.1</v>
      </c>
      <c r="D442">
        <v>216.78</v>
      </c>
      <c r="E442">
        <v>211.97</v>
      </c>
      <c r="F442" t="s">
        <v>1180</v>
      </c>
      <c r="G442" s="40">
        <v>0.0137</v>
      </c>
      <c r="H442" s="1">
        <f t="shared" si="6"/>
        <v>0.0136423952644659</v>
      </c>
    </row>
    <row r="443" spans="1:8">
      <c r="A443" s="39">
        <v>45512</v>
      </c>
      <c r="B443" s="1">
        <v>213.31</v>
      </c>
      <c r="C443">
        <v>213.11</v>
      </c>
      <c r="D443">
        <v>214.2</v>
      </c>
      <c r="E443">
        <v>208.83</v>
      </c>
      <c r="F443" t="s">
        <v>1181</v>
      </c>
      <c r="G443" s="40">
        <v>0.0166</v>
      </c>
      <c r="H443" s="1">
        <f t="shared" si="6"/>
        <v>0.016496486400387</v>
      </c>
    </row>
    <row r="444" spans="1:8">
      <c r="A444" s="39">
        <v>45511</v>
      </c>
      <c r="B444" s="1">
        <v>209.82</v>
      </c>
      <c r="C444">
        <v>206.9</v>
      </c>
      <c r="D444">
        <v>213.64</v>
      </c>
      <c r="E444">
        <v>206.39</v>
      </c>
      <c r="F444" t="s">
        <v>1182</v>
      </c>
      <c r="G444" s="40">
        <v>0.0125</v>
      </c>
      <c r="H444" s="1">
        <f t="shared" si="6"/>
        <v>0.0124207327539434</v>
      </c>
    </row>
    <row r="445" spans="1:8">
      <c r="A445" s="39">
        <v>45510</v>
      </c>
      <c r="B445" s="1">
        <v>207.23</v>
      </c>
      <c r="C445">
        <v>205.3</v>
      </c>
      <c r="D445">
        <v>209.99</v>
      </c>
      <c r="E445">
        <v>201.07</v>
      </c>
      <c r="F445" t="s">
        <v>1183</v>
      </c>
      <c r="G445" s="40">
        <v>-0.0097</v>
      </c>
      <c r="H445" s="1">
        <f t="shared" si="6"/>
        <v>-0.0097959967031821</v>
      </c>
    </row>
    <row r="446" spans="1:8">
      <c r="A446" s="39">
        <v>45509</v>
      </c>
      <c r="B446" s="1">
        <v>209.27</v>
      </c>
      <c r="C446">
        <v>199.09</v>
      </c>
      <c r="D446">
        <v>213.5</v>
      </c>
      <c r="E446">
        <v>196</v>
      </c>
      <c r="F446" t="s">
        <v>1184</v>
      </c>
      <c r="G446" s="40">
        <v>-0.0482</v>
      </c>
      <c r="H446" s="1">
        <f t="shared" si="6"/>
        <v>-0.0493656958981395</v>
      </c>
    </row>
    <row r="447" spans="1:8">
      <c r="A447" s="39">
        <v>45506</v>
      </c>
      <c r="B447" s="1">
        <v>219.86</v>
      </c>
      <c r="C447">
        <v>219.15</v>
      </c>
      <c r="D447">
        <v>225.6</v>
      </c>
      <c r="E447">
        <v>217.71</v>
      </c>
      <c r="F447" t="s">
        <v>1185</v>
      </c>
      <c r="G447" s="40">
        <v>0.0069</v>
      </c>
      <c r="H447" s="1">
        <f t="shared" si="6"/>
        <v>0.00684590323716091</v>
      </c>
    </row>
    <row r="448" spans="1:8">
      <c r="A448" s="39">
        <v>45505</v>
      </c>
      <c r="B448" s="1">
        <v>218.36</v>
      </c>
      <c r="C448">
        <v>224.37</v>
      </c>
      <c r="D448">
        <v>224.48</v>
      </c>
      <c r="E448">
        <v>217.02</v>
      </c>
      <c r="F448" t="s">
        <v>1186</v>
      </c>
      <c r="G448" s="40">
        <v>-0.0168</v>
      </c>
      <c r="H448" s="1">
        <f t="shared" si="6"/>
        <v>-0.0168926004048828</v>
      </c>
    </row>
    <row r="449" spans="1:8">
      <c r="A449" s="39">
        <v>45504</v>
      </c>
      <c r="B449" s="1">
        <v>222.08</v>
      </c>
      <c r="C449">
        <v>221.44</v>
      </c>
      <c r="D449">
        <v>223.82</v>
      </c>
      <c r="E449">
        <v>220.63</v>
      </c>
      <c r="F449" t="s">
        <v>1187</v>
      </c>
      <c r="G449" s="40">
        <v>0.015</v>
      </c>
      <c r="H449" s="1">
        <f t="shared" si="6"/>
        <v>0.0148796067706135</v>
      </c>
    </row>
    <row r="450" spans="1:8">
      <c r="A450" s="39">
        <v>45503</v>
      </c>
      <c r="B450" s="1">
        <v>218.8</v>
      </c>
      <c r="C450">
        <v>219.19</v>
      </c>
      <c r="D450">
        <v>220.32</v>
      </c>
      <c r="E450">
        <v>216.12</v>
      </c>
      <c r="F450" t="s">
        <v>1188</v>
      </c>
      <c r="G450" s="40">
        <v>0.0026</v>
      </c>
      <c r="H450" s="1">
        <f t="shared" si="6"/>
        <v>0.00256269589272897</v>
      </c>
    </row>
    <row r="451" spans="1:8">
      <c r="A451" s="39">
        <v>45502</v>
      </c>
      <c r="B451" s="1">
        <v>218.24</v>
      </c>
      <c r="C451">
        <v>216.96</v>
      </c>
      <c r="D451">
        <v>219.3</v>
      </c>
      <c r="E451">
        <v>215.75</v>
      </c>
      <c r="F451" t="s">
        <v>1189</v>
      </c>
      <c r="G451" s="40">
        <v>0.0013</v>
      </c>
      <c r="H451" s="1">
        <f t="shared" ref="H451:H514" si="7">LN(B451/B452)</f>
        <v>0.00128381494019979</v>
      </c>
    </row>
    <row r="452" spans="1:8">
      <c r="A452" s="39">
        <v>45499</v>
      </c>
      <c r="B452" s="1">
        <v>217.96</v>
      </c>
      <c r="C452">
        <v>218.7</v>
      </c>
      <c r="D452">
        <v>219.49</v>
      </c>
      <c r="E452">
        <v>216.01</v>
      </c>
      <c r="F452" t="s">
        <v>1190</v>
      </c>
      <c r="G452" s="40">
        <v>0.0022</v>
      </c>
      <c r="H452" s="1">
        <f t="shared" si="7"/>
        <v>0.00215868725462828</v>
      </c>
    </row>
    <row r="453" spans="1:8">
      <c r="A453" s="39">
        <v>45498</v>
      </c>
      <c r="B453" s="1">
        <v>217.49</v>
      </c>
      <c r="C453">
        <v>218.93</v>
      </c>
      <c r="D453">
        <v>220.85</v>
      </c>
      <c r="E453">
        <v>214.62</v>
      </c>
      <c r="F453" t="s">
        <v>1191</v>
      </c>
      <c r="G453" s="40">
        <v>-0.0048</v>
      </c>
      <c r="H453" s="1">
        <f t="shared" si="7"/>
        <v>-0.00481619168232989</v>
      </c>
    </row>
    <row r="454" spans="1:8">
      <c r="A454" s="39">
        <v>45497</v>
      </c>
      <c r="B454" s="1">
        <v>218.54</v>
      </c>
      <c r="C454">
        <v>224</v>
      </c>
      <c r="D454">
        <v>224.8</v>
      </c>
      <c r="E454">
        <v>217.13</v>
      </c>
      <c r="F454" t="s">
        <v>1192</v>
      </c>
      <c r="G454" s="40">
        <v>-0.0288</v>
      </c>
      <c r="H454" s="1">
        <f t="shared" si="7"/>
        <v>-0.0291757815186402</v>
      </c>
    </row>
    <row r="455" spans="1:8">
      <c r="A455" s="39">
        <v>45496</v>
      </c>
      <c r="B455" s="1">
        <v>225.01</v>
      </c>
      <c r="C455">
        <v>224.37</v>
      </c>
      <c r="D455">
        <v>226.94</v>
      </c>
      <c r="E455">
        <v>222.68</v>
      </c>
      <c r="F455" t="s">
        <v>1193</v>
      </c>
      <c r="G455" s="40">
        <v>0.0047</v>
      </c>
      <c r="H455" s="1">
        <f t="shared" si="7"/>
        <v>0.00467738118054694</v>
      </c>
    </row>
    <row r="456" spans="1:8">
      <c r="A456" s="39">
        <v>45495</v>
      </c>
      <c r="B456" s="1">
        <v>223.96</v>
      </c>
      <c r="C456">
        <v>227.01</v>
      </c>
      <c r="D456">
        <v>227.78</v>
      </c>
      <c r="E456">
        <v>223.09</v>
      </c>
      <c r="F456" t="s">
        <v>1194</v>
      </c>
      <c r="G456" s="40">
        <v>-0.0016</v>
      </c>
      <c r="H456" s="1">
        <f t="shared" si="7"/>
        <v>-0.0015615591992413</v>
      </c>
    </row>
    <row r="457" spans="1:8">
      <c r="A457" s="39">
        <v>45492</v>
      </c>
      <c r="B457" s="1">
        <v>224.31</v>
      </c>
      <c r="C457">
        <v>224.82</v>
      </c>
      <c r="D457">
        <v>226.8</v>
      </c>
      <c r="E457">
        <v>223.27</v>
      </c>
      <c r="F457" t="s">
        <v>899</v>
      </c>
      <c r="G457" s="40">
        <v>0.0006</v>
      </c>
      <c r="H457" s="1">
        <f t="shared" si="7"/>
        <v>0.000579723086984512</v>
      </c>
    </row>
    <row r="458" spans="1:8">
      <c r="A458" s="39">
        <v>45491</v>
      </c>
      <c r="B458" s="1">
        <v>224.18</v>
      </c>
      <c r="C458">
        <v>230.28</v>
      </c>
      <c r="D458">
        <v>230.44</v>
      </c>
      <c r="E458">
        <v>222.27</v>
      </c>
      <c r="F458" t="s">
        <v>1195</v>
      </c>
      <c r="G458" s="40">
        <v>-0.0205</v>
      </c>
      <c r="H458" s="1">
        <f t="shared" si="7"/>
        <v>-0.0207485481489055</v>
      </c>
    </row>
    <row r="459" spans="1:8">
      <c r="A459" s="39">
        <v>45490</v>
      </c>
      <c r="B459" s="1">
        <v>228.88</v>
      </c>
      <c r="C459">
        <v>229.45</v>
      </c>
      <c r="D459">
        <v>231.46</v>
      </c>
      <c r="E459">
        <v>226.64</v>
      </c>
      <c r="F459" t="s">
        <v>1196</v>
      </c>
      <c r="G459" s="40">
        <v>-0.0253</v>
      </c>
      <c r="H459" s="1">
        <f t="shared" si="7"/>
        <v>-0.025621414460211</v>
      </c>
    </row>
    <row r="460" spans="1:8">
      <c r="A460" s="39">
        <v>45489</v>
      </c>
      <c r="B460" s="1">
        <v>234.82</v>
      </c>
      <c r="C460">
        <v>235</v>
      </c>
      <c r="D460">
        <v>236.27</v>
      </c>
      <c r="E460">
        <v>232.33</v>
      </c>
      <c r="F460" t="s">
        <v>1197</v>
      </c>
      <c r="G460" s="40">
        <v>0.0018</v>
      </c>
      <c r="H460" s="1">
        <f t="shared" si="7"/>
        <v>0.0017902054992082</v>
      </c>
    </row>
    <row r="461" spans="1:8">
      <c r="A461" s="39">
        <v>45488</v>
      </c>
      <c r="B461" s="1">
        <v>234.4</v>
      </c>
      <c r="C461">
        <v>236.48</v>
      </c>
      <c r="D461">
        <v>237.23</v>
      </c>
      <c r="E461">
        <v>233.09</v>
      </c>
      <c r="F461" t="s">
        <v>1198</v>
      </c>
      <c r="G461" s="40">
        <v>0.0167</v>
      </c>
      <c r="H461" s="1">
        <f t="shared" si="7"/>
        <v>0.016604674529991</v>
      </c>
    </row>
    <row r="462" spans="1:8">
      <c r="A462" s="39">
        <v>45485</v>
      </c>
      <c r="B462" s="1">
        <v>230.54</v>
      </c>
      <c r="C462">
        <v>228.92</v>
      </c>
      <c r="D462">
        <v>232.64</v>
      </c>
      <c r="E462">
        <v>228.68</v>
      </c>
      <c r="F462" t="s">
        <v>1199</v>
      </c>
      <c r="G462" s="40">
        <v>0.0131</v>
      </c>
      <c r="H462" s="1">
        <f t="shared" si="7"/>
        <v>0.0129664998017392</v>
      </c>
    </row>
    <row r="463" spans="1:8">
      <c r="A463" s="39">
        <v>45484</v>
      </c>
      <c r="B463" s="1">
        <v>227.57</v>
      </c>
      <c r="C463">
        <v>231.39</v>
      </c>
      <c r="D463">
        <v>232.39</v>
      </c>
      <c r="E463">
        <v>225.77</v>
      </c>
      <c r="F463" t="s">
        <v>1200</v>
      </c>
      <c r="G463" s="40">
        <v>-0.0232</v>
      </c>
      <c r="H463" s="1">
        <f t="shared" si="7"/>
        <v>-0.0234947296005037</v>
      </c>
    </row>
    <row r="464" spans="1:8">
      <c r="A464" s="39">
        <v>45483</v>
      </c>
      <c r="B464" s="1">
        <v>232.98</v>
      </c>
      <c r="C464">
        <v>229.3</v>
      </c>
      <c r="D464">
        <v>233.08</v>
      </c>
      <c r="E464">
        <v>229.25</v>
      </c>
      <c r="F464" t="s">
        <v>1198</v>
      </c>
      <c r="G464" s="40">
        <v>0.0188</v>
      </c>
      <c r="H464" s="1">
        <f t="shared" si="7"/>
        <v>0.0186289665758602</v>
      </c>
    </row>
    <row r="465" spans="1:8">
      <c r="A465" s="39">
        <v>45482</v>
      </c>
      <c r="B465" s="1">
        <v>228.68</v>
      </c>
      <c r="C465">
        <v>227.93</v>
      </c>
      <c r="D465">
        <v>229.4</v>
      </c>
      <c r="E465">
        <v>226.37</v>
      </c>
      <c r="F465" t="s">
        <v>1201</v>
      </c>
      <c r="G465" s="40">
        <v>0.0038</v>
      </c>
      <c r="H465" s="1">
        <f t="shared" si="7"/>
        <v>0.0037678029240047</v>
      </c>
    </row>
    <row r="466" spans="1:8">
      <c r="A466" s="39">
        <v>45481</v>
      </c>
      <c r="B466" s="1">
        <v>227.82</v>
      </c>
      <c r="C466">
        <v>227.09</v>
      </c>
      <c r="D466">
        <v>227.85</v>
      </c>
      <c r="E466">
        <v>223.25</v>
      </c>
      <c r="F466" t="s">
        <v>1202</v>
      </c>
      <c r="G466" s="40">
        <v>0.0065</v>
      </c>
      <c r="H466" s="1">
        <f t="shared" si="7"/>
        <v>0.00651754993397049</v>
      </c>
    </row>
    <row r="467" spans="1:8">
      <c r="A467" s="39">
        <v>45478</v>
      </c>
      <c r="B467" s="1">
        <v>226.34</v>
      </c>
      <c r="C467">
        <v>221.65</v>
      </c>
      <c r="D467">
        <v>226.45</v>
      </c>
      <c r="E467">
        <v>221.65</v>
      </c>
      <c r="F467" t="s">
        <v>1203</v>
      </c>
      <c r="G467" s="40">
        <v>0.0216</v>
      </c>
      <c r="H467" s="1">
        <f t="shared" si="7"/>
        <v>0.021389995892297</v>
      </c>
    </row>
    <row r="468" spans="1:8">
      <c r="A468" s="39">
        <v>45476</v>
      </c>
      <c r="B468" s="1">
        <v>221.55</v>
      </c>
      <c r="C468">
        <v>220</v>
      </c>
      <c r="D468">
        <v>221.55</v>
      </c>
      <c r="E468">
        <v>219.03</v>
      </c>
      <c r="F468" t="s">
        <v>1204</v>
      </c>
      <c r="G468" s="40">
        <v>0.0058</v>
      </c>
      <c r="H468" s="1">
        <f t="shared" si="7"/>
        <v>0.00579423104943228</v>
      </c>
    </row>
    <row r="469" spans="1:8">
      <c r="A469" s="39">
        <v>45475</v>
      </c>
      <c r="B469" s="1">
        <v>220.27</v>
      </c>
      <c r="C469">
        <v>216.15</v>
      </c>
      <c r="D469">
        <v>220.38</v>
      </c>
      <c r="E469">
        <v>215.1</v>
      </c>
      <c r="F469" t="s">
        <v>1205</v>
      </c>
      <c r="G469" s="40">
        <v>0.0162</v>
      </c>
      <c r="H469" s="1">
        <f t="shared" si="7"/>
        <v>0.016109450935415</v>
      </c>
    </row>
    <row r="470" spans="1:8">
      <c r="A470" s="39">
        <v>45474</v>
      </c>
      <c r="B470" s="1">
        <v>216.75</v>
      </c>
      <c r="C470">
        <v>212.09</v>
      </c>
      <c r="D470">
        <v>217.51</v>
      </c>
      <c r="E470">
        <v>211.92</v>
      </c>
      <c r="F470" t="s">
        <v>1206</v>
      </c>
      <c r="G470" s="40">
        <v>0.0291</v>
      </c>
      <c r="H470" s="1">
        <f t="shared" si="7"/>
        <v>0.0286890537082002</v>
      </c>
    </row>
    <row r="471" spans="1:8">
      <c r="A471" s="39">
        <v>45471</v>
      </c>
      <c r="B471" s="1">
        <v>210.62</v>
      </c>
      <c r="C471">
        <v>215.77</v>
      </c>
      <c r="D471">
        <v>216.07</v>
      </c>
      <c r="E471">
        <v>210.3</v>
      </c>
      <c r="F471" t="s">
        <v>1207</v>
      </c>
      <c r="G471" s="40">
        <v>-0.0163</v>
      </c>
      <c r="H471" s="1">
        <f t="shared" si="7"/>
        <v>-0.0163876336431859</v>
      </c>
    </row>
    <row r="472" spans="1:8">
      <c r="A472" s="39">
        <v>45470</v>
      </c>
      <c r="B472" s="1">
        <v>214.1</v>
      </c>
      <c r="C472">
        <v>214.69</v>
      </c>
      <c r="D472">
        <v>215.74</v>
      </c>
      <c r="E472">
        <v>212.35</v>
      </c>
      <c r="F472" t="s">
        <v>1208</v>
      </c>
      <c r="G472" s="40">
        <v>0.004</v>
      </c>
      <c r="H472" s="1">
        <f t="shared" si="7"/>
        <v>0.00397800922384861</v>
      </c>
    </row>
    <row r="473" spans="1:8">
      <c r="A473" s="39">
        <v>45469</v>
      </c>
      <c r="B473" s="1">
        <v>213.25</v>
      </c>
      <c r="C473">
        <v>211.5</v>
      </c>
      <c r="D473">
        <v>214.86</v>
      </c>
      <c r="E473">
        <v>210.64</v>
      </c>
      <c r="F473" t="s">
        <v>1209</v>
      </c>
      <c r="G473" s="40">
        <v>0.02</v>
      </c>
      <c r="H473" s="1">
        <f t="shared" si="7"/>
        <v>0.0197960622532513</v>
      </c>
    </row>
    <row r="474" spans="1:8">
      <c r="A474" s="39">
        <v>45468</v>
      </c>
      <c r="B474" s="1">
        <v>209.07</v>
      </c>
      <c r="C474">
        <v>209.15</v>
      </c>
      <c r="D474">
        <v>211.38</v>
      </c>
      <c r="E474">
        <v>208.61</v>
      </c>
      <c r="F474" t="s">
        <v>1210</v>
      </c>
      <c r="G474" s="40">
        <v>0.0045</v>
      </c>
      <c r="H474" s="1">
        <f t="shared" si="7"/>
        <v>0.00445819390882394</v>
      </c>
    </row>
    <row r="475" spans="1:8">
      <c r="A475" s="39">
        <v>45467</v>
      </c>
      <c r="B475" s="1">
        <v>208.14</v>
      </c>
      <c r="C475">
        <v>207.72</v>
      </c>
      <c r="D475">
        <v>212.7</v>
      </c>
      <c r="E475">
        <v>206.59</v>
      </c>
      <c r="F475" t="s">
        <v>1211</v>
      </c>
      <c r="G475" s="40">
        <v>0.0031</v>
      </c>
      <c r="H475" s="1">
        <f t="shared" si="7"/>
        <v>0.0031277844713534</v>
      </c>
    </row>
    <row r="476" spans="1:8">
      <c r="A476" s="39">
        <v>45464</v>
      </c>
      <c r="B476" s="1">
        <v>207.49</v>
      </c>
      <c r="C476">
        <v>210.39</v>
      </c>
      <c r="D476">
        <v>211.89</v>
      </c>
      <c r="E476">
        <v>207.11</v>
      </c>
      <c r="F476" t="s">
        <v>1212</v>
      </c>
      <c r="G476" s="40">
        <v>-0.0104</v>
      </c>
      <c r="H476" s="1">
        <f t="shared" si="7"/>
        <v>-0.0104994132767912</v>
      </c>
    </row>
    <row r="477" spans="1:8">
      <c r="A477" s="39">
        <v>45463</v>
      </c>
      <c r="B477" s="1">
        <v>209.68</v>
      </c>
      <c r="C477">
        <v>213.93</v>
      </c>
      <c r="D477">
        <v>214.24</v>
      </c>
      <c r="E477">
        <v>208.85</v>
      </c>
      <c r="F477" t="s">
        <v>890</v>
      </c>
      <c r="G477" s="40">
        <v>-0.0215</v>
      </c>
      <c r="H477" s="1">
        <f t="shared" si="7"/>
        <v>-0.0217476788198398</v>
      </c>
    </row>
    <row r="478" spans="1:8">
      <c r="A478" s="39">
        <v>45461</v>
      </c>
      <c r="B478" s="1">
        <v>214.29</v>
      </c>
      <c r="C478">
        <v>217.59</v>
      </c>
      <c r="D478">
        <v>218.63</v>
      </c>
      <c r="E478">
        <v>213</v>
      </c>
      <c r="F478" t="s">
        <v>1213</v>
      </c>
      <c r="G478" s="40">
        <v>-0.011</v>
      </c>
      <c r="H478" s="1">
        <f t="shared" si="7"/>
        <v>-0.0110452208836249</v>
      </c>
    </row>
    <row r="479" spans="1:8">
      <c r="A479" s="39">
        <v>45460</v>
      </c>
      <c r="B479" s="1">
        <v>216.67</v>
      </c>
      <c r="C479">
        <v>213.37</v>
      </c>
      <c r="D479">
        <v>218.95</v>
      </c>
      <c r="E479">
        <v>212.72</v>
      </c>
      <c r="F479" t="s">
        <v>1214</v>
      </c>
      <c r="G479" s="40">
        <v>0.0197</v>
      </c>
      <c r="H479" s="1">
        <f t="shared" si="7"/>
        <v>0.0194805302849747</v>
      </c>
    </row>
    <row r="480" spans="1:8">
      <c r="A480" s="39">
        <v>45457</v>
      </c>
      <c r="B480" s="1">
        <v>212.49</v>
      </c>
      <c r="C480">
        <v>213.85</v>
      </c>
      <c r="D480">
        <v>215.17</v>
      </c>
      <c r="E480">
        <v>211.3</v>
      </c>
      <c r="F480" t="s">
        <v>1215</v>
      </c>
      <c r="G480" s="40">
        <v>-0.0082</v>
      </c>
      <c r="H480" s="1">
        <f t="shared" si="7"/>
        <v>-0.00820195350922139</v>
      </c>
    </row>
    <row r="481" spans="1:8">
      <c r="A481" s="39">
        <v>45456</v>
      </c>
      <c r="B481" s="1">
        <v>214.24</v>
      </c>
      <c r="C481">
        <v>214.74</v>
      </c>
      <c r="D481">
        <v>216.75</v>
      </c>
      <c r="E481">
        <v>211.6</v>
      </c>
      <c r="F481" t="s">
        <v>1216</v>
      </c>
      <c r="G481" s="40">
        <v>0.0055</v>
      </c>
      <c r="H481" s="1">
        <f t="shared" si="7"/>
        <v>0.00547613172558745</v>
      </c>
    </row>
    <row r="482" spans="1:8">
      <c r="A482" s="39">
        <v>45455</v>
      </c>
      <c r="B482" s="1">
        <v>213.07</v>
      </c>
      <c r="C482">
        <v>207.37</v>
      </c>
      <c r="D482">
        <v>220.2</v>
      </c>
      <c r="E482">
        <v>206.9</v>
      </c>
      <c r="F482" t="s">
        <v>1217</v>
      </c>
      <c r="G482" s="40">
        <v>0.0286</v>
      </c>
      <c r="H482" s="1">
        <f t="shared" si="7"/>
        <v>0.0281775816938641</v>
      </c>
    </row>
    <row r="483" spans="1:8">
      <c r="A483" s="39">
        <v>45454</v>
      </c>
      <c r="B483" s="1">
        <v>207.15</v>
      </c>
      <c r="C483">
        <v>193.65</v>
      </c>
      <c r="D483">
        <v>207.16</v>
      </c>
      <c r="E483">
        <v>193.63</v>
      </c>
      <c r="F483" t="s">
        <v>1218</v>
      </c>
      <c r="G483" s="40">
        <v>0.0726</v>
      </c>
      <c r="H483" s="1">
        <f t="shared" si="7"/>
        <v>0.0701314111741895</v>
      </c>
    </row>
    <row r="484" spans="1:8">
      <c r="A484" s="39">
        <v>45453</v>
      </c>
      <c r="B484" s="1">
        <v>193.12</v>
      </c>
      <c r="C484">
        <v>196.9</v>
      </c>
      <c r="D484">
        <v>197.3</v>
      </c>
      <c r="E484">
        <v>192.15</v>
      </c>
      <c r="F484" t="s">
        <v>1219</v>
      </c>
      <c r="G484" s="40">
        <v>-0.0191</v>
      </c>
      <c r="H484" s="1">
        <f t="shared" si="7"/>
        <v>-0.0193334398045197</v>
      </c>
    </row>
    <row r="485" spans="1:8">
      <c r="A485" s="39">
        <v>45450</v>
      </c>
      <c r="B485" s="1">
        <v>196.89</v>
      </c>
      <c r="C485">
        <v>194.65</v>
      </c>
      <c r="D485">
        <v>196.94</v>
      </c>
      <c r="E485">
        <v>194.14</v>
      </c>
      <c r="F485" t="s">
        <v>1220</v>
      </c>
      <c r="G485" s="40">
        <v>0.0124</v>
      </c>
      <c r="H485" s="1">
        <f t="shared" si="7"/>
        <v>0.0123158671458732</v>
      </c>
    </row>
    <row r="486" spans="1:8">
      <c r="A486" s="39">
        <v>45449</v>
      </c>
      <c r="B486" s="1">
        <v>194.48</v>
      </c>
      <c r="C486">
        <v>195.68</v>
      </c>
      <c r="D486">
        <v>196.5</v>
      </c>
      <c r="E486">
        <v>194.17</v>
      </c>
      <c r="F486" t="s">
        <v>1221</v>
      </c>
      <c r="G486" s="40">
        <v>-0.0071</v>
      </c>
      <c r="H486" s="1">
        <f t="shared" si="7"/>
        <v>-0.007121843858784</v>
      </c>
    </row>
    <row r="487" spans="1:8">
      <c r="A487" s="39">
        <v>45448</v>
      </c>
      <c r="B487" s="1">
        <v>195.87</v>
      </c>
      <c r="C487">
        <v>195.4</v>
      </c>
      <c r="D487">
        <v>196.9</v>
      </c>
      <c r="E487">
        <v>194.87</v>
      </c>
      <c r="F487" t="s">
        <v>1222</v>
      </c>
      <c r="G487" s="40">
        <v>0.0078</v>
      </c>
      <c r="H487" s="1">
        <f t="shared" si="7"/>
        <v>0.00779051656841978</v>
      </c>
    </row>
    <row r="488" spans="1:8">
      <c r="A488" s="39">
        <v>45447</v>
      </c>
      <c r="B488" s="1">
        <v>194.35</v>
      </c>
      <c r="C488">
        <v>194.63</v>
      </c>
      <c r="D488">
        <v>195.32</v>
      </c>
      <c r="E488">
        <v>193.03</v>
      </c>
      <c r="F488" t="s">
        <v>1223</v>
      </c>
      <c r="G488" s="40">
        <v>0.0016</v>
      </c>
      <c r="H488" s="1">
        <f t="shared" si="7"/>
        <v>0.00164787101505114</v>
      </c>
    </row>
    <row r="489" spans="1:8">
      <c r="A489" s="39">
        <v>45446</v>
      </c>
      <c r="B489" s="1">
        <v>194.03</v>
      </c>
      <c r="C489">
        <v>192.9</v>
      </c>
      <c r="D489">
        <v>194.99</v>
      </c>
      <c r="E489">
        <v>192.52</v>
      </c>
      <c r="F489" t="s">
        <v>1224</v>
      </c>
      <c r="G489" s="40">
        <v>0.0093</v>
      </c>
      <c r="H489" s="1">
        <f t="shared" si="7"/>
        <v>0.00921617789742773</v>
      </c>
    </row>
    <row r="490" spans="1:8">
      <c r="A490" s="39">
        <v>45443</v>
      </c>
      <c r="B490" s="1">
        <v>192.25</v>
      </c>
      <c r="C490">
        <v>191.44</v>
      </c>
      <c r="D490">
        <v>192.57</v>
      </c>
      <c r="E490">
        <v>189.91</v>
      </c>
      <c r="F490" t="s">
        <v>1225</v>
      </c>
      <c r="G490" s="40">
        <v>0.005</v>
      </c>
      <c r="H490" s="1">
        <f t="shared" si="7"/>
        <v>0.00500600722119128</v>
      </c>
    </row>
    <row r="491" spans="1:8">
      <c r="A491" s="39">
        <v>45442</v>
      </c>
      <c r="B491" s="1">
        <v>191.29</v>
      </c>
      <c r="C491">
        <v>190.76</v>
      </c>
      <c r="D491">
        <v>192.18</v>
      </c>
      <c r="E491">
        <v>190.63</v>
      </c>
      <c r="F491" t="s">
        <v>1226</v>
      </c>
      <c r="G491" s="40">
        <v>0.0053</v>
      </c>
      <c r="H491" s="1">
        <f t="shared" si="7"/>
        <v>0.00524137685064667</v>
      </c>
    </row>
    <row r="492" spans="1:8">
      <c r="A492" s="39">
        <v>45441</v>
      </c>
      <c r="B492" s="1">
        <v>190.29</v>
      </c>
      <c r="C492">
        <v>189.61</v>
      </c>
      <c r="D492">
        <v>192.25</v>
      </c>
      <c r="E492">
        <v>189.51</v>
      </c>
      <c r="F492" t="s">
        <v>1227</v>
      </c>
      <c r="G492" s="40">
        <v>0.0016</v>
      </c>
      <c r="H492" s="1">
        <f t="shared" si="7"/>
        <v>0.00157778511746673</v>
      </c>
    </row>
    <row r="493" spans="1:8">
      <c r="A493" s="39">
        <v>45440</v>
      </c>
      <c r="B493" s="1">
        <v>189.99</v>
      </c>
      <c r="C493">
        <v>191.51</v>
      </c>
      <c r="D493">
        <v>193</v>
      </c>
      <c r="E493">
        <v>189.1</v>
      </c>
      <c r="F493" t="s">
        <v>1228</v>
      </c>
      <c r="G493" s="40">
        <v>0.0001</v>
      </c>
      <c r="H493" s="1">
        <f t="shared" si="7"/>
        <v>5.26357344123675e-5</v>
      </c>
    </row>
    <row r="494" spans="1:8">
      <c r="A494" s="39">
        <v>45436</v>
      </c>
      <c r="B494" s="1">
        <v>189.98</v>
      </c>
      <c r="C494">
        <v>188.82</v>
      </c>
      <c r="D494">
        <v>190.58</v>
      </c>
      <c r="E494">
        <v>188.04</v>
      </c>
      <c r="F494" t="s">
        <v>1229</v>
      </c>
      <c r="G494" s="40">
        <v>0.0166</v>
      </c>
      <c r="H494" s="1">
        <f t="shared" si="7"/>
        <v>0.0164521038221741</v>
      </c>
    </row>
    <row r="495" spans="1:8">
      <c r="A495" s="39">
        <v>45435</v>
      </c>
      <c r="B495" s="1">
        <v>186.88</v>
      </c>
      <c r="C495">
        <v>190.98</v>
      </c>
      <c r="D495">
        <v>191</v>
      </c>
      <c r="E495">
        <v>186.63</v>
      </c>
      <c r="F495" t="s">
        <v>1230</v>
      </c>
      <c r="G495" s="40">
        <v>-0.0211</v>
      </c>
      <c r="H495" s="1">
        <f t="shared" si="7"/>
        <v>-0.0212830310918398</v>
      </c>
    </row>
    <row r="496" spans="1:8">
      <c r="A496" s="39">
        <v>45434</v>
      </c>
      <c r="B496" s="1">
        <v>190.9</v>
      </c>
      <c r="C496">
        <v>192.26</v>
      </c>
      <c r="D496">
        <v>192.82</v>
      </c>
      <c r="E496">
        <v>190.27</v>
      </c>
      <c r="F496" t="s">
        <v>1231</v>
      </c>
      <c r="G496" s="40">
        <v>-0.0075</v>
      </c>
      <c r="H496" s="1">
        <f t="shared" si="7"/>
        <v>-0.00756689846660213</v>
      </c>
    </row>
    <row r="497" spans="1:8">
      <c r="A497" s="39">
        <v>45433</v>
      </c>
      <c r="B497" s="1">
        <v>192.35</v>
      </c>
      <c r="C497">
        <v>191.09</v>
      </c>
      <c r="D497">
        <v>192.73</v>
      </c>
      <c r="E497">
        <v>190.92</v>
      </c>
      <c r="F497" t="s">
        <v>1151</v>
      </c>
      <c r="G497" s="40">
        <v>0.0069</v>
      </c>
      <c r="H497" s="1">
        <f t="shared" si="7"/>
        <v>0.00683379899406693</v>
      </c>
    </row>
    <row r="498" spans="1:8">
      <c r="A498" s="39">
        <v>45432</v>
      </c>
      <c r="B498" s="1">
        <v>191.04</v>
      </c>
      <c r="C498">
        <v>189.32</v>
      </c>
      <c r="D498">
        <v>191.92</v>
      </c>
      <c r="E498">
        <v>189.01</v>
      </c>
      <c r="F498" t="s">
        <v>1232</v>
      </c>
      <c r="G498" s="40">
        <v>0.0062</v>
      </c>
      <c r="H498" s="1">
        <f t="shared" si="7"/>
        <v>0.00614320274891363</v>
      </c>
    </row>
    <row r="499" spans="1:8">
      <c r="A499" s="39">
        <v>45429</v>
      </c>
      <c r="B499" s="1">
        <v>189.87</v>
      </c>
      <c r="C499">
        <v>189.51</v>
      </c>
      <c r="D499">
        <v>190.81</v>
      </c>
      <c r="E499">
        <v>189.18</v>
      </c>
      <c r="F499" t="s">
        <v>1233</v>
      </c>
      <c r="G499" s="40">
        <v>0.0002</v>
      </c>
      <c r="H499" s="1">
        <f t="shared" si="7"/>
        <v>0.000158015327815464</v>
      </c>
    </row>
    <row r="500" spans="1:8">
      <c r="A500" s="39">
        <v>45428</v>
      </c>
      <c r="B500" s="1">
        <v>189.84</v>
      </c>
      <c r="C500">
        <v>190.47</v>
      </c>
      <c r="D500">
        <v>191.1</v>
      </c>
      <c r="E500">
        <v>189.66</v>
      </c>
      <c r="F500" t="s">
        <v>1234</v>
      </c>
      <c r="G500" s="40">
        <v>0.0006</v>
      </c>
      <c r="H500" s="1">
        <f t="shared" si="7"/>
        <v>0.000632311118127256</v>
      </c>
    </row>
    <row r="501" spans="1:8">
      <c r="A501" s="39">
        <v>45427</v>
      </c>
      <c r="B501" s="1">
        <v>189.72</v>
      </c>
      <c r="C501">
        <v>187.91</v>
      </c>
      <c r="D501">
        <v>190.65</v>
      </c>
      <c r="E501">
        <v>187.37</v>
      </c>
      <c r="F501" t="s">
        <v>1235</v>
      </c>
      <c r="G501" s="40">
        <v>0.0122</v>
      </c>
      <c r="H501" s="1">
        <f t="shared" si="7"/>
        <v>0.0121438586384873</v>
      </c>
    </row>
    <row r="502" spans="1:8">
      <c r="A502" s="39">
        <v>45426</v>
      </c>
      <c r="B502" s="1">
        <v>187.43</v>
      </c>
      <c r="C502">
        <v>187.51</v>
      </c>
      <c r="D502">
        <v>188.3</v>
      </c>
      <c r="E502">
        <v>186.29</v>
      </c>
      <c r="F502" t="s">
        <v>1236</v>
      </c>
      <c r="G502" s="40">
        <v>0.0062</v>
      </c>
      <c r="H502" s="1">
        <f t="shared" si="7"/>
        <v>0.00615452425671729</v>
      </c>
    </row>
    <row r="503" spans="1:8">
      <c r="A503" s="39">
        <v>45425</v>
      </c>
      <c r="B503" s="1">
        <v>186.28</v>
      </c>
      <c r="C503">
        <v>185.43</v>
      </c>
      <c r="D503">
        <v>187.1</v>
      </c>
      <c r="E503">
        <v>184.62</v>
      </c>
      <c r="F503" t="s">
        <v>1237</v>
      </c>
      <c r="G503" s="40">
        <v>0.0176</v>
      </c>
      <c r="H503" s="1">
        <f t="shared" si="7"/>
        <v>0.0174915785479312</v>
      </c>
    </row>
    <row r="504" spans="1:8">
      <c r="A504" s="39">
        <v>45422</v>
      </c>
      <c r="B504" s="1">
        <v>183.05</v>
      </c>
      <c r="C504">
        <v>184.9</v>
      </c>
      <c r="D504">
        <v>185.09</v>
      </c>
      <c r="E504">
        <v>182.13</v>
      </c>
      <c r="F504" t="s">
        <v>1238</v>
      </c>
      <c r="G504" s="40">
        <v>-0.0082</v>
      </c>
      <c r="H504" s="1">
        <f t="shared" si="7"/>
        <v>-0.00826945575295463</v>
      </c>
    </row>
    <row r="505" spans="1:8">
      <c r="A505" s="39">
        <v>45421</v>
      </c>
      <c r="B505" s="1">
        <v>184.57</v>
      </c>
      <c r="C505">
        <v>182.56</v>
      </c>
      <c r="D505">
        <v>184.66</v>
      </c>
      <c r="E505">
        <v>182.11</v>
      </c>
      <c r="F505" t="s">
        <v>1239</v>
      </c>
      <c r="G505" s="40">
        <v>0.01</v>
      </c>
      <c r="H505" s="1">
        <f t="shared" si="7"/>
        <v>0.00996441774872525</v>
      </c>
    </row>
    <row r="506" spans="1:8">
      <c r="A506" s="39">
        <v>45420</v>
      </c>
      <c r="B506" s="1">
        <v>182.74</v>
      </c>
      <c r="C506">
        <v>182.85</v>
      </c>
      <c r="D506">
        <v>183.07</v>
      </c>
      <c r="E506">
        <v>181.45</v>
      </c>
      <c r="F506" t="s">
        <v>1240</v>
      </c>
      <c r="G506" s="40">
        <v>0.0019</v>
      </c>
      <c r="H506" s="1">
        <f t="shared" si="7"/>
        <v>0.00186229993024347</v>
      </c>
    </row>
    <row r="507" spans="1:8">
      <c r="A507" s="39">
        <v>45419</v>
      </c>
      <c r="B507" s="1">
        <v>182.4</v>
      </c>
      <c r="C507">
        <v>183.45</v>
      </c>
      <c r="D507">
        <v>184.9</v>
      </c>
      <c r="E507">
        <v>181.32</v>
      </c>
      <c r="F507" t="s">
        <v>1241</v>
      </c>
      <c r="G507" s="40">
        <v>0.0038</v>
      </c>
      <c r="H507" s="1">
        <f t="shared" si="7"/>
        <v>0.00379006797926549</v>
      </c>
    </row>
    <row r="508" spans="1:8">
      <c r="A508" s="39">
        <v>45418</v>
      </c>
      <c r="B508" s="1">
        <v>181.71</v>
      </c>
      <c r="C508">
        <v>182.35</v>
      </c>
      <c r="D508">
        <v>184.2</v>
      </c>
      <c r="E508">
        <v>180.42</v>
      </c>
      <c r="F508" t="s">
        <v>1242</v>
      </c>
      <c r="G508" s="40">
        <v>-0.0091</v>
      </c>
      <c r="H508" s="1">
        <f t="shared" si="7"/>
        <v>-0.00914849296078913</v>
      </c>
    </row>
    <row r="509" spans="1:8">
      <c r="A509" s="39">
        <v>45415</v>
      </c>
      <c r="B509" s="1">
        <v>183.38</v>
      </c>
      <c r="C509">
        <v>186.65</v>
      </c>
      <c r="D509">
        <v>187</v>
      </c>
      <c r="E509">
        <v>182.66</v>
      </c>
      <c r="F509" t="s">
        <v>1243</v>
      </c>
      <c r="G509" s="40">
        <v>0.0598</v>
      </c>
      <c r="H509" s="1">
        <f t="shared" si="7"/>
        <v>0.0580955127531976</v>
      </c>
    </row>
    <row r="510" spans="1:8">
      <c r="A510" s="39">
        <v>45414</v>
      </c>
      <c r="B510" s="1">
        <v>173.03</v>
      </c>
      <c r="C510">
        <v>172.51</v>
      </c>
      <c r="D510">
        <v>173.41</v>
      </c>
      <c r="E510">
        <v>170.89</v>
      </c>
      <c r="F510" t="s">
        <v>1244</v>
      </c>
      <c r="G510" s="40">
        <v>0.022</v>
      </c>
      <c r="H510" s="1">
        <f t="shared" si="7"/>
        <v>0.0217927007294674</v>
      </c>
    </row>
    <row r="511" spans="1:8">
      <c r="A511" s="39">
        <v>45413</v>
      </c>
      <c r="B511" s="1">
        <v>169.3</v>
      </c>
      <c r="C511">
        <v>169.58</v>
      </c>
      <c r="D511">
        <v>172.71</v>
      </c>
      <c r="E511">
        <v>169.11</v>
      </c>
      <c r="F511" t="s">
        <v>1245</v>
      </c>
      <c r="G511" s="40">
        <v>-0.006</v>
      </c>
      <c r="H511" s="1">
        <f t="shared" si="7"/>
        <v>-0.00606544273339625</v>
      </c>
    </row>
    <row r="512" spans="1:8">
      <c r="A512" s="39">
        <v>45412</v>
      </c>
      <c r="B512" s="1">
        <v>170.33</v>
      </c>
      <c r="C512">
        <v>173.33</v>
      </c>
      <c r="D512">
        <v>174.99</v>
      </c>
      <c r="E512">
        <v>170</v>
      </c>
      <c r="F512" t="s">
        <v>1246</v>
      </c>
      <c r="G512" s="40">
        <v>-0.0183</v>
      </c>
      <c r="H512" s="1">
        <f t="shared" si="7"/>
        <v>-0.0184398675144279</v>
      </c>
    </row>
    <row r="513" spans="1:8">
      <c r="A513" s="39">
        <v>45411</v>
      </c>
      <c r="B513" s="1">
        <v>173.5</v>
      </c>
      <c r="C513">
        <v>173.37</v>
      </c>
      <c r="D513">
        <v>176.03</v>
      </c>
      <c r="E513">
        <v>173.1</v>
      </c>
      <c r="F513" t="s">
        <v>1247</v>
      </c>
      <c r="G513" s="40">
        <v>0.0248</v>
      </c>
      <c r="H513" s="1">
        <f t="shared" si="7"/>
        <v>0.0245053102478243</v>
      </c>
    </row>
    <row r="514" spans="1:8">
      <c r="A514" s="39">
        <v>45408</v>
      </c>
      <c r="B514" s="1">
        <v>169.3</v>
      </c>
      <c r="C514">
        <v>169.88</v>
      </c>
      <c r="D514">
        <v>171.34</v>
      </c>
      <c r="E514">
        <v>169.18</v>
      </c>
      <c r="F514" t="s">
        <v>1248</v>
      </c>
      <c r="G514" s="40">
        <v>-0.0035</v>
      </c>
      <c r="H514" s="1">
        <f t="shared" si="7"/>
        <v>-0.00347887965473355</v>
      </c>
    </row>
    <row r="515" spans="1:8">
      <c r="A515" s="39">
        <v>45407</v>
      </c>
      <c r="B515" s="1">
        <v>169.89</v>
      </c>
      <c r="C515">
        <v>169.52</v>
      </c>
      <c r="D515">
        <v>170.61</v>
      </c>
      <c r="E515">
        <v>168.15</v>
      </c>
      <c r="F515" t="s">
        <v>1249</v>
      </c>
      <c r="G515" s="40">
        <v>0.0051</v>
      </c>
      <c r="H515" s="1">
        <f t="shared" ref="H515:H578" si="8">LN(B515/B516)</f>
        <v>0.00513411767748685</v>
      </c>
    </row>
    <row r="516" spans="1:8">
      <c r="A516" s="39">
        <v>45406</v>
      </c>
      <c r="B516" s="1">
        <v>169.02</v>
      </c>
      <c r="C516">
        <v>166.54</v>
      </c>
      <c r="D516">
        <v>169.3</v>
      </c>
      <c r="E516">
        <v>166.21</v>
      </c>
      <c r="F516" t="s">
        <v>1250</v>
      </c>
      <c r="G516" s="40">
        <v>0.0127</v>
      </c>
      <c r="H516" s="1">
        <f t="shared" si="8"/>
        <v>0.0126222204485468</v>
      </c>
    </row>
    <row r="517" spans="1:8">
      <c r="A517" s="39">
        <v>45405</v>
      </c>
      <c r="B517" s="1">
        <v>166.9</v>
      </c>
      <c r="C517">
        <v>165.35</v>
      </c>
      <c r="D517">
        <v>167.05</v>
      </c>
      <c r="E517">
        <v>164.92</v>
      </c>
      <c r="F517" t="s">
        <v>1251</v>
      </c>
      <c r="G517" s="40">
        <v>0.0064</v>
      </c>
      <c r="H517" s="1">
        <f t="shared" si="8"/>
        <v>0.00637136254026518</v>
      </c>
    </row>
    <row r="518" spans="1:8">
      <c r="A518" s="39">
        <v>45404</v>
      </c>
      <c r="B518" s="1">
        <v>165.84</v>
      </c>
      <c r="C518">
        <v>165.51</v>
      </c>
      <c r="D518">
        <v>167.26</v>
      </c>
      <c r="E518">
        <v>164.77</v>
      </c>
      <c r="F518" t="s">
        <v>1252</v>
      </c>
      <c r="G518" s="40">
        <v>0.0051</v>
      </c>
      <c r="H518" s="1">
        <f t="shared" si="8"/>
        <v>0.00507799422694348</v>
      </c>
    </row>
    <row r="519" spans="1:8">
      <c r="A519" s="39">
        <v>45401</v>
      </c>
      <c r="B519" s="1">
        <v>165</v>
      </c>
      <c r="C519">
        <v>166.21</v>
      </c>
      <c r="D519">
        <v>166.4</v>
      </c>
      <c r="E519">
        <v>164.07</v>
      </c>
      <c r="F519" t="s">
        <v>1253</v>
      </c>
      <c r="G519" s="40">
        <v>-0.0122</v>
      </c>
      <c r="H519" s="1">
        <f t="shared" si="8"/>
        <v>-0.0122878307936933</v>
      </c>
    </row>
    <row r="520" spans="1:8">
      <c r="A520" s="39">
        <v>45400</v>
      </c>
      <c r="B520" s="1">
        <v>167.04</v>
      </c>
      <c r="C520">
        <v>168.03</v>
      </c>
      <c r="D520">
        <v>168.64</v>
      </c>
      <c r="E520">
        <v>166.55</v>
      </c>
      <c r="F520" t="s">
        <v>1254</v>
      </c>
      <c r="G520" s="40">
        <v>-0.0057</v>
      </c>
      <c r="H520" s="1">
        <f t="shared" si="8"/>
        <v>-0.0057306747089851</v>
      </c>
    </row>
    <row r="521" spans="1:8">
      <c r="A521" s="39">
        <v>45399</v>
      </c>
      <c r="B521" s="1">
        <v>168</v>
      </c>
      <c r="C521">
        <v>169.61</v>
      </c>
      <c r="D521">
        <v>170.65</v>
      </c>
      <c r="E521">
        <v>168</v>
      </c>
      <c r="F521" t="s">
        <v>1255</v>
      </c>
      <c r="G521" s="40">
        <v>-0.0081</v>
      </c>
      <c r="H521" s="1">
        <f t="shared" si="8"/>
        <v>-0.00818073209019403</v>
      </c>
    </row>
    <row r="522" spans="1:8">
      <c r="A522" s="39">
        <v>45398</v>
      </c>
      <c r="B522" s="1">
        <v>169.38</v>
      </c>
      <c r="C522">
        <v>171.75</v>
      </c>
      <c r="D522">
        <v>173.76</v>
      </c>
      <c r="E522">
        <v>168.27</v>
      </c>
      <c r="F522" t="s">
        <v>1256</v>
      </c>
      <c r="G522" s="40">
        <v>-0.0192</v>
      </c>
      <c r="H522" s="1">
        <f t="shared" si="8"/>
        <v>-0.0193533681031257</v>
      </c>
    </row>
    <row r="523" spans="1:8">
      <c r="A523" s="39">
        <v>45397</v>
      </c>
      <c r="B523" s="1">
        <v>172.69</v>
      </c>
      <c r="C523">
        <v>175.36</v>
      </c>
      <c r="D523">
        <v>176.63</v>
      </c>
      <c r="E523">
        <v>172.5</v>
      </c>
      <c r="F523" t="s">
        <v>1257</v>
      </c>
      <c r="G523" s="40">
        <v>-0.0219</v>
      </c>
      <c r="H523" s="1">
        <f t="shared" si="8"/>
        <v>-0.0221060427778168</v>
      </c>
    </row>
    <row r="524" spans="1:8">
      <c r="A524" s="39">
        <v>45394</v>
      </c>
      <c r="B524" s="1">
        <v>176.55</v>
      </c>
      <c r="C524">
        <v>174.26</v>
      </c>
      <c r="D524">
        <v>178.36</v>
      </c>
      <c r="E524">
        <v>174.21</v>
      </c>
      <c r="F524" t="s">
        <v>1258</v>
      </c>
      <c r="G524" s="40">
        <v>0.0086</v>
      </c>
      <c r="H524" s="1">
        <f t="shared" si="8"/>
        <v>0.00858960314077904</v>
      </c>
    </row>
    <row r="525" spans="1:8">
      <c r="A525" s="39">
        <v>45393</v>
      </c>
      <c r="B525" s="1">
        <v>175.04</v>
      </c>
      <c r="C525">
        <v>168.34</v>
      </c>
      <c r="D525">
        <v>175.46</v>
      </c>
      <c r="E525">
        <v>168.16</v>
      </c>
      <c r="F525" t="s">
        <v>1259</v>
      </c>
      <c r="G525" s="40">
        <v>0.0433</v>
      </c>
      <c r="H525" s="1">
        <f t="shared" si="8"/>
        <v>0.0423609218154678</v>
      </c>
    </row>
    <row r="526" spans="1:8">
      <c r="A526" s="39">
        <v>45392</v>
      </c>
      <c r="B526" s="1">
        <v>167.78</v>
      </c>
      <c r="C526">
        <v>168.8</v>
      </c>
      <c r="D526">
        <v>169.09</v>
      </c>
      <c r="E526">
        <v>167.11</v>
      </c>
      <c r="F526" t="s">
        <v>1260</v>
      </c>
      <c r="G526" s="40">
        <v>-0.0111</v>
      </c>
      <c r="H526" s="1">
        <f t="shared" si="8"/>
        <v>-0.0112017766366996</v>
      </c>
    </row>
    <row r="527" spans="1:8">
      <c r="A527" s="39">
        <v>45391</v>
      </c>
      <c r="B527" s="1">
        <v>169.67</v>
      </c>
      <c r="C527">
        <v>168.7</v>
      </c>
      <c r="D527">
        <v>170.08</v>
      </c>
      <c r="E527">
        <v>168.35</v>
      </c>
      <c r="F527" t="s">
        <v>1261</v>
      </c>
      <c r="G527" s="40">
        <v>0.0072</v>
      </c>
      <c r="H527" s="1">
        <f t="shared" si="8"/>
        <v>0.00721640420228615</v>
      </c>
    </row>
    <row r="528" spans="1:8">
      <c r="A528" s="39">
        <v>45390</v>
      </c>
      <c r="B528" s="1">
        <v>168.45</v>
      </c>
      <c r="C528">
        <v>169.03</v>
      </c>
      <c r="D528">
        <v>169.2</v>
      </c>
      <c r="E528">
        <v>168.24</v>
      </c>
      <c r="F528" t="s">
        <v>1262</v>
      </c>
      <c r="G528" s="40">
        <v>-0.0067</v>
      </c>
      <c r="H528" s="1">
        <f t="shared" si="8"/>
        <v>-0.00668582202329518</v>
      </c>
    </row>
    <row r="529" spans="1:8">
      <c r="A529" s="39">
        <v>45387</v>
      </c>
      <c r="B529" s="1">
        <v>169.58</v>
      </c>
      <c r="C529">
        <v>169.59</v>
      </c>
      <c r="D529">
        <v>170.39</v>
      </c>
      <c r="E529">
        <v>168.95</v>
      </c>
      <c r="F529" t="s">
        <v>1263</v>
      </c>
      <c r="G529" s="40">
        <v>0.0045</v>
      </c>
      <c r="H529" s="1">
        <f t="shared" si="8"/>
        <v>0.00449173332028307</v>
      </c>
    </row>
    <row r="530" spans="1:8">
      <c r="A530" s="39">
        <v>45386</v>
      </c>
      <c r="B530" s="1">
        <v>168.82</v>
      </c>
      <c r="C530">
        <v>170.29</v>
      </c>
      <c r="D530">
        <v>171.92</v>
      </c>
      <c r="E530">
        <v>168.82</v>
      </c>
      <c r="F530" t="s">
        <v>1264</v>
      </c>
      <c r="G530" s="40">
        <v>-0.0049</v>
      </c>
      <c r="H530" s="1">
        <f t="shared" si="8"/>
        <v>-0.0049044326746653</v>
      </c>
    </row>
    <row r="531" spans="1:8">
      <c r="A531" s="39">
        <v>45385</v>
      </c>
      <c r="B531" s="1">
        <v>169.65</v>
      </c>
      <c r="C531">
        <v>168.79</v>
      </c>
      <c r="D531">
        <v>170.68</v>
      </c>
      <c r="E531">
        <v>168.58</v>
      </c>
      <c r="F531" t="s">
        <v>1265</v>
      </c>
      <c r="G531" s="40">
        <v>0.0048</v>
      </c>
      <c r="H531" s="1">
        <f t="shared" si="8"/>
        <v>0.00478597031594108</v>
      </c>
    </row>
    <row r="532" spans="1:8">
      <c r="A532" s="39">
        <v>45384</v>
      </c>
      <c r="B532" s="1">
        <v>168.84</v>
      </c>
      <c r="C532">
        <v>169.08</v>
      </c>
      <c r="D532">
        <v>169.34</v>
      </c>
      <c r="E532">
        <v>168.23</v>
      </c>
      <c r="F532" t="s">
        <v>1003</v>
      </c>
      <c r="G532" s="40">
        <v>-0.007</v>
      </c>
      <c r="H532" s="1">
        <f t="shared" si="8"/>
        <v>-0.00702337115509646</v>
      </c>
    </row>
    <row r="533" spans="1:8">
      <c r="A533" s="39">
        <v>45383</v>
      </c>
      <c r="B533" s="1">
        <v>170.03</v>
      </c>
      <c r="C533">
        <v>171.19</v>
      </c>
      <c r="D533">
        <v>171.25</v>
      </c>
      <c r="E533">
        <v>169.48</v>
      </c>
      <c r="F533" t="s">
        <v>1266</v>
      </c>
      <c r="G533" s="40">
        <v>-0.0085</v>
      </c>
      <c r="H533" s="1">
        <f t="shared" si="8"/>
        <v>-0.0084917496603818</v>
      </c>
    </row>
    <row r="534" spans="1:8">
      <c r="A534" s="39">
        <v>45379</v>
      </c>
      <c r="B534" s="1">
        <v>171.48</v>
      </c>
      <c r="C534">
        <v>171.75</v>
      </c>
      <c r="D534">
        <v>172.23</v>
      </c>
      <c r="E534">
        <v>170.51</v>
      </c>
      <c r="F534" t="s">
        <v>1267</v>
      </c>
      <c r="G534" s="40">
        <v>-0.0106</v>
      </c>
      <c r="H534" s="1">
        <f t="shared" si="8"/>
        <v>-0.0106152567315076</v>
      </c>
    </row>
    <row r="535" spans="1:8">
      <c r="A535" s="39">
        <v>45378</v>
      </c>
      <c r="B535" s="1">
        <v>173.31</v>
      </c>
      <c r="C535">
        <v>170.41</v>
      </c>
      <c r="D535">
        <v>173.6</v>
      </c>
      <c r="E535">
        <v>170.11</v>
      </c>
      <c r="F535" t="s">
        <v>1268</v>
      </c>
      <c r="G535" s="40">
        <v>0.0212</v>
      </c>
      <c r="H535" s="1">
        <f t="shared" si="8"/>
        <v>0.0209908004381098</v>
      </c>
    </row>
    <row r="536" spans="1:8">
      <c r="A536" s="39">
        <v>45377</v>
      </c>
      <c r="B536" s="1">
        <v>169.71</v>
      </c>
      <c r="C536">
        <v>170</v>
      </c>
      <c r="D536">
        <v>171.42</v>
      </c>
      <c r="E536">
        <v>169.58</v>
      </c>
      <c r="F536" t="s">
        <v>1269</v>
      </c>
      <c r="G536" s="40">
        <v>-0.0067</v>
      </c>
      <c r="H536" s="1">
        <f t="shared" si="8"/>
        <v>-0.00669488053812676</v>
      </c>
    </row>
    <row r="537" spans="1:8">
      <c r="A537" s="39">
        <v>45376</v>
      </c>
      <c r="B537" s="1">
        <v>170.85</v>
      </c>
      <c r="C537">
        <v>170.57</v>
      </c>
      <c r="D537">
        <v>171.94</v>
      </c>
      <c r="E537">
        <v>169.45</v>
      </c>
      <c r="F537" t="s">
        <v>1270</v>
      </c>
      <c r="G537" s="40">
        <v>-0.0083</v>
      </c>
      <c r="H537" s="1">
        <f t="shared" si="8"/>
        <v>-0.00833508162460908</v>
      </c>
    </row>
    <row r="538" spans="1:8">
      <c r="A538" s="39">
        <v>45373</v>
      </c>
      <c r="B538" s="1">
        <v>172.28</v>
      </c>
      <c r="C538">
        <v>171.76</v>
      </c>
      <c r="D538">
        <v>173.05</v>
      </c>
      <c r="E538">
        <v>170.06</v>
      </c>
      <c r="F538" t="s">
        <v>1271</v>
      </c>
      <c r="G538" s="40">
        <v>0.0053</v>
      </c>
      <c r="H538" s="1">
        <f t="shared" si="8"/>
        <v>0.00529609851315207</v>
      </c>
    </row>
    <row r="539" spans="1:8">
      <c r="A539" s="39">
        <v>45372</v>
      </c>
      <c r="B539" s="1">
        <v>171.37</v>
      </c>
      <c r="C539">
        <v>177.05</v>
      </c>
      <c r="D539">
        <v>177.49</v>
      </c>
      <c r="E539">
        <v>170.84</v>
      </c>
      <c r="F539" t="s">
        <v>1272</v>
      </c>
      <c r="G539" s="40">
        <v>-0.0409</v>
      </c>
      <c r="H539" s="1">
        <f t="shared" si="8"/>
        <v>-0.041715567272318</v>
      </c>
    </row>
    <row r="540" spans="1:8">
      <c r="A540" s="39">
        <v>45371</v>
      </c>
      <c r="B540" s="1">
        <v>178.67</v>
      </c>
      <c r="C540">
        <v>175.72</v>
      </c>
      <c r="D540">
        <v>178.67</v>
      </c>
      <c r="E540">
        <v>175.09</v>
      </c>
      <c r="F540" t="s">
        <v>1273</v>
      </c>
      <c r="G540" s="40">
        <v>0.0147</v>
      </c>
      <c r="H540" s="1">
        <f t="shared" si="8"/>
        <v>0.0146020917268694</v>
      </c>
    </row>
    <row r="541" spans="1:8">
      <c r="A541" s="39">
        <v>45370</v>
      </c>
      <c r="B541" s="1">
        <v>176.08</v>
      </c>
      <c r="C541">
        <v>174.34</v>
      </c>
      <c r="D541">
        <v>176.6</v>
      </c>
      <c r="E541">
        <v>173.03</v>
      </c>
      <c r="F541" t="s">
        <v>989</v>
      </c>
      <c r="G541" s="40">
        <v>0.0136</v>
      </c>
      <c r="H541" s="1">
        <f t="shared" si="8"/>
        <v>0.0134936295515852</v>
      </c>
    </row>
    <row r="542" spans="1:8">
      <c r="A542" s="39">
        <v>45369</v>
      </c>
      <c r="B542" s="1">
        <v>173.72</v>
      </c>
      <c r="C542">
        <v>175.57</v>
      </c>
      <c r="D542">
        <v>177.71</v>
      </c>
      <c r="E542">
        <v>173.52</v>
      </c>
      <c r="F542" t="s">
        <v>1274</v>
      </c>
      <c r="G542" s="40">
        <v>0.0064</v>
      </c>
      <c r="H542" s="1">
        <f t="shared" si="8"/>
        <v>0.00635216087510961</v>
      </c>
    </row>
    <row r="543" spans="1:8">
      <c r="A543" s="39">
        <v>45366</v>
      </c>
      <c r="B543" s="1">
        <v>172.62</v>
      </c>
      <c r="C543">
        <v>171.17</v>
      </c>
      <c r="D543">
        <v>172.62</v>
      </c>
      <c r="E543">
        <v>170.29</v>
      </c>
      <c r="F543" t="s">
        <v>1275</v>
      </c>
      <c r="G543" s="40">
        <v>-0.0022</v>
      </c>
      <c r="H543" s="1">
        <f t="shared" si="8"/>
        <v>-0.00219894770626737</v>
      </c>
    </row>
    <row r="544" spans="1:8">
      <c r="A544" s="39">
        <v>45365</v>
      </c>
      <c r="B544" s="1">
        <v>173</v>
      </c>
      <c r="C544">
        <v>172.91</v>
      </c>
      <c r="D544">
        <v>174.31</v>
      </c>
      <c r="E544">
        <v>172.05</v>
      </c>
      <c r="F544" t="s">
        <v>1276</v>
      </c>
      <c r="G544" s="40">
        <v>0.0109</v>
      </c>
      <c r="H544" s="1">
        <f t="shared" si="8"/>
        <v>0.0108680929084185</v>
      </c>
    </row>
    <row r="545" spans="1:8">
      <c r="A545" s="39">
        <v>45364</v>
      </c>
      <c r="B545" s="1">
        <v>171.13</v>
      </c>
      <c r="C545">
        <v>172.77</v>
      </c>
      <c r="D545">
        <v>173.18</v>
      </c>
      <c r="E545">
        <v>170.76</v>
      </c>
      <c r="F545" t="s">
        <v>1277</v>
      </c>
      <c r="G545" s="40">
        <v>-0.0121</v>
      </c>
      <c r="H545" s="1">
        <f t="shared" si="8"/>
        <v>-0.0121966897014891</v>
      </c>
    </row>
    <row r="546" spans="1:8">
      <c r="A546" s="39">
        <v>45363</v>
      </c>
      <c r="B546" s="1">
        <v>173.23</v>
      </c>
      <c r="C546">
        <v>173.15</v>
      </c>
      <c r="D546">
        <v>174.03</v>
      </c>
      <c r="E546">
        <v>171.01</v>
      </c>
      <c r="F546" t="s">
        <v>1278</v>
      </c>
      <c r="G546" s="40">
        <v>0.0028</v>
      </c>
      <c r="H546" s="1">
        <f t="shared" si="8"/>
        <v>0.00277472864307009</v>
      </c>
    </row>
    <row r="547" spans="1:8">
      <c r="A547" s="39">
        <v>45362</v>
      </c>
      <c r="B547" s="1">
        <v>172.75</v>
      </c>
      <c r="C547">
        <v>172.94</v>
      </c>
      <c r="D547">
        <v>174.38</v>
      </c>
      <c r="E547">
        <v>172.05</v>
      </c>
      <c r="F547" t="s">
        <v>1279</v>
      </c>
      <c r="G547" s="40">
        <v>0.0118</v>
      </c>
      <c r="H547" s="1">
        <f t="shared" si="8"/>
        <v>0.0117621013646371</v>
      </c>
    </row>
    <row r="548" spans="1:8">
      <c r="A548" s="39">
        <v>45359</v>
      </c>
      <c r="B548" s="1">
        <v>170.73</v>
      </c>
      <c r="C548">
        <v>169</v>
      </c>
      <c r="D548">
        <v>173.7</v>
      </c>
      <c r="E548">
        <v>168.94</v>
      </c>
      <c r="F548" t="s">
        <v>1280</v>
      </c>
      <c r="G548" s="40">
        <v>0.0102</v>
      </c>
      <c r="H548" s="1">
        <f t="shared" si="8"/>
        <v>0.0101846463600687</v>
      </c>
    </row>
    <row r="549" spans="1:8">
      <c r="A549" s="39">
        <v>45358</v>
      </c>
      <c r="B549" s="1">
        <v>169</v>
      </c>
      <c r="C549">
        <v>169.15</v>
      </c>
      <c r="D549">
        <v>170.73</v>
      </c>
      <c r="E549">
        <v>168.49</v>
      </c>
      <c r="F549" t="s">
        <v>1281</v>
      </c>
      <c r="G549" s="40">
        <v>-0.0007</v>
      </c>
      <c r="H549" s="1">
        <f t="shared" si="8"/>
        <v>-0.000709807198854011</v>
      </c>
    </row>
    <row r="550" spans="1:8">
      <c r="A550" s="39">
        <v>45357</v>
      </c>
      <c r="B550" s="1">
        <v>169.12</v>
      </c>
      <c r="C550">
        <v>171.06</v>
      </c>
      <c r="D550">
        <v>171.24</v>
      </c>
      <c r="E550">
        <v>168.68</v>
      </c>
      <c r="F550" t="s">
        <v>1282</v>
      </c>
      <c r="G550" s="40">
        <v>-0.0059</v>
      </c>
      <c r="H550" s="1">
        <f t="shared" si="8"/>
        <v>-0.00589554826350532</v>
      </c>
    </row>
    <row r="551" spans="1:8">
      <c r="A551" s="39">
        <v>45356</v>
      </c>
      <c r="B551" s="1">
        <v>170.12</v>
      </c>
      <c r="C551">
        <v>170.76</v>
      </c>
      <c r="D551">
        <v>172.04</v>
      </c>
      <c r="E551">
        <v>169.62</v>
      </c>
      <c r="F551" t="s">
        <v>1283</v>
      </c>
      <c r="G551" s="40">
        <v>-0.0284</v>
      </c>
      <c r="H551" s="1">
        <f t="shared" si="8"/>
        <v>-0.0288531689063733</v>
      </c>
    </row>
    <row r="552" spans="1:8">
      <c r="A552" s="39">
        <v>45355</v>
      </c>
      <c r="B552" s="1">
        <v>175.1</v>
      </c>
      <c r="C552">
        <v>176.15</v>
      </c>
      <c r="D552">
        <v>176.9</v>
      </c>
      <c r="E552">
        <v>173.79</v>
      </c>
      <c r="F552" t="s">
        <v>1284</v>
      </c>
      <c r="G552" s="40">
        <v>-0.0254</v>
      </c>
      <c r="H552" s="1">
        <f t="shared" si="8"/>
        <v>-0.0257089365092544</v>
      </c>
    </row>
    <row r="553" spans="1:8">
      <c r="A553" s="39">
        <v>45352</v>
      </c>
      <c r="B553" s="1">
        <v>179.66</v>
      </c>
      <c r="C553">
        <v>179.55</v>
      </c>
      <c r="D553">
        <v>180.53</v>
      </c>
      <c r="E553">
        <v>177.38</v>
      </c>
      <c r="F553" t="s">
        <v>1285</v>
      </c>
      <c r="G553" s="40">
        <v>-0.006</v>
      </c>
      <c r="H553" s="1">
        <f t="shared" si="8"/>
        <v>-0.00604868523781356</v>
      </c>
    </row>
    <row r="554" spans="1:8">
      <c r="A554" s="39">
        <v>45351</v>
      </c>
      <c r="B554" s="1">
        <v>180.75</v>
      </c>
      <c r="C554">
        <v>181.27</v>
      </c>
      <c r="D554">
        <v>182.57</v>
      </c>
      <c r="E554">
        <v>179.53</v>
      </c>
      <c r="F554" t="s">
        <v>1286</v>
      </c>
      <c r="G554" s="40">
        <v>-0.0037</v>
      </c>
      <c r="H554" s="1">
        <f t="shared" si="8"/>
        <v>-0.00369992414792394</v>
      </c>
    </row>
    <row r="555" spans="1:8">
      <c r="A555" s="39">
        <v>45350</v>
      </c>
      <c r="B555" s="1">
        <v>181.42</v>
      </c>
      <c r="C555">
        <v>182.51</v>
      </c>
      <c r="D555">
        <v>183.12</v>
      </c>
      <c r="E555">
        <v>180.13</v>
      </c>
      <c r="F555" t="s">
        <v>1287</v>
      </c>
      <c r="G555" s="40">
        <v>-0.0066</v>
      </c>
      <c r="H555" s="1">
        <f t="shared" si="8"/>
        <v>-0.00664746301715232</v>
      </c>
    </row>
    <row r="556" spans="1:8">
      <c r="A556" s="39">
        <v>45349</v>
      </c>
      <c r="B556" s="1">
        <v>182.63</v>
      </c>
      <c r="C556">
        <v>181.1</v>
      </c>
      <c r="D556">
        <v>183.92</v>
      </c>
      <c r="E556">
        <v>179.56</v>
      </c>
      <c r="F556" t="s">
        <v>1288</v>
      </c>
      <c r="G556" s="40">
        <v>0.0081</v>
      </c>
      <c r="H556" s="1">
        <f t="shared" si="8"/>
        <v>0.00808162951593721</v>
      </c>
    </row>
    <row r="557" spans="1:8">
      <c r="A557" s="39">
        <v>45348</v>
      </c>
      <c r="B557" s="1">
        <v>181.16</v>
      </c>
      <c r="C557">
        <v>182.24</v>
      </c>
      <c r="D557">
        <v>182.76</v>
      </c>
      <c r="E557">
        <v>180.65</v>
      </c>
      <c r="F557" t="s">
        <v>1289</v>
      </c>
      <c r="G557" s="40">
        <v>-0.0075</v>
      </c>
      <c r="H557" s="1">
        <f t="shared" si="8"/>
        <v>-0.0074791373711888</v>
      </c>
    </row>
    <row r="558" spans="1:8">
      <c r="A558" s="39">
        <v>45345</v>
      </c>
      <c r="B558" s="1">
        <v>182.52</v>
      </c>
      <c r="C558">
        <v>185.01</v>
      </c>
      <c r="D558">
        <v>185.04</v>
      </c>
      <c r="E558">
        <v>182.23</v>
      </c>
      <c r="F558" t="s">
        <v>1290</v>
      </c>
      <c r="G558" s="40">
        <v>-0.01</v>
      </c>
      <c r="H558" s="1">
        <f t="shared" si="8"/>
        <v>-0.0100848520230975</v>
      </c>
    </row>
    <row r="559" spans="1:8">
      <c r="A559" s="39">
        <v>45344</v>
      </c>
      <c r="B559" s="1">
        <v>184.37</v>
      </c>
      <c r="C559">
        <v>183.48</v>
      </c>
      <c r="D559">
        <v>184.96</v>
      </c>
      <c r="E559">
        <v>182.46</v>
      </c>
      <c r="F559" t="s">
        <v>1013</v>
      </c>
      <c r="G559" s="40">
        <v>0.0112</v>
      </c>
      <c r="H559" s="1">
        <f t="shared" si="8"/>
        <v>0.0111812231448707</v>
      </c>
    </row>
    <row r="560" spans="1:8">
      <c r="A560" s="39">
        <v>45343</v>
      </c>
      <c r="B560" s="1">
        <v>182.32</v>
      </c>
      <c r="C560">
        <v>181.94</v>
      </c>
      <c r="D560">
        <v>182.89</v>
      </c>
      <c r="E560">
        <v>180.66</v>
      </c>
      <c r="F560" t="s">
        <v>893</v>
      </c>
      <c r="G560" s="40">
        <v>0.0042</v>
      </c>
      <c r="H560" s="1">
        <f t="shared" si="8"/>
        <v>0.0041772073491638</v>
      </c>
    </row>
    <row r="561" spans="1:8">
      <c r="A561" s="39">
        <v>45342</v>
      </c>
      <c r="B561" s="1">
        <v>181.56</v>
      </c>
      <c r="C561">
        <v>181.79</v>
      </c>
      <c r="D561">
        <v>182.43</v>
      </c>
      <c r="E561">
        <v>180</v>
      </c>
      <c r="F561" t="s">
        <v>870</v>
      </c>
      <c r="G561" s="40">
        <v>-0.0041</v>
      </c>
      <c r="H561" s="1">
        <f t="shared" si="8"/>
        <v>-0.00412235722710867</v>
      </c>
    </row>
    <row r="562" spans="1:8">
      <c r="A562" s="39">
        <v>45338</v>
      </c>
      <c r="B562" s="1">
        <v>182.31</v>
      </c>
      <c r="C562">
        <v>183.42</v>
      </c>
      <c r="D562">
        <v>184.85</v>
      </c>
      <c r="E562">
        <v>181.66</v>
      </c>
      <c r="F562" t="s">
        <v>1291</v>
      </c>
      <c r="G562" s="40">
        <v>-0.0084</v>
      </c>
      <c r="H562" s="1">
        <f t="shared" si="8"/>
        <v>-0.00846606362023506</v>
      </c>
    </row>
    <row r="563" spans="1:8">
      <c r="A563" s="39">
        <v>45337</v>
      </c>
      <c r="B563" s="1">
        <v>183.86</v>
      </c>
      <c r="C563">
        <v>183.55</v>
      </c>
      <c r="D563">
        <v>184.49</v>
      </c>
      <c r="E563">
        <v>181.35</v>
      </c>
      <c r="F563" t="s">
        <v>1292</v>
      </c>
      <c r="G563" s="40">
        <v>-0.0016</v>
      </c>
      <c r="H563" s="1">
        <f t="shared" si="8"/>
        <v>-0.00157604445546565</v>
      </c>
    </row>
    <row r="564" spans="1:8">
      <c r="A564" s="39">
        <v>45336</v>
      </c>
      <c r="B564" s="1">
        <v>184.15</v>
      </c>
      <c r="C564">
        <v>185.32</v>
      </c>
      <c r="D564">
        <v>185.53</v>
      </c>
      <c r="E564">
        <v>182.44</v>
      </c>
      <c r="F564" t="s">
        <v>1293</v>
      </c>
      <c r="G564" s="40">
        <v>-0.0048</v>
      </c>
      <c r="H564" s="1">
        <f t="shared" si="8"/>
        <v>-0.00482137503210931</v>
      </c>
    </row>
    <row r="565" spans="1:8">
      <c r="A565" s="39">
        <v>45335</v>
      </c>
      <c r="B565" s="1">
        <v>185.04</v>
      </c>
      <c r="C565">
        <v>185.77</v>
      </c>
      <c r="D565">
        <v>186.21</v>
      </c>
      <c r="E565">
        <v>183.51</v>
      </c>
      <c r="F565" t="s">
        <v>1294</v>
      </c>
      <c r="G565" s="40">
        <v>-0.0113</v>
      </c>
      <c r="H565" s="1">
        <f t="shared" si="8"/>
        <v>-0.0113384164272543</v>
      </c>
    </row>
    <row r="566" spans="1:8">
      <c r="A566" s="39">
        <v>45334</v>
      </c>
      <c r="B566" s="1">
        <v>187.15</v>
      </c>
      <c r="C566">
        <v>188.41</v>
      </c>
      <c r="D566">
        <v>188.67</v>
      </c>
      <c r="E566">
        <v>186.79</v>
      </c>
      <c r="F566" t="s">
        <v>1295</v>
      </c>
      <c r="G566" s="40">
        <v>-0.009</v>
      </c>
      <c r="H566" s="1">
        <f t="shared" si="8"/>
        <v>-0.00904261480802781</v>
      </c>
    </row>
    <row r="567" spans="1:8">
      <c r="A567" s="39">
        <v>45331</v>
      </c>
      <c r="B567" s="1">
        <v>188.85</v>
      </c>
      <c r="C567">
        <v>188.65</v>
      </c>
      <c r="D567">
        <v>189.99</v>
      </c>
      <c r="E567">
        <v>188</v>
      </c>
      <c r="F567" t="s">
        <v>1296</v>
      </c>
      <c r="G567" s="40">
        <v>0.0028</v>
      </c>
      <c r="H567" s="1">
        <f t="shared" si="8"/>
        <v>0.0028104056464992</v>
      </c>
    </row>
    <row r="568" spans="1:8">
      <c r="A568" s="39">
        <v>45330</v>
      </c>
      <c r="B568" s="1">
        <v>188.32</v>
      </c>
      <c r="C568">
        <v>189.38</v>
      </c>
      <c r="D568">
        <v>189.54</v>
      </c>
      <c r="E568">
        <v>187.35</v>
      </c>
      <c r="F568" t="s">
        <v>1297</v>
      </c>
      <c r="G568" s="40">
        <v>-0.0058</v>
      </c>
      <c r="H568" s="1">
        <f t="shared" si="8"/>
        <v>-0.00577133415668368</v>
      </c>
    </row>
    <row r="569" spans="1:8">
      <c r="A569" s="39">
        <v>45329</v>
      </c>
      <c r="B569" s="1">
        <v>189.41</v>
      </c>
      <c r="C569">
        <v>190.64</v>
      </c>
      <c r="D569">
        <v>191.05</v>
      </c>
      <c r="E569">
        <v>188.61</v>
      </c>
      <c r="F569" t="s">
        <v>1298</v>
      </c>
      <c r="G569" s="40">
        <v>0.0006</v>
      </c>
      <c r="H569" s="1">
        <f t="shared" si="8"/>
        <v>0.000580919453373034</v>
      </c>
    </row>
    <row r="570" spans="1:8">
      <c r="A570" s="39">
        <v>45328</v>
      </c>
      <c r="B570" s="1">
        <v>189.3</v>
      </c>
      <c r="C570">
        <v>186.86</v>
      </c>
      <c r="D570">
        <v>189.31</v>
      </c>
      <c r="E570">
        <v>186.77</v>
      </c>
      <c r="F570" t="s">
        <v>1299</v>
      </c>
      <c r="G570" s="40">
        <v>0.0086</v>
      </c>
      <c r="H570" s="1">
        <f t="shared" si="8"/>
        <v>0.00859467331011177</v>
      </c>
    </row>
    <row r="571" spans="1:8">
      <c r="A571" s="39">
        <v>45327</v>
      </c>
      <c r="B571" s="1">
        <v>187.68</v>
      </c>
      <c r="C571">
        <v>188.15</v>
      </c>
      <c r="D571">
        <v>189.25</v>
      </c>
      <c r="E571">
        <v>185.84</v>
      </c>
      <c r="F571" t="s">
        <v>1300</v>
      </c>
      <c r="G571" s="40">
        <v>0.0098</v>
      </c>
      <c r="H571" s="1">
        <f t="shared" si="8"/>
        <v>0.0097984881619042</v>
      </c>
    </row>
    <row r="572" spans="1:8">
      <c r="A572" s="39">
        <v>45324</v>
      </c>
      <c r="B572" s="1">
        <v>185.85</v>
      </c>
      <c r="C572">
        <v>179.86</v>
      </c>
      <c r="D572">
        <v>187.33</v>
      </c>
      <c r="E572">
        <v>179.25</v>
      </c>
      <c r="F572" t="s">
        <v>1301</v>
      </c>
      <c r="G572" s="40">
        <v>-0.0054</v>
      </c>
      <c r="H572" s="1">
        <f t="shared" si="8"/>
        <v>-0.00541977662154858</v>
      </c>
    </row>
    <row r="573" spans="1:8">
      <c r="A573" s="39">
        <v>45323</v>
      </c>
      <c r="B573" s="1">
        <v>186.86</v>
      </c>
      <c r="C573">
        <v>183.99</v>
      </c>
      <c r="D573">
        <v>186.95</v>
      </c>
      <c r="E573">
        <v>183.82</v>
      </c>
      <c r="F573" t="s">
        <v>1302</v>
      </c>
      <c r="G573" s="40">
        <v>0.0133</v>
      </c>
      <c r="H573" s="1">
        <f t="shared" si="8"/>
        <v>0.0132523622423162</v>
      </c>
    </row>
    <row r="574" spans="1:8">
      <c r="A574" s="39">
        <v>45322</v>
      </c>
      <c r="B574" s="1">
        <v>184.4</v>
      </c>
      <c r="C574">
        <v>187.04</v>
      </c>
      <c r="D574">
        <v>187.1</v>
      </c>
      <c r="E574">
        <v>184.35</v>
      </c>
      <c r="F574" t="s">
        <v>1303</v>
      </c>
      <c r="G574" s="40">
        <v>-0.0194</v>
      </c>
      <c r="H574" s="1">
        <f t="shared" si="8"/>
        <v>-0.0195473950334362</v>
      </c>
    </row>
    <row r="575" spans="1:8">
      <c r="A575" s="39">
        <v>45321</v>
      </c>
      <c r="B575" s="1">
        <v>188.04</v>
      </c>
      <c r="C575">
        <v>190.94</v>
      </c>
      <c r="D575">
        <v>191.8</v>
      </c>
      <c r="E575">
        <v>187.47</v>
      </c>
      <c r="F575" t="s">
        <v>1304</v>
      </c>
      <c r="G575" s="40">
        <v>-0.0192</v>
      </c>
      <c r="H575" s="1">
        <f t="shared" si="8"/>
        <v>-0.0194334261743703</v>
      </c>
    </row>
    <row r="576" spans="1:8">
      <c r="A576" s="39">
        <v>45320</v>
      </c>
      <c r="B576" s="1">
        <v>191.73</v>
      </c>
      <c r="C576">
        <v>192.01</v>
      </c>
      <c r="D576">
        <v>192.2</v>
      </c>
      <c r="E576">
        <v>189.58</v>
      </c>
      <c r="F576" t="s">
        <v>1305</v>
      </c>
      <c r="G576" s="40">
        <v>-0.0036</v>
      </c>
      <c r="H576" s="1">
        <f t="shared" si="8"/>
        <v>-0.00359235060281847</v>
      </c>
    </row>
    <row r="577" spans="1:8">
      <c r="A577" s="39">
        <v>45317</v>
      </c>
      <c r="B577" s="1">
        <v>192.42</v>
      </c>
      <c r="C577">
        <v>194.27</v>
      </c>
      <c r="D577">
        <v>194.76</v>
      </c>
      <c r="E577">
        <v>191.94</v>
      </c>
      <c r="F577" t="s">
        <v>1161</v>
      </c>
      <c r="G577" s="40">
        <v>-0.009</v>
      </c>
      <c r="H577" s="1">
        <f t="shared" si="8"/>
        <v>-0.00905358107324387</v>
      </c>
    </row>
    <row r="578" spans="1:8">
      <c r="A578" s="39">
        <v>45316</v>
      </c>
      <c r="B578" s="1">
        <v>194.17</v>
      </c>
      <c r="C578">
        <v>195.22</v>
      </c>
      <c r="D578">
        <v>196.27</v>
      </c>
      <c r="E578">
        <v>193.11</v>
      </c>
      <c r="F578" t="s">
        <v>1306</v>
      </c>
      <c r="G578" s="40">
        <v>-0.0017</v>
      </c>
      <c r="H578" s="1">
        <f t="shared" si="8"/>
        <v>-0.00169809905213872</v>
      </c>
    </row>
    <row r="579" spans="1:8">
      <c r="A579" s="39">
        <v>45315</v>
      </c>
      <c r="B579" s="1">
        <v>194.5</v>
      </c>
      <c r="C579">
        <v>195.42</v>
      </c>
      <c r="D579">
        <v>196.38</v>
      </c>
      <c r="E579">
        <v>194.34</v>
      </c>
      <c r="F579" t="s">
        <v>1307</v>
      </c>
      <c r="G579" s="40">
        <v>-0.0035</v>
      </c>
      <c r="H579" s="1">
        <f t="shared" ref="H579:H642" si="9">LN(B579/B580)</f>
        <v>-0.00349004665481412</v>
      </c>
    </row>
    <row r="580" spans="1:8">
      <c r="A580" s="39">
        <v>45314</v>
      </c>
      <c r="B580" s="1">
        <v>195.18</v>
      </c>
      <c r="C580">
        <v>195.02</v>
      </c>
      <c r="D580">
        <v>195.75</v>
      </c>
      <c r="E580">
        <v>193.83</v>
      </c>
      <c r="F580" t="s">
        <v>1091</v>
      </c>
      <c r="G580" s="40">
        <v>0.0067</v>
      </c>
      <c r="H580" s="1">
        <f t="shared" si="9"/>
        <v>0.0066312217704014</v>
      </c>
    </row>
    <row r="581" spans="1:8">
      <c r="A581" s="39">
        <v>45313</v>
      </c>
      <c r="B581" s="1">
        <v>193.89</v>
      </c>
      <c r="C581">
        <v>192.3</v>
      </c>
      <c r="D581">
        <v>195.33</v>
      </c>
      <c r="E581">
        <v>192.26</v>
      </c>
      <c r="F581" t="s">
        <v>1308</v>
      </c>
      <c r="G581" s="40">
        <v>0.0122</v>
      </c>
      <c r="H581" s="1">
        <f t="shared" si="9"/>
        <v>0.0120899124685051</v>
      </c>
    </row>
    <row r="582" spans="1:8">
      <c r="A582" s="39">
        <v>45310</v>
      </c>
      <c r="B582" s="1">
        <v>191.56</v>
      </c>
      <c r="C582">
        <v>189.33</v>
      </c>
      <c r="D582">
        <v>191.95</v>
      </c>
      <c r="E582">
        <v>188.82</v>
      </c>
      <c r="F582" t="s">
        <v>1309</v>
      </c>
      <c r="G582" s="40">
        <v>0.0155</v>
      </c>
      <c r="H582" s="1">
        <f t="shared" si="9"/>
        <v>0.0154136511167755</v>
      </c>
    </row>
    <row r="583" spans="1:8">
      <c r="A583" s="39">
        <v>45309</v>
      </c>
      <c r="B583" s="1">
        <v>188.63</v>
      </c>
      <c r="C583">
        <v>186.09</v>
      </c>
      <c r="D583">
        <v>189.14</v>
      </c>
      <c r="E583">
        <v>185.83</v>
      </c>
      <c r="F583" t="s">
        <v>1310</v>
      </c>
      <c r="G583" s="40">
        <v>0.0326</v>
      </c>
      <c r="H583" s="1">
        <f t="shared" si="9"/>
        <v>0.0320514360408349</v>
      </c>
    </row>
    <row r="584" spans="1:8">
      <c r="A584" s="39">
        <v>45308</v>
      </c>
      <c r="B584" s="1">
        <v>182.68</v>
      </c>
      <c r="C584">
        <v>181.27</v>
      </c>
      <c r="D584">
        <v>182.93</v>
      </c>
      <c r="E584">
        <v>180.3</v>
      </c>
      <c r="F584" t="s">
        <v>1311</v>
      </c>
      <c r="G584" s="40">
        <v>-0.0052</v>
      </c>
      <c r="H584" s="1">
        <f t="shared" si="9"/>
        <v>-0.00518687521428994</v>
      </c>
    </row>
    <row r="585" spans="1:8">
      <c r="A585" s="39">
        <v>45307</v>
      </c>
      <c r="B585" s="1">
        <v>183.63</v>
      </c>
      <c r="C585">
        <v>182.16</v>
      </c>
      <c r="D585">
        <v>184.26</v>
      </c>
      <c r="E585">
        <v>180.93</v>
      </c>
      <c r="F585" t="s">
        <v>1312</v>
      </c>
      <c r="G585" s="40">
        <v>-0.0123</v>
      </c>
      <c r="H585" s="1">
        <f t="shared" si="9"/>
        <v>-0.0123936101324582</v>
      </c>
    </row>
    <row r="586" spans="1:8">
      <c r="A586" s="39">
        <v>45303</v>
      </c>
      <c r="B586" s="1">
        <v>185.92</v>
      </c>
      <c r="C586">
        <v>186.06</v>
      </c>
      <c r="D586">
        <v>186.74</v>
      </c>
      <c r="E586">
        <v>185.19</v>
      </c>
      <c r="F586" t="s">
        <v>1313</v>
      </c>
      <c r="G586" s="40">
        <v>0.0018</v>
      </c>
      <c r="H586" s="1">
        <f t="shared" si="9"/>
        <v>0.00177653407333307</v>
      </c>
    </row>
    <row r="587" spans="1:8">
      <c r="A587" s="39">
        <v>45302</v>
      </c>
      <c r="B587" s="1">
        <v>185.59</v>
      </c>
      <c r="C587">
        <v>186.54</v>
      </c>
      <c r="D587">
        <v>187.05</v>
      </c>
      <c r="E587">
        <v>183.62</v>
      </c>
      <c r="F587" t="s">
        <v>1314</v>
      </c>
      <c r="G587" s="40">
        <v>-0.0032</v>
      </c>
      <c r="H587" s="1">
        <f t="shared" si="9"/>
        <v>-0.00322771811774772</v>
      </c>
    </row>
    <row r="588" spans="1:8">
      <c r="A588" s="39">
        <v>45301</v>
      </c>
      <c r="B588" s="1">
        <v>186.19</v>
      </c>
      <c r="C588">
        <v>184.35</v>
      </c>
      <c r="D588">
        <v>186.4</v>
      </c>
      <c r="E588">
        <v>183.92</v>
      </c>
      <c r="F588" t="s">
        <v>1315</v>
      </c>
      <c r="G588" s="40">
        <v>0.0057</v>
      </c>
      <c r="H588" s="1">
        <f t="shared" si="9"/>
        <v>0.00565536206889583</v>
      </c>
    </row>
    <row r="589" spans="1:8">
      <c r="A589" s="39">
        <v>45300</v>
      </c>
      <c r="B589" s="1">
        <v>185.14</v>
      </c>
      <c r="C589">
        <v>183.92</v>
      </c>
      <c r="D589">
        <v>185.15</v>
      </c>
      <c r="E589">
        <v>182.73</v>
      </c>
      <c r="F589" t="s">
        <v>1316</v>
      </c>
      <c r="G589" s="40">
        <v>-0.0023</v>
      </c>
      <c r="H589" s="1">
        <f t="shared" si="9"/>
        <v>-0.00226598424447779</v>
      </c>
    </row>
    <row r="590" spans="1:8">
      <c r="A590" s="39">
        <v>45299</v>
      </c>
      <c r="B590" s="1">
        <v>185.56</v>
      </c>
      <c r="C590">
        <v>182.09</v>
      </c>
      <c r="D590">
        <v>185.6</v>
      </c>
      <c r="E590">
        <v>181.5</v>
      </c>
      <c r="F590" t="s">
        <v>1317</v>
      </c>
      <c r="G590" s="40">
        <v>0.0242</v>
      </c>
      <c r="H590" s="1">
        <f t="shared" si="9"/>
        <v>0.0238872676424012</v>
      </c>
    </row>
    <row r="591" spans="1:8">
      <c r="A591" s="39">
        <v>45296</v>
      </c>
      <c r="B591" s="1">
        <v>181.18</v>
      </c>
      <c r="C591">
        <v>181.99</v>
      </c>
      <c r="D591">
        <v>182.76</v>
      </c>
      <c r="E591">
        <v>180.17</v>
      </c>
      <c r="F591" t="s">
        <v>1318</v>
      </c>
      <c r="G591" s="40">
        <v>-0.004</v>
      </c>
      <c r="H591" s="1">
        <f t="shared" si="9"/>
        <v>-0.00402104703298294</v>
      </c>
    </row>
    <row r="592" spans="1:8">
      <c r="A592" s="39">
        <v>45295</v>
      </c>
      <c r="B592" s="1">
        <v>181.91</v>
      </c>
      <c r="C592">
        <v>182.15</v>
      </c>
      <c r="D592">
        <v>183.09</v>
      </c>
      <c r="E592">
        <v>180.88</v>
      </c>
      <c r="F592" t="s">
        <v>1319</v>
      </c>
      <c r="G592" s="40">
        <v>-0.0127</v>
      </c>
      <c r="H592" s="1">
        <f t="shared" si="9"/>
        <v>-0.0127814717953212</v>
      </c>
    </row>
    <row r="593" spans="1:8">
      <c r="A593" s="39">
        <v>45294</v>
      </c>
      <c r="B593" s="1">
        <v>184.25</v>
      </c>
      <c r="C593">
        <v>184.22</v>
      </c>
      <c r="D593">
        <v>185.88</v>
      </c>
      <c r="E593">
        <v>183.43</v>
      </c>
      <c r="F593" t="s">
        <v>1320</v>
      </c>
      <c r="G593" s="40">
        <v>-0.0075</v>
      </c>
      <c r="H593" s="1">
        <f t="shared" si="9"/>
        <v>-0.00751578330352905</v>
      </c>
    </row>
    <row r="594" spans="1:8">
      <c r="A594" s="39">
        <v>45293</v>
      </c>
      <c r="B594" s="1">
        <v>185.64</v>
      </c>
      <c r="C594">
        <v>187.15</v>
      </c>
      <c r="D594">
        <v>188.44</v>
      </c>
      <c r="E594">
        <v>183.88</v>
      </c>
      <c r="F594" t="s">
        <v>1321</v>
      </c>
      <c r="G594" s="40">
        <v>-0.0358</v>
      </c>
      <c r="H594" s="1">
        <f t="shared" si="9"/>
        <v>-0.0364426713682691</v>
      </c>
    </row>
    <row r="595" spans="1:8">
      <c r="A595" s="39">
        <v>45289</v>
      </c>
      <c r="B595" s="1">
        <v>192.53</v>
      </c>
      <c r="C595">
        <v>193.9</v>
      </c>
      <c r="D595">
        <v>194.4</v>
      </c>
      <c r="E595">
        <v>191.73</v>
      </c>
      <c r="F595" t="s">
        <v>1322</v>
      </c>
      <c r="G595" s="40">
        <v>-0.0054</v>
      </c>
      <c r="H595" s="1">
        <f t="shared" si="9"/>
        <v>-0.0054388779796984</v>
      </c>
    </row>
    <row r="596" spans="1:8">
      <c r="A596" s="39">
        <v>45288</v>
      </c>
      <c r="B596" s="1">
        <v>193.58</v>
      </c>
      <c r="C596">
        <v>194.14</v>
      </c>
      <c r="D596">
        <v>194.66</v>
      </c>
      <c r="E596">
        <v>193.17</v>
      </c>
      <c r="F596" t="s">
        <v>1323</v>
      </c>
      <c r="G596" s="40">
        <v>0.0022</v>
      </c>
      <c r="H596" s="1">
        <f t="shared" si="9"/>
        <v>0.00222377460865229</v>
      </c>
    </row>
    <row r="597" spans="1:8">
      <c r="A597" s="39">
        <v>45287</v>
      </c>
      <c r="B597" s="1">
        <v>193.15</v>
      </c>
      <c r="C597">
        <v>192.49</v>
      </c>
      <c r="D597">
        <v>193.5</v>
      </c>
      <c r="E597">
        <v>191.09</v>
      </c>
      <c r="F597" t="s">
        <v>1324</v>
      </c>
      <c r="G597" s="40">
        <v>0.0005</v>
      </c>
      <c r="H597" s="1">
        <f t="shared" si="9"/>
        <v>0.000517866402044983</v>
      </c>
    </row>
    <row r="598" spans="1:8">
      <c r="A598" s="39">
        <v>45286</v>
      </c>
      <c r="B598" s="1">
        <v>193.05</v>
      </c>
      <c r="C598">
        <v>193.61</v>
      </c>
      <c r="D598">
        <v>193.89</v>
      </c>
      <c r="E598">
        <v>192.83</v>
      </c>
      <c r="F598" t="s">
        <v>1325</v>
      </c>
      <c r="G598" s="40">
        <v>-0.0028</v>
      </c>
      <c r="H598" s="1">
        <f t="shared" si="9"/>
        <v>-0.00284495213223114</v>
      </c>
    </row>
    <row r="599" spans="1:8">
      <c r="A599" s="39">
        <v>45282</v>
      </c>
      <c r="B599" s="1">
        <v>193.6</v>
      </c>
      <c r="C599">
        <v>195.18</v>
      </c>
      <c r="D599">
        <v>195.41</v>
      </c>
      <c r="E599">
        <v>192.97</v>
      </c>
      <c r="F599" t="s">
        <v>1326</v>
      </c>
      <c r="G599" s="40">
        <v>-0.0055</v>
      </c>
      <c r="H599" s="1">
        <f t="shared" si="9"/>
        <v>-0.00556301012277695</v>
      </c>
    </row>
    <row r="600" spans="1:8">
      <c r="A600" s="39">
        <v>45281</v>
      </c>
      <c r="B600" s="1">
        <v>194.68</v>
      </c>
      <c r="C600">
        <v>196.1</v>
      </c>
      <c r="D600">
        <v>197.08</v>
      </c>
      <c r="E600">
        <v>193.5</v>
      </c>
      <c r="F600" t="s">
        <v>1327</v>
      </c>
      <c r="G600" s="40">
        <v>-0.0008</v>
      </c>
      <c r="H600" s="1">
        <f t="shared" si="9"/>
        <v>-0.000770198492542314</v>
      </c>
    </row>
    <row r="601" spans="1:8">
      <c r="A601" s="39">
        <v>45280</v>
      </c>
      <c r="B601" s="1">
        <v>194.83</v>
      </c>
      <c r="C601">
        <v>196.9</v>
      </c>
      <c r="D601">
        <v>197.68</v>
      </c>
      <c r="E601">
        <v>194.83</v>
      </c>
      <c r="F601" t="s">
        <v>1328</v>
      </c>
      <c r="G601" s="40">
        <v>-0.0107</v>
      </c>
      <c r="H601" s="1">
        <f t="shared" si="9"/>
        <v>-0.0107717303618601</v>
      </c>
    </row>
    <row r="602" spans="1:8">
      <c r="A602" s="39">
        <v>45279</v>
      </c>
      <c r="B602" s="1">
        <v>196.94</v>
      </c>
      <c r="C602">
        <v>196.16</v>
      </c>
      <c r="D602">
        <v>196.95</v>
      </c>
      <c r="E602">
        <v>195.89</v>
      </c>
      <c r="F602" t="s">
        <v>1329</v>
      </c>
      <c r="G602" s="40">
        <v>0.0054</v>
      </c>
      <c r="H602" s="1">
        <f t="shared" si="9"/>
        <v>0.00534583662434704</v>
      </c>
    </row>
    <row r="603" spans="1:8">
      <c r="A603" s="39">
        <v>45278</v>
      </c>
      <c r="B603" s="1">
        <v>195.89</v>
      </c>
      <c r="C603">
        <v>196.09</v>
      </c>
      <c r="D603">
        <v>196.63</v>
      </c>
      <c r="E603">
        <v>194.39</v>
      </c>
      <c r="F603" t="s">
        <v>1330</v>
      </c>
      <c r="G603" s="40">
        <v>-0.0085</v>
      </c>
      <c r="H603" s="1">
        <f t="shared" si="9"/>
        <v>-0.00853967473000472</v>
      </c>
    </row>
    <row r="604" spans="1:8">
      <c r="A604" s="39">
        <v>45275</v>
      </c>
      <c r="B604" s="1">
        <v>197.57</v>
      </c>
      <c r="C604">
        <v>197.53</v>
      </c>
      <c r="D604">
        <v>198.4</v>
      </c>
      <c r="E604">
        <v>197</v>
      </c>
      <c r="F604" t="s">
        <v>153</v>
      </c>
      <c r="G604" s="40">
        <v>-0.0027</v>
      </c>
      <c r="H604" s="1">
        <f t="shared" si="9"/>
        <v>-0.00272948006092167</v>
      </c>
    </row>
    <row r="605" spans="1:8">
      <c r="A605" s="39">
        <v>45274</v>
      </c>
      <c r="B605" s="1">
        <v>198.11</v>
      </c>
      <c r="C605">
        <v>198.02</v>
      </c>
      <c r="D605">
        <v>199.62</v>
      </c>
      <c r="E605">
        <v>196.16</v>
      </c>
      <c r="F605" t="s">
        <v>1331</v>
      </c>
      <c r="G605" s="40">
        <v>0.0008</v>
      </c>
      <c r="H605" s="1">
        <f t="shared" si="9"/>
        <v>0.000757441902549893</v>
      </c>
    </row>
    <row r="606" spans="1:8">
      <c r="A606" s="39">
        <v>45273</v>
      </c>
      <c r="B606" s="1">
        <v>197.96</v>
      </c>
      <c r="C606">
        <v>195.09</v>
      </c>
      <c r="D606">
        <v>198</v>
      </c>
      <c r="E606">
        <v>194.85</v>
      </c>
      <c r="F606" t="s">
        <v>1235</v>
      </c>
      <c r="G606" s="40">
        <v>0.0167</v>
      </c>
      <c r="H606" s="1">
        <f t="shared" si="9"/>
        <v>0.0165537179561555</v>
      </c>
    </row>
    <row r="607" spans="1:8">
      <c r="A607" s="39">
        <v>45272</v>
      </c>
      <c r="B607" s="1">
        <v>194.71</v>
      </c>
      <c r="C607">
        <v>193.08</v>
      </c>
      <c r="D607">
        <v>194.72</v>
      </c>
      <c r="E607">
        <v>191.72</v>
      </c>
      <c r="F607" t="s">
        <v>1332</v>
      </c>
      <c r="G607" s="40">
        <v>0.0079</v>
      </c>
      <c r="H607" s="1">
        <f t="shared" si="9"/>
        <v>0.00788887537637998</v>
      </c>
    </row>
    <row r="608" spans="1:8">
      <c r="A608" s="39">
        <v>45271</v>
      </c>
      <c r="B608" s="1">
        <v>193.18</v>
      </c>
      <c r="C608">
        <v>193.11</v>
      </c>
      <c r="D608">
        <v>193.49</v>
      </c>
      <c r="E608">
        <v>191.42</v>
      </c>
      <c r="F608" t="s">
        <v>1333</v>
      </c>
      <c r="G608" s="40">
        <v>-0.0129</v>
      </c>
      <c r="H608" s="1">
        <f t="shared" si="9"/>
        <v>-0.0130115749657279</v>
      </c>
    </row>
    <row r="609" spans="1:8">
      <c r="A609" s="39">
        <v>45268</v>
      </c>
      <c r="B609" s="1">
        <v>195.71</v>
      </c>
      <c r="C609">
        <v>194.2</v>
      </c>
      <c r="D609">
        <v>195.99</v>
      </c>
      <c r="E609">
        <v>193.67</v>
      </c>
      <c r="F609" t="s">
        <v>1334</v>
      </c>
      <c r="G609" s="40">
        <v>0.0074</v>
      </c>
      <c r="H609" s="1">
        <f t="shared" si="9"/>
        <v>0.00738502766618842</v>
      </c>
    </row>
    <row r="610" spans="1:8">
      <c r="A610" s="39">
        <v>45267</v>
      </c>
      <c r="B610" s="1">
        <v>194.27</v>
      </c>
      <c r="C610">
        <v>193.63</v>
      </c>
      <c r="D610">
        <v>195</v>
      </c>
      <c r="E610">
        <v>193.59</v>
      </c>
      <c r="F610" t="s">
        <v>1335</v>
      </c>
      <c r="G610" s="40">
        <v>0.0101</v>
      </c>
      <c r="H610" s="1">
        <f t="shared" si="9"/>
        <v>0.0100882927038466</v>
      </c>
    </row>
    <row r="611" spans="1:8">
      <c r="A611" s="39">
        <v>45266</v>
      </c>
      <c r="B611" s="1">
        <v>192.32</v>
      </c>
      <c r="C611">
        <v>194.45</v>
      </c>
      <c r="D611">
        <v>194.76</v>
      </c>
      <c r="E611">
        <v>192.11</v>
      </c>
      <c r="F611" t="s">
        <v>1336</v>
      </c>
      <c r="G611" s="40">
        <v>-0.0057</v>
      </c>
      <c r="H611" s="1">
        <f t="shared" si="9"/>
        <v>-0.00570333894197439</v>
      </c>
    </row>
    <row r="612" spans="1:8">
      <c r="A612" s="39">
        <v>45265</v>
      </c>
      <c r="B612" s="1">
        <v>193.42</v>
      </c>
      <c r="C612">
        <v>190.21</v>
      </c>
      <c r="D612">
        <v>194.4</v>
      </c>
      <c r="E612">
        <v>190.18</v>
      </c>
      <c r="F612" t="s">
        <v>1337</v>
      </c>
      <c r="G612" s="40">
        <v>0.0211</v>
      </c>
      <c r="H612" s="1">
        <f t="shared" si="9"/>
        <v>0.0208444271486297</v>
      </c>
    </row>
    <row r="613" spans="1:8">
      <c r="A613" s="39">
        <v>45264</v>
      </c>
      <c r="B613" s="1">
        <v>189.43</v>
      </c>
      <c r="C613">
        <v>189.98</v>
      </c>
      <c r="D613">
        <v>190.05</v>
      </c>
      <c r="E613">
        <v>187.45</v>
      </c>
      <c r="F613" t="s">
        <v>1338</v>
      </c>
      <c r="G613" s="40">
        <v>-0.0095</v>
      </c>
      <c r="H613" s="1">
        <f t="shared" si="9"/>
        <v>-0.00950962061771518</v>
      </c>
    </row>
    <row r="614" spans="1:8">
      <c r="A614" s="39">
        <v>45261</v>
      </c>
      <c r="B614" s="1">
        <v>191.24</v>
      </c>
      <c r="C614">
        <v>190.33</v>
      </c>
      <c r="D614">
        <v>191.56</v>
      </c>
      <c r="E614">
        <v>189.23</v>
      </c>
      <c r="F614" t="s">
        <v>1339</v>
      </c>
      <c r="G614" s="40">
        <v>0.0068</v>
      </c>
      <c r="H614" s="1">
        <f t="shared" si="9"/>
        <v>0.00676830412426813</v>
      </c>
    </row>
    <row r="615" spans="1:8">
      <c r="A615" s="39">
        <v>45260</v>
      </c>
      <c r="B615" s="1">
        <v>189.95</v>
      </c>
      <c r="C615">
        <v>189.84</v>
      </c>
      <c r="D615">
        <v>190.32</v>
      </c>
      <c r="E615">
        <v>188.19</v>
      </c>
      <c r="F615" t="s">
        <v>1340</v>
      </c>
      <c r="G615" s="40">
        <v>0.0031</v>
      </c>
      <c r="H615" s="1">
        <f t="shared" si="9"/>
        <v>0.00305810635882087</v>
      </c>
    </row>
    <row r="616" spans="1:8">
      <c r="A616" s="39">
        <v>45259</v>
      </c>
      <c r="B616" s="1">
        <v>189.37</v>
      </c>
      <c r="C616">
        <v>190.9</v>
      </c>
      <c r="D616">
        <v>192.09</v>
      </c>
      <c r="E616">
        <v>188.97</v>
      </c>
      <c r="F616" t="s">
        <v>1341</v>
      </c>
      <c r="G616" s="40">
        <v>-0.0054</v>
      </c>
      <c r="H616" s="1">
        <f t="shared" si="9"/>
        <v>-0.0054243490824512</v>
      </c>
    </row>
    <row r="617" spans="1:8">
      <c r="A617" s="39">
        <v>45258</v>
      </c>
      <c r="B617" s="1">
        <v>190.4</v>
      </c>
      <c r="C617">
        <v>189.78</v>
      </c>
      <c r="D617">
        <v>191.08</v>
      </c>
      <c r="E617">
        <v>189.4</v>
      </c>
      <c r="F617" t="s">
        <v>1342</v>
      </c>
      <c r="G617" s="40">
        <v>0.0032</v>
      </c>
      <c r="H617" s="1">
        <f t="shared" si="9"/>
        <v>0.00320892460843665</v>
      </c>
    </row>
    <row r="618" spans="1:8">
      <c r="A618" s="39">
        <v>45257</v>
      </c>
      <c r="B618" s="1">
        <v>189.79</v>
      </c>
      <c r="C618">
        <v>189.92</v>
      </c>
      <c r="D618">
        <v>190.67</v>
      </c>
      <c r="E618">
        <v>188.9</v>
      </c>
      <c r="F618" t="s">
        <v>796</v>
      </c>
      <c r="G618" s="40">
        <v>-0.0009</v>
      </c>
      <c r="H618" s="1">
        <f t="shared" si="9"/>
        <v>-0.000947967208129475</v>
      </c>
    </row>
    <row r="619" spans="1:8">
      <c r="A619" s="39">
        <v>45254</v>
      </c>
      <c r="B619" s="1">
        <v>189.97</v>
      </c>
      <c r="C619">
        <v>190.87</v>
      </c>
      <c r="D619">
        <v>190.9</v>
      </c>
      <c r="E619">
        <v>189.25</v>
      </c>
      <c r="F619" t="s">
        <v>1343</v>
      </c>
      <c r="G619" s="40">
        <v>-0.007</v>
      </c>
      <c r="H619" s="1">
        <f t="shared" si="9"/>
        <v>-0.00702898403833223</v>
      </c>
    </row>
    <row r="620" spans="1:8">
      <c r="A620" s="39">
        <v>45252</v>
      </c>
      <c r="B620" s="1">
        <v>191.31</v>
      </c>
      <c r="C620">
        <v>191.49</v>
      </c>
      <c r="D620">
        <v>192.93</v>
      </c>
      <c r="E620">
        <v>190.82</v>
      </c>
      <c r="F620" t="s">
        <v>1344</v>
      </c>
      <c r="G620" s="40">
        <v>0.0035</v>
      </c>
      <c r="H620" s="1">
        <f t="shared" si="9"/>
        <v>0.00350831620480334</v>
      </c>
    </row>
    <row r="621" spans="1:8">
      <c r="A621" s="39">
        <v>45251</v>
      </c>
      <c r="B621" s="1">
        <v>190.64</v>
      </c>
      <c r="C621">
        <v>191.41</v>
      </c>
      <c r="D621">
        <v>191.52</v>
      </c>
      <c r="E621">
        <v>189.74</v>
      </c>
      <c r="F621" t="s">
        <v>1345</v>
      </c>
      <c r="G621" s="40">
        <v>-0.0042</v>
      </c>
      <c r="H621" s="1">
        <f t="shared" si="9"/>
        <v>-0.00423984513281682</v>
      </c>
    </row>
    <row r="622" spans="1:8">
      <c r="A622" s="39">
        <v>45250</v>
      </c>
      <c r="B622" s="1">
        <v>191.45</v>
      </c>
      <c r="C622">
        <v>189.89</v>
      </c>
      <c r="D622">
        <v>191.9</v>
      </c>
      <c r="E622">
        <v>189.88</v>
      </c>
      <c r="F622" t="s">
        <v>1346</v>
      </c>
      <c r="G622" s="40">
        <v>0.0093</v>
      </c>
      <c r="H622" s="1">
        <f t="shared" si="9"/>
        <v>0.00923551718467184</v>
      </c>
    </row>
    <row r="623" spans="1:8">
      <c r="A623" s="39">
        <v>45247</v>
      </c>
      <c r="B623" s="1">
        <v>189.69</v>
      </c>
      <c r="C623">
        <v>190.25</v>
      </c>
      <c r="D623">
        <v>190.38</v>
      </c>
      <c r="E623">
        <v>188.57</v>
      </c>
      <c r="F623" t="s">
        <v>1347</v>
      </c>
      <c r="G623" s="40">
        <v>-0.0001</v>
      </c>
      <c r="H623" s="1">
        <f t="shared" si="9"/>
        <v>-0.000105429625822509</v>
      </c>
    </row>
    <row r="624" spans="1:8">
      <c r="A624" s="39">
        <v>45246</v>
      </c>
      <c r="B624" s="1">
        <v>189.71</v>
      </c>
      <c r="C624">
        <v>189.57</v>
      </c>
      <c r="D624">
        <v>190.96</v>
      </c>
      <c r="E624">
        <v>188.65</v>
      </c>
      <c r="F624" t="s">
        <v>1348</v>
      </c>
      <c r="G624" s="40">
        <v>0.009</v>
      </c>
      <c r="H624" s="1">
        <f t="shared" si="9"/>
        <v>0.0090014374597604</v>
      </c>
    </row>
    <row r="625" spans="1:8">
      <c r="A625" s="39">
        <v>45245</v>
      </c>
      <c r="B625" s="1">
        <v>188.01</v>
      </c>
      <c r="C625">
        <v>187.85</v>
      </c>
      <c r="D625">
        <v>189.5</v>
      </c>
      <c r="E625">
        <v>187.78</v>
      </c>
      <c r="F625" t="s">
        <v>1349</v>
      </c>
      <c r="G625" s="40">
        <v>0.003</v>
      </c>
      <c r="H625" s="1">
        <f t="shared" si="9"/>
        <v>0.00303635870515355</v>
      </c>
    </row>
    <row r="626" spans="1:8">
      <c r="A626" s="39">
        <v>45244</v>
      </c>
      <c r="B626" s="1">
        <v>187.44</v>
      </c>
      <c r="C626">
        <v>187.7</v>
      </c>
      <c r="D626">
        <v>188.11</v>
      </c>
      <c r="E626">
        <v>186.3</v>
      </c>
      <c r="F626" t="s">
        <v>1041</v>
      </c>
      <c r="G626" s="40">
        <v>0.0143</v>
      </c>
      <c r="H626" s="1">
        <f t="shared" si="9"/>
        <v>0.0141846349919564</v>
      </c>
    </row>
    <row r="627" spans="1:8">
      <c r="A627" s="39">
        <v>45243</v>
      </c>
      <c r="B627" s="1">
        <v>184.8</v>
      </c>
      <c r="C627">
        <v>185.82</v>
      </c>
      <c r="D627">
        <v>186.03</v>
      </c>
      <c r="E627">
        <v>184.21</v>
      </c>
      <c r="F627" t="s">
        <v>1350</v>
      </c>
      <c r="G627" s="40">
        <v>-0.0086</v>
      </c>
      <c r="H627" s="1">
        <f t="shared" si="9"/>
        <v>-0.00862074304390698</v>
      </c>
    </row>
    <row r="628" spans="1:8">
      <c r="A628" s="39">
        <v>45240</v>
      </c>
      <c r="B628" s="1">
        <v>186.4</v>
      </c>
      <c r="C628">
        <v>183.97</v>
      </c>
      <c r="D628">
        <v>186.57</v>
      </c>
      <c r="E628">
        <v>183.53</v>
      </c>
      <c r="F628" t="s">
        <v>1351</v>
      </c>
      <c r="G628" s="40">
        <v>0.0219</v>
      </c>
      <c r="H628" s="1">
        <f t="shared" si="9"/>
        <v>0.0216380015526678</v>
      </c>
    </row>
    <row r="629" spans="1:8">
      <c r="A629" s="39">
        <v>45239</v>
      </c>
      <c r="B629" s="1">
        <v>182.41</v>
      </c>
      <c r="C629">
        <v>182.96</v>
      </c>
      <c r="D629">
        <v>184.12</v>
      </c>
      <c r="E629">
        <v>181.81</v>
      </c>
      <c r="F629" t="s">
        <v>1352</v>
      </c>
      <c r="G629" s="40">
        <v>-0.0026</v>
      </c>
      <c r="H629" s="1">
        <f t="shared" si="9"/>
        <v>-0.00262797851766107</v>
      </c>
    </row>
    <row r="630" spans="1:8">
      <c r="A630" s="39">
        <v>45238</v>
      </c>
      <c r="B630" s="1">
        <v>182.89</v>
      </c>
      <c r="C630">
        <v>182.35</v>
      </c>
      <c r="D630">
        <v>183.45</v>
      </c>
      <c r="E630">
        <v>181.59</v>
      </c>
      <c r="F630" t="s">
        <v>1353</v>
      </c>
      <c r="G630" s="40">
        <v>0.0059</v>
      </c>
      <c r="H630" s="1">
        <f t="shared" si="9"/>
        <v>0.00586769252277206</v>
      </c>
    </row>
    <row r="631" spans="1:8">
      <c r="A631" s="39">
        <v>45237</v>
      </c>
      <c r="B631" s="1">
        <v>181.82</v>
      </c>
      <c r="C631">
        <v>179.18</v>
      </c>
      <c r="D631">
        <v>182.44</v>
      </c>
      <c r="E631">
        <v>178.97</v>
      </c>
      <c r="F631" t="s">
        <v>1354</v>
      </c>
      <c r="G631" s="40">
        <v>0.0145</v>
      </c>
      <c r="H631" s="1">
        <f t="shared" si="9"/>
        <v>0.0143472894502063</v>
      </c>
    </row>
    <row r="632" spans="1:8">
      <c r="A632" s="39">
        <v>45236</v>
      </c>
      <c r="B632" s="1">
        <v>179.23</v>
      </c>
      <c r="C632">
        <v>176.38</v>
      </c>
      <c r="D632">
        <v>179.43</v>
      </c>
      <c r="E632">
        <v>176.21</v>
      </c>
      <c r="F632" t="s">
        <v>1355</v>
      </c>
      <c r="G632" s="40">
        <v>0.0146</v>
      </c>
      <c r="H632" s="1">
        <f t="shared" si="9"/>
        <v>0.0144995234383517</v>
      </c>
    </row>
    <row r="633" spans="1:8">
      <c r="A633" s="39">
        <v>45233</v>
      </c>
      <c r="B633" s="1">
        <v>176.65</v>
      </c>
      <c r="C633">
        <v>174.24</v>
      </c>
      <c r="D633">
        <v>176.82</v>
      </c>
      <c r="E633">
        <v>173.35</v>
      </c>
      <c r="F633" t="s">
        <v>1356</v>
      </c>
      <c r="G633" s="40">
        <v>-0.0052</v>
      </c>
      <c r="H633" s="1">
        <f t="shared" si="9"/>
        <v>-0.0051945235655891</v>
      </c>
    </row>
    <row r="634" spans="1:8">
      <c r="A634" s="39">
        <v>45232</v>
      </c>
      <c r="B634" s="1">
        <v>177.57</v>
      </c>
      <c r="C634">
        <v>175.52</v>
      </c>
      <c r="D634">
        <v>177.78</v>
      </c>
      <c r="E634">
        <v>175.46</v>
      </c>
      <c r="F634" t="s">
        <v>1357</v>
      </c>
      <c r="G634" s="40">
        <v>0.0207</v>
      </c>
      <c r="H634" s="1">
        <f t="shared" si="9"/>
        <v>0.0204820268142844</v>
      </c>
    </row>
    <row r="635" spans="1:8">
      <c r="A635" s="39">
        <v>45231</v>
      </c>
      <c r="B635" s="1">
        <v>173.97</v>
      </c>
      <c r="C635">
        <v>171</v>
      </c>
      <c r="D635">
        <v>174.23</v>
      </c>
      <c r="E635">
        <v>170.12</v>
      </c>
      <c r="F635" t="s">
        <v>1358</v>
      </c>
      <c r="G635" s="40">
        <v>0.0187</v>
      </c>
      <c r="H635" s="1">
        <f t="shared" si="9"/>
        <v>0.0185652486573112</v>
      </c>
    </row>
    <row r="636" spans="1:8">
      <c r="A636" s="39">
        <v>45230</v>
      </c>
      <c r="B636" s="1">
        <v>170.77</v>
      </c>
      <c r="C636">
        <v>169.35</v>
      </c>
      <c r="D636">
        <v>170.9</v>
      </c>
      <c r="E636">
        <v>167.9</v>
      </c>
      <c r="F636" t="s">
        <v>1359</v>
      </c>
      <c r="G636" s="40">
        <v>0.0028</v>
      </c>
      <c r="H636" s="1">
        <f t="shared" si="9"/>
        <v>0.00281475586063441</v>
      </c>
    </row>
    <row r="637" spans="1:8">
      <c r="A637" s="39">
        <v>45229</v>
      </c>
      <c r="B637" s="1">
        <v>170.29</v>
      </c>
      <c r="C637">
        <v>169.02</v>
      </c>
      <c r="D637">
        <v>171.17</v>
      </c>
      <c r="E637">
        <v>168.87</v>
      </c>
      <c r="F637" t="s">
        <v>1360</v>
      </c>
      <c r="G637" s="40">
        <v>0.0123</v>
      </c>
      <c r="H637" s="1">
        <f t="shared" si="9"/>
        <v>0.0122302195042219</v>
      </c>
    </row>
    <row r="638" spans="1:8">
      <c r="A638" s="39">
        <v>45226</v>
      </c>
      <c r="B638" s="1">
        <v>168.22</v>
      </c>
      <c r="C638">
        <v>166.91</v>
      </c>
      <c r="D638">
        <v>168.96</v>
      </c>
      <c r="E638">
        <v>166.83</v>
      </c>
      <c r="F638" t="s">
        <v>1361</v>
      </c>
      <c r="G638" s="40">
        <v>0.008</v>
      </c>
      <c r="H638" s="1">
        <f t="shared" si="9"/>
        <v>0.00793773377897988</v>
      </c>
    </row>
    <row r="639" spans="1:8">
      <c r="A639" s="39">
        <v>45225</v>
      </c>
      <c r="B639" s="1">
        <v>166.89</v>
      </c>
      <c r="C639">
        <v>170.37</v>
      </c>
      <c r="D639">
        <v>171.38</v>
      </c>
      <c r="E639">
        <v>165.67</v>
      </c>
      <c r="F639" t="s">
        <v>1362</v>
      </c>
      <c r="G639" s="40">
        <v>-0.0246</v>
      </c>
      <c r="H639" s="1">
        <f t="shared" si="9"/>
        <v>-0.0249132681428363</v>
      </c>
    </row>
    <row r="640" spans="1:8">
      <c r="A640" s="39">
        <v>45224</v>
      </c>
      <c r="B640" s="1">
        <v>171.1</v>
      </c>
      <c r="C640">
        <v>171.88</v>
      </c>
      <c r="D640">
        <v>173.06</v>
      </c>
      <c r="E640">
        <v>170.65</v>
      </c>
      <c r="F640" t="s">
        <v>1363</v>
      </c>
      <c r="G640" s="40">
        <v>-0.0135</v>
      </c>
      <c r="H640" s="1">
        <f t="shared" si="9"/>
        <v>-0.0135835373531336</v>
      </c>
    </row>
    <row r="641" spans="1:8">
      <c r="A641" s="39">
        <v>45223</v>
      </c>
      <c r="B641" s="1">
        <v>173.44</v>
      </c>
      <c r="C641">
        <v>173.05</v>
      </c>
      <c r="D641">
        <v>173.67</v>
      </c>
      <c r="E641">
        <v>171.45</v>
      </c>
      <c r="F641" t="s">
        <v>1364</v>
      </c>
      <c r="G641" s="40">
        <v>0.0025</v>
      </c>
      <c r="H641" s="1">
        <f t="shared" si="9"/>
        <v>0.00254012375350239</v>
      </c>
    </row>
    <row r="642" spans="1:8">
      <c r="A642" s="39">
        <v>45222</v>
      </c>
      <c r="B642" s="1">
        <v>173</v>
      </c>
      <c r="C642">
        <v>170.91</v>
      </c>
      <c r="D642">
        <v>174.01</v>
      </c>
      <c r="E642">
        <v>169.93</v>
      </c>
      <c r="F642" t="s">
        <v>1365</v>
      </c>
      <c r="G642" s="40">
        <v>0.0007</v>
      </c>
      <c r="H642" s="1">
        <f t="shared" si="9"/>
        <v>0.000693882299148371</v>
      </c>
    </row>
    <row r="643" spans="1:8">
      <c r="A643" s="39">
        <v>45219</v>
      </c>
      <c r="B643" s="1">
        <v>172.88</v>
      </c>
      <c r="C643">
        <v>175.31</v>
      </c>
      <c r="D643">
        <v>175.42</v>
      </c>
      <c r="E643">
        <v>172.64</v>
      </c>
      <c r="F643" t="s">
        <v>1366</v>
      </c>
      <c r="G643" s="40">
        <v>-0.0147</v>
      </c>
      <c r="H643" s="1">
        <f t="shared" ref="H643:H706" si="10">LN(B643/B644)</f>
        <v>-0.0148133845016074</v>
      </c>
    </row>
    <row r="644" spans="1:8">
      <c r="A644" s="39">
        <v>45218</v>
      </c>
      <c r="B644" s="1">
        <v>175.46</v>
      </c>
      <c r="C644">
        <v>176.04</v>
      </c>
      <c r="D644">
        <v>177.84</v>
      </c>
      <c r="E644">
        <v>175.19</v>
      </c>
      <c r="F644" t="s">
        <v>1367</v>
      </c>
      <c r="G644" s="40">
        <v>-0.0022</v>
      </c>
      <c r="H644" s="1">
        <f t="shared" si="10"/>
        <v>-0.00216339395507343</v>
      </c>
    </row>
    <row r="645" spans="1:8">
      <c r="A645" s="39">
        <v>45217</v>
      </c>
      <c r="B645" s="1">
        <v>175.84</v>
      </c>
      <c r="C645">
        <v>175.58</v>
      </c>
      <c r="D645">
        <v>177.57</v>
      </c>
      <c r="E645">
        <v>175.11</v>
      </c>
      <c r="F645" t="s">
        <v>1368</v>
      </c>
      <c r="G645" s="40">
        <v>-0.0074</v>
      </c>
      <c r="H645" s="1">
        <f t="shared" si="10"/>
        <v>-0.00742234065616974</v>
      </c>
    </row>
    <row r="646" spans="1:8">
      <c r="A646" s="39">
        <v>45216</v>
      </c>
      <c r="B646" s="1">
        <v>177.15</v>
      </c>
      <c r="C646">
        <v>176.65</v>
      </c>
      <c r="D646">
        <v>178.42</v>
      </c>
      <c r="E646">
        <v>174.8</v>
      </c>
      <c r="F646" t="s">
        <v>1369</v>
      </c>
      <c r="G646" s="40">
        <v>-0.0088</v>
      </c>
      <c r="H646" s="1">
        <f t="shared" si="10"/>
        <v>-0.00882350400940954</v>
      </c>
    </row>
    <row r="647" spans="1:8">
      <c r="A647" s="39">
        <v>45215</v>
      </c>
      <c r="B647" s="1">
        <v>178.72</v>
      </c>
      <c r="C647">
        <v>176.75</v>
      </c>
      <c r="D647">
        <v>179.07</v>
      </c>
      <c r="E647">
        <v>176.51</v>
      </c>
      <c r="F647" t="s">
        <v>1370</v>
      </c>
      <c r="G647" s="40">
        <v>-0.0007</v>
      </c>
      <c r="H647" s="1">
        <f t="shared" si="10"/>
        <v>-0.000727130384136122</v>
      </c>
    </row>
    <row r="648" spans="1:8">
      <c r="A648" s="39">
        <v>45212</v>
      </c>
      <c r="B648" s="1">
        <v>178.85</v>
      </c>
      <c r="C648">
        <v>181.42</v>
      </c>
      <c r="D648">
        <v>181.93</v>
      </c>
      <c r="E648">
        <v>178.14</v>
      </c>
      <c r="F648" t="s">
        <v>1371</v>
      </c>
      <c r="G648" s="40">
        <v>-0.0103</v>
      </c>
      <c r="H648" s="1">
        <f t="shared" si="10"/>
        <v>-0.010346070705046</v>
      </c>
    </row>
    <row r="649" spans="1:8">
      <c r="A649" s="39">
        <v>45211</v>
      </c>
      <c r="B649" s="1">
        <v>180.71</v>
      </c>
      <c r="C649">
        <v>180.07</v>
      </c>
      <c r="D649">
        <v>182.34</v>
      </c>
      <c r="E649">
        <v>179.04</v>
      </c>
      <c r="F649" t="s">
        <v>1372</v>
      </c>
      <c r="G649" s="40">
        <v>0.0051</v>
      </c>
      <c r="H649" s="1">
        <f t="shared" si="10"/>
        <v>0.00504841437255273</v>
      </c>
    </row>
    <row r="650" spans="1:8">
      <c r="A650" s="39">
        <v>45210</v>
      </c>
      <c r="B650" s="1">
        <v>179.8</v>
      </c>
      <c r="C650">
        <v>178.2</v>
      </c>
      <c r="D650">
        <v>179.85</v>
      </c>
      <c r="E650">
        <v>177.6</v>
      </c>
      <c r="F650" t="s">
        <v>929</v>
      </c>
      <c r="G650" s="40">
        <v>0.0079</v>
      </c>
      <c r="H650" s="1">
        <f t="shared" si="10"/>
        <v>0.00787295727434391</v>
      </c>
    </row>
    <row r="651" spans="1:8">
      <c r="A651" s="39">
        <v>45209</v>
      </c>
      <c r="B651" s="1">
        <v>178.39</v>
      </c>
      <c r="C651">
        <v>178.1</v>
      </c>
      <c r="D651">
        <v>179.72</v>
      </c>
      <c r="E651">
        <v>177.95</v>
      </c>
      <c r="F651" t="s">
        <v>1172</v>
      </c>
      <c r="G651" s="40">
        <v>-0.0034</v>
      </c>
      <c r="H651" s="1">
        <f t="shared" si="10"/>
        <v>-0.00335777359523253</v>
      </c>
    </row>
    <row r="652" spans="1:8">
      <c r="A652" s="39">
        <v>45208</v>
      </c>
      <c r="B652" s="1">
        <v>178.99</v>
      </c>
      <c r="C652">
        <v>176.81</v>
      </c>
      <c r="D652">
        <v>179.05</v>
      </c>
      <c r="E652">
        <v>175.8</v>
      </c>
      <c r="F652" t="s">
        <v>1373</v>
      </c>
      <c r="G652" s="40">
        <v>0.0085</v>
      </c>
      <c r="H652" s="1">
        <f t="shared" si="10"/>
        <v>0.00841566905815336</v>
      </c>
    </row>
    <row r="653" spans="1:8">
      <c r="A653" s="39">
        <v>45205</v>
      </c>
      <c r="B653" s="1">
        <v>177.49</v>
      </c>
      <c r="C653">
        <v>173.8</v>
      </c>
      <c r="D653">
        <v>177.99</v>
      </c>
      <c r="E653">
        <v>173.18</v>
      </c>
      <c r="F653" t="s">
        <v>1374</v>
      </c>
      <c r="G653" s="40">
        <v>0.0148</v>
      </c>
      <c r="H653" s="1">
        <f t="shared" si="10"/>
        <v>0.0146427133812834</v>
      </c>
    </row>
    <row r="654" spans="1:8">
      <c r="A654" s="39">
        <v>45204</v>
      </c>
      <c r="B654" s="1">
        <v>174.91</v>
      </c>
      <c r="C654">
        <v>173.79</v>
      </c>
      <c r="D654">
        <v>175.45</v>
      </c>
      <c r="E654">
        <v>172.68</v>
      </c>
      <c r="F654" t="s">
        <v>1375</v>
      </c>
      <c r="G654" s="40">
        <v>0.0072</v>
      </c>
      <c r="H654" s="1">
        <f t="shared" si="10"/>
        <v>0.00717219128647273</v>
      </c>
    </row>
    <row r="655" spans="1:8">
      <c r="A655" s="39">
        <v>45203</v>
      </c>
      <c r="B655" s="1">
        <v>173.66</v>
      </c>
      <c r="C655">
        <v>171.09</v>
      </c>
      <c r="D655">
        <v>174.21</v>
      </c>
      <c r="E655">
        <v>170.97</v>
      </c>
      <c r="F655" t="s">
        <v>1376</v>
      </c>
      <c r="G655" s="40">
        <v>0.0073</v>
      </c>
      <c r="H655" s="1">
        <f t="shared" si="10"/>
        <v>0.0072820064029063</v>
      </c>
    </row>
    <row r="656" spans="1:8">
      <c r="A656" s="39">
        <v>45202</v>
      </c>
      <c r="B656" s="1">
        <v>172.4</v>
      </c>
      <c r="C656">
        <v>172.26</v>
      </c>
      <c r="D656">
        <v>173.63</v>
      </c>
      <c r="E656">
        <v>170.82</v>
      </c>
      <c r="F656" t="s">
        <v>1377</v>
      </c>
      <c r="G656" s="40">
        <v>-0.0078</v>
      </c>
      <c r="H656" s="1">
        <f t="shared" si="10"/>
        <v>-0.00780012621530875</v>
      </c>
    </row>
    <row r="657" spans="1:8">
      <c r="A657" s="39">
        <v>45201</v>
      </c>
      <c r="B657" s="1">
        <v>173.75</v>
      </c>
      <c r="C657">
        <v>171.22</v>
      </c>
      <c r="D657">
        <v>174.3</v>
      </c>
      <c r="E657">
        <v>170.93</v>
      </c>
      <c r="F657" t="s">
        <v>1018</v>
      </c>
      <c r="G657" s="40">
        <v>0.0148</v>
      </c>
      <c r="H657" s="1">
        <f t="shared" si="10"/>
        <v>0.014726611228175</v>
      </c>
    </row>
    <row r="658" spans="1:8">
      <c r="A658" s="39">
        <v>45198</v>
      </c>
      <c r="B658" s="1">
        <v>171.21</v>
      </c>
      <c r="C658">
        <v>172.02</v>
      </c>
      <c r="D658">
        <v>173.07</v>
      </c>
      <c r="E658">
        <v>170.34</v>
      </c>
      <c r="F658" t="s">
        <v>1378</v>
      </c>
      <c r="G658" s="40">
        <v>0.003</v>
      </c>
      <c r="H658" s="1">
        <f t="shared" si="10"/>
        <v>0.00304182744048494</v>
      </c>
    </row>
    <row r="659" spans="1:8">
      <c r="A659" s="39">
        <v>45197</v>
      </c>
      <c r="B659" s="1">
        <v>170.69</v>
      </c>
      <c r="C659">
        <v>169.34</v>
      </c>
      <c r="D659">
        <v>172.03</v>
      </c>
      <c r="E659">
        <v>167.62</v>
      </c>
      <c r="F659" t="s">
        <v>821</v>
      </c>
      <c r="G659" s="40">
        <v>0.0015</v>
      </c>
      <c r="H659" s="1">
        <f t="shared" si="10"/>
        <v>0.00152439053909634</v>
      </c>
    </row>
    <row r="660" spans="1:8">
      <c r="A660" s="39">
        <v>45196</v>
      </c>
      <c r="B660" s="1">
        <v>170.43</v>
      </c>
      <c r="C660">
        <v>172.62</v>
      </c>
      <c r="D660">
        <v>173.04</v>
      </c>
      <c r="E660">
        <v>169.05</v>
      </c>
      <c r="F660" t="s">
        <v>1379</v>
      </c>
      <c r="G660" s="40">
        <v>-0.0089</v>
      </c>
      <c r="H660" s="1">
        <f t="shared" si="10"/>
        <v>-0.00893723639093554</v>
      </c>
    </row>
    <row r="661" spans="1:8">
      <c r="A661" s="39">
        <v>45195</v>
      </c>
      <c r="B661" s="1">
        <v>171.96</v>
      </c>
      <c r="C661">
        <v>174.82</v>
      </c>
      <c r="D661">
        <v>175.2</v>
      </c>
      <c r="E661">
        <v>171.66</v>
      </c>
      <c r="F661" t="s">
        <v>1380</v>
      </c>
      <c r="G661" s="40">
        <v>-0.0234</v>
      </c>
      <c r="H661" s="1">
        <f t="shared" si="10"/>
        <v>-0.0236765455901255</v>
      </c>
    </row>
    <row r="662" spans="1:8">
      <c r="A662" s="39">
        <v>45194</v>
      </c>
      <c r="B662" s="1">
        <v>176.08</v>
      </c>
      <c r="C662">
        <v>174.2</v>
      </c>
      <c r="D662">
        <v>176.97</v>
      </c>
      <c r="E662">
        <v>174.15</v>
      </c>
      <c r="F662" t="s">
        <v>1381</v>
      </c>
      <c r="G662" s="40">
        <v>0.0074</v>
      </c>
      <c r="H662" s="1">
        <f t="shared" si="10"/>
        <v>0.00735318387121116</v>
      </c>
    </row>
    <row r="663" spans="1:8">
      <c r="A663" s="39">
        <v>45191</v>
      </c>
      <c r="B663" s="1">
        <v>174.79</v>
      </c>
      <c r="C663">
        <v>174.67</v>
      </c>
      <c r="D663">
        <v>177.08</v>
      </c>
      <c r="E663">
        <v>174.05</v>
      </c>
      <c r="F663" t="s">
        <v>1382</v>
      </c>
      <c r="G663" s="40">
        <v>0.0049</v>
      </c>
      <c r="H663" s="1">
        <f t="shared" si="10"/>
        <v>0.00493233392693321</v>
      </c>
    </row>
    <row r="664" spans="1:8">
      <c r="A664" s="39">
        <v>45190</v>
      </c>
      <c r="B664" s="1">
        <v>173.93</v>
      </c>
      <c r="C664">
        <v>174.55</v>
      </c>
      <c r="D664">
        <v>176.3</v>
      </c>
      <c r="E664">
        <v>173.86</v>
      </c>
      <c r="F664" t="s">
        <v>1383</v>
      </c>
      <c r="G664" s="40">
        <v>-0.0089</v>
      </c>
      <c r="H664" s="1">
        <f t="shared" si="10"/>
        <v>-0.00892914180545344</v>
      </c>
    </row>
    <row r="665" spans="1:8">
      <c r="A665" s="39">
        <v>45189</v>
      </c>
      <c r="B665" s="1">
        <v>175.49</v>
      </c>
      <c r="C665">
        <v>179.26</v>
      </c>
      <c r="D665">
        <v>179.7</v>
      </c>
      <c r="E665">
        <v>175.4</v>
      </c>
      <c r="F665" t="s">
        <v>1384</v>
      </c>
      <c r="G665" s="40">
        <v>-0.02</v>
      </c>
      <c r="H665" s="1">
        <f t="shared" si="10"/>
        <v>-0.0201947296231527</v>
      </c>
    </row>
    <row r="666" spans="1:8">
      <c r="A666" s="39">
        <v>45188</v>
      </c>
      <c r="B666" s="1">
        <v>179.07</v>
      </c>
      <c r="C666">
        <v>177.52</v>
      </c>
      <c r="D666">
        <v>179.63</v>
      </c>
      <c r="E666">
        <v>177.13</v>
      </c>
      <c r="F666" t="s">
        <v>1385</v>
      </c>
      <c r="G666" s="40">
        <v>0.0062</v>
      </c>
      <c r="H666" s="1">
        <f t="shared" si="10"/>
        <v>0.00616179408677388</v>
      </c>
    </row>
    <row r="667" spans="1:8">
      <c r="A667" s="39">
        <v>45187</v>
      </c>
      <c r="B667" s="1">
        <v>177.97</v>
      </c>
      <c r="C667">
        <v>176.48</v>
      </c>
      <c r="D667">
        <v>179.38</v>
      </c>
      <c r="E667">
        <v>176.17</v>
      </c>
      <c r="F667" t="s">
        <v>1386</v>
      </c>
      <c r="G667" s="40">
        <v>0.0169</v>
      </c>
      <c r="H667" s="1">
        <f t="shared" si="10"/>
        <v>0.0167718816138282</v>
      </c>
    </row>
    <row r="668" spans="1:8">
      <c r="A668" s="39">
        <v>45184</v>
      </c>
      <c r="B668" s="1">
        <v>175.01</v>
      </c>
      <c r="C668">
        <v>176.48</v>
      </c>
      <c r="D668">
        <v>176.49</v>
      </c>
      <c r="E668">
        <v>173.82</v>
      </c>
      <c r="F668" t="s">
        <v>1387</v>
      </c>
      <c r="G668" s="40">
        <v>-0.0042</v>
      </c>
      <c r="H668" s="1">
        <f t="shared" si="10"/>
        <v>-0.00416251491963114</v>
      </c>
    </row>
    <row r="669" spans="1:8">
      <c r="A669" s="39">
        <v>45183</v>
      </c>
      <c r="B669" s="1">
        <v>175.74</v>
      </c>
      <c r="C669">
        <v>174</v>
      </c>
      <c r="D669">
        <v>176.1</v>
      </c>
      <c r="E669">
        <v>173.58</v>
      </c>
      <c r="F669" t="s">
        <v>1388</v>
      </c>
      <c r="G669" s="40">
        <v>0.0088</v>
      </c>
      <c r="H669" s="1">
        <f t="shared" si="10"/>
        <v>0.00874416201562894</v>
      </c>
    </row>
    <row r="670" spans="1:8">
      <c r="A670" s="39">
        <v>45182</v>
      </c>
      <c r="B670" s="1">
        <v>174.21</v>
      </c>
      <c r="C670">
        <v>176.51</v>
      </c>
      <c r="D670">
        <v>177.3</v>
      </c>
      <c r="E670">
        <v>173.98</v>
      </c>
      <c r="F670" t="s">
        <v>1389</v>
      </c>
      <c r="G670" s="40">
        <v>-0.0119</v>
      </c>
      <c r="H670" s="1">
        <f t="shared" si="10"/>
        <v>-0.0119256213517564</v>
      </c>
    </row>
    <row r="671" spans="1:8">
      <c r="A671" s="39">
        <v>45181</v>
      </c>
      <c r="B671" s="1">
        <v>176.3</v>
      </c>
      <c r="C671">
        <v>179.49</v>
      </c>
      <c r="D671">
        <v>180.13</v>
      </c>
      <c r="E671">
        <v>174.82</v>
      </c>
      <c r="F671" t="s">
        <v>1390</v>
      </c>
      <c r="G671" s="40">
        <v>-0.0171</v>
      </c>
      <c r="H671" s="1">
        <f t="shared" si="10"/>
        <v>-0.0172078699200252</v>
      </c>
    </row>
    <row r="672" spans="1:8">
      <c r="A672" s="39">
        <v>45180</v>
      </c>
      <c r="B672" s="1">
        <v>179.36</v>
      </c>
      <c r="C672">
        <v>180.07</v>
      </c>
      <c r="D672">
        <v>180.3</v>
      </c>
      <c r="E672">
        <v>177.34</v>
      </c>
      <c r="F672" t="s">
        <v>1391</v>
      </c>
      <c r="G672" s="40">
        <v>0.0066</v>
      </c>
      <c r="H672" s="1">
        <f t="shared" si="10"/>
        <v>0.00660068403135209</v>
      </c>
    </row>
    <row r="673" spans="1:8">
      <c r="A673" s="39">
        <v>45177</v>
      </c>
      <c r="B673" s="1">
        <v>178.18</v>
      </c>
      <c r="C673">
        <v>178.35</v>
      </c>
      <c r="D673">
        <v>180.24</v>
      </c>
      <c r="E673">
        <v>177.79</v>
      </c>
      <c r="F673" t="s">
        <v>1312</v>
      </c>
      <c r="G673" s="40">
        <v>0.0035</v>
      </c>
      <c r="H673" s="1">
        <f t="shared" si="10"/>
        <v>0.00348569532666336</v>
      </c>
    </row>
    <row r="674" spans="1:8">
      <c r="A674" s="39">
        <v>45176</v>
      </c>
      <c r="B674" s="1">
        <v>177.56</v>
      </c>
      <c r="C674">
        <v>175.18</v>
      </c>
      <c r="D674">
        <v>178.21</v>
      </c>
      <c r="E674">
        <v>173.54</v>
      </c>
      <c r="F674" t="s">
        <v>1392</v>
      </c>
      <c r="G674" s="40">
        <v>-0.0292</v>
      </c>
      <c r="H674" s="1">
        <f t="shared" si="10"/>
        <v>-0.0296856486219999</v>
      </c>
    </row>
    <row r="675" spans="1:8">
      <c r="A675" s="39">
        <v>45175</v>
      </c>
      <c r="B675" s="1">
        <v>182.91</v>
      </c>
      <c r="C675">
        <v>188.4</v>
      </c>
      <c r="D675">
        <v>188.85</v>
      </c>
      <c r="E675">
        <v>181.47</v>
      </c>
      <c r="F675" t="s">
        <v>1393</v>
      </c>
      <c r="G675" s="40">
        <v>-0.0358</v>
      </c>
      <c r="H675" s="1">
        <f t="shared" si="10"/>
        <v>-0.0364496483531341</v>
      </c>
    </row>
    <row r="676" spans="1:8">
      <c r="A676" s="39">
        <v>45174</v>
      </c>
      <c r="B676" s="1">
        <v>189.7</v>
      </c>
      <c r="C676">
        <v>188.28</v>
      </c>
      <c r="D676">
        <v>189.98</v>
      </c>
      <c r="E676">
        <v>187.61</v>
      </c>
      <c r="F676" t="s">
        <v>1394</v>
      </c>
      <c r="G676" s="40">
        <v>0.0013</v>
      </c>
      <c r="H676" s="1">
        <f t="shared" si="10"/>
        <v>0.00126595649357989</v>
      </c>
    </row>
    <row r="677" spans="1:8">
      <c r="A677" s="39">
        <v>45170</v>
      </c>
      <c r="B677" s="1">
        <v>189.46</v>
      </c>
      <c r="C677">
        <v>189.49</v>
      </c>
      <c r="D677">
        <v>189.92</v>
      </c>
      <c r="E677">
        <v>188.28</v>
      </c>
      <c r="F677" t="s">
        <v>1395</v>
      </c>
      <c r="G677" s="40">
        <v>0.0085</v>
      </c>
      <c r="H677" s="1">
        <f t="shared" si="10"/>
        <v>0.00842768616818083</v>
      </c>
    </row>
    <row r="678" spans="1:8">
      <c r="A678" s="39">
        <v>45169</v>
      </c>
      <c r="B678" s="1">
        <v>187.87</v>
      </c>
      <c r="C678">
        <v>187.84</v>
      </c>
      <c r="D678">
        <v>189.12</v>
      </c>
      <c r="E678">
        <v>187.48</v>
      </c>
      <c r="F678" t="s">
        <v>1396</v>
      </c>
      <c r="G678" s="40">
        <v>0.0012</v>
      </c>
      <c r="H678" s="1">
        <f t="shared" si="10"/>
        <v>0.00117170869817779</v>
      </c>
    </row>
    <row r="679" spans="1:8">
      <c r="A679" s="39">
        <v>45168</v>
      </c>
      <c r="B679" s="1">
        <v>187.65</v>
      </c>
      <c r="C679">
        <v>184.94</v>
      </c>
      <c r="D679">
        <v>187.85</v>
      </c>
      <c r="E679">
        <v>184.74</v>
      </c>
      <c r="F679" t="s">
        <v>1397</v>
      </c>
      <c r="G679" s="40">
        <v>0.0192</v>
      </c>
      <c r="H679" s="1">
        <f t="shared" si="10"/>
        <v>0.0189908066319891</v>
      </c>
    </row>
    <row r="680" spans="1:8">
      <c r="A680" s="39">
        <v>45167</v>
      </c>
      <c r="B680" s="1">
        <v>184.12</v>
      </c>
      <c r="C680">
        <v>179.7</v>
      </c>
      <c r="D680">
        <v>184.9</v>
      </c>
      <c r="E680">
        <v>179.5</v>
      </c>
      <c r="F680" t="s">
        <v>1398</v>
      </c>
      <c r="G680" s="40">
        <v>0.0218</v>
      </c>
      <c r="H680" s="1">
        <f t="shared" si="10"/>
        <v>0.0215758692103179</v>
      </c>
    </row>
    <row r="681" spans="1:8">
      <c r="A681" s="39">
        <v>45166</v>
      </c>
      <c r="B681" s="1">
        <v>180.19</v>
      </c>
      <c r="C681">
        <v>180.09</v>
      </c>
      <c r="D681">
        <v>180.59</v>
      </c>
      <c r="E681">
        <v>178.54</v>
      </c>
      <c r="F681" t="s">
        <v>1364</v>
      </c>
      <c r="G681" s="40">
        <v>0.0088</v>
      </c>
      <c r="H681" s="1">
        <f t="shared" si="10"/>
        <v>0.00880719182233061</v>
      </c>
    </row>
    <row r="682" spans="1:8">
      <c r="A682" s="39">
        <v>45163</v>
      </c>
      <c r="B682" s="1">
        <v>178.61</v>
      </c>
      <c r="C682">
        <v>177.38</v>
      </c>
      <c r="D682">
        <v>179.15</v>
      </c>
      <c r="E682">
        <v>175.82</v>
      </c>
      <c r="F682" t="s">
        <v>983</v>
      </c>
      <c r="G682" s="40">
        <v>0.0126</v>
      </c>
      <c r="H682" s="1">
        <f t="shared" si="10"/>
        <v>0.0125638994563575</v>
      </c>
    </row>
    <row r="683" spans="1:8">
      <c r="A683" s="39">
        <v>45162</v>
      </c>
      <c r="B683" s="1">
        <v>176.38</v>
      </c>
      <c r="C683">
        <v>180.67</v>
      </c>
      <c r="D683">
        <v>181.1</v>
      </c>
      <c r="E683">
        <v>176.01</v>
      </c>
      <c r="F683" t="s">
        <v>1399</v>
      </c>
      <c r="G683" s="40">
        <v>-0.0262</v>
      </c>
      <c r="H683" s="1">
        <f t="shared" si="10"/>
        <v>-0.0265190365547835</v>
      </c>
    </row>
    <row r="684" spans="1:8">
      <c r="A684" s="39">
        <v>45161</v>
      </c>
      <c r="B684" s="1">
        <v>181.12</v>
      </c>
      <c r="C684">
        <v>178.52</v>
      </c>
      <c r="D684">
        <v>181.55</v>
      </c>
      <c r="E684">
        <v>178.32</v>
      </c>
      <c r="F684" t="s">
        <v>1400</v>
      </c>
      <c r="G684" s="40">
        <v>0.0219</v>
      </c>
      <c r="H684" s="1">
        <f t="shared" si="10"/>
        <v>0.02171147094777</v>
      </c>
    </row>
    <row r="685" spans="1:8">
      <c r="A685" s="39">
        <v>45160</v>
      </c>
      <c r="B685" s="1">
        <v>177.23</v>
      </c>
      <c r="C685">
        <v>177.06</v>
      </c>
      <c r="D685">
        <v>177.68</v>
      </c>
      <c r="E685">
        <v>176.25</v>
      </c>
      <c r="F685" t="s">
        <v>1401</v>
      </c>
      <c r="G685" s="40">
        <v>0.0079</v>
      </c>
      <c r="H685" s="1">
        <f t="shared" si="10"/>
        <v>0.00787383341173706</v>
      </c>
    </row>
    <row r="686" spans="1:8">
      <c r="A686" s="39">
        <v>45159</v>
      </c>
      <c r="B686" s="1">
        <v>175.84</v>
      </c>
      <c r="C686">
        <v>175.07</v>
      </c>
      <c r="D686">
        <v>176.13</v>
      </c>
      <c r="E686">
        <v>173.74</v>
      </c>
      <c r="F686" t="s">
        <v>1402</v>
      </c>
      <c r="G686" s="40">
        <v>0.0077</v>
      </c>
      <c r="H686" s="1">
        <f t="shared" si="10"/>
        <v>0.00770705724517269</v>
      </c>
    </row>
    <row r="687" spans="1:8">
      <c r="A687" s="39">
        <v>45156</v>
      </c>
      <c r="B687" s="1">
        <v>174.49</v>
      </c>
      <c r="C687">
        <v>172.3</v>
      </c>
      <c r="D687">
        <v>175.1</v>
      </c>
      <c r="E687">
        <v>171.96</v>
      </c>
      <c r="F687" t="s">
        <v>1403</v>
      </c>
      <c r="G687" s="40">
        <v>0.0028</v>
      </c>
      <c r="H687" s="1">
        <f t="shared" si="10"/>
        <v>0.00281213419560957</v>
      </c>
    </row>
    <row r="688" spans="1:8">
      <c r="A688" s="39">
        <v>45155</v>
      </c>
      <c r="B688" s="1">
        <v>174</v>
      </c>
      <c r="C688">
        <v>177.14</v>
      </c>
      <c r="D688">
        <v>177.51</v>
      </c>
      <c r="E688">
        <v>173.48</v>
      </c>
      <c r="F688" t="s">
        <v>1404</v>
      </c>
      <c r="G688" s="40">
        <v>-0.0146</v>
      </c>
      <c r="H688" s="1">
        <f t="shared" si="10"/>
        <v>-0.0146620991001778</v>
      </c>
    </row>
    <row r="689" spans="1:8">
      <c r="A689" s="39">
        <v>45154</v>
      </c>
      <c r="B689" s="1">
        <v>176.57</v>
      </c>
      <c r="C689">
        <v>177.13</v>
      </c>
      <c r="D689">
        <v>178.54</v>
      </c>
      <c r="E689">
        <v>176.5</v>
      </c>
      <c r="F689" t="s">
        <v>1405</v>
      </c>
      <c r="G689" s="40">
        <v>-0.005</v>
      </c>
      <c r="H689" s="1">
        <f t="shared" si="10"/>
        <v>-0.00497148077779857</v>
      </c>
    </row>
    <row r="690" spans="1:8">
      <c r="A690" s="39">
        <v>45153</v>
      </c>
      <c r="B690" s="1">
        <v>177.45</v>
      </c>
      <c r="C690">
        <v>178.88</v>
      </c>
      <c r="D690">
        <v>179.48</v>
      </c>
      <c r="E690">
        <v>177.05</v>
      </c>
      <c r="F690" t="s">
        <v>1406</v>
      </c>
      <c r="G690" s="40">
        <v>-0.0112</v>
      </c>
      <c r="H690" s="1">
        <f t="shared" si="10"/>
        <v>-0.0112634627774063</v>
      </c>
    </row>
    <row r="691" spans="1:8">
      <c r="A691" s="39">
        <v>45152</v>
      </c>
      <c r="B691" s="1">
        <v>179.46</v>
      </c>
      <c r="C691">
        <v>177.97</v>
      </c>
      <c r="D691">
        <v>179.69</v>
      </c>
      <c r="E691">
        <v>177.3</v>
      </c>
      <c r="F691" t="s">
        <v>887</v>
      </c>
      <c r="G691" s="40">
        <v>0.0094</v>
      </c>
      <c r="H691" s="1">
        <f t="shared" si="10"/>
        <v>0.00934926334143146</v>
      </c>
    </row>
    <row r="692" spans="1:8">
      <c r="A692" s="39">
        <v>45149</v>
      </c>
      <c r="B692" s="1">
        <v>177.79</v>
      </c>
      <c r="C692">
        <v>177.32</v>
      </c>
      <c r="D692">
        <v>178.62</v>
      </c>
      <c r="E692">
        <v>176.55</v>
      </c>
      <c r="F692" t="s">
        <v>1407</v>
      </c>
      <c r="G692" s="40">
        <v>-0.001</v>
      </c>
      <c r="H692" s="1">
        <f t="shared" si="10"/>
        <v>-0.00101191823341401</v>
      </c>
    </row>
    <row r="693" spans="1:8">
      <c r="A693" s="39">
        <v>45148</v>
      </c>
      <c r="B693" s="1">
        <v>177.97</v>
      </c>
      <c r="C693">
        <v>179.48</v>
      </c>
      <c r="D693">
        <v>180.75</v>
      </c>
      <c r="E693">
        <v>177.6</v>
      </c>
      <c r="F693" t="s">
        <v>1408</v>
      </c>
      <c r="G693" s="40">
        <v>-0.0012</v>
      </c>
      <c r="H693" s="1">
        <f t="shared" si="10"/>
        <v>-0.00123539997742913</v>
      </c>
    </row>
    <row r="694" spans="1:8">
      <c r="A694" s="39">
        <v>45147</v>
      </c>
      <c r="B694" s="1">
        <v>178.19</v>
      </c>
      <c r="C694">
        <v>180.87</v>
      </c>
      <c r="D694">
        <v>180.93</v>
      </c>
      <c r="E694">
        <v>177.01</v>
      </c>
      <c r="F694" t="s">
        <v>1409</v>
      </c>
      <c r="G694" s="40">
        <v>-0.009</v>
      </c>
      <c r="H694" s="1">
        <f t="shared" si="10"/>
        <v>-0.00899472529819665</v>
      </c>
    </row>
    <row r="695" spans="1:8">
      <c r="A695" s="39">
        <v>45146</v>
      </c>
      <c r="B695" s="1">
        <v>179.8</v>
      </c>
      <c r="C695">
        <v>179.69</v>
      </c>
      <c r="D695">
        <v>180.27</v>
      </c>
      <c r="E695">
        <v>177.58</v>
      </c>
      <c r="F695" t="s">
        <v>1410</v>
      </c>
      <c r="G695" s="40">
        <v>0.0053</v>
      </c>
      <c r="H695" s="1">
        <f t="shared" si="10"/>
        <v>0.00529765633249319</v>
      </c>
    </row>
    <row r="696" spans="1:8">
      <c r="A696" s="39">
        <v>45145</v>
      </c>
      <c r="B696" s="1">
        <v>178.85</v>
      </c>
      <c r="C696">
        <v>182.13</v>
      </c>
      <c r="D696">
        <v>183.13</v>
      </c>
      <c r="E696">
        <v>177.35</v>
      </c>
      <c r="F696" t="s">
        <v>1411</v>
      </c>
      <c r="G696" s="40">
        <v>-0.0173</v>
      </c>
      <c r="H696" s="1">
        <f t="shared" si="10"/>
        <v>-0.0174042748072888</v>
      </c>
    </row>
    <row r="697" spans="1:8">
      <c r="A697" s="39">
        <v>45142</v>
      </c>
      <c r="B697" s="1">
        <v>181.99</v>
      </c>
      <c r="C697">
        <v>185.52</v>
      </c>
      <c r="D697">
        <v>187.38</v>
      </c>
      <c r="E697">
        <v>181.92</v>
      </c>
      <c r="F697" t="s">
        <v>1412</v>
      </c>
      <c r="G697" s="40">
        <v>-0.048</v>
      </c>
      <c r="H697" s="1">
        <f t="shared" si="10"/>
        <v>-0.0492113440286113</v>
      </c>
    </row>
    <row r="698" spans="1:8">
      <c r="A698" s="39">
        <v>45141</v>
      </c>
      <c r="B698" s="1">
        <v>191.17</v>
      </c>
      <c r="C698">
        <v>191.57</v>
      </c>
      <c r="D698">
        <v>192.37</v>
      </c>
      <c r="E698">
        <v>190.69</v>
      </c>
      <c r="F698" t="s">
        <v>1413</v>
      </c>
      <c r="G698" s="40">
        <v>-0.0073</v>
      </c>
      <c r="H698" s="1">
        <f t="shared" si="10"/>
        <v>-0.00734856727121108</v>
      </c>
    </row>
    <row r="699" spans="1:8">
      <c r="A699" s="39">
        <v>45140</v>
      </c>
      <c r="B699" s="1">
        <v>192.58</v>
      </c>
      <c r="C699">
        <v>195.04</v>
      </c>
      <c r="D699">
        <v>195.18</v>
      </c>
      <c r="E699">
        <v>191.85</v>
      </c>
      <c r="F699" t="s">
        <v>1414</v>
      </c>
      <c r="G699" s="40">
        <v>-0.0155</v>
      </c>
      <c r="H699" s="1">
        <f t="shared" si="10"/>
        <v>-0.015560105788579</v>
      </c>
    </row>
    <row r="700" spans="1:8">
      <c r="A700" s="39">
        <v>45139</v>
      </c>
      <c r="B700" s="1">
        <v>195.6</v>
      </c>
      <c r="C700">
        <v>196.24</v>
      </c>
      <c r="D700">
        <v>196.73</v>
      </c>
      <c r="E700">
        <v>195.28</v>
      </c>
      <c r="F700" t="s">
        <v>1415</v>
      </c>
      <c r="G700" s="40">
        <v>-0.0043</v>
      </c>
      <c r="H700" s="1">
        <f t="shared" si="10"/>
        <v>-0.00433618840375174</v>
      </c>
    </row>
    <row r="701" spans="1:8">
      <c r="A701" s="39">
        <v>45138</v>
      </c>
      <c r="B701" s="1">
        <v>196.45</v>
      </c>
      <c r="C701">
        <v>196.06</v>
      </c>
      <c r="D701">
        <v>196.49</v>
      </c>
      <c r="E701">
        <v>195.26</v>
      </c>
      <c r="F701" t="s">
        <v>1416</v>
      </c>
      <c r="G701" s="40">
        <v>0.0032</v>
      </c>
      <c r="H701" s="1">
        <f t="shared" si="10"/>
        <v>0.00316101007572354</v>
      </c>
    </row>
    <row r="702" spans="1:8">
      <c r="A702" s="39">
        <v>45135</v>
      </c>
      <c r="B702" s="1">
        <v>195.83</v>
      </c>
      <c r="C702">
        <v>194.67</v>
      </c>
      <c r="D702">
        <v>196.63</v>
      </c>
      <c r="E702">
        <v>194.14</v>
      </c>
      <c r="F702" t="s">
        <v>1417</v>
      </c>
      <c r="G702" s="40">
        <v>0.0135</v>
      </c>
      <c r="H702" s="1">
        <f t="shared" si="10"/>
        <v>0.0134174998393816</v>
      </c>
    </row>
    <row r="703" spans="1:8">
      <c r="A703" s="39">
        <v>45134</v>
      </c>
      <c r="B703" s="1">
        <v>193.22</v>
      </c>
      <c r="C703">
        <v>196.02</v>
      </c>
      <c r="D703">
        <v>197.2</v>
      </c>
      <c r="E703">
        <v>192.55</v>
      </c>
      <c r="F703" t="s">
        <v>1418</v>
      </c>
      <c r="G703" s="40">
        <v>-0.0066</v>
      </c>
      <c r="H703" s="1">
        <f t="shared" si="10"/>
        <v>-0.00660272696913749</v>
      </c>
    </row>
    <row r="704" spans="1:8">
      <c r="A704" s="39">
        <v>45133</v>
      </c>
      <c r="B704" s="1">
        <v>194.5</v>
      </c>
      <c r="C704">
        <v>193.67</v>
      </c>
      <c r="D704">
        <v>195.64</v>
      </c>
      <c r="E704">
        <v>193.32</v>
      </c>
      <c r="F704" t="s">
        <v>1223</v>
      </c>
      <c r="G704" s="40">
        <v>0.0045</v>
      </c>
      <c r="H704" s="1">
        <f t="shared" si="10"/>
        <v>0.00453468776657543</v>
      </c>
    </row>
    <row r="705" spans="1:8">
      <c r="A705" s="39">
        <v>45132</v>
      </c>
      <c r="B705" s="1">
        <v>193.62</v>
      </c>
      <c r="C705">
        <v>193.33</v>
      </c>
      <c r="D705">
        <v>194.44</v>
      </c>
      <c r="E705">
        <v>192.91</v>
      </c>
      <c r="F705" t="s">
        <v>1419</v>
      </c>
      <c r="G705" s="40">
        <v>0.0045</v>
      </c>
      <c r="H705" s="1">
        <f t="shared" si="10"/>
        <v>0.0045034628484867</v>
      </c>
    </row>
    <row r="706" spans="1:8">
      <c r="A706" s="39">
        <v>45131</v>
      </c>
      <c r="B706" s="1">
        <v>192.75</v>
      </c>
      <c r="C706">
        <v>193.41</v>
      </c>
      <c r="D706">
        <v>194.91</v>
      </c>
      <c r="E706">
        <v>192.25</v>
      </c>
      <c r="F706" t="s">
        <v>954</v>
      </c>
      <c r="G706" s="40">
        <v>0.0042</v>
      </c>
      <c r="H706" s="1">
        <f t="shared" si="10"/>
        <v>0.0042111892539572</v>
      </c>
    </row>
    <row r="707" spans="1:8">
      <c r="A707" s="39">
        <v>45128</v>
      </c>
      <c r="B707" s="1">
        <v>191.94</v>
      </c>
      <c r="C707">
        <v>194.1</v>
      </c>
      <c r="D707">
        <v>194.97</v>
      </c>
      <c r="E707">
        <v>191.23</v>
      </c>
      <c r="F707" t="s">
        <v>1420</v>
      </c>
      <c r="G707" s="40">
        <v>-0.0062</v>
      </c>
      <c r="H707" s="1">
        <f t="shared" ref="H707:H752" si="11">LN(B707/B708)</f>
        <v>-0.00618071409502636</v>
      </c>
    </row>
    <row r="708" spans="1:8">
      <c r="A708" s="39">
        <v>45127</v>
      </c>
      <c r="B708" s="1">
        <v>193.13</v>
      </c>
      <c r="C708">
        <v>195.09</v>
      </c>
      <c r="D708">
        <v>196.47</v>
      </c>
      <c r="E708">
        <v>192.49</v>
      </c>
      <c r="F708" t="s">
        <v>1421</v>
      </c>
      <c r="G708" s="40">
        <v>-0.0101</v>
      </c>
      <c r="H708" s="1">
        <f t="shared" si="11"/>
        <v>-0.0101487103445575</v>
      </c>
    </row>
    <row r="709" spans="1:8">
      <c r="A709" s="39">
        <v>45126</v>
      </c>
      <c r="B709" s="1">
        <v>195.1</v>
      </c>
      <c r="C709">
        <v>193.1</v>
      </c>
      <c r="D709">
        <v>198.23</v>
      </c>
      <c r="E709">
        <v>192.65</v>
      </c>
      <c r="F709" t="s">
        <v>1422</v>
      </c>
      <c r="G709" s="40">
        <v>0.0071</v>
      </c>
      <c r="H709" s="1">
        <f t="shared" si="11"/>
        <v>0.00704681053021103</v>
      </c>
    </row>
    <row r="710" spans="1:8">
      <c r="A710" s="39">
        <v>45125</v>
      </c>
      <c r="B710" s="1">
        <v>193.73</v>
      </c>
      <c r="C710">
        <v>193.35</v>
      </c>
      <c r="D710">
        <v>194.33</v>
      </c>
      <c r="E710">
        <v>192.41</v>
      </c>
      <c r="F710" t="s">
        <v>1423</v>
      </c>
      <c r="G710" s="40">
        <v>-0.0013</v>
      </c>
      <c r="H710" s="1">
        <f t="shared" si="11"/>
        <v>-0.00134117424416026</v>
      </c>
    </row>
    <row r="711" spans="1:8">
      <c r="A711" s="39">
        <v>45124</v>
      </c>
      <c r="B711" s="1">
        <v>193.99</v>
      </c>
      <c r="C711">
        <v>191.9</v>
      </c>
      <c r="D711">
        <v>194.32</v>
      </c>
      <c r="E711">
        <v>191.81</v>
      </c>
      <c r="F711" t="s">
        <v>1424</v>
      </c>
      <c r="G711" s="40">
        <v>0.0173</v>
      </c>
      <c r="H711" s="1">
        <f t="shared" si="11"/>
        <v>0.0171575384964792</v>
      </c>
    </row>
    <row r="712" spans="1:8">
      <c r="A712" s="39">
        <v>45121</v>
      </c>
      <c r="B712" s="1">
        <v>190.69</v>
      </c>
      <c r="C712">
        <v>190.23</v>
      </c>
      <c r="D712">
        <v>191.18</v>
      </c>
      <c r="E712">
        <v>189.63</v>
      </c>
      <c r="F712" t="s">
        <v>1425</v>
      </c>
      <c r="G712" s="40">
        <v>0.0008</v>
      </c>
      <c r="H712" s="1">
        <f t="shared" si="11"/>
        <v>0.000786926567902203</v>
      </c>
    </row>
    <row r="713" spans="1:8">
      <c r="A713" s="39">
        <v>45120</v>
      </c>
      <c r="B713" s="1">
        <v>190.54</v>
      </c>
      <c r="C713">
        <v>190.5</v>
      </c>
      <c r="D713">
        <v>191.19</v>
      </c>
      <c r="E713">
        <v>189.78</v>
      </c>
      <c r="F713" t="s">
        <v>1426</v>
      </c>
      <c r="G713" s="40">
        <v>0.0041</v>
      </c>
      <c r="H713" s="1">
        <f t="shared" si="11"/>
        <v>0.0040493337127457</v>
      </c>
    </row>
    <row r="714" spans="1:8">
      <c r="A714" s="39">
        <v>45119</v>
      </c>
      <c r="B714" s="1">
        <v>189.77</v>
      </c>
      <c r="C714">
        <v>189.68</v>
      </c>
      <c r="D714">
        <v>191.7</v>
      </c>
      <c r="E714">
        <v>188.47</v>
      </c>
      <c r="F714" t="s">
        <v>1427</v>
      </c>
      <c r="G714" s="40">
        <v>0.009</v>
      </c>
      <c r="H714" s="1">
        <f t="shared" si="11"/>
        <v>0.00894540833407333</v>
      </c>
    </row>
    <row r="715" spans="1:8">
      <c r="A715" s="39">
        <v>45118</v>
      </c>
      <c r="B715" s="1">
        <v>188.08</v>
      </c>
      <c r="C715">
        <v>189.16</v>
      </c>
      <c r="D715">
        <v>189.3</v>
      </c>
      <c r="E715">
        <v>186.6</v>
      </c>
      <c r="F715" t="s">
        <v>1428</v>
      </c>
      <c r="G715" s="40">
        <v>-0.0028</v>
      </c>
      <c r="H715" s="1">
        <f t="shared" si="11"/>
        <v>-0.00281398683126531</v>
      </c>
    </row>
    <row r="716" spans="1:8">
      <c r="A716" s="39">
        <v>45117</v>
      </c>
      <c r="B716" s="1">
        <v>188.61</v>
      </c>
      <c r="C716">
        <v>189.26</v>
      </c>
      <c r="D716">
        <v>189.99</v>
      </c>
      <c r="E716">
        <v>187.04</v>
      </c>
      <c r="F716" t="s">
        <v>1429</v>
      </c>
      <c r="G716" s="40">
        <v>-0.0109</v>
      </c>
      <c r="H716" s="1">
        <f t="shared" si="11"/>
        <v>-0.0109152392735455</v>
      </c>
    </row>
    <row r="717" spans="1:8">
      <c r="A717" s="39">
        <v>45114</v>
      </c>
      <c r="B717" s="1">
        <v>190.68</v>
      </c>
      <c r="C717">
        <v>191.41</v>
      </c>
      <c r="D717">
        <v>192.67</v>
      </c>
      <c r="E717">
        <v>190.24</v>
      </c>
      <c r="F717" t="s">
        <v>1430</v>
      </c>
      <c r="G717" s="40">
        <v>-0.0059</v>
      </c>
      <c r="H717" s="1">
        <f t="shared" si="11"/>
        <v>-0.00590866839697176</v>
      </c>
    </row>
    <row r="718" spans="1:8">
      <c r="A718" s="39">
        <v>45113</v>
      </c>
      <c r="B718" s="1">
        <v>191.81</v>
      </c>
      <c r="C718">
        <v>189.84</v>
      </c>
      <c r="D718">
        <v>192.02</v>
      </c>
      <c r="E718">
        <v>189.2</v>
      </c>
      <c r="F718" t="s">
        <v>1296</v>
      </c>
      <c r="G718" s="40">
        <v>0.0025</v>
      </c>
      <c r="H718" s="1">
        <f t="shared" si="11"/>
        <v>0.00250561283668513</v>
      </c>
    </row>
    <row r="719" spans="1:8">
      <c r="A719" s="39">
        <v>45112</v>
      </c>
      <c r="B719" s="1">
        <v>191.33</v>
      </c>
      <c r="C719">
        <v>191.57</v>
      </c>
      <c r="D719">
        <v>192.98</v>
      </c>
      <c r="E719">
        <v>190.62</v>
      </c>
      <c r="F719" t="s">
        <v>1431</v>
      </c>
      <c r="G719" s="40">
        <v>-0.0059</v>
      </c>
      <c r="H719" s="1">
        <f t="shared" si="11"/>
        <v>-0.00588865403134342</v>
      </c>
    </row>
    <row r="720" spans="1:8">
      <c r="A720" s="39">
        <v>45110</v>
      </c>
      <c r="B720" s="1">
        <v>192.46</v>
      </c>
      <c r="C720">
        <v>193.78</v>
      </c>
      <c r="D720">
        <v>193.88</v>
      </c>
      <c r="E720">
        <v>191.76</v>
      </c>
      <c r="F720" t="s">
        <v>1432</v>
      </c>
      <c r="G720" s="40">
        <v>-0.0078</v>
      </c>
      <c r="H720" s="1">
        <f t="shared" si="11"/>
        <v>-0.00781516800194558</v>
      </c>
    </row>
    <row r="721" spans="1:8">
      <c r="A721" s="39">
        <v>45107</v>
      </c>
      <c r="B721" s="1">
        <v>193.97</v>
      </c>
      <c r="C721">
        <v>191.63</v>
      </c>
      <c r="D721">
        <v>194.48</v>
      </c>
      <c r="E721">
        <v>191.26</v>
      </c>
      <c r="F721" t="s">
        <v>1433</v>
      </c>
      <c r="G721" s="40">
        <v>0.0231</v>
      </c>
      <c r="H721" s="1">
        <f t="shared" si="11"/>
        <v>0.0228396621162534</v>
      </c>
    </row>
    <row r="722" spans="1:8">
      <c r="A722" s="39">
        <v>45106</v>
      </c>
      <c r="B722" s="1">
        <v>189.59</v>
      </c>
      <c r="C722">
        <v>189.08</v>
      </c>
      <c r="D722">
        <v>190.07</v>
      </c>
      <c r="E722">
        <v>188.94</v>
      </c>
      <c r="F722" t="s">
        <v>1434</v>
      </c>
      <c r="G722" s="40">
        <v>0.0018</v>
      </c>
      <c r="H722" s="1">
        <f t="shared" si="11"/>
        <v>0.00179495349638875</v>
      </c>
    </row>
    <row r="723" spans="1:8">
      <c r="A723" s="39">
        <v>45105</v>
      </c>
      <c r="B723" s="1">
        <v>189.25</v>
      </c>
      <c r="C723">
        <v>187.93</v>
      </c>
      <c r="D723">
        <v>189.9</v>
      </c>
      <c r="E723">
        <v>187.6</v>
      </c>
      <c r="F723" t="s">
        <v>1009</v>
      </c>
      <c r="G723" s="40">
        <v>0.0063</v>
      </c>
      <c r="H723" s="1">
        <f t="shared" si="11"/>
        <v>0.00630783146862722</v>
      </c>
    </row>
    <row r="724" spans="1:8">
      <c r="A724" s="39">
        <v>45104</v>
      </c>
      <c r="B724" s="1">
        <v>188.06</v>
      </c>
      <c r="C724">
        <v>185.89</v>
      </c>
      <c r="D724">
        <v>188.39</v>
      </c>
      <c r="E724">
        <v>185.67</v>
      </c>
      <c r="F724" t="s">
        <v>1435</v>
      </c>
      <c r="G724" s="40">
        <v>0.0151</v>
      </c>
      <c r="H724" s="1">
        <f t="shared" si="11"/>
        <v>0.0149468402870094</v>
      </c>
    </row>
    <row r="725" spans="1:8">
      <c r="A725" s="39">
        <v>45103</v>
      </c>
      <c r="B725" s="1">
        <v>185.27</v>
      </c>
      <c r="C725">
        <v>186.83</v>
      </c>
      <c r="D725">
        <v>188.05</v>
      </c>
      <c r="E725">
        <v>185.23</v>
      </c>
      <c r="F725" t="s">
        <v>1324</v>
      </c>
      <c r="G725" s="40">
        <v>-0.0076</v>
      </c>
      <c r="H725" s="1">
        <f t="shared" si="11"/>
        <v>-0.00758170051969353</v>
      </c>
    </row>
    <row r="726" spans="1:8">
      <c r="A726" s="39">
        <v>45100</v>
      </c>
      <c r="B726" s="1">
        <v>186.68</v>
      </c>
      <c r="C726">
        <v>185.55</v>
      </c>
      <c r="D726">
        <v>187.56</v>
      </c>
      <c r="E726">
        <v>185.01</v>
      </c>
      <c r="F726" t="s">
        <v>1436</v>
      </c>
      <c r="G726" s="40">
        <v>-0.0017</v>
      </c>
      <c r="H726" s="1">
        <f t="shared" si="11"/>
        <v>-0.00171269577297176</v>
      </c>
    </row>
    <row r="727" spans="1:8">
      <c r="A727" s="39">
        <v>45099</v>
      </c>
      <c r="B727" s="1">
        <v>187</v>
      </c>
      <c r="C727">
        <v>183.74</v>
      </c>
      <c r="D727">
        <v>187.04</v>
      </c>
      <c r="E727">
        <v>183.67</v>
      </c>
      <c r="F727" t="s">
        <v>1437</v>
      </c>
      <c r="G727" s="40">
        <v>0.0165</v>
      </c>
      <c r="H727" s="1">
        <f t="shared" si="11"/>
        <v>0.0163902741828636</v>
      </c>
    </row>
    <row r="728" spans="1:8">
      <c r="A728" s="39">
        <v>45098</v>
      </c>
      <c r="B728" s="1">
        <v>183.96</v>
      </c>
      <c r="C728">
        <v>184.9</v>
      </c>
      <c r="D728">
        <v>185.41</v>
      </c>
      <c r="E728">
        <v>182.59</v>
      </c>
      <c r="F728" t="s">
        <v>1438</v>
      </c>
      <c r="G728" s="40">
        <v>-0.0057</v>
      </c>
      <c r="H728" s="1">
        <f t="shared" si="11"/>
        <v>-0.00569153499978798</v>
      </c>
    </row>
    <row r="729" spans="1:8">
      <c r="A729" s="39">
        <v>45097</v>
      </c>
      <c r="B729" s="1">
        <v>185.01</v>
      </c>
      <c r="C729">
        <v>184.41</v>
      </c>
      <c r="D729">
        <v>186.1</v>
      </c>
      <c r="E729">
        <v>184.41</v>
      </c>
      <c r="F729" t="s">
        <v>1439</v>
      </c>
      <c r="G729" s="40">
        <v>0.0005</v>
      </c>
      <c r="H729" s="1">
        <f t="shared" si="11"/>
        <v>0.000486578551486559</v>
      </c>
    </row>
    <row r="730" spans="1:8">
      <c r="A730" s="39">
        <v>45093</v>
      </c>
      <c r="B730" s="1">
        <v>184.92</v>
      </c>
      <c r="C730">
        <v>186.73</v>
      </c>
      <c r="D730">
        <v>186.99</v>
      </c>
      <c r="E730">
        <v>184.27</v>
      </c>
      <c r="F730" t="s">
        <v>1440</v>
      </c>
      <c r="G730" s="40">
        <v>-0.0059</v>
      </c>
      <c r="H730" s="1">
        <f t="shared" si="11"/>
        <v>-0.00587713658883479</v>
      </c>
    </row>
    <row r="731" spans="1:8">
      <c r="A731" s="39">
        <v>45092</v>
      </c>
      <c r="B731" s="1">
        <v>186.01</v>
      </c>
      <c r="C731">
        <v>183.96</v>
      </c>
      <c r="D731">
        <v>186.52</v>
      </c>
      <c r="E731">
        <v>183.78</v>
      </c>
      <c r="F731" t="s">
        <v>1292</v>
      </c>
      <c r="G731" s="40">
        <v>0.0112</v>
      </c>
      <c r="H731" s="1">
        <f t="shared" si="11"/>
        <v>0.0111364541580762</v>
      </c>
    </row>
    <row r="732" spans="1:8">
      <c r="A732" s="39">
        <v>45091</v>
      </c>
      <c r="B732" s="1">
        <v>183.95</v>
      </c>
      <c r="C732">
        <v>183.37</v>
      </c>
      <c r="D732">
        <v>184.39</v>
      </c>
      <c r="E732">
        <v>182.02</v>
      </c>
      <c r="F732" t="s">
        <v>1441</v>
      </c>
      <c r="G732" s="40">
        <v>0.0035</v>
      </c>
      <c r="H732" s="1">
        <f t="shared" si="11"/>
        <v>0.00348527281950996</v>
      </c>
    </row>
    <row r="733" spans="1:8">
      <c r="A733" s="39">
        <v>45090</v>
      </c>
      <c r="B733" s="1">
        <v>183.31</v>
      </c>
      <c r="C733">
        <v>182.8</v>
      </c>
      <c r="D733">
        <v>184.15</v>
      </c>
      <c r="E733">
        <v>182.44</v>
      </c>
      <c r="F733" t="s">
        <v>1442</v>
      </c>
      <c r="G733" s="40">
        <v>-0.0026</v>
      </c>
      <c r="H733" s="1">
        <f t="shared" si="11"/>
        <v>-0.00261509274610928</v>
      </c>
    </row>
    <row r="734" spans="1:8">
      <c r="A734" s="39">
        <v>45089</v>
      </c>
      <c r="B734" s="1">
        <v>183.79</v>
      </c>
      <c r="C734">
        <v>181.27</v>
      </c>
      <c r="D734">
        <v>183.89</v>
      </c>
      <c r="E734">
        <v>180.97</v>
      </c>
      <c r="F734" t="s">
        <v>1443</v>
      </c>
      <c r="G734" s="40">
        <v>0.0156</v>
      </c>
      <c r="H734" s="1">
        <f t="shared" si="11"/>
        <v>0.0155177891095723</v>
      </c>
    </row>
    <row r="735" spans="1:8">
      <c r="A735" s="39">
        <v>45086</v>
      </c>
      <c r="B735" s="1">
        <v>180.96</v>
      </c>
      <c r="C735">
        <v>181.5</v>
      </c>
      <c r="D735">
        <v>182.23</v>
      </c>
      <c r="E735">
        <v>180.63</v>
      </c>
      <c r="F735" t="s">
        <v>1444</v>
      </c>
      <c r="G735" s="40">
        <v>0.0022</v>
      </c>
      <c r="H735" s="1">
        <f t="shared" si="11"/>
        <v>0.00215749814002131</v>
      </c>
    </row>
    <row r="736" spans="1:8">
      <c r="A736" s="39">
        <v>45085</v>
      </c>
      <c r="B736" s="1">
        <v>180.57</v>
      </c>
      <c r="C736">
        <v>177.9</v>
      </c>
      <c r="D736">
        <v>180.84</v>
      </c>
      <c r="E736">
        <v>177.46</v>
      </c>
      <c r="F736" t="s">
        <v>777</v>
      </c>
      <c r="G736" s="40">
        <v>0.0155</v>
      </c>
      <c r="H736" s="1">
        <f t="shared" si="11"/>
        <v>0.0153467115347962</v>
      </c>
    </row>
    <row r="737" spans="1:8">
      <c r="A737" s="39">
        <v>45084</v>
      </c>
      <c r="B737" s="1">
        <v>177.82</v>
      </c>
      <c r="C737">
        <v>178.44</v>
      </c>
      <c r="D737">
        <v>181.21</v>
      </c>
      <c r="E737">
        <v>177.32</v>
      </c>
      <c r="F737" t="s">
        <v>1445</v>
      </c>
      <c r="G737" s="40">
        <v>-0.0078</v>
      </c>
      <c r="H737" s="1">
        <f t="shared" si="11"/>
        <v>-0.00778649986230446</v>
      </c>
    </row>
    <row r="738" spans="1:8">
      <c r="A738" s="39">
        <v>45083</v>
      </c>
      <c r="B738" s="1">
        <v>179.21</v>
      </c>
      <c r="C738">
        <v>179.96</v>
      </c>
      <c r="D738">
        <v>180.12</v>
      </c>
      <c r="E738">
        <v>177.43</v>
      </c>
      <c r="F738" t="s">
        <v>1446</v>
      </c>
      <c r="G738" s="40">
        <v>-0.0021</v>
      </c>
      <c r="H738" s="1">
        <f t="shared" si="11"/>
        <v>-0.00206248853736532</v>
      </c>
    </row>
    <row r="739" spans="1:8">
      <c r="A739" s="39">
        <v>45082</v>
      </c>
      <c r="B739" s="1">
        <v>179.58</v>
      </c>
      <c r="C739">
        <v>182.63</v>
      </c>
      <c r="D739">
        <v>184.95</v>
      </c>
      <c r="E739">
        <v>178.04</v>
      </c>
      <c r="F739" t="s">
        <v>1447</v>
      </c>
      <c r="G739" s="40">
        <v>-0.0076</v>
      </c>
      <c r="H739" s="1">
        <f t="shared" si="11"/>
        <v>-0.00759995891708878</v>
      </c>
    </row>
    <row r="740" spans="1:8">
      <c r="A740" s="39">
        <v>45079</v>
      </c>
      <c r="B740" s="1">
        <v>180.95</v>
      </c>
      <c r="C740">
        <v>181.03</v>
      </c>
      <c r="D740">
        <v>181.78</v>
      </c>
      <c r="E740">
        <v>179.26</v>
      </c>
      <c r="F740" t="s">
        <v>904</v>
      </c>
      <c r="G740" s="40">
        <v>0.0048</v>
      </c>
      <c r="H740" s="1">
        <f t="shared" si="11"/>
        <v>0.00476402407788992</v>
      </c>
    </row>
    <row r="741" spans="1:8">
      <c r="A741" s="39">
        <v>45078</v>
      </c>
      <c r="B741" s="1">
        <v>180.09</v>
      </c>
      <c r="C741">
        <v>177.7</v>
      </c>
      <c r="D741">
        <v>180.12</v>
      </c>
      <c r="E741">
        <v>176.93</v>
      </c>
      <c r="F741" t="s">
        <v>1309</v>
      </c>
      <c r="G741" s="40">
        <v>0.016</v>
      </c>
      <c r="H741" s="1">
        <f t="shared" si="11"/>
        <v>0.0158955605196246</v>
      </c>
    </row>
    <row r="742" spans="1:8">
      <c r="A742" s="39">
        <v>45077</v>
      </c>
      <c r="B742" s="1">
        <v>177.25</v>
      </c>
      <c r="C742">
        <v>177.32</v>
      </c>
      <c r="D742">
        <v>179.35</v>
      </c>
      <c r="E742">
        <v>176.76</v>
      </c>
      <c r="F742" t="s">
        <v>1448</v>
      </c>
      <c r="G742" s="40">
        <v>-0.0003</v>
      </c>
      <c r="H742" s="1">
        <f t="shared" si="11"/>
        <v>-0.000282047667925357</v>
      </c>
    </row>
    <row r="743" spans="1:8">
      <c r="A743" s="39">
        <v>45076</v>
      </c>
      <c r="B743" s="1">
        <v>177.3</v>
      </c>
      <c r="C743">
        <v>176.96</v>
      </c>
      <c r="D743">
        <v>178.99</v>
      </c>
      <c r="E743">
        <v>176.57</v>
      </c>
      <c r="F743" t="s">
        <v>1449</v>
      </c>
      <c r="G743" s="40">
        <v>0.0107</v>
      </c>
      <c r="H743" s="1">
        <f t="shared" si="11"/>
        <v>0.0106031101390688</v>
      </c>
    </row>
    <row r="744" spans="1:8">
      <c r="A744" s="39">
        <v>45072</v>
      </c>
      <c r="B744" s="1">
        <v>175.43</v>
      </c>
      <c r="C744">
        <v>173.32</v>
      </c>
      <c r="D744">
        <v>175.77</v>
      </c>
      <c r="E744">
        <v>173.11</v>
      </c>
      <c r="F744" t="s">
        <v>1450</v>
      </c>
      <c r="G744" s="40">
        <v>0.0141</v>
      </c>
      <c r="H744" s="1">
        <f t="shared" si="11"/>
        <v>0.0140063135822073</v>
      </c>
    </row>
    <row r="745" spans="1:8">
      <c r="A745" s="39">
        <v>45071</v>
      </c>
      <c r="B745" s="1">
        <v>172.99</v>
      </c>
      <c r="C745">
        <v>172.41</v>
      </c>
      <c r="D745">
        <v>173.9</v>
      </c>
      <c r="E745">
        <v>171.69</v>
      </c>
      <c r="F745" t="s">
        <v>1451</v>
      </c>
      <c r="G745" s="40">
        <v>0.0067</v>
      </c>
      <c r="H745" s="1">
        <f t="shared" si="11"/>
        <v>0.00666997803838611</v>
      </c>
    </row>
    <row r="746" spans="1:8">
      <c r="A746" s="39">
        <v>45070</v>
      </c>
      <c r="B746" s="1">
        <v>171.84</v>
      </c>
      <c r="C746">
        <v>171.09</v>
      </c>
      <c r="D746">
        <v>172.42</v>
      </c>
      <c r="E746">
        <v>170.52</v>
      </c>
      <c r="F746" t="s">
        <v>1452</v>
      </c>
      <c r="G746" s="40">
        <v>0.0016</v>
      </c>
      <c r="H746" s="1">
        <f t="shared" si="11"/>
        <v>0.00163075167182024</v>
      </c>
    </row>
    <row r="747" spans="1:8">
      <c r="A747" s="39">
        <v>45069</v>
      </c>
      <c r="B747" s="1">
        <v>171.56</v>
      </c>
      <c r="C747">
        <v>173.13</v>
      </c>
      <c r="D747">
        <v>173.38</v>
      </c>
      <c r="E747">
        <v>171.27</v>
      </c>
      <c r="F747" t="s">
        <v>1453</v>
      </c>
      <c r="G747" s="40">
        <v>-0.0152</v>
      </c>
      <c r="H747" s="1">
        <f t="shared" si="11"/>
        <v>-0.0152710047697226</v>
      </c>
    </row>
    <row r="748" spans="1:8">
      <c r="A748" s="39">
        <v>45068</v>
      </c>
      <c r="B748" s="1">
        <v>174.2</v>
      </c>
      <c r="C748">
        <v>173.98</v>
      </c>
      <c r="D748">
        <v>174.71</v>
      </c>
      <c r="E748">
        <v>173.45</v>
      </c>
      <c r="F748" t="s">
        <v>1454</v>
      </c>
      <c r="G748" s="40">
        <v>-0.0055</v>
      </c>
      <c r="H748" s="1">
        <f t="shared" si="11"/>
        <v>-0.00549577751479523</v>
      </c>
    </row>
    <row r="749" spans="1:8">
      <c r="A749" s="39">
        <v>45065</v>
      </c>
      <c r="B749" s="1">
        <v>175.16</v>
      </c>
      <c r="C749">
        <v>176.39</v>
      </c>
      <c r="D749">
        <v>176.39</v>
      </c>
      <c r="E749">
        <v>174.94</v>
      </c>
      <c r="F749" t="s">
        <v>978</v>
      </c>
      <c r="G749" s="40">
        <v>0.0006</v>
      </c>
      <c r="H749" s="1">
        <f t="shared" si="11"/>
        <v>0.00062819453252281</v>
      </c>
    </row>
    <row r="750" spans="1:8">
      <c r="A750" s="39">
        <v>45064</v>
      </c>
      <c r="B750" s="1">
        <v>175.05</v>
      </c>
      <c r="C750">
        <v>173</v>
      </c>
      <c r="D750">
        <v>175.24</v>
      </c>
      <c r="E750">
        <v>172.58</v>
      </c>
      <c r="F750" t="s">
        <v>1455</v>
      </c>
      <c r="G750" s="40">
        <v>0.0137</v>
      </c>
      <c r="H750" s="1">
        <f t="shared" si="11"/>
        <v>0.013573567804096</v>
      </c>
    </row>
    <row r="751" spans="1:8">
      <c r="A751" s="39">
        <v>45063</v>
      </c>
      <c r="B751" s="1">
        <v>172.69</v>
      </c>
      <c r="C751">
        <v>171.71</v>
      </c>
      <c r="D751">
        <v>172.93</v>
      </c>
      <c r="E751">
        <v>170.42</v>
      </c>
      <c r="F751" t="s">
        <v>1456</v>
      </c>
      <c r="G751" s="40">
        <v>0.0036</v>
      </c>
      <c r="H751" s="1">
        <f t="shared" si="11"/>
        <v>0.00359670883151242</v>
      </c>
    </row>
    <row r="752" spans="1:8">
      <c r="A752" s="39">
        <v>45062</v>
      </c>
      <c r="B752" s="1">
        <v>172.07</v>
      </c>
      <c r="C752">
        <v>171.99</v>
      </c>
      <c r="D752">
        <v>173.14</v>
      </c>
      <c r="E752">
        <v>171.8</v>
      </c>
      <c r="F752" t="s">
        <v>1112</v>
      </c>
      <c r="G752" s="40">
        <v>0</v>
      </c>
      <c r="H752" s="1">
        <f t="shared" si="11"/>
        <v>0</v>
      </c>
    </row>
    <row r="753" spans="1:8">
      <c r="A753" s="39">
        <v>45061</v>
      </c>
      <c r="B753" s="1">
        <v>172.07</v>
      </c>
      <c r="C753">
        <v>173.16</v>
      </c>
      <c r="D753">
        <v>173.21</v>
      </c>
      <c r="E753">
        <v>171.47</v>
      </c>
      <c r="F753" t="s">
        <v>1457</v>
      </c>
      <c r="G753" s="40">
        <v>-0.0029</v>
      </c>
      <c r="H753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3"/>
  <sheetViews>
    <sheetView topLeftCell="A737" workbookViewId="0">
      <selection activeCell="B2" sqref="B2:B753"/>
    </sheetView>
  </sheetViews>
  <sheetFormatPr defaultColWidth="11.3333333333333" defaultRowHeight="14.4"/>
  <cols>
    <col min="10" max="10" width="21.4444444444444" customWidth="1"/>
  </cols>
  <sheetData>
    <row r="1" spans="1:1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760</v>
      </c>
    </row>
    <row r="2" spans="1:11">
      <c r="A2" s="32">
        <v>46155</v>
      </c>
      <c r="B2" s="2">
        <v>270.13</v>
      </c>
      <c r="C2" s="34">
        <v>264.43</v>
      </c>
      <c r="D2" s="34">
        <v>270.72</v>
      </c>
      <c r="E2" s="34">
        <v>263.2</v>
      </c>
      <c r="F2" s="34" t="s">
        <v>1458</v>
      </c>
      <c r="G2" s="35">
        <v>0.0162</v>
      </c>
      <c r="H2" s="1">
        <f>LN(B2/B3)</f>
        <v>0.016083936611654</v>
      </c>
      <c r="J2" s="15" t="s">
        <v>9</v>
      </c>
      <c r="K2" s="36">
        <f>AVERAGE(H2:H752)</f>
        <v>0.00118185478400581</v>
      </c>
    </row>
    <row r="3" spans="1:11">
      <c r="A3" s="32">
        <v>46154</v>
      </c>
      <c r="B3" s="2">
        <v>265.82</v>
      </c>
      <c r="C3" s="34">
        <v>266.71</v>
      </c>
      <c r="D3" s="34">
        <v>267.65</v>
      </c>
      <c r="E3" s="34">
        <v>262.63</v>
      </c>
      <c r="F3" s="34" t="s">
        <v>1459</v>
      </c>
      <c r="G3" s="35">
        <v>-0.0118</v>
      </c>
      <c r="H3" s="1">
        <f t="shared" ref="H3:H66" si="0">LN(B3/B4)</f>
        <v>-0.0118548161964658</v>
      </c>
      <c r="J3" s="15" t="s">
        <v>11</v>
      </c>
      <c r="K3" s="36">
        <f>K2*252</f>
        <v>0.297827405569463</v>
      </c>
    </row>
    <row r="4" spans="1:11">
      <c r="A4" s="32">
        <v>46153</v>
      </c>
      <c r="B4" s="2">
        <v>268.99</v>
      </c>
      <c r="C4" s="34">
        <v>269.83</v>
      </c>
      <c r="D4" s="34">
        <v>273.63</v>
      </c>
      <c r="E4" s="34">
        <v>268.48</v>
      </c>
      <c r="F4" s="34" t="s">
        <v>1460</v>
      </c>
      <c r="G4" s="35">
        <v>-0.0135</v>
      </c>
      <c r="H4" s="1">
        <f t="shared" si="0"/>
        <v>-0.0136247423049321</v>
      </c>
      <c r="J4" s="15" t="s">
        <v>13</v>
      </c>
      <c r="K4" s="36">
        <f>STDEV(H2:H752)</f>
        <v>0.0195007682896764</v>
      </c>
    </row>
    <row r="5" spans="1:11">
      <c r="A5" s="32">
        <v>46150</v>
      </c>
      <c r="B5" s="2">
        <v>272.68</v>
      </c>
      <c r="C5" s="34">
        <v>271.63</v>
      </c>
      <c r="D5" s="34">
        <v>274</v>
      </c>
      <c r="E5" s="34">
        <v>269.95</v>
      </c>
      <c r="F5" s="34" t="s">
        <v>1461</v>
      </c>
      <c r="G5" s="35">
        <v>0.0056</v>
      </c>
      <c r="H5" s="1">
        <f t="shared" si="0"/>
        <v>0.0055530160161552</v>
      </c>
      <c r="J5" s="15" t="s">
        <v>15</v>
      </c>
      <c r="K5" s="36">
        <f>K4*SQRT(252)</f>
        <v>0.309565099615069</v>
      </c>
    </row>
    <row r="6" spans="1:11">
      <c r="A6" s="32">
        <v>46149</v>
      </c>
      <c r="B6" s="2">
        <v>271.17</v>
      </c>
      <c r="C6" s="34">
        <v>275.02</v>
      </c>
      <c r="D6" s="34">
        <v>276.63</v>
      </c>
      <c r="E6" s="34">
        <v>270.49</v>
      </c>
      <c r="F6" s="34" t="s">
        <v>1462</v>
      </c>
      <c r="G6" s="35">
        <v>-0.0139</v>
      </c>
      <c r="H6" s="1">
        <f t="shared" si="0"/>
        <v>-0.0139888028906053</v>
      </c>
    </row>
    <row r="7" spans="1:11">
      <c r="A7" s="32">
        <v>46148</v>
      </c>
      <c r="B7" s="2">
        <v>274.99</v>
      </c>
      <c r="C7" s="34">
        <v>272.89</v>
      </c>
      <c r="D7" s="34">
        <v>277.8</v>
      </c>
      <c r="E7" s="34">
        <v>272.21</v>
      </c>
      <c r="F7" s="34" t="s">
        <v>1463</v>
      </c>
      <c r="G7" s="35">
        <v>0.0053</v>
      </c>
      <c r="H7" s="1">
        <f t="shared" si="0"/>
        <v>0.00525031285919974</v>
      </c>
    </row>
    <row r="8" spans="1:11">
      <c r="A8" s="32">
        <v>46147</v>
      </c>
      <c r="B8" s="2">
        <v>273.55</v>
      </c>
      <c r="C8" s="34">
        <v>276.08</v>
      </c>
      <c r="D8" s="34">
        <v>278.56</v>
      </c>
      <c r="E8" s="34">
        <v>272.38</v>
      </c>
      <c r="F8" s="34" t="s">
        <v>1464</v>
      </c>
      <c r="G8" s="35">
        <v>0.0055</v>
      </c>
      <c r="H8" s="1">
        <f t="shared" si="0"/>
        <v>0.00549854757790048</v>
      </c>
    </row>
    <row r="9" spans="1:11">
      <c r="A9" s="32">
        <v>46146</v>
      </c>
      <c r="B9" s="2">
        <v>272.05</v>
      </c>
      <c r="C9" s="34">
        <v>268.8</v>
      </c>
      <c r="D9" s="34">
        <v>276.1</v>
      </c>
      <c r="E9" s="34">
        <v>268.8</v>
      </c>
      <c r="F9" s="34" t="s">
        <v>1465</v>
      </c>
      <c r="G9" s="35">
        <v>0.0141</v>
      </c>
      <c r="H9" s="1">
        <f t="shared" si="0"/>
        <v>0.0140292134579902</v>
      </c>
    </row>
    <row r="10" spans="1:11">
      <c r="A10" s="32">
        <v>46143</v>
      </c>
      <c r="B10" s="2">
        <v>268.26</v>
      </c>
      <c r="C10" s="34">
        <v>265.58</v>
      </c>
      <c r="D10" s="34">
        <v>273.32</v>
      </c>
      <c r="E10" s="34">
        <v>262.74</v>
      </c>
      <c r="F10" s="34" t="s">
        <v>1466</v>
      </c>
      <c r="G10" s="35">
        <v>0.0121</v>
      </c>
      <c r="H10" s="1">
        <f t="shared" si="0"/>
        <v>0.0120004440214115</v>
      </c>
    </row>
    <row r="11" spans="1:11">
      <c r="A11" s="32">
        <v>46142</v>
      </c>
      <c r="B11" s="2">
        <v>265.06</v>
      </c>
      <c r="C11" s="34">
        <v>273.17</v>
      </c>
      <c r="D11" s="34">
        <v>273.88</v>
      </c>
      <c r="E11" s="34">
        <v>256.16</v>
      </c>
      <c r="F11" s="34" t="s">
        <v>1467</v>
      </c>
      <c r="G11" s="35">
        <v>0.0077</v>
      </c>
      <c r="H11" s="1">
        <f t="shared" si="0"/>
        <v>0.00765010358471753</v>
      </c>
    </row>
    <row r="12" spans="1:11">
      <c r="A12" s="32">
        <v>46141</v>
      </c>
      <c r="B12" s="2">
        <v>263.04</v>
      </c>
      <c r="C12" s="34">
        <v>257.99</v>
      </c>
      <c r="D12" s="34">
        <v>265.91</v>
      </c>
      <c r="E12" s="34">
        <v>257.7</v>
      </c>
      <c r="F12" s="34" t="s">
        <v>812</v>
      </c>
      <c r="G12" s="35">
        <v>0.0129</v>
      </c>
      <c r="H12" s="1">
        <f t="shared" si="0"/>
        <v>0.0127789931991124</v>
      </c>
    </row>
    <row r="13" spans="1:11">
      <c r="A13" s="32">
        <v>46140</v>
      </c>
      <c r="B13" s="2">
        <v>259.7</v>
      </c>
      <c r="C13" s="34">
        <v>258.39</v>
      </c>
      <c r="D13" s="34">
        <v>261.03</v>
      </c>
      <c r="E13" s="34">
        <v>256.63</v>
      </c>
      <c r="F13" s="34" t="s">
        <v>1180</v>
      </c>
      <c r="G13" s="35">
        <v>-0.0054</v>
      </c>
      <c r="H13" s="1">
        <f t="shared" si="0"/>
        <v>-0.00545295310703948</v>
      </c>
    </row>
    <row r="14" spans="1:11">
      <c r="A14" s="32">
        <v>46139</v>
      </c>
      <c r="B14" s="2">
        <v>261.12</v>
      </c>
      <c r="C14" s="34">
        <v>263.46</v>
      </c>
      <c r="D14" s="34">
        <v>264.15</v>
      </c>
      <c r="E14" s="34">
        <v>260.34</v>
      </c>
      <c r="F14" s="34" t="s">
        <v>1468</v>
      </c>
      <c r="G14" s="35">
        <v>-0.0109</v>
      </c>
      <c r="H14" s="1">
        <f t="shared" si="0"/>
        <v>-0.0109311518652758</v>
      </c>
    </row>
    <row r="15" spans="1:11">
      <c r="A15" s="32">
        <v>46136</v>
      </c>
      <c r="B15" s="2">
        <v>263.99</v>
      </c>
      <c r="C15" s="34">
        <v>259.98</v>
      </c>
      <c r="D15" s="34">
        <v>264.5</v>
      </c>
      <c r="E15" s="34">
        <v>257.68</v>
      </c>
      <c r="F15" s="34" t="s">
        <v>1469</v>
      </c>
      <c r="G15" s="35">
        <v>0.0349</v>
      </c>
      <c r="H15" s="1">
        <f t="shared" si="0"/>
        <v>0.034334002193947</v>
      </c>
    </row>
    <row r="16" spans="1:11">
      <c r="A16" s="32">
        <v>46135</v>
      </c>
      <c r="B16" s="2">
        <v>255.08</v>
      </c>
      <c r="C16" s="34">
        <v>255.39</v>
      </c>
      <c r="D16" s="34">
        <v>258.79</v>
      </c>
      <c r="E16" s="34">
        <v>253.07</v>
      </c>
      <c r="F16" s="34" t="s">
        <v>1470</v>
      </c>
      <c r="G16" s="35">
        <v>-0.0011</v>
      </c>
      <c r="H16" s="1">
        <f t="shared" si="0"/>
        <v>-0.0010970928143731</v>
      </c>
    </row>
    <row r="17" spans="1:8">
      <c r="A17" s="32">
        <v>46134</v>
      </c>
      <c r="B17" s="2">
        <v>255.36</v>
      </c>
      <c r="C17" s="34">
        <v>252.44</v>
      </c>
      <c r="D17" s="34">
        <v>255.94</v>
      </c>
      <c r="E17" s="34">
        <v>250.33</v>
      </c>
      <c r="F17" s="34" t="s">
        <v>1471</v>
      </c>
      <c r="G17" s="35">
        <v>0.0218</v>
      </c>
      <c r="H17" s="1">
        <f t="shared" si="0"/>
        <v>0.0215734612147538</v>
      </c>
    </row>
    <row r="18" spans="1:8">
      <c r="A18" s="32">
        <v>46133</v>
      </c>
      <c r="B18" s="2">
        <v>249.91</v>
      </c>
      <c r="C18" s="34">
        <v>255.09</v>
      </c>
      <c r="D18" s="34">
        <v>255.09</v>
      </c>
      <c r="E18" s="34">
        <v>249.1</v>
      </c>
      <c r="F18" s="34" t="s">
        <v>1472</v>
      </c>
      <c r="G18" s="35">
        <v>0.0066</v>
      </c>
      <c r="H18" s="1">
        <f t="shared" si="0"/>
        <v>0.00654371150123835</v>
      </c>
    </row>
    <row r="19" spans="1:8">
      <c r="A19" s="32">
        <v>46132</v>
      </c>
      <c r="B19" s="2">
        <v>248.28</v>
      </c>
      <c r="C19" s="34">
        <v>249.19</v>
      </c>
      <c r="D19" s="34">
        <v>250.18</v>
      </c>
      <c r="E19" s="34">
        <v>245.37</v>
      </c>
      <c r="F19" s="34" t="s">
        <v>1473</v>
      </c>
      <c r="G19" s="35">
        <v>-0.0091</v>
      </c>
      <c r="H19" s="1">
        <f t="shared" si="0"/>
        <v>-0.00914127125698633</v>
      </c>
    </row>
    <row r="20" spans="1:8">
      <c r="A20" s="32">
        <v>46129</v>
      </c>
      <c r="B20" s="2">
        <v>250.56</v>
      </c>
      <c r="C20" s="34">
        <v>254.99</v>
      </c>
      <c r="D20" s="34">
        <v>256.18</v>
      </c>
      <c r="E20" s="34">
        <v>250.11</v>
      </c>
      <c r="F20" s="34" t="s">
        <v>1474</v>
      </c>
      <c r="G20" s="35">
        <v>0.0034</v>
      </c>
      <c r="H20" s="1">
        <f t="shared" si="0"/>
        <v>0.00343821551671088</v>
      </c>
    </row>
    <row r="21" spans="1:8">
      <c r="A21" s="32">
        <v>46128</v>
      </c>
      <c r="B21" s="2">
        <v>249.7</v>
      </c>
      <c r="C21" s="34">
        <v>248.51</v>
      </c>
      <c r="D21" s="34">
        <v>250</v>
      </c>
      <c r="E21" s="34">
        <v>244.2</v>
      </c>
      <c r="F21" s="34" t="s">
        <v>1475</v>
      </c>
      <c r="G21" s="35">
        <v>0.0048</v>
      </c>
      <c r="H21" s="1">
        <f t="shared" si="0"/>
        <v>0.00481735174904402</v>
      </c>
    </row>
    <row r="22" spans="1:8">
      <c r="A22" s="32">
        <v>46127</v>
      </c>
      <c r="B22" s="2">
        <v>248.5</v>
      </c>
      <c r="C22" s="34">
        <v>249.25</v>
      </c>
      <c r="D22" s="34">
        <v>250.44</v>
      </c>
      <c r="E22" s="34">
        <v>247.2</v>
      </c>
      <c r="F22" s="34" t="s">
        <v>1476</v>
      </c>
      <c r="G22" s="35">
        <v>-0.0021</v>
      </c>
      <c r="H22" s="1">
        <f t="shared" si="0"/>
        <v>-0.0020903689875831</v>
      </c>
    </row>
    <row r="23" spans="1:8">
      <c r="A23" s="32">
        <v>46126</v>
      </c>
      <c r="B23" s="2">
        <v>249.02</v>
      </c>
      <c r="C23" s="34">
        <v>241.78</v>
      </c>
      <c r="D23" s="34">
        <v>252.18</v>
      </c>
      <c r="E23" s="34">
        <v>241.78</v>
      </c>
      <c r="F23" s="34" t="s">
        <v>1477</v>
      </c>
      <c r="G23" s="35">
        <v>0.0381</v>
      </c>
      <c r="H23" s="1">
        <f t="shared" si="0"/>
        <v>0.0373527295824358</v>
      </c>
    </row>
    <row r="24" spans="1:8">
      <c r="A24" s="32">
        <v>46125</v>
      </c>
      <c r="B24" s="2">
        <v>239.89</v>
      </c>
      <c r="C24" s="34">
        <v>237.45</v>
      </c>
      <c r="D24" s="34">
        <v>240</v>
      </c>
      <c r="E24" s="34">
        <v>235.75</v>
      </c>
      <c r="F24" s="34" t="s">
        <v>1478</v>
      </c>
      <c r="G24" s="35">
        <v>0.0063</v>
      </c>
      <c r="H24" s="1">
        <f t="shared" si="0"/>
        <v>0.00631444588726813</v>
      </c>
    </row>
    <row r="25" spans="1:8">
      <c r="A25" s="32">
        <v>46122</v>
      </c>
      <c r="B25" s="2">
        <v>238.38</v>
      </c>
      <c r="C25" s="34">
        <v>235.29</v>
      </c>
      <c r="D25" s="34">
        <v>240.43</v>
      </c>
      <c r="E25" s="34">
        <v>235.21</v>
      </c>
      <c r="F25" s="34" t="s">
        <v>1479</v>
      </c>
      <c r="G25" s="35">
        <v>0.0202</v>
      </c>
      <c r="H25" s="1">
        <f t="shared" si="0"/>
        <v>0.0200417699081273</v>
      </c>
    </row>
    <row r="26" spans="1:8">
      <c r="A26" s="32">
        <v>46121</v>
      </c>
      <c r="B26" s="2">
        <v>233.65</v>
      </c>
      <c r="C26" s="34">
        <v>225.23</v>
      </c>
      <c r="D26" s="34">
        <v>233.8</v>
      </c>
      <c r="E26" s="34">
        <v>223.27</v>
      </c>
      <c r="F26" s="34" t="s">
        <v>1480</v>
      </c>
      <c r="G26" s="35">
        <v>0.056</v>
      </c>
      <c r="H26" s="1">
        <f t="shared" si="0"/>
        <v>0.0545309852583964</v>
      </c>
    </row>
    <row r="27" spans="1:8">
      <c r="A27" s="32">
        <v>46120</v>
      </c>
      <c r="B27" s="2">
        <v>221.25</v>
      </c>
      <c r="C27" s="34">
        <v>223.79</v>
      </c>
      <c r="D27" s="34">
        <v>226.1</v>
      </c>
      <c r="E27" s="34">
        <v>219.62</v>
      </c>
      <c r="F27" s="34" t="s">
        <v>892</v>
      </c>
      <c r="G27" s="35">
        <v>0.035</v>
      </c>
      <c r="H27" s="1">
        <f t="shared" si="0"/>
        <v>0.0343926131968495</v>
      </c>
    </row>
    <row r="28" spans="1:8">
      <c r="A28" s="32">
        <v>46119</v>
      </c>
      <c r="B28" s="2">
        <v>213.77</v>
      </c>
      <c r="C28" s="34">
        <v>211.24</v>
      </c>
      <c r="D28" s="34">
        <v>213.97</v>
      </c>
      <c r="E28" s="34">
        <v>209.07</v>
      </c>
      <c r="F28" s="34" t="s">
        <v>1481</v>
      </c>
      <c r="G28" s="35">
        <v>0.0046</v>
      </c>
      <c r="H28" s="1">
        <f t="shared" si="0"/>
        <v>0.00459490680908439</v>
      </c>
    </row>
    <row r="29" spans="1:8">
      <c r="A29" s="32">
        <v>46118</v>
      </c>
      <c r="B29" s="2">
        <v>212.79</v>
      </c>
      <c r="C29" s="34">
        <v>209.79</v>
      </c>
      <c r="D29" s="34">
        <v>212.95</v>
      </c>
      <c r="E29" s="34">
        <v>209.59</v>
      </c>
      <c r="F29" s="34" t="s">
        <v>1482</v>
      </c>
      <c r="G29" s="35">
        <v>0.0144</v>
      </c>
      <c r="H29" s="1">
        <f t="shared" si="0"/>
        <v>0.0142940714714068</v>
      </c>
    </row>
    <row r="30" spans="1:8">
      <c r="A30" s="32">
        <v>46114</v>
      </c>
      <c r="B30" s="2">
        <v>209.77</v>
      </c>
      <c r="C30" s="34">
        <v>206.54</v>
      </c>
      <c r="D30" s="34">
        <v>212.21</v>
      </c>
      <c r="E30" s="34">
        <v>204.9</v>
      </c>
      <c r="F30" s="34" t="s">
        <v>1483</v>
      </c>
      <c r="G30" s="35">
        <v>-0.0038</v>
      </c>
      <c r="H30" s="1">
        <f t="shared" si="0"/>
        <v>-0.00380644699974153</v>
      </c>
    </row>
    <row r="31" spans="1:8">
      <c r="A31" s="32">
        <v>46113</v>
      </c>
      <c r="B31" s="2">
        <v>210.57</v>
      </c>
      <c r="C31" s="34">
        <v>210.43</v>
      </c>
      <c r="D31" s="34">
        <v>213.58</v>
      </c>
      <c r="E31" s="34">
        <v>208.19</v>
      </c>
      <c r="F31" s="34" t="s">
        <v>1484</v>
      </c>
      <c r="G31" s="35">
        <v>0.011</v>
      </c>
      <c r="H31" s="1">
        <f t="shared" si="0"/>
        <v>0.0109828245595149</v>
      </c>
    </row>
    <row r="32" spans="1:8">
      <c r="A32" s="32">
        <v>46112</v>
      </c>
      <c r="B32" s="2">
        <v>208.27</v>
      </c>
      <c r="C32" s="34">
        <v>204.85</v>
      </c>
      <c r="D32" s="34">
        <v>210.28</v>
      </c>
      <c r="E32" s="34">
        <v>204.14</v>
      </c>
      <c r="F32" s="34" t="s">
        <v>820</v>
      </c>
      <c r="G32" s="35">
        <v>0.0364</v>
      </c>
      <c r="H32" s="1">
        <f t="shared" si="0"/>
        <v>0.0357791939557149</v>
      </c>
    </row>
    <row r="33" spans="1:8">
      <c r="A33" s="32">
        <v>46111</v>
      </c>
      <c r="B33" s="2">
        <v>200.95</v>
      </c>
      <c r="C33" s="34">
        <v>201.48</v>
      </c>
      <c r="D33" s="34">
        <v>203.8</v>
      </c>
      <c r="E33" s="34">
        <v>199.98</v>
      </c>
      <c r="F33" s="34" t="s">
        <v>1485</v>
      </c>
      <c r="G33" s="35">
        <v>0.0081</v>
      </c>
      <c r="H33" s="1">
        <f t="shared" si="0"/>
        <v>0.00804421135589996</v>
      </c>
    </row>
    <row r="34" spans="1:8">
      <c r="A34" s="32">
        <v>46108</v>
      </c>
      <c r="B34" s="2">
        <v>199.34</v>
      </c>
      <c r="C34" s="34">
        <v>206.46</v>
      </c>
      <c r="D34" s="34">
        <v>206.6</v>
      </c>
      <c r="E34" s="34">
        <v>199.14</v>
      </c>
      <c r="F34" s="34" t="s">
        <v>1486</v>
      </c>
      <c r="G34" s="35">
        <v>-0.0395</v>
      </c>
      <c r="H34" s="1">
        <f t="shared" si="0"/>
        <v>-0.0403121826378221</v>
      </c>
    </row>
    <row r="35" spans="1:8">
      <c r="A35" s="32">
        <v>46107</v>
      </c>
      <c r="B35" s="2">
        <v>207.54</v>
      </c>
      <c r="C35" s="34">
        <v>210.61</v>
      </c>
      <c r="D35" s="34">
        <v>212.88</v>
      </c>
      <c r="E35" s="34">
        <v>207.12</v>
      </c>
      <c r="F35" s="34" t="s">
        <v>1487</v>
      </c>
      <c r="G35" s="35">
        <v>-0.0197</v>
      </c>
      <c r="H35" s="1">
        <f t="shared" si="0"/>
        <v>-0.0198933215037163</v>
      </c>
    </row>
    <row r="36" spans="1:8">
      <c r="A36" s="32">
        <v>46106</v>
      </c>
      <c r="B36" s="2">
        <v>211.71</v>
      </c>
      <c r="C36" s="34">
        <v>211.56</v>
      </c>
      <c r="D36" s="34">
        <v>213.07</v>
      </c>
      <c r="E36" s="34">
        <v>209.9</v>
      </c>
      <c r="F36" s="34" t="s">
        <v>1488</v>
      </c>
      <c r="G36" s="35">
        <v>0.0216</v>
      </c>
      <c r="H36" s="1">
        <f t="shared" si="0"/>
        <v>0.021339871734261</v>
      </c>
    </row>
    <row r="37" spans="1:8">
      <c r="A37" s="32">
        <v>46105</v>
      </c>
      <c r="B37" s="2">
        <v>207.24</v>
      </c>
      <c r="C37" s="34">
        <v>207.95</v>
      </c>
      <c r="D37" s="34">
        <v>209.35</v>
      </c>
      <c r="E37" s="34">
        <v>206.64</v>
      </c>
      <c r="F37" s="34" t="s">
        <v>1489</v>
      </c>
      <c r="G37" s="35">
        <v>-0.0138</v>
      </c>
      <c r="H37" s="1">
        <f t="shared" si="0"/>
        <v>-0.0138964333140415</v>
      </c>
    </row>
    <row r="38" spans="1:8">
      <c r="A38" s="32">
        <v>46104</v>
      </c>
      <c r="B38" s="2">
        <v>210.14</v>
      </c>
      <c r="C38" s="34">
        <v>209.79</v>
      </c>
      <c r="D38" s="34">
        <v>212.8</v>
      </c>
      <c r="E38" s="34">
        <v>209.51</v>
      </c>
      <c r="F38" s="34" t="s">
        <v>1490</v>
      </c>
      <c r="G38" s="35">
        <v>0.0232</v>
      </c>
      <c r="H38" s="1">
        <f t="shared" si="0"/>
        <v>0.0229607449086273</v>
      </c>
    </row>
    <row r="39" spans="1:8">
      <c r="A39" s="32">
        <v>46101</v>
      </c>
      <c r="B39" s="2">
        <v>205.37</v>
      </c>
      <c r="C39" s="34">
        <v>207.4</v>
      </c>
      <c r="D39" s="34">
        <v>207.54</v>
      </c>
      <c r="E39" s="34">
        <v>204.32</v>
      </c>
      <c r="F39" s="34" t="s">
        <v>1491</v>
      </c>
      <c r="G39" s="35">
        <v>-0.0162</v>
      </c>
      <c r="H39" s="1">
        <f t="shared" si="0"/>
        <v>-0.0163720364232107</v>
      </c>
    </row>
    <row r="40" spans="1:8">
      <c r="A40" s="32">
        <v>46100</v>
      </c>
      <c r="B40" s="2">
        <v>208.76</v>
      </c>
      <c r="C40" s="34">
        <v>207.06</v>
      </c>
      <c r="D40" s="34">
        <v>209.12</v>
      </c>
      <c r="E40" s="34">
        <v>206.05</v>
      </c>
      <c r="F40" s="34" t="s">
        <v>1492</v>
      </c>
      <c r="G40" s="35">
        <v>-0.0053</v>
      </c>
      <c r="H40" s="1">
        <f t="shared" si="0"/>
        <v>-0.00530302463411746</v>
      </c>
    </row>
    <row r="41" spans="1:8">
      <c r="A41" s="32">
        <v>46099</v>
      </c>
      <c r="B41" s="2">
        <v>209.87</v>
      </c>
      <c r="C41" s="34">
        <v>213.93</v>
      </c>
      <c r="D41" s="34">
        <v>215.14</v>
      </c>
      <c r="E41" s="34">
        <v>208.82</v>
      </c>
      <c r="F41" s="34" t="s">
        <v>1493</v>
      </c>
      <c r="G41" s="35">
        <v>-0.0248</v>
      </c>
      <c r="H41" s="1">
        <f t="shared" si="0"/>
        <v>-0.0250795368782994</v>
      </c>
    </row>
    <row r="42" spans="1:8">
      <c r="A42" s="32">
        <v>46098</v>
      </c>
      <c r="B42" s="2">
        <v>215.2</v>
      </c>
      <c r="C42" s="34">
        <v>212.82</v>
      </c>
      <c r="D42" s="34">
        <v>215.7</v>
      </c>
      <c r="E42" s="34">
        <v>212.43</v>
      </c>
      <c r="F42" s="34" t="s">
        <v>1494</v>
      </c>
      <c r="G42" s="35">
        <v>0.0163</v>
      </c>
      <c r="H42" s="1">
        <f t="shared" si="0"/>
        <v>0.0162087213723957</v>
      </c>
    </row>
    <row r="43" spans="1:8">
      <c r="A43" s="32">
        <v>46097</v>
      </c>
      <c r="B43" s="2">
        <v>211.74</v>
      </c>
      <c r="C43" s="34">
        <v>208.35</v>
      </c>
      <c r="D43" s="34">
        <v>212.72</v>
      </c>
      <c r="E43" s="34">
        <v>207.45</v>
      </c>
      <c r="F43" s="34" t="s">
        <v>1495</v>
      </c>
      <c r="G43" s="35">
        <v>0.0196</v>
      </c>
      <c r="H43" s="1">
        <f t="shared" si="0"/>
        <v>0.019408825560346</v>
      </c>
    </row>
    <row r="44" spans="1:8">
      <c r="A44" s="32">
        <v>46094</v>
      </c>
      <c r="B44" s="2">
        <v>207.67</v>
      </c>
      <c r="C44" s="34">
        <v>209.6</v>
      </c>
      <c r="D44" s="34">
        <v>210.56</v>
      </c>
      <c r="E44" s="34">
        <v>206.22</v>
      </c>
      <c r="F44" s="34" t="s">
        <v>1496</v>
      </c>
      <c r="G44" s="35">
        <v>-0.0089</v>
      </c>
      <c r="H44" s="1">
        <f t="shared" si="0"/>
        <v>-0.00891664584612906</v>
      </c>
    </row>
    <row r="45" spans="1:8">
      <c r="A45" s="32">
        <v>46093</v>
      </c>
      <c r="B45" s="2">
        <v>209.53</v>
      </c>
      <c r="C45" s="34">
        <v>210.39</v>
      </c>
      <c r="D45" s="34">
        <v>211.71</v>
      </c>
      <c r="E45" s="34">
        <v>208.15</v>
      </c>
      <c r="F45" s="34" t="s">
        <v>1497</v>
      </c>
      <c r="G45" s="35">
        <v>-0.0147</v>
      </c>
      <c r="H45" s="1">
        <f t="shared" si="0"/>
        <v>-0.0147806944986259</v>
      </c>
    </row>
    <row r="46" spans="1:8">
      <c r="A46" s="32">
        <v>46092</v>
      </c>
      <c r="B46" s="2">
        <v>212.65</v>
      </c>
      <c r="C46" s="34">
        <v>215.71</v>
      </c>
      <c r="D46" s="34">
        <v>217</v>
      </c>
      <c r="E46" s="34">
        <v>211.35</v>
      </c>
      <c r="F46" s="34" t="s">
        <v>819</v>
      </c>
      <c r="G46" s="35">
        <v>-0.0078</v>
      </c>
      <c r="H46" s="1">
        <f t="shared" si="0"/>
        <v>-0.00786926164939863</v>
      </c>
    </row>
    <row r="47" spans="1:8">
      <c r="A47" s="32">
        <v>46091</v>
      </c>
      <c r="B47" s="2">
        <v>214.33</v>
      </c>
      <c r="C47" s="34">
        <v>214.19</v>
      </c>
      <c r="D47" s="34">
        <v>215.65</v>
      </c>
      <c r="E47" s="34">
        <v>212.43</v>
      </c>
      <c r="F47" s="34" t="s">
        <v>1498</v>
      </c>
      <c r="G47" s="35">
        <v>0.0039</v>
      </c>
      <c r="H47" s="1">
        <f t="shared" si="0"/>
        <v>0.00392689018480839</v>
      </c>
    </row>
    <row r="48" spans="1:8">
      <c r="A48" s="32">
        <v>46090</v>
      </c>
      <c r="B48" s="2">
        <v>213.49</v>
      </c>
      <c r="C48" s="34">
        <v>210.45</v>
      </c>
      <c r="D48" s="34">
        <v>213.82</v>
      </c>
      <c r="E48" s="34">
        <v>207.11</v>
      </c>
      <c r="F48" s="34" t="s">
        <v>838</v>
      </c>
      <c r="G48" s="35">
        <v>0.0013</v>
      </c>
      <c r="H48" s="1">
        <f t="shared" si="0"/>
        <v>0.00131239765731917</v>
      </c>
    </row>
    <row r="49" spans="1:8">
      <c r="A49" s="32">
        <v>46087</v>
      </c>
      <c r="B49" s="2">
        <v>213.21</v>
      </c>
      <c r="C49" s="34">
        <v>214.99</v>
      </c>
      <c r="D49" s="34">
        <v>217.32</v>
      </c>
      <c r="E49" s="34">
        <v>212.53</v>
      </c>
      <c r="F49" s="34" t="s">
        <v>1499</v>
      </c>
      <c r="G49" s="35">
        <v>-0.0262</v>
      </c>
      <c r="H49" s="1">
        <f t="shared" si="0"/>
        <v>-0.0265201241694978</v>
      </c>
    </row>
    <row r="50" spans="1:8">
      <c r="A50" s="32">
        <v>46086</v>
      </c>
      <c r="B50" s="2">
        <v>218.94</v>
      </c>
      <c r="C50" s="34">
        <v>215.98</v>
      </c>
      <c r="D50" s="34">
        <v>220.47</v>
      </c>
      <c r="E50" s="34">
        <v>215.59</v>
      </c>
      <c r="F50" s="34" t="s">
        <v>1333</v>
      </c>
      <c r="G50" s="35">
        <v>0.0098</v>
      </c>
      <c r="H50" s="1">
        <f t="shared" si="0"/>
        <v>0.00973020344326556</v>
      </c>
    </row>
    <row r="51" spans="1:8">
      <c r="A51" s="32">
        <v>46085</v>
      </c>
      <c r="B51" s="2">
        <v>216.82</v>
      </c>
      <c r="C51" s="34">
        <v>210.47</v>
      </c>
      <c r="D51" s="34">
        <v>217.54</v>
      </c>
      <c r="E51" s="34">
        <v>210.15</v>
      </c>
      <c r="F51" s="34" t="s">
        <v>1500</v>
      </c>
      <c r="G51" s="35">
        <v>0.0388</v>
      </c>
      <c r="H51" s="1">
        <f t="shared" si="0"/>
        <v>0.0380259654753306</v>
      </c>
    </row>
    <row r="52" spans="1:8">
      <c r="A52" s="32">
        <v>46084</v>
      </c>
      <c r="B52" s="2">
        <v>208.73</v>
      </c>
      <c r="C52" s="34">
        <v>203.1</v>
      </c>
      <c r="D52" s="34">
        <v>209.18</v>
      </c>
      <c r="E52" s="34">
        <v>202.48</v>
      </c>
      <c r="F52" s="34" t="s">
        <v>1501</v>
      </c>
      <c r="G52" s="35">
        <v>0.0016</v>
      </c>
      <c r="H52" s="1">
        <f t="shared" si="0"/>
        <v>0.00163022667481671</v>
      </c>
    </row>
    <row r="53" spans="1:8">
      <c r="A53" s="32">
        <v>46083</v>
      </c>
      <c r="B53" s="2">
        <v>208.39</v>
      </c>
      <c r="C53" s="34">
        <v>204.55</v>
      </c>
      <c r="D53" s="34">
        <v>209.73</v>
      </c>
      <c r="E53" s="34">
        <v>203.46</v>
      </c>
      <c r="F53" s="34" t="s">
        <v>1502</v>
      </c>
      <c r="G53" s="35">
        <v>-0.0077</v>
      </c>
      <c r="H53" s="1">
        <f t="shared" si="0"/>
        <v>-0.0076962066344704</v>
      </c>
    </row>
    <row r="54" spans="1:8">
      <c r="A54" s="32">
        <v>46080</v>
      </c>
      <c r="B54" s="2">
        <v>210</v>
      </c>
      <c r="C54" s="34">
        <v>206.83</v>
      </c>
      <c r="D54" s="34">
        <v>210.33</v>
      </c>
      <c r="E54" s="34">
        <v>205.2</v>
      </c>
      <c r="F54" s="34" t="s">
        <v>1503</v>
      </c>
      <c r="G54" s="35">
        <v>0.01</v>
      </c>
      <c r="H54" s="1">
        <f t="shared" si="0"/>
        <v>0.00995414038423402</v>
      </c>
    </row>
    <row r="55" spans="1:8">
      <c r="A55" s="32">
        <v>46079</v>
      </c>
      <c r="B55" s="2">
        <v>207.92</v>
      </c>
      <c r="C55" s="34">
        <v>210.73</v>
      </c>
      <c r="D55" s="34">
        <v>211.05</v>
      </c>
      <c r="E55" s="34">
        <v>205.35</v>
      </c>
      <c r="F55" s="34" t="s">
        <v>1504</v>
      </c>
      <c r="G55" s="35">
        <v>-0.0129</v>
      </c>
      <c r="H55" s="1">
        <f t="shared" si="0"/>
        <v>-0.0129971248548191</v>
      </c>
    </row>
    <row r="56" spans="1:8">
      <c r="A56" s="32">
        <v>46078</v>
      </c>
      <c r="B56" s="2">
        <v>210.64</v>
      </c>
      <c r="C56" s="34">
        <v>210.46</v>
      </c>
      <c r="D56" s="34">
        <v>211.59</v>
      </c>
      <c r="E56" s="34">
        <v>208.93</v>
      </c>
      <c r="F56" s="34" t="s">
        <v>1505</v>
      </c>
      <c r="G56" s="35">
        <v>0.01</v>
      </c>
      <c r="H56" s="1">
        <f t="shared" si="0"/>
        <v>0.00992374556280757</v>
      </c>
    </row>
    <row r="57" spans="1:8">
      <c r="A57" s="32">
        <v>46077</v>
      </c>
      <c r="B57" s="2">
        <v>208.56</v>
      </c>
      <c r="C57" s="34">
        <v>205.47</v>
      </c>
      <c r="D57" s="34">
        <v>210.36</v>
      </c>
      <c r="E57" s="34">
        <v>203.25</v>
      </c>
      <c r="F57" s="34" t="s">
        <v>1506</v>
      </c>
      <c r="G57" s="35">
        <v>0.016</v>
      </c>
      <c r="H57" s="1">
        <f t="shared" si="0"/>
        <v>0.0159005838961588</v>
      </c>
    </row>
    <row r="58" spans="1:8">
      <c r="A58" s="32">
        <v>46076</v>
      </c>
      <c r="B58" s="2">
        <v>205.27</v>
      </c>
      <c r="C58" s="34">
        <v>208.1</v>
      </c>
      <c r="D58" s="34">
        <v>208.43</v>
      </c>
      <c r="E58" s="34">
        <v>203.11</v>
      </c>
      <c r="F58" s="34" t="s">
        <v>1507</v>
      </c>
      <c r="G58" s="35">
        <v>-0.023</v>
      </c>
      <c r="H58" s="1">
        <f t="shared" si="0"/>
        <v>-0.0233050173718704</v>
      </c>
    </row>
    <row r="59" spans="1:8">
      <c r="A59" s="32">
        <v>46073</v>
      </c>
      <c r="B59" s="2">
        <v>210.11</v>
      </c>
      <c r="C59" s="34">
        <v>204.76</v>
      </c>
      <c r="D59" s="34">
        <v>211.17</v>
      </c>
      <c r="E59" s="34">
        <v>203.75</v>
      </c>
      <c r="F59" s="34" t="s">
        <v>1508</v>
      </c>
      <c r="G59" s="35">
        <v>0.0256</v>
      </c>
      <c r="H59" s="1">
        <f t="shared" si="0"/>
        <v>0.0253043840925692</v>
      </c>
    </row>
    <row r="60" spans="1:8">
      <c r="A60" s="32">
        <v>46072</v>
      </c>
      <c r="B60" s="2">
        <v>204.86</v>
      </c>
      <c r="C60" s="34">
        <v>203.8</v>
      </c>
      <c r="D60" s="34">
        <v>205.64</v>
      </c>
      <c r="E60" s="34">
        <v>202.81</v>
      </c>
      <c r="F60" s="34" t="s">
        <v>1509</v>
      </c>
      <c r="G60" s="35">
        <v>0.0003</v>
      </c>
      <c r="H60" s="1">
        <f t="shared" si="0"/>
        <v>0.000341755160167687</v>
      </c>
    </row>
    <row r="61" spans="1:8">
      <c r="A61" s="32">
        <v>46071</v>
      </c>
      <c r="B61" s="2">
        <v>204.79</v>
      </c>
      <c r="C61" s="34">
        <v>202.07</v>
      </c>
      <c r="D61" s="34">
        <v>206.86</v>
      </c>
      <c r="E61" s="34">
        <v>201.51</v>
      </c>
      <c r="F61" s="34" t="s">
        <v>1510</v>
      </c>
      <c r="G61" s="35">
        <v>0.0181</v>
      </c>
      <c r="H61" s="1">
        <f t="shared" si="0"/>
        <v>0.0179341654524237</v>
      </c>
    </row>
    <row r="62" spans="1:8">
      <c r="A62" s="32">
        <v>46070</v>
      </c>
      <c r="B62" s="2">
        <v>201.15</v>
      </c>
      <c r="C62" s="34">
        <v>198.13</v>
      </c>
      <c r="D62" s="34">
        <v>201.74</v>
      </c>
      <c r="E62" s="34">
        <v>196</v>
      </c>
      <c r="F62" s="34" t="s">
        <v>944</v>
      </c>
      <c r="G62" s="35">
        <v>0.0119</v>
      </c>
      <c r="H62" s="1">
        <f t="shared" si="0"/>
        <v>0.0118019072493673</v>
      </c>
    </row>
    <row r="63" spans="1:8">
      <c r="A63" s="32">
        <v>46066</v>
      </c>
      <c r="B63" s="2">
        <v>198.79</v>
      </c>
      <c r="C63" s="34">
        <v>198.88</v>
      </c>
      <c r="D63" s="34">
        <v>201.16</v>
      </c>
      <c r="E63" s="34">
        <v>197.27</v>
      </c>
      <c r="F63" s="34" t="s">
        <v>1511</v>
      </c>
      <c r="G63" s="35">
        <v>-0.0041</v>
      </c>
      <c r="H63" s="1">
        <f t="shared" si="0"/>
        <v>-0.00406637273093371</v>
      </c>
    </row>
    <row r="64" spans="1:8">
      <c r="A64" s="32">
        <v>46065</v>
      </c>
      <c r="B64" s="2">
        <v>199.6</v>
      </c>
      <c r="C64" s="34">
        <v>203.96</v>
      </c>
      <c r="D64" s="34">
        <v>203.96</v>
      </c>
      <c r="E64" s="34">
        <v>197.56</v>
      </c>
      <c r="F64" s="34" t="s">
        <v>1512</v>
      </c>
      <c r="G64" s="35">
        <v>-0.022</v>
      </c>
      <c r="H64" s="1">
        <f t="shared" si="0"/>
        <v>-0.0221967099561925</v>
      </c>
    </row>
    <row r="65" spans="1:8">
      <c r="A65" s="32">
        <v>46064</v>
      </c>
      <c r="B65" s="2">
        <v>204.08</v>
      </c>
      <c r="C65" s="34">
        <v>208.06</v>
      </c>
      <c r="D65" s="34">
        <v>208.57</v>
      </c>
      <c r="E65" s="34">
        <v>202.49</v>
      </c>
      <c r="F65" s="34" t="s">
        <v>1513</v>
      </c>
      <c r="G65" s="35">
        <v>-0.0139</v>
      </c>
      <c r="H65" s="1">
        <f t="shared" si="0"/>
        <v>-0.0140134640442177</v>
      </c>
    </row>
    <row r="66" spans="1:8">
      <c r="A66" s="32">
        <v>46063</v>
      </c>
      <c r="B66" s="2">
        <v>206.96</v>
      </c>
      <c r="C66" s="34">
        <v>208.79</v>
      </c>
      <c r="D66" s="34">
        <v>212.65</v>
      </c>
      <c r="E66" s="34">
        <v>206.41</v>
      </c>
      <c r="F66" s="34" t="s">
        <v>1163</v>
      </c>
      <c r="G66" s="35">
        <v>-0.0084</v>
      </c>
      <c r="H66" s="1">
        <f t="shared" si="0"/>
        <v>-0.00846810295069922</v>
      </c>
    </row>
    <row r="67" spans="1:8">
      <c r="A67" s="32">
        <v>46062</v>
      </c>
      <c r="B67" s="2">
        <v>208.72</v>
      </c>
      <c r="C67" s="34">
        <v>208.97</v>
      </c>
      <c r="D67" s="34">
        <v>212.81</v>
      </c>
      <c r="E67" s="34">
        <v>203.35</v>
      </c>
      <c r="F67" s="34" t="s">
        <v>1514</v>
      </c>
      <c r="G67" s="35">
        <v>-0.0076</v>
      </c>
      <c r="H67" s="1">
        <f t="shared" ref="H67:H130" si="1">LN(B67/B68)</f>
        <v>-0.0076365395931527</v>
      </c>
    </row>
    <row r="68" spans="1:8">
      <c r="A68" s="32">
        <v>46059</v>
      </c>
      <c r="B68" s="2">
        <v>210.32</v>
      </c>
      <c r="C68" s="34">
        <v>202.7</v>
      </c>
      <c r="D68" s="34">
        <v>211.44</v>
      </c>
      <c r="E68" s="34">
        <v>200.31</v>
      </c>
      <c r="F68" s="34" t="s">
        <v>1515</v>
      </c>
      <c r="G68" s="35">
        <v>-0.0555</v>
      </c>
      <c r="H68" s="1">
        <f t="shared" si="1"/>
        <v>-0.0571504893759395</v>
      </c>
    </row>
    <row r="69" spans="1:8">
      <c r="A69" s="32">
        <v>46058</v>
      </c>
      <c r="B69" s="2">
        <v>222.69</v>
      </c>
      <c r="C69" s="34">
        <v>224.91</v>
      </c>
      <c r="D69" s="34">
        <v>226.31</v>
      </c>
      <c r="E69" s="34">
        <v>220.38</v>
      </c>
      <c r="F69" s="34" t="s">
        <v>1516</v>
      </c>
      <c r="G69" s="35">
        <v>-0.0442</v>
      </c>
      <c r="H69" s="1">
        <f t="shared" si="1"/>
        <v>-0.0452148643921765</v>
      </c>
    </row>
    <row r="70" spans="1:8">
      <c r="A70" s="32">
        <v>46057</v>
      </c>
      <c r="B70" s="2">
        <v>232.99</v>
      </c>
      <c r="C70" s="34">
        <v>238.86</v>
      </c>
      <c r="D70" s="34">
        <v>238.86</v>
      </c>
      <c r="E70" s="34">
        <v>231.82</v>
      </c>
      <c r="F70" s="34" t="s">
        <v>1517</v>
      </c>
      <c r="G70" s="35">
        <v>-0.0236</v>
      </c>
      <c r="H70" s="1">
        <f t="shared" si="1"/>
        <v>-0.0238767942579125</v>
      </c>
    </row>
    <row r="71" spans="1:8">
      <c r="A71" s="32">
        <v>46056</v>
      </c>
      <c r="B71" s="2">
        <v>238.62</v>
      </c>
      <c r="C71" s="34">
        <v>244.98</v>
      </c>
      <c r="D71" s="34">
        <v>246.35</v>
      </c>
      <c r="E71" s="34">
        <v>235.45</v>
      </c>
      <c r="F71" s="34" t="s">
        <v>1518</v>
      </c>
      <c r="G71" s="35">
        <v>-0.0179</v>
      </c>
      <c r="H71" s="1">
        <f t="shared" si="1"/>
        <v>-0.018024492289839</v>
      </c>
    </row>
    <row r="72" spans="1:8">
      <c r="A72" s="32">
        <v>46055</v>
      </c>
      <c r="B72" s="2">
        <v>242.96</v>
      </c>
      <c r="C72" s="34">
        <v>238.31</v>
      </c>
      <c r="D72" s="34">
        <v>245.63</v>
      </c>
      <c r="E72" s="34">
        <v>238.17</v>
      </c>
      <c r="F72" s="34" t="s">
        <v>1519</v>
      </c>
      <c r="G72" s="35">
        <v>0.0153</v>
      </c>
      <c r="H72" s="1">
        <f t="shared" si="1"/>
        <v>0.0151788258231657</v>
      </c>
    </row>
    <row r="73" spans="1:8">
      <c r="A73" s="32">
        <v>46052</v>
      </c>
      <c r="B73" s="2">
        <v>239.3</v>
      </c>
      <c r="C73" s="34">
        <v>239.89</v>
      </c>
      <c r="D73" s="34">
        <v>243.32</v>
      </c>
      <c r="E73" s="34">
        <v>237.64</v>
      </c>
      <c r="F73" s="34" t="s">
        <v>871</v>
      </c>
      <c r="G73" s="35">
        <v>-0.0101</v>
      </c>
      <c r="H73" s="1">
        <f t="shared" si="1"/>
        <v>-0.0101034059036817</v>
      </c>
    </row>
    <row r="74" spans="1:8">
      <c r="A74" s="32">
        <v>46051</v>
      </c>
      <c r="B74" s="2">
        <v>241.73</v>
      </c>
      <c r="C74" s="34">
        <v>242.82</v>
      </c>
      <c r="D74" s="34">
        <v>243</v>
      </c>
      <c r="E74" s="34">
        <v>236.74</v>
      </c>
      <c r="F74" s="34" t="s">
        <v>1048</v>
      </c>
      <c r="G74" s="35">
        <v>-0.0053</v>
      </c>
      <c r="H74" s="1">
        <f t="shared" si="1"/>
        <v>-0.0052811939391823</v>
      </c>
    </row>
    <row r="75" spans="1:8">
      <c r="A75" s="32">
        <v>46050</v>
      </c>
      <c r="B75" s="2">
        <v>243.01</v>
      </c>
      <c r="C75" s="34">
        <v>246.37</v>
      </c>
      <c r="D75" s="34">
        <v>247.77</v>
      </c>
      <c r="E75" s="34">
        <v>241.53</v>
      </c>
      <c r="F75" s="34" t="s">
        <v>1520</v>
      </c>
      <c r="G75" s="35">
        <v>-0.0068</v>
      </c>
      <c r="H75" s="1">
        <f t="shared" si="1"/>
        <v>-0.00684863961717242</v>
      </c>
    </row>
    <row r="76" spans="1:8">
      <c r="A76" s="32">
        <v>46049</v>
      </c>
      <c r="B76" s="2">
        <v>244.68</v>
      </c>
      <c r="C76" s="34">
        <v>239.68</v>
      </c>
      <c r="D76" s="34">
        <v>244.88</v>
      </c>
      <c r="E76" s="34">
        <v>238.08</v>
      </c>
      <c r="F76" s="34" t="s">
        <v>1179</v>
      </c>
      <c r="G76" s="35">
        <v>0.0263</v>
      </c>
      <c r="H76" s="1">
        <f t="shared" si="1"/>
        <v>0.0259174100845086</v>
      </c>
    </row>
    <row r="77" spans="1:8">
      <c r="A77" s="32">
        <v>46048</v>
      </c>
      <c r="B77" s="2">
        <v>238.42</v>
      </c>
      <c r="C77" s="34">
        <v>239.98</v>
      </c>
      <c r="D77" s="34">
        <v>240.95</v>
      </c>
      <c r="E77" s="34">
        <v>237.54</v>
      </c>
      <c r="F77" s="34" t="s">
        <v>1521</v>
      </c>
      <c r="G77" s="35">
        <v>-0.0031</v>
      </c>
      <c r="H77" s="1">
        <f t="shared" si="1"/>
        <v>-0.00309895972284819</v>
      </c>
    </row>
    <row r="78" spans="1:8">
      <c r="A78" s="32">
        <v>46045</v>
      </c>
      <c r="B78" s="2">
        <v>239.16</v>
      </c>
      <c r="C78" s="34">
        <v>234.96</v>
      </c>
      <c r="D78" s="34">
        <v>240.45</v>
      </c>
      <c r="E78" s="34">
        <v>234.57</v>
      </c>
      <c r="F78" s="34" t="s">
        <v>1522</v>
      </c>
      <c r="G78" s="35">
        <v>0.0206</v>
      </c>
      <c r="H78" s="1">
        <f t="shared" si="1"/>
        <v>0.020359731772694</v>
      </c>
    </row>
    <row r="79" spans="1:8">
      <c r="A79" s="32">
        <v>46044</v>
      </c>
      <c r="B79" s="2">
        <v>234.34</v>
      </c>
      <c r="C79" s="34">
        <v>234.04</v>
      </c>
      <c r="D79" s="34">
        <v>235.72</v>
      </c>
      <c r="E79" s="34">
        <v>230.9</v>
      </c>
      <c r="F79" s="34" t="s">
        <v>1523</v>
      </c>
      <c r="G79" s="35">
        <v>0.0131</v>
      </c>
      <c r="H79" s="1">
        <f t="shared" si="1"/>
        <v>0.0130142500417999</v>
      </c>
    </row>
    <row r="80" spans="1:8">
      <c r="A80" s="32">
        <v>46043</v>
      </c>
      <c r="B80" s="2">
        <v>231.31</v>
      </c>
      <c r="C80" s="34">
        <v>231.09</v>
      </c>
      <c r="D80" s="34">
        <v>232.3</v>
      </c>
      <c r="E80" s="34">
        <v>226.88</v>
      </c>
      <c r="F80" s="34" t="s">
        <v>1524</v>
      </c>
      <c r="G80" s="35">
        <v>0.0013</v>
      </c>
      <c r="H80" s="1">
        <f t="shared" si="1"/>
        <v>0.00134109167641609</v>
      </c>
    </row>
    <row r="81" spans="1:8">
      <c r="A81" s="32">
        <v>46042</v>
      </c>
      <c r="B81" s="2">
        <v>231</v>
      </c>
      <c r="C81" s="34">
        <v>233.76</v>
      </c>
      <c r="D81" s="34">
        <v>235.09</v>
      </c>
      <c r="E81" s="34">
        <v>229.34</v>
      </c>
      <c r="F81" s="34" t="s">
        <v>1525</v>
      </c>
      <c r="G81" s="35">
        <v>-0.034</v>
      </c>
      <c r="H81" s="1">
        <f t="shared" si="1"/>
        <v>-0.0345478074538889</v>
      </c>
    </row>
    <row r="82" spans="1:8">
      <c r="A82" s="32">
        <v>46038</v>
      </c>
      <c r="B82" s="2">
        <v>239.12</v>
      </c>
      <c r="C82" s="34">
        <v>239.09</v>
      </c>
      <c r="D82" s="34">
        <v>239.57</v>
      </c>
      <c r="E82" s="34">
        <v>236.41</v>
      </c>
      <c r="F82" s="34" t="s">
        <v>1526</v>
      </c>
      <c r="G82" s="35">
        <v>0.0039</v>
      </c>
      <c r="H82" s="1">
        <f t="shared" si="1"/>
        <v>0.00393882763583276</v>
      </c>
    </row>
    <row r="83" spans="1:8">
      <c r="A83" s="32">
        <v>46037</v>
      </c>
      <c r="B83" s="2">
        <v>238.18</v>
      </c>
      <c r="C83" s="34">
        <v>239.31</v>
      </c>
      <c r="D83" s="34">
        <v>240.65</v>
      </c>
      <c r="E83" s="34">
        <v>236.63</v>
      </c>
      <c r="F83" s="34" t="s">
        <v>1527</v>
      </c>
      <c r="G83" s="35">
        <v>0.0065</v>
      </c>
      <c r="H83" s="1">
        <f t="shared" si="1"/>
        <v>0.00644443398759276</v>
      </c>
    </row>
    <row r="84" spans="1:8">
      <c r="A84" s="32">
        <v>46036</v>
      </c>
      <c r="B84" s="2">
        <v>236.65</v>
      </c>
      <c r="C84" s="34">
        <v>241.15</v>
      </c>
      <c r="D84" s="34">
        <v>241.28</v>
      </c>
      <c r="E84" s="34">
        <v>236.22</v>
      </c>
      <c r="F84" s="34" t="s">
        <v>1528</v>
      </c>
      <c r="G84" s="35">
        <v>-0.0245</v>
      </c>
      <c r="H84" s="1">
        <f t="shared" si="1"/>
        <v>-0.0248317401576928</v>
      </c>
    </row>
    <row r="85" spans="1:8">
      <c r="A85" s="32">
        <v>46035</v>
      </c>
      <c r="B85" s="2">
        <v>242.6</v>
      </c>
      <c r="C85" s="34">
        <v>246.53</v>
      </c>
      <c r="D85" s="34">
        <v>247.66</v>
      </c>
      <c r="E85" s="34">
        <v>240.25</v>
      </c>
      <c r="F85" s="34" t="s">
        <v>1529</v>
      </c>
      <c r="G85" s="35">
        <v>-0.0157</v>
      </c>
      <c r="H85" s="1">
        <f t="shared" si="1"/>
        <v>-0.0158262857123247</v>
      </c>
    </row>
    <row r="86" spans="1:8">
      <c r="A86" s="32">
        <v>46034</v>
      </c>
      <c r="B86" s="2">
        <v>246.47</v>
      </c>
      <c r="C86" s="34">
        <v>246.73</v>
      </c>
      <c r="D86" s="34">
        <v>248.94</v>
      </c>
      <c r="E86" s="34">
        <v>245.96</v>
      </c>
      <c r="F86" s="34" t="s">
        <v>1530</v>
      </c>
      <c r="G86" s="35">
        <v>-0.0037</v>
      </c>
      <c r="H86" s="1">
        <f t="shared" si="1"/>
        <v>-0.00368533372458917</v>
      </c>
    </row>
    <row r="87" spans="1:8">
      <c r="A87" s="32">
        <v>46031</v>
      </c>
      <c r="B87" s="2">
        <v>247.38</v>
      </c>
      <c r="C87" s="34">
        <v>244.57</v>
      </c>
      <c r="D87" s="34">
        <v>247.86</v>
      </c>
      <c r="E87" s="34">
        <v>242.24</v>
      </c>
      <c r="F87" s="34" t="s">
        <v>1531</v>
      </c>
      <c r="G87" s="35">
        <v>0.0044</v>
      </c>
      <c r="H87" s="1">
        <f t="shared" si="1"/>
        <v>0.00441591253782964</v>
      </c>
    </row>
    <row r="88" spans="1:8">
      <c r="A88" s="32">
        <v>46030</v>
      </c>
      <c r="B88" s="2">
        <v>246.29</v>
      </c>
      <c r="C88" s="34">
        <v>243.06</v>
      </c>
      <c r="D88" s="34">
        <v>246.41</v>
      </c>
      <c r="E88" s="34">
        <v>241.88</v>
      </c>
      <c r="F88" s="34" t="s">
        <v>1143</v>
      </c>
      <c r="G88" s="35">
        <v>0.0196</v>
      </c>
      <c r="H88" s="1">
        <f t="shared" si="1"/>
        <v>0.0193918139693336</v>
      </c>
    </row>
    <row r="89" spans="1:8">
      <c r="A89" s="32">
        <v>46029</v>
      </c>
      <c r="B89" s="2">
        <v>241.56</v>
      </c>
      <c r="C89" s="34">
        <v>239.61</v>
      </c>
      <c r="D89" s="34">
        <v>245.29</v>
      </c>
      <c r="E89" s="34">
        <v>239.52</v>
      </c>
      <c r="F89" s="34" t="s">
        <v>1532</v>
      </c>
      <c r="G89" s="35">
        <v>0.0026</v>
      </c>
      <c r="H89" s="1">
        <f t="shared" si="1"/>
        <v>0.00261145457121995</v>
      </c>
    </row>
    <row r="90" spans="1:8">
      <c r="A90" s="32">
        <v>46028</v>
      </c>
      <c r="B90" s="2">
        <v>240.93</v>
      </c>
      <c r="C90" s="34">
        <v>232.1</v>
      </c>
      <c r="D90" s="34">
        <v>243.18</v>
      </c>
      <c r="E90" s="34">
        <v>232.07</v>
      </c>
      <c r="F90" s="34" t="s">
        <v>1352</v>
      </c>
      <c r="G90" s="35">
        <v>0.0338</v>
      </c>
      <c r="H90" s="1">
        <f t="shared" si="1"/>
        <v>0.0332105037233632</v>
      </c>
    </row>
    <row r="91" spans="1:8">
      <c r="A91" s="32">
        <v>46027</v>
      </c>
      <c r="B91" s="2">
        <v>233.06</v>
      </c>
      <c r="C91" s="34">
        <v>228.84</v>
      </c>
      <c r="D91" s="34">
        <v>234</v>
      </c>
      <c r="E91" s="34">
        <v>227.18</v>
      </c>
      <c r="F91" s="34" t="s">
        <v>1533</v>
      </c>
      <c r="G91" s="35">
        <v>0.029</v>
      </c>
      <c r="H91" s="1">
        <f t="shared" si="1"/>
        <v>0.0285509862220285</v>
      </c>
    </row>
    <row r="92" spans="1:8">
      <c r="A92" s="32">
        <v>46024</v>
      </c>
      <c r="B92" s="2">
        <v>226.5</v>
      </c>
      <c r="C92" s="34">
        <v>231.34</v>
      </c>
      <c r="D92" s="34">
        <v>235.46</v>
      </c>
      <c r="E92" s="34">
        <v>224.7</v>
      </c>
      <c r="F92" s="34" t="s">
        <v>1371</v>
      </c>
      <c r="G92" s="35">
        <v>-0.0187</v>
      </c>
      <c r="H92" s="1">
        <f t="shared" si="1"/>
        <v>-0.01889324106917</v>
      </c>
    </row>
    <row r="93" spans="1:8">
      <c r="A93" s="32">
        <v>46022</v>
      </c>
      <c r="B93" s="2">
        <v>230.82</v>
      </c>
      <c r="C93" s="34">
        <v>232.9</v>
      </c>
      <c r="D93" s="34">
        <v>232.99</v>
      </c>
      <c r="E93" s="34">
        <v>230.12</v>
      </c>
      <c r="F93" s="34" t="s">
        <v>1534</v>
      </c>
      <c r="G93" s="35">
        <v>-0.0074</v>
      </c>
      <c r="H93" s="1">
        <f t="shared" si="1"/>
        <v>-0.007381062969271</v>
      </c>
    </row>
    <row r="94" spans="1:8">
      <c r="A94" s="32">
        <v>46021</v>
      </c>
      <c r="B94" s="2">
        <v>232.53</v>
      </c>
      <c r="C94" s="34">
        <v>231.21</v>
      </c>
      <c r="D94" s="34">
        <v>232.77</v>
      </c>
      <c r="E94" s="34">
        <v>230.2</v>
      </c>
      <c r="F94" s="34" t="s">
        <v>1535</v>
      </c>
      <c r="G94" s="35">
        <v>0.002</v>
      </c>
      <c r="H94" s="1">
        <f t="shared" si="1"/>
        <v>0.0019801986668625</v>
      </c>
    </row>
    <row r="95" spans="1:8">
      <c r="A95" s="32">
        <v>46020</v>
      </c>
      <c r="B95" s="2">
        <v>232.07</v>
      </c>
      <c r="C95" s="34">
        <v>231.94</v>
      </c>
      <c r="D95" s="34">
        <v>232.6</v>
      </c>
      <c r="E95" s="34">
        <v>230.77</v>
      </c>
      <c r="F95" s="34" t="s">
        <v>1536</v>
      </c>
      <c r="G95" s="35">
        <v>-0.0019</v>
      </c>
      <c r="H95" s="1">
        <f t="shared" si="1"/>
        <v>-0.00193719253848257</v>
      </c>
    </row>
    <row r="96" spans="1:8">
      <c r="A96" s="32">
        <v>46017</v>
      </c>
      <c r="B96" s="2">
        <v>232.52</v>
      </c>
      <c r="C96" s="34">
        <v>232.04</v>
      </c>
      <c r="D96" s="34">
        <v>232.99</v>
      </c>
      <c r="E96" s="34">
        <v>231.18</v>
      </c>
      <c r="F96" s="34" t="s">
        <v>1537</v>
      </c>
      <c r="G96" s="35">
        <v>0.0006</v>
      </c>
      <c r="H96" s="1">
        <f t="shared" si="1"/>
        <v>0.000602280078434131</v>
      </c>
    </row>
    <row r="97" spans="1:8">
      <c r="A97" s="32">
        <v>46015</v>
      </c>
      <c r="B97" s="2">
        <v>232.38</v>
      </c>
      <c r="C97" s="34">
        <v>232.13</v>
      </c>
      <c r="D97" s="34">
        <v>232.95</v>
      </c>
      <c r="E97" s="34">
        <v>231.33</v>
      </c>
      <c r="F97" s="34" t="s">
        <v>1538</v>
      </c>
      <c r="G97" s="35">
        <v>0.001</v>
      </c>
      <c r="H97" s="1">
        <f t="shared" si="1"/>
        <v>0.00103332481423935</v>
      </c>
    </row>
    <row r="98" spans="1:8">
      <c r="A98" s="32">
        <v>46014</v>
      </c>
      <c r="B98" s="2">
        <v>232.14</v>
      </c>
      <c r="C98" s="34">
        <v>229.05</v>
      </c>
      <c r="D98" s="34">
        <v>232.45</v>
      </c>
      <c r="E98" s="34">
        <v>228.73</v>
      </c>
      <c r="F98" s="34" t="s">
        <v>1539</v>
      </c>
      <c r="G98" s="35">
        <v>0.0162</v>
      </c>
      <c r="H98" s="1">
        <f t="shared" si="1"/>
        <v>0.0161108202726983</v>
      </c>
    </row>
    <row r="99" spans="1:8">
      <c r="A99" s="32">
        <v>46013</v>
      </c>
      <c r="B99" s="2">
        <v>228.43</v>
      </c>
      <c r="C99" s="34">
        <v>228.61</v>
      </c>
      <c r="D99" s="34">
        <v>229.48</v>
      </c>
      <c r="E99" s="34">
        <v>226.71</v>
      </c>
      <c r="F99" s="34" t="s">
        <v>1540</v>
      </c>
      <c r="G99" s="35">
        <v>0.0048</v>
      </c>
      <c r="H99" s="1">
        <f t="shared" si="1"/>
        <v>0.00473913739675878</v>
      </c>
    </row>
    <row r="100" spans="1:8">
      <c r="A100" s="32">
        <v>46010</v>
      </c>
      <c r="B100" s="2">
        <v>227.35</v>
      </c>
      <c r="C100" s="34">
        <v>226.76</v>
      </c>
      <c r="D100" s="34">
        <v>229.13</v>
      </c>
      <c r="E100" s="34">
        <v>225.58</v>
      </c>
      <c r="F100" s="34" t="s">
        <v>1541</v>
      </c>
      <c r="G100" s="35">
        <v>0.0026</v>
      </c>
      <c r="H100" s="1">
        <f t="shared" si="1"/>
        <v>0.00259849081491663</v>
      </c>
    </row>
    <row r="101" spans="1:8">
      <c r="A101" s="32">
        <v>46009</v>
      </c>
      <c r="B101" s="2">
        <v>226.76</v>
      </c>
      <c r="C101" s="34">
        <v>225.71</v>
      </c>
      <c r="D101" s="34">
        <v>229.23</v>
      </c>
      <c r="E101" s="34">
        <v>224.41</v>
      </c>
      <c r="F101" s="34" t="s">
        <v>1542</v>
      </c>
      <c r="G101" s="35">
        <v>0.0248</v>
      </c>
      <c r="H101" s="1">
        <f t="shared" si="1"/>
        <v>0.0245085141732632</v>
      </c>
    </row>
    <row r="102" spans="1:8">
      <c r="A102" s="32">
        <v>46008</v>
      </c>
      <c r="B102" s="2">
        <v>221.27</v>
      </c>
      <c r="C102" s="34">
        <v>224.65</v>
      </c>
      <c r="D102" s="34">
        <v>225.19</v>
      </c>
      <c r="E102" s="34">
        <v>220.99</v>
      </c>
      <c r="F102" s="34" t="s">
        <v>1543</v>
      </c>
      <c r="G102" s="35">
        <v>-0.0058</v>
      </c>
      <c r="H102" s="1">
        <f t="shared" si="1"/>
        <v>-0.00581305289229308</v>
      </c>
    </row>
    <row r="103" spans="1:8">
      <c r="A103" s="32">
        <v>46007</v>
      </c>
      <c r="B103" s="2">
        <v>222.56</v>
      </c>
      <c r="C103" s="34">
        <v>223.04</v>
      </c>
      <c r="D103" s="34">
        <v>223.66</v>
      </c>
      <c r="E103" s="34">
        <v>221.13</v>
      </c>
      <c r="F103" s="34" t="s">
        <v>1544</v>
      </c>
      <c r="G103" s="35">
        <v>0.0001</v>
      </c>
      <c r="H103" s="1">
        <f t="shared" si="1"/>
        <v>8.98674455784048e-5</v>
      </c>
    </row>
    <row r="104" spans="1:8">
      <c r="A104" s="32">
        <v>46006</v>
      </c>
      <c r="B104" s="2">
        <v>222.54</v>
      </c>
      <c r="C104" s="34">
        <v>227.93</v>
      </c>
      <c r="D104" s="34">
        <v>227.93</v>
      </c>
      <c r="E104" s="34">
        <v>221.5</v>
      </c>
      <c r="F104" s="34" t="s">
        <v>1545</v>
      </c>
      <c r="G104" s="35">
        <v>-0.0161</v>
      </c>
      <c r="H104" s="1">
        <f t="shared" si="1"/>
        <v>-0.0162684933103356</v>
      </c>
    </row>
    <row r="105" spans="1:8">
      <c r="A105" s="32">
        <v>46003</v>
      </c>
      <c r="B105" s="2">
        <v>226.19</v>
      </c>
      <c r="C105" s="34">
        <v>229.87</v>
      </c>
      <c r="D105" s="34">
        <v>230.08</v>
      </c>
      <c r="E105" s="34">
        <v>225.12</v>
      </c>
      <c r="F105" s="34" t="s">
        <v>1546</v>
      </c>
      <c r="G105" s="35">
        <v>-0.0178</v>
      </c>
      <c r="H105" s="1">
        <f t="shared" si="1"/>
        <v>-0.0179206057677189</v>
      </c>
    </row>
    <row r="106" spans="1:8">
      <c r="A106" s="32">
        <v>46002</v>
      </c>
      <c r="B106" s="2">
        <v>230.28</v>
      </c>
      <c r="C106" s="34">
        <v>230.71</v>
      </c>
      <c r="D106" s="34">
        <v>232.11</v>
      </c>
      <c r="E106" s="34">
        <v>228.69</v>
      </c>
      <c r="F106" s="34" t="s">
        <v>1547</v>
      </c>
      <c r="G106" s="35">
        <v>-0.0065</v>
      </c>
      <c r="H106" s="1">
        <f t="shared" si="1"/>
        <v>-0.00649268609863612</v>
      </c>
    </row>
    <row r="107" spans="1:8">
      <c r="A107" s="32">
        <v>46001</v>
      </c>
      <c r="B107" s="2">
        <v>231.78</v>
      </c>
      <c r="C107" s="34">
        <v>228.8</v>
      </c>
      <c r="D107" s="34">
        <v>232.42</v>
      </c>
      <c r="E107" s="34">
        <v>228.46</v>
      </c>
      <c r="F107" s="34" t="s">
        <v>1548</v>
      </c>
      <c r="G107" s="35">
        <v>0.0169</v>
      </c>
      <c r="H107" s="1">
        <f t="shared" si="1"/>
        <v>0.0167939557165922</v>
      </c>
    </row>
    <row r="108" spans="1:8">
      <c r="A108" s="32">
        <v>46000</v>
      </c>
      <c r="B108" s="2">
        <v>227.92</v>
      </c>
      <c r="C108" s="34">
        <v>226.84</v>
      </c>
      <c r="D108" s="34">
        <v>228.57</v>
      </c>
      <c r="E108" s="34">
        <v>225.11</v>
      </c>
      <c r="F108" s="34" t="s">
        <v>1549</v>
      </c>
      <c r="G108" s="35">
        <v>0.0045</v>
      </c>
      <c r="H108" s="1">
        <f t="shared" si="1"/>
        <v>0.0045293716536051</v>
      </c>
    </row>
    <row r="109" spans="1:8">
      <c r="A109" s="32">
        <v>45999</v>
      </c>
      <c r="B109" s="2">
        <v>226.89</v>
      </c>
      <c r="C109" s="34">
        <v>229.59</v>
      </c>
      <c r="D109" s="34">
        <v>230.83</v>
      </c>
      <c r="E109" s="34">
        <v>226.27</v>
      </c>
      <c r="F109" s="34" t="s">
        <v>1550</v>
      </c>
      <c r="G109" s="35">
        <v>-0.0115</v>
      </c>
      <c r="H109" s="1">
        <f t="shared" si="1"/>
        <v>-0.0115684213758225</v>
      </c>
    </row>
    <row r="110" spans="1:8">
      <c r="A110" s="32">
        <v>45996</v>
      </c>
      <c r="B110" s="2">
        <v>229.53</v>
      </c>
      <c r="C110" s="34">
        <v>230.32</v>
      </c>
      <c r="D110" s="34">
        <v>231.24</v>
      </c>
      <c r="E110" s="34">
        <v>228.55</v>
      </c>
      <c r="F110" s="34" t="s">
        <v>1064</v>
      </c>
      <c r="G110" s="35">
        <v>0.0018</v>
      </c>
      <c r="H110" s="1">
        <f t="shared" si="1"/>
        <v>0.00183150234346762</v>
      </c>
    </row>
    <row r="111" spans="1:8">
      <c r="A111" s="32">
        <v>45995</v>
      </c>
      <c r="B111" s="2">
        <v>229.11</v>
      </c>
      <c r="C111" s="34">
        <v>232.77</v>
      </c>
      <c r="D111" s="34">
        <v>233.5</v>
      </c>
      <c r="E111" s="34">
        <v>226.8</v>
      </c>
      <c r="F111" s="34" t="s">
        <v>879</v>
      </c>
      <c r="G111" s="35">
        <v>-0.0141</v>
      </c>
      <c r="H111" s="1">
        <f t="shared" si="1"/>
        <v>-0.0141717251863132</v>
      </c>
    </row>
    <row r="112" spans="1:8">
      <c r="A112" s="32">
        <v>45994</v>
      </c>
      <c r="B112" s="2">
        <v>232.38</v>
      </c>
      <c r="C112" s="34">
        <v>233.35</v>
      </c>
      <c r="D112" s="34">
        <v>233.38</v>
      </c>
      <c r="E112" s="34">
        <v>230.61</v>
      </c>
      <c r="F112" s="34" t="s">
        <v>1551</v>
      </c>
      <c r="G112" s="35">
        <v>-0.0087</v>
      </c>
      <c r="H112" s="1">
        <f t="shared" si="1"/>
        <v>-0.0087404155403184</v>
      </c>
    </row>
    <row r="113" spans="1:8">
      <c r="A113" s="32">
        <v>45993</v>
      </c>
      <c r="B113" s="2">
        <v>234.42</v>
      </c>
      <c r="C113" s="34">
        <v>235.01</v>
      </c>
      <c r="D113" s="34">
        <v>238.97</v>
      </c>
      <c r="E113" s="34">
        <v>233.55</v>
      </c>
      <c r="F113" s="34" t="s">
        <v>1552</v>
      </c>
      <c r="G113" s="35">
        <v>0.0023</v>
      </c>
      <c r="H113" s="1">
        <f t="shared" si="1"/>
        <v>0.00230621498756433</v>
      </c>
    </row>
    <row r="114" spans="1:8">
      <c r="A114" s="32">
        <v>45992</v>
      </c>
      <c r="B114" s="2">
        <v>233.88</v>
      </c>
      <c r="C114" s="34">
        <v>233.22</v>
      </c>
      <c r="D114" s="34">
        <v>235.8</v>
      </c>
      <c r="E114" s="34">
        <v>232.25</v>
      </c>
      <c r="F114" s="34" t="s">
        <v>1553</v>
      </c>
      <c r="G114" s="35">
        <v>0.0028</v>
      </c>
      <c r="H114" s="1">
        <f t="shared" si="1"/>
        <v>0.0028259492152829</v>
      </c>
    </row>
    <row r="115" spans="1:8">
      <c r="A115" s="32">
        <v>45989</v>
      </c>
      <c r="B115" s="2">
        <v>233.22</v>
      </c>
      <c r="C115" s="34">
        <v>231.24</v>
      </c>
      <c r="D115" s="34">
        <v>233.29</v>
      </c>
      <c r="E115" s="34">
        <v>230.22</v>
      </c>
      <c r="F115" s="34" t="s">
        <v>1554</v>
      </c>
      <c r="G115" s="35">
        <v>0.0177</v>
      </c>
      <c r="H115" s="1">
        <f t="shared" si="1"/>
        <v>0.0175617645518097</v>
      </c>
    </row>
    <row r="116" spans="1:8">
      <c r="A116" s="32">
        <v>45987</v>
      </c>
      <c r="B116" s="2">
        <v>229.16</v>
      </c>
      <c r="C116" s="34">
        <v>230.74</v>
      </c>
      <c r="D116" s="34">
        <v>231.75</v>
      </c>
      <c r="E116" s="34">
        <v>228.77</v>
      </c>
      <c r="F116" s="34" t="s">
        <v>1555</v>
      </c>
      <c r="G116" s="35">
        <v>-0.0022</v>
      </c>
      <c r="H116" s="1">
        <f t="shared" si="1"/>
        <v>-0.00222304648794643</v>
      </c>
    </row>
    <row r="117" spans="1:8">
      <c r="A117" s="32">
        <v>45986</v>
      </c>
      <c r="B117" s="2">
        <v>229.67</v>
      </c>
      <c r="C117" s="34">
        <v>226.38</v>
      </c>
      <c r="D117" s="34">
        <v>230.52</v>
      </c>
      <c r="E117" s="34">
        <v>223.8</v>
      </c>
      <c r="F117" s="34" t="s">
        <v>1556</v>
      </c>
      <c r="G117" s="35">
        <v>0.015</v>
      </c>
      <c r="H117" s="1">
        <f t="shared" si="1"/>
        <v>0.0148703255533686</v>
      </c>
    </row>
    <row r="118" spans="1:8">
      <c r="A118" s="32">
        <v>45985</v>
      </c>
      <c r="B118" s="2">
        <v>226.28</v>
      </c>
      <c r="C118" s="34">
        <v>222.55</v>
      </c>
      <c r="D118" s="34">
        <v>227.33</v>
      </c>
      <c r="E118" s="34">
        <v>222.27</v>
      </c>
      <c r="F118" s="34" t="s">
        <v>1288</v>
      </c>
      <c r="G118" s="35">
        <v>0.0253</v>
      </c>
      <c r="H118" s="1">
        <f t="shared" si="1"/>
        <v>0.0250141686148865</v>
      </c>
    </row>
    <row r="119" spans="1:8">
      <c r="A119" s="32">
        <v>45982</v>
      </c>
      <c r="B119" s="2">
        <v>220.69</v>
      </c>
      <c r="C119" s="34">
        <v>216.35</v>
      </c>
      <c r="D119" s="34">
        <v>222.21</v>
      </c>
      <c r="E119" s="34">
        <v>215.18</v>
      </c>
      <c r="F119" s="34" t="s">
        <v>1078</v>
      </c>
      <c r="G119" s="35">
        <v>0.0163</v>
      </c>
      <c r="H119" s="1">
        <f t="shared" si="1"/>
        <v>0.0162166950563625</v>
      </c>
    </row>
    <row r="120" spans="1:8">
      <c r="A120" s="32">
        <v>45981</v>
      </c>
      <c r="B120" s="2">
        <v>217.14</v>
      </c>
      <c r="C120" s="34">
        <v>227.05</v>
      </c>
      <c r="D120" s="34">
        <v>227.41</v>
      </c>
      <c r="E120" s="34">
        <v>216.74</v>
      </c>
      <c r="F120" s="34" t="s">
        <v>1557</v>
      </c>
      <c r="G120" s="35">
        <v>-0.0249</v>
      </c>
      <c r="H120" s="1">
        <f t="shared" si="1"/>
        <v>-0.0252383629938592</v>
      </c>
    </row>
    <row r="121" spans="1:8">
      <c r="A121" s="32">
        <v>45980</v>
      </c>
      <c r="B121" s="2">
        <v>222.69</v>
      </c>
      <c r="C121" s="34">
        <v>223.74</v>
      </c>
      <c r="D121" s="34">
        <v>223.74</v>
      </c>
      <c r="E121" s="34">
        <v>218.52</v>
      </c>
      <c r="F121" s="34" t="s">
        <v>766</v>
      </c>
      <c r="G121" s="35">
        <v>0.0006</v>
      </c>
      <c r="H121" s="1">
        <f t="shared" si="1"/>
        <v>0.000628874335701982</v>
      </c>
    </row>
    <row r="122" spans="1:8">
      <c r="A122" s="32">
        <v>45979</v>
      </c>
      <c r="B122" s="2">
        <v>222.55</v>
      </c>
      <c r="C122" s="34">
        <v>228.1</v>
      </c>
      <c r="D122" s="34">
        <v>230.2</v>
      </c>
      <c r="E122" s="34">
        <v>222.42</v>
      </c>
      <c r="F122" s="34" t="s">
        <v>1558</v>
      </c>
      <c r="G122" s="35">
        <v>-0.0443</v>
      </c>
      <c r="H122" s="1">
        <f t="shared" si="1"/>
        <v>-0.045328562483281</v>
      </c>
    </row>
    <row r="123" spans="1:8">
      <c r="A123" s="32">
        <v>45978</v>
      </c>
      <c r="B123" s="2">
        <v>232.87</v>
      </c>
      <c r="C123" s="34">
        <v>233.25</v>
      </c>
      <c r="D123" s="34">
        <v>234.6</v>
      </c>
      <c r="E123" s="34">
        <v>229.19</v>
      </c>
      <c r="F123" s="34" t="s">
        <v>1429</v>
      </c>
      <c r="G123" s="35">
        <v>-0.0078</v>
      </c>
      <c r="H123" s="1">
        <f t="shared" si="1"/>
        <v>-0.00778513641995455</v>
      </c>
    </row>
    <row r="124" spans="1:8">
      <c r="A124" s="32">
        <v>45975</v>
      </c>
      <c r="B124" s="2">
        <v>234.69</v>
      </c>
      <c r="C124" s="34">
        <v>235.06</v>
      </c>
      <c r="D124" s="34">
        <v>238.73</v>
      </c>
      <c r="E124" s="34">
        <v>232.89</v>
      </c>
      <c r="F124" s="34" t="s">
        <v>1559</v>
      </c>
      <c r="G124" s="35">
        <v>-0.0122</v>
      </c>
      <c r="H124" s="1">
        <f t="shared" si="1"/>
        <v>-0.0122389144962947</v>
      </c>
    </row>
    <row r="125" spans="1:8">
      <c r="A125" s="32">
        <v>45974</v>
      </c>
      <c r="B125" s="2">
        <v>237.58</v>
      </c>
      <c r="C125" s="34">
        <v>243.05</v>
      </c>
      <c r="D125" s="34">
        <v>243.75</v>
      </c>
      <c r="E125" s="34">
        <v>236.5</v>
      </c>
      <c r="F125" s="34" t="s">
        <v>1560</v>
      </c>
      <c r="G125" s="35">
        <v>-0.0271</v>
      </c>
      <c r="H125" s="1">
        <f t="shared" si="1"/>
        <v>-0.0274831528152106</v>
      </c>
    </row>
    <row r="126" spans="1:8">
      <c r="A126" s="32">
        <v>45973</v>
      </c>
      <c r="B126" s="2">
        <v>244.2</v>
      </c>
      <c r="C126" s="34">
        <v>250.24</v>
      </c>
      <c r="D126" s="34">
        <v>250.37</v>
      </c>
      <c r="E126" s="34">
        <v>243.75</v>
      </c>
      <c r="F126" s="34" t="s">
        <v>1561</v>
      </c>
      <c r="G126" s="35">
        <v>-0.0197</v>
      </c>
      <c r="H126" s="1">
        <f t="shared" si="1"/>
        <v>-0.0198668605915304</v>
      </c>
    </row>
    <row r="127" spans="1:8">
      <c r="A127" s="32">
        <v>45972</v>
      </c>
      <c r="B127" s="2">
        <v>249.1</v>
      </c>
      <c r="C127" s="34">
        <v>248.41</v>
      </c>
      <c r="D127" s="34">
        <v>249.75</v>
      </c>
      <c r="E127" s="34">
        <v>247.23</v>
      </c>
      <c r="F127" s="34" t="s">
        <v>1562</v>
      </c>
      <c r="G127" s="35">
        <v>0.0028</v>
      </c>
      <c r="H127" s="1">
        <f t="shared" si="1"/>
        <v>0.00281407220881105</v>
      </c>
    </row>
    <row r="128" spans="1:8">
      <c r="A128" s="32">
        <v>45971</v>
      </c>
      <c r="B128" s="2">
        <v>248.4</v>
      </c>
      <c r="C128" s="34">
        <v>248.34</v>
      </c>
      <c r="D128" s="34">
        <v>251.75</v>
      </c>
      <c r="E128" s="34">
        <v>245.59</v>
      </c>
      <c r="F128" s="34" t="s">
        <v>1563</v>
      </c>
      <c r="G128" s="35">
        <v>0.0163</v>
      </c>
      <c r="H128" s="1">
        <f t="shared" si="1"/>
        <v>0.0161932070686636</v>
      </c>
    </row>
    <row r="129" spans="1:8">
      <c r="A129" s="32">
        <v>45968</v>
      </c>
      <c r="B129" s="2">
        <v>244.41</v>
      </c>
      <c r="C129" s="34">
        <v>242.9</v>
      </c>
      <c r="D129" s="34">
        <v>244.9</v>
      </c>
      <c r="E129" s="34">
        <v>238.49</v>
      </c>
      <c r="F129" s="34" t="s">
        <v>1485</v>
      </c>
      <c r="G129" s="35">
        <v>0.0056</v>
      </c>
      <c r="H129" s="1">
        <f t="shared" si="1"/>
        <v>0.00562110414319747</v>
      </c>
    </row>
    <row r="130" spans="1:8">
      <c r="A130" s="32">
        <v>45967</v>
      </c>
      <c r="B130" s="2">
        <v>243.04</v>
      </c>
      <c r="C130" s="34">
        <v>249.15</v>
      </c>
      <c r="D130" s="34">
        <v>250.38</v>
      </c>
      <c r="E130" s="34">
        <v>242.17</v>
      </c>
      <c r="F130" s="34" t="s">
        <v>1502</v>
      </c>
      <c r="G130" s="35">
        <v>-0.0286</v>
      </c>
      <c r="H130" s="1">
        <f t="shared" si="1"/>
        <v>-0.0290345591853481</v>
      </c>
    </row>
    <row r="131" spans="1:8">
      <c r="A131" s="32">
        <v>45966</v>
      </c>
      <c r="B131" s="2">
        <v>250.2</v>
      </c>
      <c r="C131" s="34">
        <v>249.03</v>
      </c>
      <c r="D131" s="34">
        <v>251</v>
      </c>
      <c r="E131" s="34">
        <v>246.16</v>
      </c>
      <c r="F131" s="34" t="s">
        <v>1564</v>
      </c>
      <c r="G131" s="35">
        <v>0.0035</v>
      </c>
      <c r="H131" s="1">
        <f t="shared" ref="H131:H194" si="2">LN(B131/B132)</f>
        <v>0.00352338609216094</v>
      </c>
    </row>
    <row r="132" spans="1:8">
      <c r="A132" s="32">
        <v>45965</v>
      </c>
      <c r="B132" s="2">
        <v>249.32</v>
      </c>
      <c r="C132" s="34">
        <v>250.38</v>
      </c>
      <c r="D132" s="34">
        <v>257.01</v>
      </c>
      <c r="E132" s="34">
        <v>248.66</v>
      </c>
      <c r="F132" s="34" t="s">
        <v>1565</v>
      </c>
      <c r="G132" s="35">
        <v>-0.0184</v>
      </c>
      <c r="H132" s="1">
        <f t="shared" si="2"/>
        <v>-0.0185970550778867</v>
      </c>
    </row>
    <row r="133" spans="1:8">
      <c r="A133" s="32">
        <v>45964</v>
      </c>
      <c r="B133" s="2">
        <v>254</v>
      </c>
      <c r="C133" s="34">
        <v>255.36</v>
      </c>
      <c r="D133" s="34">
        <v>258.6</v>
      </c>
      <c r="E133" s="34">
        <v>252.9</v>
      </c>
      <c r="F133" s="34" t="s">
        <v>1566</v>
      </c>
      <c r="G133" s="35">
        <v>0.04</v>
      </c>
      <c r="H133" s="1">
        <f t="shared" si="2"/>
        <v>0.0392648086136608</v>
      </c>
    </row>
    <row r="134" spans="1:8">
      <c r="A134" s="32">
        <v>45961</v>
      </c>
      <c r="B134" s="2">
        <v>244.22</v>
      </c>
      <c r="C134" s="34">
        <v>250.1</v>
      </c>
      <c r="D134" s="34">
        <v>250.5</v>
      </c>
      <c r="E134" s="34">
        <v>243.98</v>
      </c>
      <c r="F134" s="34" t="s">
        <v>1567</v>
      </c>
      <c r="G134" s="35">
        <v>0.0958</v>
      </c>
      <c r="H134" s="1">
        <f t="shared" si="2"/>
        <v>0.0915256867859679</v>
      </c>
    </row>
    <row r="135" spans="1:8">
      <c r="A135" s="32">
        <v>45960</v>
      </c>
      <c r="B135" s="2">
        <v>222.86</v>
      </c>
      <c r="C135" s="34">
        <v>227.06</v>
      </c>
      <c r="D135" s="34">
        <v>228.44</v>
      </c>
      <c r="E135" s="34">
        <v>222.75</v>
      </c>
      <c r="F135" s="34" t="s">
        <v>1568</v>
      </c>
      <c r="G135" s="35">
        <v>-0.0323</v>
      </c>
      <c r="H135" s="1">
        <f t="shared" si="2"/>
        <v>-0.0328390352077317</v>
      </c>
    </row>
    <row r="136" spans="1:8">
      <c r="A136" s="32">
        <v>45959</v>
      </c>
      <c r="B136" s="2">
        <v>230.3</v>
      </c>
      <c r="C136" s="34">
        <v>231.67</v>
      </c>
      <c r="D136" s="34">
        <v>232.82</v>
      </c>
      <c r="E136" s="34">
        <v>227.76</v>
      </c>
      <c r="F136" s="34" t="s">
        <v>1407</v>
      </c>
      <c r="G136" s="35">
        <v>0.0046</v>
      </c>
      <c r="H136" s="1">
        <f t="shared" si="2"/>
        <v>0.00456969569006527</v>
      </c>
    </row>
    <row r="137" spans="1:8">
      <c r="A137" s="32">
        <v>45958</v>
      </c>
      <c r="B137" s="2">
        <v>229.25</v>
      </c>
      <c r="C137" s="34">
        <v>228.21</v>
      </c>
      <c r="D137" s="34">
        <v>231.49</v>
      </c>
      <c r="E137" s="34">
        <v>226.21</v>
      </c>
      <c r="F137" s="34" t="s">
        <v>1569</v>
      </c>
      <c r="G137" s="35">
        <v>0.01</v>
      </c>
      <c r="H137" s="1">
        <f t="shared" si="2"/>
        <v>0.00999526097919591</v>
      </c>
    </row>
    <row r="138" spans="1:8">
      <c r="A138" s="32">
        <v>45957</v>
      </c>
      <c r="B138" s="2">
        <v>226.97</v>
      </c>
      <c r="C138" s="34">
        <v>227.66</v>
      </c>
      <c r="D138" s="34">
        <v>228.4</v>
      </c>
      <c r="E138" s="34">
        <v>225.54</v>
      </c>
      <c r="F138" s="34" t="s">
        <v>1570</v>
      </c>
      <c r="G138" s="35">
        <v>0.0123</v>
      </c>
      <c r="H138" s="1">
        <f t="shared" si="2"/>
        <v>0.0122347374809982</v>
      </c>
    </row>
    <row r="139" spans="1:8">
      <c r="A139" s="32">
        <v>45954</v>
      </c>
      <c r="B139" s="2">
        <v>224.21</v>
      </c>
      <c r="C139" s="34">
        <v>221.97</v>
      </c>
      <c r="D139" s="34">
        <v>225.4</v>
      </c>
      <c r="E139" s="34">
        <v>221.9</v>
      </c>
      <c r="F139" s="34" t="s">
        <v>1571</v>
      </c>
      <c r="G139" s="35">
        <v>0.0141</v>
      </c>
      <c r="H139" s="1">
        <f t="shared" si="2"/>
        <v>0.0140132542392519</v>
      </c>
    </row>
    <row r="140" spans="1:8">
      <c r="A140" s="32">
        <v>45953</v>
      </c>
      <c r="B140" s="2">
        <v>221.09</v>
      </c>
      <c r="C140" s="34">
        <v>219</v>
      </c>
      <c r="D140" s="34">
        <v>221.3</v>
      </c>
      <c r="E140" s="34">
        <v>218.18</v>
      </c>
      <c r="F140" s="34" t="s">
        <v>1572</v>
      </c>
      <c r="G140" s="35">
        <v>0.0144</v>
      </c>
      <c r="H140" s="1">
        <f t="shared" si="2"/>
        <v>0.0143041797527266</v>
      </c>
    </row>
    <row r="141" spans="1:8">
      <c r="A141" s="32">
        <v>45952</v>
      </c>
      <c r="B141" s="2">
        <v>217.95</v>
      </c>
      <c r="C141" s="34">
        <v>219.3</v>
      </c>
      <c r="D141" s="34">
        <v>220.01</v>
      </c>
      <c r="E141" s="34">
        <v>216.52</v>
      </c>
      <c r="F141" s="34" t="s">
        <v>1573</v>
      </c>
      <c r="G141" s="35">
        <v>-0.0184</v>
      </c>
      <c r="H141" s="1">
        <f t="shared" si="2"/>
        <v>-0.0185468291930831</v>
      </c>
    </row>
    <row r="142" spans="1:8">
      <c r="A142" s="32">
        <v>45951</v>
      </c>
      <c r="B142" s="2">
        <v>222.03</v>
      </c>
      <c r="C142" s="34">
        <v>218.43</v>
      </c>
      <c r="D142" s="34">
        <v>223.32</v>
      </c>
      <c r="E142" s="34">
        <v>217.99</v>
      </c>
      <c r="F142" s="34" t="s">
        <v>1574</v>
      </c>
      <c r="G142" s="35">
        <v>0.0256</v>
      </c>
      <c r="H142" s="1">
        <f t="shared" si="2"/>
        <v>0.0253143434550068</v>
      </c>
    </row>
    <row r="143" spans="1:8">
      <c r="A143" s="32">
        <v>45950</v>
      </c>
      <c r="B143" s="2">
        <v>216.48</v>
      </c>
      <c r="C143" s="34">
        <v>213.88</v>
      </c>
      <c r="D143" s="34">
        <v>216.69</v>
      </c>
      <c r="E143" s="34">
        <v>213.59</v>
      </c>
      <c r="F143" s="34" t="s">
        <v>1575</v>
      </c>
      <c r="G143" s="35">
        <v>0.0161</v>
      </c>
      <c r="H143" s="1">
        <f t="shared" si="2"/>
        <v>0.016018222916801</v>
      </c>
    </row>
    <row r="144" spans="1:8">
      <c r="A144" s="32">
        <v>45947</v>
      </c>
      <c r="B144" s="2">
        <v>213.04</v>
      </c>
      <c r="C144" s="34">
        <v>214.56</v>
      </c>
      <c r="D144" s="34">
        <v>214.8</v>
      </c>
      <c r="E144" s="34">
        <v>211.03</v>
      </c>
      <c r="F144" s="34" t="s">
        <v>1109</v>
      </c>
      <c r="G144" s="35">
        <v>-0.0067</v>
      </c>
      <c r="H144" s="1">
        <f t="shared" si="2"/>
        <v>-0.00668992694119338</v>
      </c>
    </row>
    <row r="145" spans="1:8">
      <c r="A145" s="32">
        <v>45946</v>
      </c>
      <c r="B145" s="2">
        <v>214.47</v>
      </c>
      <c r="C145" s="34">
        <v>215.67</v>
      </c>
      <c r="D145" s="34">
        <v>218.59</v>
      </c>
      <c r="E145" s="34">
        <v>212.81</v>
      </c>
      <c r="F145" s="34" t="s">
        <v>1576</v>
      </c>
      <c r="G145" s="35">
        <v>-0.0051</v>
      </c>
      <c r="H145" s="1">
        <f t="shared" si="2"/>
        <v>-0.00511581433847214</v>
      </c>
    </row>
    <row r="146" spans="1:8">
      <c r="A146" s="32">
        <v>45945</v>
      </c>
      <c r="B146" s="2">
        <v>215.57</v>
      </c>
      <c r="C146" s="34">
        <v>216.62</v>
      </c>
      <c r="D146" s="34">
        <v>217.71</v>
      </c>
      <c r="E146" s="34">
        <v>212.66</v>
      </c>
      <c r="F146" s="34" t="s">
        <v>1577</v>
      </c>
      <c r="G146" s="35">
        <v>-0.0038</v>
      </c>
      <c r="H146" s="1">
        <f t="shared" si="2"/>
        <v>-0.00379665239834865</v>
      </c>
    </row>
    <row r="147" spans="1:8">
      <c r="A147" s="32">
        <v>45944</v>
      </c>
      <c r="B147" s="2">
        <v>216.39</v>
      </c>
      <c r="C147" s="34">
        <v>215.55</v>
      </c>
      <c r="D147" s="34">
        <v>219.32</v>
      </c>
      <c r="E147" s="34">
        <v>212.6</v>
      </c>
      <c r="F147" s="34" t="s">
        <v>1578</v>
      </c>
      <c r="G147" s="35">
        <v>-0.0167</v>
      </c>
      <c r="H147" s="1">
        <f t="shared" si="2"/>
        <v>-0.0168633423777528</v>
      </c>
    </row>
    <row r="148" spans="1:8">
      <c r="A148" s="32">
        <v>45943</v>
      </c>
      <c r="B148" s="2">
        <v>220.07</v>
      </c>
      <c r="C148" s="34">
        <v>217.7</v>
      </c>
      <c r="D148" s="34">
        <v>220.68</v>
      </c>
      <c r="E148" s="34">
        <v>217.04</v>
      </c>
      <c r="F148" s="34" t="s">
        <v>1579</v>
      </c>
      <c r="G148" s="35">
        <v>0.0171</v>
      </c>
      <c r="H148" s="1">
        <f t="shared" si="2"/>
        <v>0.0169557723621054</v>
      </c>
    </row>
    <row r="149" spans="1:8">
      <c r="A149" s="32">
        <v>45940</v>
      </c>
      <c r="B149" s="2">
        <v>216.37</v>
      </c>
      <c r="C149" s="34">
        <v>226.21</v>
      </c>
      <c r="D149" s="34">
        <v>228.25</v>
      </c>
      <c r="E149" s="34">
        <v>216</v>
      </c>
      <c r="F149" s="34" t="s">
        <v>812</v>
      </c>
      <c r="G149" s="35">
        <v>-0.0499</v>
      </c>
      <c r="H149" s="1">
        <f t="shared" si="2"/>
        <v>-0.0512147221831207</v>
      </c>
    </row>
    <row r="150" spans="1:8">
      <c r="A150" s="32">
        <v>45939</v>
      </c>
      <c r="B150" s="2">
        <v>227.74</v>
      </c>
      <c r="C150" s="34">
        <v>224.99</v>
      </c>
      <c r="D150" s="34">
        <v>228.21</v>
      </c>
      <c r="E150" s="34">
        <v>221.75</v>
      </c>
      <c r="F150" s="34" t="s">
        <v>1177</v>
      </c>
      <c r="G150" s="35">
        <v>0.0112</v>
      </c>
      <c r="H150" s="1">
        <f t="shared" si="2"/>
        <v>0.0111269251135796</v>
      </c>
    </row>
    <row r="151" spans="1:8">
      <c r="A151" s="32">
        <v>45938</v>
      </c>
      <c r="B151" s="2">
        <v>225.22</v>
      </c>
      <c r="C151" s="34">
        <v>222.92</v>
      </c>
      <c r="D151" s="34">
        <v>226.73</v>
      </c>
      <c r="E151" s="34">
        <v>221.19</v>
      </c>
      <c r="F151" s="34" t="s">
        <v>1580</v>
      </c>
      <c r="G151" s="35">
        <v>0.0155</v>
      </c>
      <c r="H151" s="1">
        <f t="shared" si="2"/>
        <v>0.0153918027438097</v>
      </c>
    </row>
    <row r="152" spans="1:8">
      <c r="A152" s="32">
        <v>45937</v>
      </c>
      <c r="B152" s="2">
        <v>221.78</v>
      </c>
      <c r="C152" s="34">
        <v>220.88</v>
      </c>
      <c r="D152" s="34">
        <v>222.89</v>
      </c>
      <c r="E152" s="34">
        <v>220.17</v>
      </c>
      <c r="F152" s="34" t="s">
        <v>1561</v>
      </c>
      <c r="G152" s="35">
        <v>0.004</v>
      </c>
      <c r="H152" s="1">
        <f t="shared" si="2"/>
        <v>0.00397578909899819</v>
      </c>
    </row>
    <row r="153" spans="1:8">
      <c r="A153" s="32">
        <v>45936</v>
      </c>
      <c r="B153" s="2">
        <v>220.9</v>
      </c>
      <c r="C153" s="34">
        <v>221</v>
      </c>
      <c r="D153" s="34">
        <v>221.73</v>
      </c>
      <c r="E153" s="34">
        <v>216.03</v>
      </c>
      <c r="F153" s="34" t="s">
        <v>1581</v>
      </c>
      <c r="G153" s="35">
        <v>0.0063</v>
      </c>
      <c r="H153" s="1">
        <f t="shared" si="2"/>
        <v>0.00631232086202333</v>
      </c>
    </row>
    <row r="154" spans="1:8">
      <c r="A154" s="32">
        <v>45933</v>
      </c>
      <c r="B154" s="2">
        <v>219.51</v>
      </c>
      <c r="C154" s="34">
        <v>223.44</v>
      </c>
      <c r="D154" s="34">
        <v>224.2</v>
      </c>
      <c r="E154" s="34">
        <v>219.34</v>
      </c>
      <c r="F154" s="34" t="s">
        <v>1582</v>
      </c>
      <c r="G154" s="35">
        <v>-0.013</v>
      </c>
      <c r="H154" s="1">
        <f t="shared" si="2"/>
        <v>-0.0131247358303044</v>
      </c>
    </row>
    <row r="155" spans="1:8">
      <c r="A155" s="32">
        <v>45932</v>
      </c>
      <c r="B155" s="2">
        <v>222.41</v>
      </c>
      <c r="C155" s="34">
        <v>221.01</v>
      </c>
      <c r="D155" s="34">
        <v>222.81</v>
      </c>
      <c r="E155" s="34">
        <v>218.95</v>
      </c>
      <c r="F155" s="34" t="s">
        <v>1583</v>
      </c>
      <c r="G155" s="35">
        <v>0.0081</v>
      </c>
      <c r="H155" s="1">
        <f t="shared" si="2"/>
        <v>0.00803543507407243</v>
      </c>
    </row>
    <row r="156" spans="1:8">
      <c r="A156" s="32">
        <v>45931</v>
      </c>
      <c r="B156" s="2">
        <v>220.63</v>
      </c>
      <c r="C156" s="34">
        <v>217.36</v>
      </c>
      <c r="D156" s="34">
        <v>222.15</v>
      </c>
      <c r="E156" s="34">
        <v>216.61</v>
      </c>
      <c r="F156" s="34" t="s">
        <v>1584</v>
      </c>
      <c r="G156" s="35">
        <v>0.0048</v>
      </c>
      <c r="H156" s="1">
        <f t="shared" si="2"/>
        <v>0.0048160020390349</v>
      </c>
    </row>
    <row r="157" spans="1:8">
      <c r="A157" s="32">
        <v>45930</v>
      </c>
      <c r="B157" s="2">
        <v>219.57</v>
      </c>
      <c r="C157" s="34">
        <v>222.03</v>
      </c>
      <c r="D157" s="34">
        <v>222.24</v>
      </c>
      <c r="E157" s="34">
        <v>217.89</v>
      </c>
      <c r="F157" s="34" t="s">
        <v>882</v>
      </c>
      <c r="G157" s="35">
        <v>-0.0117</v>
      </c>
      <c r="H157" s="1">
        <f t="shared" si="2"/>
        <v>-0.0117717663077907</v>
      </c>
    </row>
    <row r="158" spans="1:8">
      <c r="A158" s="32">
        <v>45929</v>
      </c>
      <c r="B158" s="2">
        <v>222.17</v>
      </c>
      <c r="C158" s="34">
        <v>220.08</v>
      </c>
      <c r="D158" s="34">
        <v>222.6</v>
      </c>
      <c r="E158" s="34">
        <v>219.3</v>
      </c>
      <c r="F158" s="34" t="s">
        <v>1585</v>
      </c>
      <c r="G158" s="35">
        <v>0.0109</v>
      </c>
      <c r="H158" s="1">
        <f t="shared" si="2"/>
        <v>0.0108158085702581</v>
      </c>
    </row>
    <row r="159" spans="1:8">
      <c r="A159" s="32">
        <v>45926</v>
      </c>
      <c r="B159" s="2">
        <v>219.78</v>
      </c>
      <c r="C159" s="34">
        <v>219.08</v>
      </c>
      <c r="D159" s="34">
        <v>221.05</v>
      </c>
      <c r="E159" s="34">
        <v>218.02</v>
      </c>
      <c r="F159" s="34" t="s">
        <v>1586</v>
      </c>
      <c r="G159" s="35">
        <v>0.0075</v>
      </c>
      <c r="H159" s="1">
        <f t="shared" si="2"/>
        <v>0.00744414644915939</v>
      </c>
    </row>
    <row r="160" spans="1:8">
      <c r="A160" s="32">
        <v>45925</v>
      </c>
      <c r="B160" s="2">
        <v>218.15</v>
      </c>
      <c r="C160" s="34">
        <v>220.06</v>
      </c>
      <c r="D160" s="34">
        <v>220.67</v>
      </c>
      <c r="E160" s="34">
        <v>216.47</v>
      </c>
      <c r="F160" s="34" t="s">
        <v>1587</v>
      </c>
      <c r="G160" s="35">
        <v>-0.0094</v>
      </c>
      <c r="H160" s="1">
        <f t="shared" si="2"/>
        <v>-0.00939873694848225</v>
      </c>
    </row>
    <row r="161" spans="1:8">
      <c r="A161" s="32">
        <v>45924</v>
      </c>
      <c r="B161" s="2">
        <v>220.21</v>
      </c>
      <c r="C161" s="34">
        <v>224.15</v>
      </c>
      <c r="D161" s="34">
        <v>224.56</v>
      </c>
      <c r="E161" s="34">
        <v>219.45</v>
      </c>
      <c r="F161" s="34" t="s">
        <v>1588</v>
      </c>
      <c r="G161" s="35">
        <v>-0.0023</v>
      </c>
      <c r="H161" s="1">
        <f t="shared" si="2"/>
        <v>-0.00226798609418201</v>
      </c>
    </row>
    <row r="162" spans="1:8">
      <c r="A162" s="32">
        <v>45923</v>
      </c>
      <c r="B162" s="2">
        <v>220.71</v>
      </c>
      <c r="C162" s="34">
        <v>227.83</v>
      </c>
      <c r="D162" s="34">
        <v>227.86</v>
      </c>
      <c r="E162" s="34">
        <v>220.07</v>
      </c>
      <c r="F162" s="34" t="s">
        <v>1589</v>
      </c>
      <c r="G162" s="35">
        <v>-0.0304</v>
      </c>
      <c r="H162" s="1">
        <f t="shared" si="2"/>
        <v>-0.0308718811470144</v>
      </c>
    </row>
    <row r="163" spans="1:8">
      <c r="A163" s="32">
        <v>45922</v>
      </c>
      <c r="B163" s="2">
        <v>227.63</v>
      </c>
      <c r="C163" s="34">
        <v>230.56</v>
      </c>
      <c r="D163" s="34">
        <v>230.57</v>
      </c>
      <c r="E163" s="34">
        <v>227.51</v>
      </c>
      <c r="F163" s="34" t="s">
        <v>1577</v>
      </c>
      <c r="G163" s="35">
        <v>-0.0166</v>
      </c>
      <c r="H163" s="1">
        <f t="shared" si="2"/>
        <v>-0.0167719729463407</v>
      </c>
    </row>
    <row r="164" spans="1:8">
      <c r="A164" s="32">
        <v>45919</v>
      </c>
      <c r="B164" s="2">
        <v>231.48</v>
      </c>
      <c r="C164" s="34">
        <v>232.37</v>
      </c>
      <c r="D164" s="34">
        <v>234.16</v>
      </c>
      <c r="E164" s="34">
        <v>229.7</v>
      </c>
      <c r="F164" s="34" t="s">
        <v>1590</v>
      </c>
      <c r="G164" s="35">
        <v>0.0011</v>
      </c>
      <c r="H164" s="1">
        <f t="shared" si="2"/>
        <v>0.00108059053976183</v>
      </c>
    </row>
    <row r="165" spans="1:8">
      <c r="A165" s="32">
        <v>45918</v>
      </c>
      <c r="B165" s="2">
        <v>231.23</v>
      </c>
      <c r="C165" s="34">
        <v>232.5</v>
      </c>
      <c r="D165" s="34">
        <v>233.48</v>
      </c>
      <c r="E165" s="34">
        <v>228.79</v>
      </c>
      <c r="F165" s="34" t="s">
        <v>1591</v>
      </c>
      <c r="G165" s="35">
        <v>-0.0017</v>
      </c>
      <c r="H165" s="1">
        <f t="shared" si="2"/>
        <v>-0.00168521159035535</v>
      </c>
    </row>
    <row r="166" spans="1:8">
      <c r="A166" s="32">
        <v>45917</v>
      </c>
      <c r="B166" s="2">
        <v>231.62</v>
      </c>
      <c r="C166" s="34">
        <v>233.77</v>
      </c>
      <c r="D166" s="34">
        <v>234.3</v>
      </c>
      <c r="E166" s="34">
        <v>228.71</v>
      </c>
      <c r="F166" s="34" t="s">
        <v>1592</v>
      </c>
      <c r="G166" s="35">
        <v>-0.0104</v>
      </c>
      <c r="H166" s="1">
        <f t="shared" si="2"/>
        <v>-0.0104366699898481</v>
      </c>
    </row>
    <row r="167" spans="1:8">
      <c r="A167" s="32">
        <v>45916</v>
      </c>
      <c r="B167" s="2">
        <v>234.05</v>
      </c>
      <c r="C167" s="34">
        <v>232.93</v>
      </c>
      <c r="D167" s="34">
        <v>235.9</v>
      </c>
      <c r="E167" s="34">
        <v>232.23</v>
      </c>
      <c r="F167" s="34" t="s">
        <v>1593</v>
      </c>
      <c r="G167" s="35">
        <v>0.0113</v>
      </c>
      <c r="H167" s="1">
        <f t="shared" si="2"/>
        <v>0.0112573157545089</v>
      </c>
    </row>
    <row r="168" spans="1:8">
      <c r="A168" s="32">
        <v>45915</v>
      </c>
      <c r="B168" s="2">
        <v>231.43</v>
      </c>
      <c r="C168" s="34">
        <v>230.63</v>
      </c>
      <c r="D168" s="34">
        <v>233.73</v>
      </c>
      <c r="E168" s="34">
        <v>230.32</v>
      </c>
      <c r="F168" s="34" t="s">
        <v>1594</v>
      </c>
      <c r="G168" s="35">
        <v>0.0144</v>
      </c>
      <c r="H168" s="1">
        <f t="shared" si="2"/>
        <v>0.0142741446181592</v>
      </c>
    </row>
    <row r="169" spans="1:8">
      <c r="A169" s="32">
        <v>45912</v>
      </c>
      <c r="B169" s="2">
        <v>228.15</v>
      </c>
      <c r="C169" s="34">
        <v>230.35</v>
      </c>
      <c r="D169" s="34">
        <v>230.79</v>
      </c>
      <c r="E169" s="34">
        <v>226.29</v>
      </c>
      <c r="F169" s="34" t="s">
        <v>1555</v>
      </c>
      <c r="G169" s="35">
        <v>-0.0078</v>
      </c>
      <c r="H169" s="1">
        <f t="shared" si="2"/>
        <v>-0.00785858661252116</v>
      </c>
    </row>
    <row r="170" spans="1:8">
      <c r="A170" s="32">
        <v>45911</v>
      </c>
      <c r="B170" s="2">
        <v>229.95</v>
      </c>
      <c r="C170" s="34">
        <v>231.49</v>
      </c>
      <c r="D170" s="34">
        <v>231.53</v>
      </c>
      <c r="E170" s="34">
        <v>229.34</v>
      </c>
      <c r="F170" s="34" t="s">
        <v>1595</v>
      </c>
      <c r="G170" s="35">
        <v>-0.0016</v>
      </c>
      <c r="H170" s="1">
        <f t="shared" si="2"/>
        <v>-0.00165116922888135</v>
      </c>
    </row>
    <row r="171" spans="1:8">
      <c r="A171" s="32">
        <v>45910</v>
      </c>
      <c r="B171" s="2">
        <v>230.33</v>
      </c>
      <c r="C171" s="34">
        <v>237.51</v>
      </c>
      <c r="D171" s="34">
        <v>237.68</v>
      </c>
      <c r="E171" s="34">
        <v>229.1</v>
      </c>
      <c r="F171" s="34" t="s">
        <v>1596</v>
      </c>
      <c r="G171" s="35">
        <v>-0.0332</v>
      </c>
      <c r="H171" s="1">
        <f t="shared" si="2"/>
        <v>-0.0337655057208849</v>
      </c>
    </row>
    <row r="172" spans="1:8">
      <c r="A172" s="32">
        <v>45909</v>
      </c>
      <c r="B172" s="2">
        <v>238.24</v>
      </c>
      <c r="C172" s="34">
        <v>236.35</v>
      </c>
      <c r="D172" s="34">
        <v>238.85</v>
      </c>
      <c r="E172" s="34">
        <v>235.08</v>
      </c>
      <c r="F172" s="34" t="s">
        <v>1597</v>
      </c>
      <c r="G172" s="35">
        <v>0.0102</v>
      </c>
      <c r="H172" s="1">
        <f t="shared" si="2"/>
        <v>0.0101249599347272</v>
      </c>
    </row>
    <row r="173" spans="1:8">
      <c r="A173" s="32">
        <v>45908</v>
      </c>
      <c r="B173" s="2">
        <v>235.84</v>
      </c>
      <c r="C173" s="34">
        <v>234.94</v>
      </c>
      <c r="D173" s="34">
        <v>237.6</v>
      </c>
      <c r="E173" s="34">
        <v>233.75</v>
      </c>
      <c r="F173" s="34" t="s">
        <v>1598</v>
      </c>
      <c r="G173" s="35">
        <v>0.0151</v>
      </c>
      <c r="H173" s="1">
        <f t="shared" si="2"/>
        <v>0.0149948342137753</v>
      </c>
    </row>
    <row r="174" spans="1:8">
      <c r="A174" s="32">
        <v>45905</v>
      </c>
      <c r="B174" s="2">
        <v>232.33</v>
      </c>
      <c r="C174" s="34">
        <v>235.19</v>
      </c>
      <c r="D174" s="34">
        <v>236</v>
      </c>
      <c r="E174" s="34">
        <v>231.93</v>
      </c>
      <c r="F174" s="34" t="s">
        <v>1599</v>
      </c>
      <c r="G174" s="35">
        <v>-0.0142</v>
      </c>
      <c r="H174" s="1">
        <f t="shared" si="2"/>
        <v>-0.0143161779271235</v>
      </c>
    </row>
    <row r="175" spans="1:8">
      <c r="A175" s="32">
        <v>45904</v>
      </c>
      <c r="B175" s="2">
        <v>235.68</v>
      </c>
      <c r="C175" s="34">
        <v>231.18</v>
      </c>
      <c r="D175" s="34">
        <v>235.77</v>
      </c>
      <c r="E175" s="34">
        <v>230.78</v>
      </c>
      <c r="F175" s="34" t="s">
        <v>1600</v>
      </c>
      <c r="G175" s="35">
        <v>0.0429</v>
      </c>
      <c r="H175" s="1">
        <f t="shared" si="2"/>
        <v>0.0419842022086071</v>
      </c>
    </row>
    <row r="176" spans="1:8">
      <c r="A176" s="32">
        <v>45903</v>
      </c>
      <c r="B176" s="2">
        <v>225.99</v>
      </c>
      <c r="C176" s="34">
        <v>225.21</v>
      </c>
      <c r="D176" s="34">
        <v>227.17</v>
      </c>
      <c r="E176" s="34">
        <v>224.36</v>
      </c>
      <c r="F176" s="34" t="s">
        <v>1601</v>
      </c>
      <c r="G176" s="35">
        <v>0.0029</v>
      </c>
      <c r="H176" s="1">
        <f t="shared" si="2"/>
        <v>0.00288037776969321</v>
      </c>
    </row>
    <row r="177" spans="1:8">
      <c r="A177" s="32">
        <v>45902</v>
      </c>
      <c r="B177" s="2">
        <v>225.34</v>
      </c>
      <c r="C177" s="34">
        <v>223.52</v>
      </c>
      <c r="D177" s="34">
        <v>226.17</v>
      </c>
      <c r="E177" s="34">
        <v>221.83</v>
      </c>
      <c r="F177" s="34" t="s">
        <v>965</v>
      </c>
      <c r="G177" s="35">
        <v>-0.016</v>
      </c>
      <c r="H177" s="1">
        <f t="shared" si="2"/>
        <v>-0.0161116308182198</v>
      </c>
    </row>
    <row r="178" spans="1:8">
      <c r="A178" s="32">
        <v>45898</v>
      </c>
      <c r="B178" s="2">
        <v>229</v>
      </c>
      <c r="C178" s="34">
        <v>231.32</v>
      </c>
      <c r="D178" s="34">
        <v>231.81</v>
      </c>
      <c r="E178" s="34">
        <v>228.16</v>
      </c>
      <c r="F178" s="34" t="s">
        <v>1602</v>
      </c>
      <c r="G178" s="35">
        <v>-0.0112</v>
      </c>
      <c r="H178" s="1">
        <f t="shared" si="2"/>
        <v>-0.0112897421446005</v>
      </c>
    </row>
    <row r="179" spans="1:8">
      <c r="A179" s="32">
        <v>45897</v>
      </c>
      <c r="B179" s="2">
        <v>231.6</v>
      </c>
      <c r="C179" s="34">
        <v>229.01</v>
      </c>
      <c r="D179" s="34">
        <v>232.71</v>
      </c>
      <c r="E179" s="34">
        <v>228.02</v>
      </c>
      <c r="F179" s="34" t="s">
        <v>1603</v>
      </c>
      <c r="G179" s="35">
        <v>0.0108</v>
      </c>
      <c r="H179" s="1">
        <f t="shared" si="2"/>
        <v>0.0107658619265594</v>
      </c>
    </row>
    <row r="180" spans="1:8">
      <c r="A180" s="32">
        <v>45896</v>
      </c>
      <c r="B180" s="2">
        <v>229.12</v>
      </c>
      <c r="C180" s="34">
        <v>228.57</v>
      </c>
      <c r="D180" s="34">
        <v>229.87</v>
      </c>
      <c r="E180" s="34">
        <v>227.81</v>
      </c>
      <c r="F180" s="34" t="s">
        <v>1604</v>
      </c>
      <c r="G180" s="35">
        <v>0.0018</v>
      </c>
      <c r="H180" s="1">
        <f t="shared" si="2"/>
        <v>0.00179105829501287</v>
      </c>
    </row>
    <row r="181" spans="1:8">
      <c r="A181" s="32">
        <v>45895</v>
      </c>
      <c r="B181" s="2">
        <v>228.71</v>
      </c>
      <c r="C181" s="34">
        <v>227.11</v>
      </c>
      <c r="D181" s="34">
        <v>229</v>
      </c>
      <c r="E181" s="34">
        <v>226.02</v>
      </c>
      <c r="F181" s="34" t="s">
        <v>1605</v>
      </c>
      <c r="G181" s="35">
        <v>0.0034</v>
      </c>
      <c r="H181" s="1">
        <f t="shared" si="2"/>
        <v>0.00337238904967856</v>
      </c>
    </row>
    <row r="182" spans="1:8">
      <c r="A182" s="32">
        <v>45894</v>
      </c>
      <c r="B182" s="2">
        <v>227.94</v>
      </c>
      <c r="C182" s="34">
        <v>227.35</v>
      </c>
      <c r="D182" s="34">
        <v>229.6</v>
      </c>
      <c r="E182" s="34">
        <v>227.31</v>
      </c>
      <c r="F182" s="34" t="s">
        <v>1606</v>
      </c>
      <c r="G182" s="35">
        <v>-0.0039</v>
      </c>
      <c r="H182" s="1">
        <f t="shared" si="2"/>
        <v>-0.00394063297273888</v>
      </c>
    </row>
    <row r="183" spans="1:8">
      <c r="A183" s="32">
        <v>45891</v>
      </c>
      <c r="B183" s="2">
        <v>228.84</v>
      </c>
      <c r="C183" s="34">
        <v>222.79</v>
      </c>
      <c r="D183" s="34">
        <v>229.14</v>
      </c>
      <c r="E183" s="34">
        <v>220.82</v>
      </c>
      <c r="F183" s="34" t="s">
        <v>1607</v>
      </c>
      <c r="G183" s="35">
        <v>0.031</v>
      </c>
      <c r="H183" s="1">
        <f t="shared" si="2"/>
        <v>0.0305709381202838</v>
      </c>
    </row>
    <row r="184" spans="1:8">
      <c r="A184" s="32">
        <v>45890</v>
      </c>
      <c r="B184" s="2">
        <v>221.95</v>
      </c>
      <c r="C184" s="34">
        <v>222.65</v>
      </c>
      <c r="D184" s="34">
        <v>222.78</v>
      </c>
      <c r="E184" s="34">
        <v>220.5</v>
      </c>
      <c r="F184" s="34" t="s">
        <v>1608</v>
      </c>
      <c r="G184" s="35">
        <v>-0.0083</v>
      </c>
      <c r="H184" s="1">
        <f t="shared" si="2"/>
        <v>-0.00834534635199377</v>
      </c>
    </row>
    <row r="185" spans="1:8">
      <c r="A185" s="32">
        <v>45889</v>
      </c>
      <c r="B185" s="2">
        <v>223.81</v>
      </c>
      <c r="C185" s="34">
        <v>227.12</v>
      </c>
      <c r="D185" s="34">
        <v>227.27</v>
      </c>
      <c r="E185" s="34">
        <v>220.91</v>
      </c>
      <c r="F185" s="34" t="s">
        <v>1609</v>
      </c>
      <c r="G185" s="35">
        <v>-0.0184</v>
      </c>
      <c r="H185" s="1">
        <f t="shared" si="2"/>
        <v>-0.0185920100097193</v>
      </c>
    </row>
    <row r="186" spans="1:8">
      <c r="A186" s="32">
        <v>45888</v>
      </c>
      <c r="B186" s="2">
        <v>228.01</v>
      </c>
      <c r="C186" s="34">
        <v>230.09</v>
      </c>
      <c r="D186" s="34">
        <v>230.53</v>
      </c>
      <c r="E186" s="34">
        <v>227.12</v>
      </c>
      <c r="F186" s="34" t="s">
        <v>1610</v>
      </c>
      <c r="G186" s="35">
        <v>-0.015</v>
      </c>
      <c r="H186" s="1">
        <f t="shared" si="2"/>
        <v>-0.0151471884072575</v>
      </c>
    </row>
    <row r="187" spans="1:8">
      <c r="A187" s="32">
        <v>45887</v>
      </c>
      <c r="B187" s="2">
        <v>231.49</v>
      </c>
      <c r="C187" s="34">
        <v>230.23</v>
      </c>
      <c r="D187" s="34">
        <v>231.91</v>
      </c>
      <c r="E187" s="34">
        <v>228.33</v>
      </c>
      <c r="F187" s="34" t="s">
        <v>1611</v>
      </c>
      <c r="G187" s="35">
        <v>0.002</v>
      </c>
      <c r="H187" s="1">
        <f t="shared" si="2"/>
        <v>0.00198910382974628</v>
      </c>
    </row>
    <row r="188" spans="1:8">
      <c r="A188" s="32">
        <v>45884</v>
      </c>
      <c r="B188" s="2">
        <v>231.03</v>
      </c>
      <c r="C188" s="34">
        <v>232.58</v>
      </c>
      <c r="D188" s="34">
        <v>234.08</v>
      </c>
      <c r="E188" s="34">
        <v>229.81</v>
      </c>
      <c r="F188" s="34" t="s">
        <v>1612</v>
      </c>
      <c r="G188" s="35">
        <v>0.0002</v>
      </c>
      <c r="H188" s="1">
        <f t="shared" si="2"/>
        <v>0.000216445532327124</v>
      </c>
    </row>
    <row r="189" spans="1:8">
      <c r="A189" s="32">
        <v>45883</v>
      </c>
      <c r="B189" s="2">
        <v>230.98</v>
      </c>
      <c r="C189" s="34">
        <v>227.4</v>
      </c>
      <c r="D189" s="34">
        <v>233.11</v>
      </c>
      <c r="E189" s="34">
        <v>227.02</v>
      </c>
      <c r="F189" s="34" t="s">
        <v>1613</v>
      </c>
      <c r="G189" s="35">
        <v>0.0286</v>
      </c>
      <c r="H189" s="1">
        <f t="shared" si="2"/>
        <v>0.0281881946333143</v>
      </c>
    </row>
    <row r="190" spans="1:8">
      <c r="A190" s="32">
        <v>45882</v>
      </c>
      <c r="B190" s="2">
        <v>224.56</v>
      </c>
      <c r="C190" s="34">
        <v>222</v>
      </c>
      <c r="D190" s="34">
        <v>224.92</v>
      </c>
      <c r="E190" s="34">
        <v>222</v>
      </c>
      <c r="F190" s="34" t="s">
        <v>1614</v>
      </c>
      <c r="G190" s="35">
        <v>0.014</v>
      </c>
      <c r="H190" s="1">
        <f t="shared" si="2"/>
        <v>0.0138557919218732</v>
      </c>
    </row>
    <row r="191" spans="1:8">
      <c r="A191" s="32">
        <v>45881</v>
      </c>
      <c r="B191" s="2">
        <v>221.47</v>
      </c>
      <c r="C191" s="34">
        <v>222.23</v>
      </c>
      <c r="D191" s="34">
        <v>223.5</v>
      </c>
      <c r="E191" s="34">
        <v>219.05</v>
      </c>
      <c r="F191" s="34" t="s">
        <v>1615</v>
      </c>
      <c r="G191" s="35">
        <v>0.0008</v>
      </c>
      <c r="H191" s="1">
        <f t="shared" si="2"/>
        <v>0.000767893074749795</v>
      </c>
    </row>
    <row r="192" spans="1:8">
      <c r="A192" s="32">
        <v>45880</v>
      </c>
      <c r="B192" s="2">
        <v>221.3</v>
      </c>
      <c r="C192" s="34">
        <v>221.78</v>
      </c>
      <c r="D192" s="34">
        <v>223.05</v>
      </c>
      <c r="E192" s="34">
        <v>220.4</v>
      </c>
      <c r="F192" s="34" t="s">
        <v>1616</v>
      </c>
      <c r="G192" s="35">
        <v>-0.0062</v>
      </c>
      <c r="H192" s="1">
        <f t="shared" si="2"/>
        <v>-0.00626142274056119</v>
      </c>
    </row>
    <row r="193" spans="1:8">
      <c r="A193" s="32">
        <v>45877</v>
      </c>
      <c r="B193" s="2">
        <v>222.69</v>
      </c>
      <c r="C193" s="34">
        <v>223.14</v>
      </c>
      <c r="D193" s="34">
        <v>223.8</v>
      </c>
      <c r="E193" s="34">
        <v>221.88</v>
      </c>
      <c r="F193" s="34" t="s">
        <v>1617</v>
      </c>
      <c r="G193" s="35">
        <v>-0.002</v>
      </c>
      <c r="H193" s="1">
        <f t="shared" si="2"/>
        <v>-0.00197389144884663</v>
      </c>
    </row>
    <row r="194" spans="1:8">
      <c r="A194" s="32">
        <v>45876</v>
      </c>
      <c r="B194" s="2">
        <v>223.13</v>
      </c>
      <c r="C194" s="34">
        <v>221</v>
      </c>
      <c r="D194" s="34">
        <v>226.22</v>
      </c>
      <c r="E194" s="34">
        <v>220.82</v>
      </c>
      <c r="F194" s="34" t="s">
        <v>1618</v>
      </c>
      <c r="G194" s="35">
        <v>0.0037</v>
      </c>
      <c r="H194" s="1">
        <f t="shared" si="2"/>
        <v>0.00368175703251169</v>
      </c>
    </row>
    <row r="195" spans="1:8">
      <c r="A195" s="32">
        <v>45875</v>
      </c>
      <c r="B195" s="2">
        <v>222.31</v>
      </c>
      <c r="C195" s="34">
        <v>214.7</v>
      </c>
      <c r="D195" s="34">
        <v>222.65</v>
      </c>
      <c r="E195" s="34">
        <v>213.74</v>
      </c>
      <c r="F195" s="34" t="s">
        <v>1306</v>
      </c>
      <c r="G195" s="35">
        <v>0.04</v>
      </c>
      <c r="H195" s="1">
        <f t="shared" ref="H195:H258" si="3">LN(B195/B196)</f>
        <v>0.0392656963970306</v>
      </c>
    </row>
    <row r="196" spans="1:8">
      <c r="A196" s="32">
        <v>45874</v>
      </c>
      <c r="B196" s="2">
        <v>213.75</v>
      </c>
      <c r="C196" s="34">
        <v>213.05</v>
      </c>
      <c r="D196" s="34">
        <v>216.3</v>
      </c>
      <c r="E196" s="34">
        <v>212.87</v>
      </c>
      <c r="F196" s="34" t="s">
        <v>1619</v>
      </c>
      <c r="G196" s="35">
        <v>0.0099</v>
      </c>
      <c r="H196" s="1">
        <f t="shared" si="3"/>
        <v>0.00987314084993694</v>
      </c>
    </row>
    <row r="197" spans="1:8">
      <c r="A197" s="32">
        <v>45873</v>
      </c>
      <c r="B197" s="2">
        <v>211.65</v>
      </c>
      <c r="C197" s="34">
        <v>217.4</v>
      </c>
      <c r="D197" s="34">
        <v>217.44</v>
      </c>
      <c r="E197" s="34">
        <v>211.42</v>
      </c>
      <c r="F197" s="34" t="s">
        <v>1620</v>
      </c>
      <c r="G197" s="35">
        <v>-0.0144</v>
      </c>
      <c r="H197" s="1">
        <f t="shared" si="3"/>
        <v>-0.0145405938974321</v>
      </c>
    </row>
    <row r="198" spans="1:8">
      <c r="A198" s="32">
        <v>45870</v>
      </c>
      <c r="B198" s="2">
        <v>214.75</v>
      </c>
      <c r="C198" s="34">
        <v>217.21</v>
      </c>
      <c r="D198" s="34">
        <v>220.44</v>
      </c>
      <c r="E198" s="34">
        <v>212.8</v>
      </c>
      <c r="F198" s="34" t="s">
        <v>1621</v>
      </c>
      <c r="G198" s="35">
        <v>-0.0827</v>
      </c>
      <c r="H198" s="1">
        <f t="shared" si="3"/>
        <v>-0.086316529507862</v>
      </c>
    </row>
    <row r="199" spans="1:8">
      <c r="A199" s="32">
        <v>45869</v>
      </c>
      <c r="B199" s="2">
        <v>234.11</v>
      </c>
      <c r="C199" s="34">
        <v>235.77</v>
      </c>
      <c r="D199" s="34">
        <v>236.53</v>
      </c>
      <c r="E199" s="34">
        <v>231.4</v>
      </c>
      <c r="F199" s="34" t="s">
        <v>1622</v>
      </c>
      <c r="G199" s="35">
        <v>0.017</v>
      </c>
      <c r="H199" s="1">
        <f t="shared" si="3"/>
        <v>0.0168860355145431</v>
      </c>
    </row>
    <row r="200" spans="1:8">
      <c r="A200" s="32">
        <v>45868</v>
      </c>
      <c r="B200" s="2">
        <v>230.19</v>
      </c>
      <c r="C200" s="34">
        <v>231.64</v>
      </c>
      <c r="D200" s="34">
        <v>231.8</v>
      </c>
      <c r="E200" s="34">
        <v>229.29</v>
      </c>
      <c r="F200" s="34" t="s">
        <v>1135</v>
      </c>
      <c r="G200" s="35">
        <v>-0.0035</v>
      </c>
      <c r="H200" s="1">
        <f t="shared" si="3"/>
        <v>-0.00355594477041307</v>
      </c>
    </row>
    <row r="201" spans="1:8">
      <c r="A201" s="32">
        <v>45867</v>
      </c>
      <c r="B201" s="2">
        <v>231.01</v>
      </c>
      <c r="C201" s="34">
        <v>234.15</v>
      </c>
      <c r="D201" s="34">
        <v>234.72</v>
      </c>
      <c r="E201" s="34">
        <v>230.31</v>
      </c>
      <c r="F201" s="34" t="s">
        <v>1623</v>
      </c>
      <c r="G201" s="35">
        <v>-0.0076</v>
      </c>
      <c r="H201" s="1">
        <f t="shared" si="3"/>
        <v>-0.00767575998011917</v>
      </c>
    </row>
    <row r="202" spans="1:8">
      <c r="A202" s="32">
        <v>45866</v>
      </c>
      <c r="B202" s="2">
        <v>232.79</v>
      </c>
      <c r="C202" s="34">
        <v>233.35</v>
      </c>
      <c r="D202" s="34">
        <v>234.29</v>
      </c>
      <c r="E202" s="34">
        <v>232.25</v>
      </c>
      <c r="F202" s="34" t="s">
        <v>1624</v>
      </c>
      <c r="G202" s="35">
        <v>0.0058</v>
      </c>
      <c r="H202" s="1">
        <f t="shared" si="3"/>
        <v>0.00581609894033604</v>
      </c>
    </row>
    <row r="203" spans="1:8">
      <c r="A203" s="32">
        <v>45863</v>
      </c>
      <c r="B203" s="2">
        <v>231.44</v>
      </c>
      <c r="C203" s="34">
        <v>232.22</v>
      </c>
      <c r="D203" s="34">
        <v>232.48</v>
      </c>
      <c r="E203" s="34">
        <v>231.18</v>
      </c>
      <c r="F203" s="34" t="s">
        <v>1625</v>
      </c>
      <c r="G203" s="35">
        <v>-0.0034</v>
      </c>
      <c r="H203" s="1">
        <f t="shared" si="3"/>
        <v>-0.00340759921685205</v>
      </c>
    </row>
    <row r="204" spans="1:8">
      <c r="A204" s="32">
        <v>45862</v>
      </c>
      <c r="B204" s="2">
        <v>232.23</v>
      </c>
      <c r="C204" s="34">
        <v>229.17</v>
      </c>
      <c r="D204" s="34">
        <v>236</v>
      </c>
      <c r="E204" s="34">
        <v>228.64</v>
      </c>
      <c r="F204" s="34" t="s">
        <v>1553</v>
      </c>
      <c r="G204" s="35">
        <v>0.0173</v>
      </c>
      <c r="H204" s="1">
        <f t="shared" si="3"/>
        <v>0.0171115093232109</v>
      </c>
    </row>
    <row r="205" spans="1:8">
      <c r="A205" s="32">
        <v>45861</v>
      </c>
      <c r="B205" s="2">
        <v>228.29</v>
      </c>
      <c r="C205" s="34">
        <v>228.47</v>
      </c>
      <c r="D205" s="34">
        <v>228.79</v>
      </c>
      <c r="E205" s="34">
        <v>227.09</v>
      </c>
      <c r="F205" s="34" t="s">
        <v>1626</v>
      </c>
      <c r="G205" s="35">
        <v>0.0036</v>
      </c>
      <c r="H205" s="1">
        <f t="shared" si="3"/>
        <v>0.00359838899775039</v>
      </c>
    </row>
    <row r="206" spans="1:8">
      <c r="A206" s="32">
        <v>45860</v>
      </c>
      <c r="B206" s="2">
        <v>227.47</v>
      </c>
      <c r="C206" s="34">
        <v>229.68</v>
      </c>
      <c r="D206" s="34">
        <v>230</v>
      </c>
      <c r="E206" s="34">
        <v>226.35</v>
      </c>
      <c r="F206" s="34" t="s">
        <v>941</v>
      </c>
      <c r="G206" s="35">
        <v>-0.008</v>
      </c>
      <c r="H206" s="1">
        <f t="shared" si="3"/>
        <v>-0.0080128283000884</v>
      </c>
    </row>
    <row r="207" spans="1:8">
      <c r="A207" s="32">
        <v>45859</v>
      </c>
      <c r="B207" s="2">
        <v>229.3</v>
      </c>
      <c r="C207" s="34">
        <v>225.84</v>
      </c>
      <c r="D207" s="34">
        <v>229.69</v>
      </c>
      <c r="E207" s="34">
        <v>225.65</v>
      </c>
      <c r="F207" s="34" t="s">
        <v>1627</v>
      </c>
      <c r="G207" s="35">
        <v>0.014</v>
      </c>
      <c r="H207" s="1">
        <f t="shared" si="3"/>
        <v>0.0139211347289562</v>
      </c>
    </row>
    <row r="208" spans="1:8">
      <c r="A208" s="32">
        <v>45856</v>
      </c>
      <c r="B208" s="2">
        <v>226.13</v>
      </c>
      <c r="C208" s="34">
        <v>225.14</v>
      </c>
      <c r="D208" s="34">
        <v>226.4</v>
      </c>
      <c r="E208" s="34">
        <v>222.98</v>
      </c>
      <c r="F208" s="34" t="s">
        <v>1628</v>
      </c>
      <c r="G208" s="35">
        <v>0.0101</v>
      </c>
      <c r="H208" s="1">
        <f t="shared" si="3"/>
        <v>0.00999986111174377</v>
      </c>
    </row>
    <row r="209" spans="1:8">
      <c r="A209" s="32">
        <v>45855</v>
      </c>
      <c r="B209" s="2">
        <v>223.88</v>
      </c>
      <c r="C209" s="34">
        <v>223.32</v>
      </c>
      <c r="D209" s="34">
        <v>224.5</v>
      </c>
      <c r="E209" s="34">
        <v>222.51</v>
      </c>
      <c r="F209" s="34" t="s">
        <v>1142</v>
      </c>
      <c r="G209" s="35">
        <v>0.0031</v>
      </c>
      <c r="H209" s="1">
        <f t="shared" si="3"/>
        <v>0.00308676738706497</v>
      </c>
    </row>
    <row r="210" spans="1:8">
      <c r="A210" s="32">
        <v>45854</v>
      </c>
      <c r="B210" s="2">
        <v>223.19</v>
      </c>
      <c r="C210" s="34">
        <v>225.88</v>
      </c>
      <c r="D210" s="34">
        <v>226.1</v>
      </c>
      <c r="E210" s="34">
        <v>222.18</v>
      </c>
      <c r="F210" s="34" t="s">
        <v>1629</v>
      </c>
      <c r="G210" s="35">
        <v>-0.014</v>
      </c>
      <c r="H210" s="1">
        <f t="shared" si="3"/>
        <v>-0.0140590472458737</v>
      </c>
    </row>
    <row r="211" spans="1:8">
      <c r="A211" s="32">
        <v>45853</v>
      </c>
      <c r="B211" s="2">
        <v>226.35</v>
      </c>
      <c r="C211" s="34">
        <v>226.2</v>
      </c>
      <c r="D211" s="34">
        <v>227.27</v>
      </c>
      <c r="E211" s="34">
        <v>225.46</v>
      </c>
      <c r="F211" s="34" t="s">
        <v>1630</v>
      </c>
      <c r="G211" s="35">
        <v>0.0029</v>
      </c>
      <c r="H211" s="1">
        <f t="shared" si="3"/>
        <v>0.00292009764172767</v>
      </c>
    </row>
    <row r="212" spans="1:8">
      <c r="A212" s="32">
        <v>45852</v>
      </c>
      <c r="B212" s="2">
        <v>225.69</v>
      </c>
      <c r="C212" s="34">
        <v>225.07</v>
      </c>
      <c r="D212" s="34">
        <v>226.66</v>
      </c>
      <c r="E212" s="34">
        <v>224.24</v>
      </c>
      <c r="F212" s="34" t="s">
        <v>1631</v>
      </c>
      <c r="G212" s="35">
        <v>0.003</v>
      </c>
      <c r="H212" s="1">
        <f t="shared" si="3"/>
        <v>0.00297308909731393</v>
      </c>
    </row>
    <row r="213" spans="1:8">
      <c r="A213" s="32">
        <v>45849</v>
      </c>
      <c r="B213" s="2">
        <v>225.02</v>
      </c>
      <c r="C213" s="34">
        <v>223.58</v>
      </c>
      <c r="D213" s="34">
        <v>226.68</v>
      </c>
      <c r="E213" s="34">
        <v>222.37</v>
      </c>
      <c r="F213" s="34" t="s">
        <v>1424</v>
      </c>
      <c r="G213" s="35">
        <v>0.0124</v>
      </c>
      <c r="H213" s="1">
        <f t="shared" si="3"/>
        <v>0.0123414193854255</v>
      </c>
    </row>
    <row r="214" spans="1:8">
      <c r="A214" s="32">
        <v>45848</v>
      </c>
      <c r="B214" s="2">
        <v>222.26</v>
      </c>
      <c r="C214" s="34">
        <v>221.55</v>
      </c>
      <c r="D214" s="34">
        <v>222.79</v>
      </c>
      <c r="E214" s="34">
        <v>219.7</v>
      </c>
      <c r="F214" s="34" t="s">
        <v>1632</v>
      </c>
      <c r="G214" s="35">
        <v>-0.0013</v>
      </c>
      <c r="H214" s="1">
        <f t="shared" si="3"/>
        <v>-0.00125899297205397</v>
      </c>
    </row>
    <row r="215" spans="1:8">
      <c r="A215" s="32">
        <v>45847</v>
      </c>
      <c r="B215" s="2">
        <v>222.54</v>
      </c>
      <c r="C215" s="34">
        <v>221.07</v>
      </c>
      <c r="D215" s="34">
        <v>224.29</v>
      </c>
      <c r="E215" s="34">
        <v>220.47</v>
      </c>
      <c r="F215" s="34" t="s">
        <v>774</v>
      </c>
      <c r="G215" s="35">
        <v>0.0145</v>
      </c>
      <c r="H215" s="1">
        <f t="shared" si="3"/>
        <v>0.0143926449155501</v>
      </c>
    </row>
    <row r="216" spans="1:8">
      <c r="A216" s="32">
        <v>45846</v>
      </c>
      <c r="B216" s="2">
        <v>219.36</v>
      </c>
      <c r="C216" s="34">
        <v>223.91</v>
      </c>
      <c r="D216" s="34">
        <v>224</v>
      </c>
      <c r="E216" s="34">
        <v>218.43</v>
      </c>
      <c r="F216" s="34" t="s">
        <v>1633</v>
      </c>
      <c r="G216" s="35">
        <v>-0.0184</v>
      </c>
      <c r="H216" s="1">
        <f t="shared" si="3"/>
        <v>-0.0185629610422903</v>
      </c>
    </row>
    <row r="217" spans="1:8">
      <c r="A217" s="32">
        <v>45845</v>
      </c>
      <c r="B217" s="2">
        <v>223.47</v>
      </c>
      <c r="C217" s="34">
        <v>223</v>
      </c>
      <c r="D217" s="34">
        <v>224.29</v>
      </c>
      <c r="E217" s="34">
        <v>222.37</v>
      </c>
      <c r="F217" s="34" t="s">
        <v>1609</v>
      </c>
      <c r="G217" s="35">
        <v>0.0003</v>
      </c>
      <c r="H217" s="1">
        <f t="shared" si="3"/>
        <v>0.000268528465630782</v>
      </c>
    </row>
    <row r="218" spans="1:8">
      <c r="A218" s="32">
        <v>45841</v>
      </c>
      <c r="B218" s="2">
        <v>223.41</v>
      </c>
      <c r="C218" s="34">
        <v>221.82</v>
      </c>
      <c r="D218" s="34">
        <v>224.01</v>
      </c>
      <c r="E218" s="34">
        <v>221.36</v>
      </c>
      <c r="F218" s="34" t="s">
        <v>1634</v>
      </c>
      <c r="G218" s="35">
        <v>0.0159</v>
      </c>
      <c r="H218" s="1">
        <f t="shared" si="3"/>
        <v>0.0157448045336736</v>
      </c>
    </row>
    <row r="219" spans="1:8">
      <c r="A219" s="32">
        <v>45840</v>
      </c>
      <c r="B219" s="2">
        <v>219.92</v>
      </c>
      <c r="C219" s="34">
        <v>219.73</v>
      </c>
      <c r="D219" s="34">
        <v>221.6</v>
      </c>
      <c r="E219" s="34">
        <v>219.06</v>
      </c>
      <c r="F219" s="34" t="s">
        <v>1635</v>
      </c>
      <c r="G219" s="35">
        <v>-0.0024</v>
      </c>
      <c r="H219" s="1">
        <f t="shared" si="3"/>
        <v>-0.00245242867817917</v>
      </c>
    </row>
    <row r="220" spans="1:8">
      <c r="A220" s="32">
        <v>45839</v>
      </c>
      <c r="B220" s="2">
        <v>220.46</v>
      </c>
      <c r="C220" s="34">
        <v>219.5</v>
      </c>
      <c r="D220" s="34">
        <v>221.88</v>
      </c>
      <c r="E220" s="34">
        <v>217.93</v>
      </c>
      <c r="F220" s="34" t="s">
        <v>1636</v>
      </c>
      <c r="G220" s="35">
        <v>0.0049</v>
      </c>
      <c r="H220" s="1">
        <f t="shared" si="3"/>
        <v>0.00486530458420006</v>
      </c>
    </row>
    <row r="221" spans="1:8">
      <c r="A221" s="32">
        <v>45838</v>
      </c>
      <c r="B221" s="2">
        <v>219.39</v>
      </c>
      <c r="C221" s="34">
        <v>223.52</v>
      </c>
      <c r="D221" s="34">
        <v>223.82</v>
      </c>
      <c r="E221" s="34">
        <v>219.12</v>
      </c>
      <c r="F221" s="34" t="s">
        <v>1637</v>
      </c>
      <c r="G221" s="35">
        <v>-0.0175</v>
      </c>
      <c r="H221" s="1">
        <f t="shared" si="3"/>
        <v>-0.0176651908951428</v>
      </c>
    </row>
    <row r="222" spans="1:8">
      <c r="A222" s="32">
        <v>45835</v>
      </c>
      <c r="B222" s="2">
        <v>223.3</v>
      </c>
      <c r="C222" s="34">
        <v>219.92</v>
      </c>
      <c r="D222" s="34">
        <v>223.3</v>
      </c>
      <c r="E222" s="34">
        <v>216.74</v>
      </c>
      <c r="F222" s="34" t="s">
        <v>1638</v>
      </c>
      <c r="G222" s="35">
        <v>0.0285</v>
      </c>
      <c r="H222" s="1">
        <f t="shared" si="3"/>
        <v>0.0280659627595532</v>
      </c>
    </row>
    <row r="223" spans="1:8">
      <c r="A223" s="32">
        <v>45834</v>
      </c>
      <c r="B223" s="2">
        <v>217.12</v>
      </c>
      <c r="C223" s="34">
        <v>213.12</v>
      </c>
      <c r="D223" s="34">
        <v>218.04</v>
      </c>
      <c r="E223" s="34">
        <v>212.01</v>
      </c>
      <c r="F223" s="34" t="s">
        <v>1007</v>
      </c>
      <c r="G223" s="35">
        <v>0.0242</v>
      </c>
      <c r="H223" s="1">
        <f t="shared" si="3"/>
        <v>0.0239110923383978</v>
      </c>
    </row>
    <row r="224" spans="1:8">
      <c r="A224" s="32">
        <v>45833</v>
      </c>
      <c r="B224" s="2">
        <v>211.99</v>
      </c>
      <c r="C224" s="34">
        <v>214.62</v>
      </c>
      <c r="D224" s="34">
        <v>216.03</v>
      </c>
      <c r="E224" s="34">
        <v>211.11</v>
      </c>
      <c r="F224" s="34" t="s">
        <v>1139</v>
      </c>
      <c r="G224" s="35">
        <v>-0.0037</v>
      </c>
      <c r="H224" s="1">
        <f t="shared" si="3"/>
        <v>-0.0036726663374653</v>
      </c>
    </row>
    <row r="225" spans="1:8">
      <c r="A225" s="32">
        <v>45832</v>
      </c>
      <c r="B225" s="2">
        <v>212.77</v>
      </c>
      <c r="C225" s="34">
        <v>212.13</v>
      </c>
      <c r="D225" s="34">
        <v>214.34</v>
      </c>
      <c r="E225" s="34">
        <v>211.04</v>
      </c>
      <c r="F225" s="34" t="s">
        <v>1639</v>
      </c>
      <c r="G225" s="35">
        <v>0.0206</v>
      </c>
      <c r="H225" s="1">
        <f t="shared" si="3"/>
        <v>0.0204166240912808</v>
      </c>
    </row>
    <row r="226" spans="1:8">
      <c r="A226" s="32">
        <v>45831</v>
      </c>
      <c r="B226" s="2">
        <v>208.47</v>
      </c>
      <c r="C226" s="34">
        <v>209.79</v>
      </c>
      <c r="D226" s="34">
        <v>210.39</v>
      </c>
      <c r="E226" s="34">
        <v>207.31</v>
      </c>
      <c r="F226" s="34" t="s">
        <v>816</v>
      </c>
      <c r="G226" s="35">
        <v>-0.0058</v>
      </c>
      <c r="H226" s="1">
        <f t="shared" si="3"/>
        <v>-0.00583510360430861</v>
      </c>
    </row>
    <row r="227" spans="1:8">
      <c r="A227" s="32">
        <v>45828</v>
      </c>
      <c r="B227" s="2">
        <v>209.69</v>
      </c>
      <c r="C227" s="34">
        <v>214.68</v>
      </c>
      <c r="D227" s="34">
        <v>214.89</v>
      </c>
      <c r="E227" s="34">
        <v>208.27</v>
      </c>
      <c r="F227" s="34" t="s">
        <v>1640</v>
      </c>
      <c r="G227" s="35">
        <v>-0.0133</v>
      </c>
      <c r="H227" s="1">
        <f t="shared" si="3"/>
        <v>-0.0134058519840883</v>
      </c>
    </row>
    <row r="228" spans="1:8">
      <c r="A228" s="32">
        <v>45826</v>
      </c>
      <c r="B228" s="2">
        <v>212.52</v>
      </c>
      <c r="C228" s="34">
        <v>215.09</v>
      </c>
      <c r="D228" s="34">
        <v>217.96</v>
      </c>
      <c r="E228" s="34">
        <v>212.34</v>
      </c>
      <c r="F228" s="34" t="s">
        <v>1232</v>
      </c>
      <c r="G228" s="35">
        <v>-0.0107</v>
      </c>
      <c r="H228" s="1">
        <f t="shared" si="3"/>
        <v>-0.0107643665871584</v>
      </c>
    </row>
    <row r="229" spans="1:8">
      <c r="A229" s="32">
        <v>45825</v>
      </c>
      <c r="B229" s="2">
        <v>214.82</v>
      </c>
      <c r="C229" s="34">
        <v>215.2</v>
      </c>
      <c r="D229" s="34">
        <v>217.41</v>
      </c>
      <c r="E229" s="34">
        <v>214.56</v>
      </c>
      <c r="F229" s="34" t="s">
        <v>1641</v>
      </c>
      <c r="G229" s="35">
        <v>-0.0059</v>
      </c>
      <c r="H229" s="1">
        <f t="shared" si="3"/>
        <v>-0.00594079534293934</v>
      </c>
    </row>
    <row r="230" spans="1:8">
      <c r="A230" s="32">
        <v>45824</v>
      </c>
      <c r="B230" s="2">
        <v>216.1</v>
      </c>
      <c r="C230" s="34">
        <v>212.31</v>
      </c>
      <c r="D230" s="34">
        <v>217.06</v>
      </c>
      <c r="E230" s="34">
        <v>211.6</v>
      </c>
      <c r="F230" s="34" t="s">
        <v>1642</v>
      </c>
      <c r="G230" s="35">
        <v>0.0189</v>
      </c>
      <c r="H230" s="1">
        <f t="shared" si="3"/>
        <v>0.0186834019422034</v>
      </c>
    </row>
    <row r="231" spans="1:8">
      <c r="A231" s="32">
        <v>45821</v>
      </c>
      <c r="B231" s="2">
        <v>212.1</v>
      </c>
      <c r="C231" s="34">
        <v>209.96</v>
      </c>
      <c r="D231" s="34">
        <v>214.05</v>
      </c>
      <c r="E231" s="34">
        <v>209.62</v>
      </c>
      <c r="F231" s="34" t="s">
        <v>1643</v>
      </c>
      <c r="G231" s="35">
        <v>-0.0053</v>
      </c>
      <c r="H231" s="1">
        <f t="shared" si="3"/>
        <v>-0.00536043038392355</v>
      </c>
    </row>
    <row r="232" spans="1:8">
      <c r="A232" s="32">
        <v>45820</v>
      </c>
      <c r="B232" s="2">
        <v>213.24</v>
      </c>
      <c r="C232" s="34">
        <v>211.78</v>
      </c>
      <c r="D232" s="34">
        <v>213.58</v>
      </c>
      <c r="E232" s="34">
        <v>211.33</v>
      </c>
      <c r="F232" s="34" t="s">
        <v>1644</v>
      </c>
      <c r="G232" s="35">
        <v>0.0002</v>
      </c>
      <c r="H232" s="1">
        <f t="shared" si="3"/>
        <v>0.000187599662871006</v>
      </c>
    </row>
    <row r="233" spans="1:8">
      <c r="A233" s="32">
        <v>45819</v>
      </c>
      <c r="B233" s="2">
        <v>213.2</v>
      </c>
      <c r="C233" s="34">
        <v>217.41</v>
      </c>
      <c r="D233" s="34">
        <v>218.4</v>
      </c>
      <c r="E233" s="34">
        <v>212.89</v>
      </c>
      <c r="F233" s="34" t="s">
        <v>1645</v>
      </c>
      <c r="G233" s="35">
        <v>-0.0203</v>
      </c>
      <c r="H233" s="1">
        <f t="shared" si="3"/>
        <v>-0.0204737775165119</v>
      </c>
    </row>
    <row r="234" spans="1:8">
      <c r="A234" s="32">
        <v>45818</v>
      </c>
      <c r="B234" s="2">
        <v>217.61</v>
      </c>
      <c r="C234" s="34">
        <v>216.78</v>
      </c>
      <c r="D234" s="34">
        <v>217.69</v>
      </c>
      <c r="E234" s="34">
        <v>214.15</v>
      </c>
      <c r="F234" s="34" t="s">
        <v>1646</v>
      </c>
      <c r="G234" s="35">
        <v>0.0029</v>
      </c>
      <c r="H234" s="1">
        <f t="shared" si="3"/>
        <v>0.00289928641389673</v>
      </c>
    </row>
    <row r="235" spans="1:8">
      <c r="A235" s="32">
        <v>45817</v>
      </c>
      <c r="B235" s="2">
        <v>216.98</v>
      </c>
      <c r="C235" s="34">
        <v>214.75</v>
      </c>
      <c r="D235" s="34">
        <v>217.85</v>
      </c>
      <c r="E235" s="34">
        <v>212.88</v>
      </c>
      <c r="F235" s="34" t="s">
        <v>1647</v>
      </c>
      <c r="G235" s="35">
        <v>0.016</v>
      </c>
      <c r="H235" s="1">
        <f t="shared" si="3"/>
        <v>0.015840535610413</v>
      </c>
    </row>
    <row r="236" spans="1:8">
      <c r="A236" s="32">
        <v>45814</v>
      </c>
      <c r="B236" s="2">
        <v>213.57</v>
      </c>
      <c r="C236" s="34">
        <v>212.4</v>
      </c>
      <c r="D236" s="34">
        <v>213.87</v>
      </c>
      <c r="E236" s="34">
        <v>210.5</v>
      </c>
      <c r="F236" s="34" t="s">
        <v>1080</v>
      </c>
      <c r="G236" s="35">
        <v>0.0272</v>
      </c>
      <c r="H236" s="1">
        <f t="shared" si="3"/>
        <v>0.0268593540285945</v>
      </c>
    </row>
    <row r="237" spans="1:8">
      <c r="A237" s="32">
        <v>45813</v>
      </c>
      <c r="B237" s="2">
        <v>207.91</v>
      </c>
      <c r="C237" s="34">
        <v>209.55</v>
      </c>
      <c r="D237" s="34">
        <v>212.81</v>
      </c>
      <c r="E237" s="34">
        <v>207.56</v>
      </c>
      <c r="F237" s="34" t="s">
        <v>1648</v>
      </c>
      <c r="G237" s="35">
        <v>0.0033</v>
      </c>
      <c r="H237" s="1">
        <f t="shared" si="3"/>
        <v>0.00327600620590094</v>
      </c>
    </row>
    <row r="238" spans="1:8">
      <c r="A238" s="32">
        <v>45812</v>
      </c>
      <c r="B238" s="2">
        <v>207.23</v>
      </c>
      <c r="C238" s="34">
        <v>206.55</v>
      </c>
      <c r="D238" s="34">
        <v>208.18</v>
      </c>
      <c r="E238" s="34">
        <v>205.18</v>
      </c>
      <c r="F238" s="34" t="s">
        <v>1649</v>
      </c>
      <c r="G238" s="35">
        <v>0.0074</v>
      </c>
      <c r="H238" s="1">
        <f t="shared" si="3"/>
        <v>0.0073618775850135</v>
      </c>
    </row>
    <row r="239" spans="1:8">
      <c r="A239" s="32">
        <v>45811</v>
      </c>
      <c r="B239" s="2">
        <v>205.71</v>
      </c>
      <c r="C239" s="34">
        <v>207.1</v>
      </c>
      <c r="D239" s="34">
        <v>208.95</v>
      </c>
      <c r="E239" s="34">
        <v>205.03</v>
      </c>
      <c r="F239" s="34" t="s">
        <v>1650</v>
      </c>
      <c r="G239" s="35">
        <v>-0.0045</v>
      </c>
      <c r="H239" s="1">
        <f t="shared" si="3"/>
        <v>-0.00455913099335859</v>
      </c>
    </row>
    <row r="240" spans="1:8">
      <c r="A240" s="32">
        <v>45810</v>
      </c>
      <c r="B240" s="2">
        <v>206.65</v>
      </c>
      <c r="C240" s="34">
        <v>204.98</v>
      </c>
      <c r="D240" s="34">
        <v>207</v>
      </c>
      <c r="E240" s="34">
        <v>202.68</v>
      </c>
      <c r="F240" s="34" t="s">
        <v>1651</v>
      </c>
      <c r="G240" s="35">
        <v>0.008</v>
      </c>
      <c r="H240" s="1">
        <f t="shared" si="3"/>
        <v>0.00796778252125761</v>
      </c>
    </row>
    <row r="241" spans="1:8">
      <c r="A241" s="32">
        <v>45807</v>
      </c>
      <c r="B241" s="2">
        <v>205.01</v>
      </c>
      <c r="C241" s="34">
        <v>204.84</v>
      </c>
      <c r="D241" s="34">
        <v>205.99</v>
      </c>
      <c r="E241" s="34">
        <v>201.7</v>
      </c>
      <c r="F241" s="34" t="s">
        <v>1652</v>
      </c>
      <c r="G241" s="35">
        <v>-0.0034</v>
      </c>
      <c r="H241" s="1">
        <f t="shared" si="3"/>
        <v>-0.00336003822242771</v>
      </c>
    </row>
    <row r="242" spans="1:8">
      <c r="A242" s="32">
        <v>45806</v>
      </c>
      <c r="B242" s="2">
        <v>205.7</v>
      </c>
      <c r="C242" s="34">
        <v>208.02</v>
      </c>
      <c r="D242" s="34">
        <v>208.81</v>
      </c>
      <c r="E242" s="34">
        <v>204.23</v>
      </c>
      <c r="F242" s="34" t="s">
        <v>1653</v>
      </c>
      <c r="G242" s="35">
        <v>0.0048</v>
      </c>
      <c r="H242" s="1">
        <f t="shared" si="3"/>
        <v>0.00477560480737809</v>
      </c>
    </row>
    <row r="243" spans="1:8">
      <c r="A243" s="32">
        <v>45805</v>
      </c>
      <c r="B243" s="2">
        <v>204.72</v>
      </c>
      <c r="C243" s="34">
        <v>205.91</v>
      </c>
      <c r="D243" s="34">
        <v>207.66</v>
      </c>
      <c r="E243" s="34">
        <v>204.41</v>
      </c>
      <c r="F243" s="34" t="s">
        <v>1654</v>
      </c>
      <c r="G243" s="35">
        <v>-0.0063</v>
      </c>
      <c r="H243" s="1">
        <f t="shared" si="3"/>
        <v>-0.00633005960401398</v>
      </c>
    </row>
    <row r="244" spans="1:8">
      <c r="A244" s="32">
        <v>45804</v>
      </c>
      <c r="B244" s="2">
        <v>206.02</v>
      </c>
      <c r="C244" s="34">
        <v>203.09</v>
      </c>
      <c r="D244" s="34">
        <v>206.69</v>
      </c>
      <c r="E244" s="34">
        <v>202.19</v>
      </c>
      <c r="F244" s="34" t="s">
        <v>1655</v>
      </c>
      <c r="G244" s="35">
        <v>0.025</v>
      </c>
      <c r="H244" s="1">
        <f t="shared" si="3"/>
        <v>0.0247180958778868</v>
      </c>
    </row>
    <row r="245" spans="1:8">
      <c r="A245" s="32">
        <v>45800</v>
      </c>
      <c r="B245" s="2">
        <v>200.99</v>
      </c>
      <c r="C245" s="34">
        <v>198.9</v>
      </c>
      <c r="D245" s="34">
        <v>202.37</v>
      </c>
      <c r="E245" s="34">
        <v>197.85</v>
      </c>
      <c r="F245" s="34" t="s">
        <v>1656</v>
      </c>
      <c r="G245" s="35">
        <v>-0.0104</v>
      </c>
      <c r="H245" s="1">
        <f t="shared" si="3"/>
        <v>-0.0104433130086784</v>
      </c>
    </row>
    <row r="246" spans="1:8">
      <c r="A246" s="32">
        <v>45799</v>
      </c>
      <c r="B246" s="2">
        <v>203.1</v>
      </c>
      <c r="C246" s="34">
        <v>201.38</v>
      </c>
      <c r="D246" s="34">
        <v>205.76</v>
      </c>
      <c r="E246" s="34">
        <v>200.16</v>
      </c>
      <c r="F246" s="34" t="s">
        <v>1657</v>
      </c>
      <c r="G246" s="35">
        <v>0.0098</v>
      </c>
      <c r="H246" s="1">
        <f t="shared" si="3"/>
        <v>0.00979672374440157</v>
      </c>
    </row>
    <row r="247" spans="1:8">
      <c r="A247" s="32">
        <v>45798</v>
      </c>
      <c r="B247" s="2">
        <v>201.12</v>
      </c>
      <c r="C247" s="34">
        <v>201.61</v>
      </c>
      <c r="D247" s="34">
        <v>203.46</v>
      </c>
      <c r="E247" s="34">
        <v>200.06</v>
      </c>
      <c r="F247" s="34" t="s">
        <v>1658</v>
      </c>
      <c r="G247" s="35">
        <v>-0.0145</v>
      </c>
      <c r="H247" s="1">
        <f t="shared" si="3"/>
        <v>-0.014561327399057</v>
      </c>
    </row>
    <row r="248" spans="1:8">
      <c r="A248" s="32">
        <v>45797</v>
      </c>
      <c r="B248" s="2">
        <v>204.07</v>
      </c>
      <c r="C248" s="34">
        <v>204.63</v>
      </c>
      <c r="D248" s="34">
        <v>205.59</v>
      </c>
      <c r="E248" s="34">
        <v>202.65</v>
      </c>
      <c r="F248" s="34" t="s">
        <v>1659</v>
      </c>
      <c r="G248" s="35">
        <v>-0.0101</v>
      </c>
      <c r="H248" s="1">
        <f t="shared" si="3"/>
        <v>-0.0101894941031152</v>
      </c>
    </row>
    <row r="249" spans="1:8">
      <c r="A249" s="32">
        <v>45796</v>
      </c>
      <c r="B249" s="2">
        <v>206.16</v>
      </c>
      <c r="C249" s="34">
        <v>201.65</v>
      </c>
      <c r="D249" s="34">
        <v>206.62</v>
      </c>
      <c r="E249" s="34">
        <v>201.26</v>
      </c>
      <c r="F249" s="34" t="s">
        <v>1660</v>
      </c>
      <c r="G249" s="35">
        <v>0.0028</v>
      </c>
      <c r="H249" s="1">
        <f t="shared" si="3"/>
        <v>0.00276867207826762</v>
      </c>
    </row>
    <row r="250" spans="1:8">
      <c r="A250" s="32">
        <v>45793</v>
      </c>
      <c r="B250" s="2">
        <v>205.59</v>
      </c>
      <c r="C250" s="34">
        <v>206.85</v>
      </c>
      <c r="D250" s="34">
        <v>206.85</v>
      </c>
      <c r="E250" s="34">
        <v>204.37</v>
      </c>
      <c r="F250" s="34" t="s">
        <v>780</v>
      </c>
      <c r="G250" s="35">
        <v>0.002</v>
      </c>
      <c r="H250" s="1">
        <f t="shared" si="3"/>
        <v>0.00204499048772765</v>
      </c>
    </row>
    <row r="251" spans="1:8">
      <c r="A251" s="32">
        <v>45792</v>
      </c>
      <c r="B251" s="2">
        <v>205.17</v>
      </c>
      <c r="C251" s="34">
        <v>206.45</v>
      </c>
      <c r="D251" s="34">
        <v>206.88</v>
      </c>
      <c r="E251" s="34">
        <v>202.67</v>
      </c>
      <c r="F251" s="34" t="s">
        <v>1661</v>
      </c>
      <c r="G251" s="35">
        <v>-0.0242</v>
      </c>
      <c r="H251" s="1">
        <f t="shared" si="3"/>
        <v>-0.0244583950749431</v>
      </c>
    </row>
    <row r="252" spans="1:8">
      <c r="A252" s="32">
        <v>45791</v>
      </c>
      <c r="B252" s="2">
        <v>210.25</v>
      </c>
      <c r="C252" s="34">
        <v>211.45</v>
      </c>
      <c r="D252" s="34">
        <v>211.93</v>
      </c>
      <c r="E252" s="34">
        <v>208.85</v>
      </c>
      <c r="F252" s="34" t="s">
        <v>1662</v>
      </c>
      <c r="G252" s="35">
        <v>-0.0053</v>
      </c>
      <c r="H252" s="1">
        <f t="shared" si="3"/>
        <v>-0.00531285344368796</v>
      </c>
    </row>
    <row r="253" spans="1:8">
      <c r="A253" s="32">
        <v>45790</v>
      </c>
      <c r="B253" s="2">
        <v>211.37</v>
      </c>
      <c r="C253" s="34">
        <v>211.08</v>
      </c>
      <c r="D253" s="34">
        <v>214.84</v>
      </c>
      <c r="E253" s="34">
        <v>210.1</v>
      </c>
      <c r="F253" s="34" t="s">
        <v>1663</v>
      </c>
      <c r="G253" s="35">
        <v>0.0131</v>
      </c>
      <c r="H253" s="1">
        <f t="shared" si="3"/>
        <v>0.0129998735584574</v>
      </c>
    </row>
    <row r="254" spans="1:8">
      <c r="A254" s="32">
        <v>45789</v>
      </c>
      <c r="B254" s="2">
        <v>208.64</v>
      </c>
      <c r="C254" s="34">
        <v>210.71</v>
      </c>
      <c r="D254" s="34">
        <v>211.66</v>
      </c>
      <c r="E254" s="34">
        <v>205.75</v>
      </c>
      <c r="F254" s="34" t="s">
        <v>1664</v>
      </c>
      <c r="G254" s="35">
        <v>0.0807</v>
      </c>
      <c r="H254" s="1">
        <f t="shared" si="3"/>
        <v>0.0776092573178191</v>
      </c>
    </row>
    <row r="255" spans="1:8">
      <c r="A255" s="32">
        <v>45786</v>
      </c>
      <c r="B255" s="2">
        <v>193.06</v>
      </c>
      <c r="C255" s="34">
        <v>193.38</v>
      </c>
      <c r="D255" s="34">
        <v>194.69</v>
      </c>
      <c r="E255" s="34">
        <v>191.16</v>
      </c>
      <c r="F255" s="34" t="s">
        <v>1665</v>
      </c>
      <c r="G255" s="35">
        <v>0.0051</v>
      </c>
      <c r="H255" s="1">
        <f t="shared" si="3"/>
        <v>0.00508906950747123</v>
      </c>
    </row>
    <row r="256" spans="1:8">
      <c r="A256" s="32">
        <v>45785</v>
      </c>
      <c r="B256" s="2">
        <v>192.08</v>
      </c>
      <c r="C256" s="34">
        <v>191.43</v>
      </c>
      <c r="D256" s="34">
        <v>194.33</v>
      </c>
      <c r="E256" s="34">
        <v>188.82</v>
      </c>
      <c r="F256" s="34" t="s">
        <v>1666</v>
      </c>
      <c r="G256" s="35">
        <v>0.0179</v>
      </c>
      <c r="H256" s="1">
        <f t="shared" si="3"/>
        <v>0.0177005067719936</v>
      </c>
    </row>
    <row r="257" spans="1:8">
      <c r="A257" s="32">
        <v>45784</v>
      </c>
      <c r="B257" s="2">
        <v>188.71</v>
      </c>
      <c r="C257" s="34">
        <v>185.56</v>
      </c>
      <c r="D257" s="34">
        <v>190.99</v>
      </c>
      <c r="E257" s="34">
        <v>185.01</v>
      </c>
      <c r="F257" s="34" t="s">
        <v>1667</v>
      </c>
      <c r="G257" s="35">
        <v>0.02</v>
      </c>
      <c r="H257" s="1">
        <f t="shared" si="3"/>
        <v>0.0198015674694932</v>
      </c>
    </row>
    <row r="258" spans="1:8">
      <c r="A258" s="32">
        <v>45783</v>
      </c>
      <c r="B258" s="2">
        <v>185.01</v>
      </c>
      <c r="C258" s="34">
        <v>184.57</v>
      </c>
      <c r="D258" s="34">
        <v>187.93</v>
      </c>
      <c r="E258" s="34">
        <v>183.85</v>
      </c>
      <c r="F258" s="34" t="s">
        <v>1668</v>
      </c>
      <c r="G258" s="35">
        <v>-0.0072</v>
      </c>
      <c r="H258" s="1">
        <f t="shared" si="3"/>
        <v>-0.00721674825375631</v>
      </c>
    </row>
    <row r="259" spans="1:8">
      <c r="A259" s="32">
        <v>45782</v>
      </c>
      <c r="B259" s="2">
        <v>186.35</v>
      </c>
      <c r="C259" s="34">
        <v>186.51</v>
      </c>
      <c r="D259" s="34">
        <v>188.18</v>
      </c>
      <c r="E259" s="34">
        <v>185.53</v>
      </c>
      <c r="F259" s="34" t="s">
        <v>1669</v>
      </c>
      <c r="G259" s="35">
        <v>-0.0191</v>
      </c>
      <c r="H259" s="1">
        <f t="shared" ref="H259:H322" si="4">LN(B259/B260)</f>
        <v>-0.019292177536769</v>
      </c>
    </row>
    <row r="260" spans="1:8">
      <c r="A260" s="32">
        <v>45779</v>
      </c>
      <c r="B260" s="2">
        <v>189.98</v>
      </c>
      <c r="C260" s="34">
        <v>191.43</v>
      </c>
      <c r="D260" s="34">
        <v>192.88</v>
      </c>
      <c r="E260" s="34">
        <v>186.4</v>
      </c>
      <c r="F260" s="34" t="s">
        <v>1670</v>
      </c>
      <c r="G260" s="35">
        <v>-0.0012</v>
      </c>
      <c r="H260" s="1">
        <f t="shared" si="4"/>
        <v>-0.00115734664925358</v>
      </c>
    </row>
    <row r="261" spans="1:8">
      <c r="A261" s="32">
        <v>45778</v>
      </c>
      <c r="B261" s="2">
        <v>190.2</v>
      </c>
      <c r="C261" s="34">
        <v>190.63</v>
      </c>
      <c r="D261" s="34">
        <v>191.81</v>
      </c>
      <c r="E261" s="34">
        <v>187.5</v>
      </c>
      <c r="F261" s="34" t="s">
        <v>1671</v>
      </c>
      <c r="G261" s="35">
        <v>0.0313</v>
      </c>
      <c r="H261" s="1">
        <f t="shared" si="4"/>
        <v>0.0308603850002948</v>
      </c>
    </row>
    <row r="262" spans="1:8">
      <c r="A262" s="32">
        <v>45777</v>
      </c>
      <c r="B262" s="2">
        <v>184.42</v>
      </c>
      <c r="C262" s="34">
        <v>182.17</v>
      </c>
      <c r="D262" s="34">
        <v>185.05</v>
      </c>
      <c r="E262" s="34">
        <v>178.85</v>
      </c>
      <c r="F262" s="34" t="s">
        <v>1672</v>
      </c>
      <c r="G262" s="35">
        <v>-0.0158</v>
      </c>
      <c r="H262" s="1">
        <f t="shared" si="4"/>
        <v>-0.0159762414765793</v>
      </c>
    </row>
    <row r="263" spans="1:8">
      <c r="A263" s="32">
        <v>45776</v>
      </c>
      <c r="B263" s="2">
        <v>187.39</v>
      </c>
      <c r="C263" s="34">
        <v>183.99</v>
      </c>
      <c r="D263" s="34">
        <v>188.02</v>
      </c>
      <c r="E263" s="34">
        <v>183.68</v>
      </c>
      <c r="F263" s="34" t="s">
        <v>1673</v>
      </c>
      <c r="G263" s="35">
        <v>-0.0017</v>
      </c>
      <c r="H263" s="1">
        <f t="shared" si="4"/>
        <v>-0.00165293700488871</v>
      </c>
    </row>
    <row r="264" spans="1:8">
      <c r="A264" s="32">
        <v>45775</v>
      </c>
      <c r="B264" s="2">
        <v>187.7</v>
      </c>
      <c r="C264" s="34">
        <v>190.1</v>
      </c>
      <c r="D264" s="34">
        <v>190.22</v>
      </c>
      <c r="E264" s="34">
        <v>184.88</v>
      </c>
      <c r="F264" s="34" t="s">
        <v>1674</v>
      </c>
      <c r="G264" s="35">
        <v>-0.0068</v>
      </c>
      <c r="H264" s="1">
        <f t="shared" si="4"/>
        <v>-0.00684916001448312</v>
      </c>
    </row>
    <row r="265" spans="1:8">
      <c r="A265" s="32">
        <v>45772</v>
      </c>
      <c r="B265" s="2">
        <v>188.99</v>
      </c>
      <c r="C265" s="34">
        <v>187.62</v>
      </c>
      <c r="D265" s="34">
        <v>189.94</v>
      </c>
      <c r="E265" s="34">
        <v>185.49</v>
      </c>
      <c r="F265" s="34" t="s">
        <v>1030</v>
      </c>
      <c r="G265" s="35">
        <v>0.0131</v>
      </c>
      <c r="H265" s="1">
        <f t="shared" si="4"/>
        <v>0.0130484103082287</v>
      </c>
    </row>
    <row r="266" spans="1:8">
      <c r="A266" s="32">
        <v>45771</v>
      </c>
      <c r="B266" s="2">
        <v>186.54</v>
      </c>
      <c r="C266" s="34">
        <v>180.91</v>
      </c>
      <c r="D266" s="34">
        <v>186.74</v>
      </c>
      <c r="E266" s="34">
        <v>180.18</v>
      </c>
      <c r="F266" s="34" t="s">
        <v>1675</v>
      </c>
      <c r="G266" s="35">
        <v>0.0329</v>
      </c>
      <c r="H266" s="1">
        <f t="shared" si="4"/>
        <v>0.0323610523158323</v>
      </c>
    </row>
    <row r="267" spans="1:8">
      <c r="A267" s="32">
        <v>45770</v>
      </c>
      <c r="B267" s="2">
        <v>180.6</v>
      </c>
      <c r="C267" s="34">
        <v>183.45</v>
      </c>
      <c r="D267" s="34">
        <v>187.38</v>
      </c>
      <c r="E267" s="34">
        <v>180.19</v>
      </c>
      <c r="F267" s="34" t="s">
        <v>1676</v>
      </c>
      <c r="G267" s="35">
        <v>0.0428</v>
      </c>
      <c r="H267" s="1">
        <f t="shared" si="4"/>
        <v>0.0419531249632298</v>
      </c>
    </row>
    <row r="268" spans="1:8">
      <c r="A268" s="32">
        <v>45769</v>
      </c>
      <c r="B268" s="2">
        <v>173.18</v>
      </c>
      <c r="C268" s="34">
        <v>169.85</v>
      </c>
      <c r="D268" s="34">
        <v>176.78</v>
      </c>
      <c r="E268" s="34">
        <v>169.35</v>
      </c>
      <c r="F268" s="34" t="s">
        <v>1677</v>
      </c>
      <c r="G268" s="35">
        <v>0.035</v>
      </c>
      <c r="H268" s="1">
        <f t="shared" si="4"/>
        <v>0.0344233694456575</v>
      </c>
    </row>
    <row r="269" spans="1:8">
      <c r="A269" s="32">
        <v>45768</v>
      </c>
      <c r="B269" s="2">
        <v>167.32</v>
      </c>
      <c r="C269" s="34">
        <v>169.6</v>
      </c>
      <c r="D269" s="34">
        <v>169.6</v>
      </c>
      <c r="E269" s="34">
        <v>165.29</v>
      </c>
      <c r="F269" s="34" t="s">
        <v>1678</v>
      </c>
      <c r="G269" s="35">
        <v>-0.0306</v>
      </c>
      <c r="H269" s="1">
        <f t="shared" si="4"/>
        <v>-0.0311265678246003</v>
      </c>
    </row>
    <row r="270" spans="1:8">
      <c r="A270" s="32">
        <v>45764</v>
      </c>
      <c r="B270" s="2">
        <v>172.61</v>
      </c>
      <c r="C270" s="34">
        <v>176</v>
      </c>
      <c r="D270" s="34">
        <v>176.21</v>
      </c>
      <c r="E270" s="34">
        <v>172</v>
      </c>
      <c r="F270" s="34" t="s">
        <v>1679</v>
      </c>
      <c r="G270" s="35">
        <v>-0.0099</v>
      </c>
      <c r="H270" s="1">
        <f t="shared" si="4"/>
        <v>-0.009915340356526</v>
      </c>
    </row>
    <row r="271" spans="1:8">
      <c r="A271" s="32">
        <v>45763</v>
      </c>
      <c r="B271" s="2">
        <v>174.33</v>
      </c>
      <c r="C271" s="34">
        <v>176.29</v>
      </c>
      <c r="D271" s="34">
        <v>179.1</v>
      </c>
      <c r="E271" s="34">
        <v>171.41</v>
      </c>
      <c r="F271" s="34" t="s">
        <v>1680</v>
      </c>
      <c r="G271" s="35">
        <v>-0.0293</v>
      </c>
      <c r="H271" s="1">
        <f t="shared" si="4"/>
        <v>-0.0297264202755211</v>
      </c>
    </row>
    <row r="272" spans="1:8">
      <c r="A272" s="32">
        <v>45762</v>
      </c>
      <c r="B272" s="2">
        <v>179.59</v>
      </c>
      <c r="C272" s="34">
        <v>181.41</v>
      </c>
      <c r="D272" s="34">
        <v>182.35</v>
      </c>
      <c r="E272" s="34">
        <v>177.93</v>
      </c>
      <c r="F272" s="34" t="s">
        <v>1582</v>
      </c>
      <c r="G272" s="35">
        <v>-0.0139</v>
      </c>
      <c r="H272" s="1">
        <f t="shared" si="4"/>
        <v>-0.0139893354359363</v>
      </c>
    </row>
    <row r="273" spans="1:8">
      <c r="A273" s="32">
        <v>45761</v>
      </c>
      <c r="B273" s="2">
        <v>182.12</v>
      </c>
      <c r="C273" s="34">
        <v>186.84</v>
      </c>
      <c r="D273" s="34">
        <v>187.44</v>
      </c>
      <c r="E273" s="34">
        <v>179.23</v>
      </c>
      <c r="F273" s="34" t="s">
        <v>1681</v>
      </c>
      <c r="G273" s="35">
        <v>-0.0149</v>
      </c>
      <c r="H273" s="1">
        <f t="shared" si="4"/>
        <v>-0.0149870648977728</v>
      </c>
    </row>
    <row r="274" spans="1:8">
      <c r="A274" s="32">
        <v>45758</v>
      </c>
      <c r="B274" s="2">
        <v>184.87</v>
      </c>
      <c r="C274" s="34">
        <v>179.93</v>
      </c>
      <c r="D274" s="34">
        <v>185.86</v>
      </c>
      <c r="E274" s="34">
        <v>178</v>
      </c>
      <c r="F274" s="34" t="s">
        <v>1682</v>
      </c>
      <c r="G274" s="35">
        <v>0.0201</v>
      </c>
      <c r="H274" s="1">
        <f t="shared" si="4"/>
        <v>0.0199411125704396</v>
      </c>
    </row>
    <row r="275" spans="1:8">
      <c r="A275" s="32">
        <v>45757</v>
      </c>
      <c r="B275" s="2">
        <v>181.22</v>
      </c>
      <c r="C275" s="34">
        <v>185.44</v>
      </c>
      <c r="D275" s="34">
        <v>186.87</v>
      </c>
      <c r="E275" s="34">
        <v>175.85</v>
      </c>
      <c r="F275" s="34" t="s">
        <v>1683</v>
      </c>
      <c r="G275" s="35">
        <v>-0.0517</v>
      </c>
      <c r="H275" s="1">
        <f t="shared" si="4"/>
        <v>-0.0530850884523128</v>
      </c>
    </row>
    <row r="276" spans="1:8">
      <c r="A276" s="32">
        <v>45756</v>
      </c>
      <c r="B276" s="2">
        <v>191.1</v>
      </c>
      <c r="C276" s="34">
        <v>172.12</v>
      </c>
      <c r="D276" s="34">
        <v>192.65</v>
      </c>
      <c r="E276" s="34">
        <v>169.93</v>
      </c>
      <c r="F276" s="34" t="s">
        <v>1684</v>
      </c>
      <c r="G276" s="35">
        <v>0.1198</v>
      </c>
      <c r="H276" s="1">
        <f t="shared" si="4"/>
        <v>0.113123578137789</v>
      </c>
    </row>
    <row r="277" spans="1:8">
      <c r="A277" s="32">
        <v>45755</v>
      </c>
      <c r="B277" s="2">
        <v>170.66</v>
      </c>
      <c r="C277" s="34">
        <v>185.23</v>
      </c>
      <c r="D277" s="34">
        <v>185.9</v>
      </c>
      <c r="E277" s="34">
        <v>168.57</v>
      </c>
      <c r="F277" s="34" t="s">
        <v>1685</v>
      </c>
      <c r="G277" s="35">
        <v>-0.0262</v>
      </c>
      <c r="H277" s="1">
        <f t="shared" si="4"/>
        <v>-0.0265973125192657</v>
      </c>
    </row>
    <row r="278" spans="1:8">
      <c r="A278" s="32">
        <v>45754</v>
      </c>
      <c r="B278" s="2">
        <v>175.26</v>
      </c>
      <c r="C278" s="34">
        <v>162</v>
      </c>
      <c r="D278" s="34">
        <v>183.41</v>
      </c>
      <c r="E278" s="34">
        <v>161.38</v>
      </c>
      <c r="F278" s="34" t="s">
        <v>1686</v>
      </c>
      <c r="G278" s="35">
        <v>0.0249</v>
      </c>
      <c r="H278" s="1">
        <f t="shared" si="4"/>
        <v>0.0246070291250447</v>
      </c>
    </row>
    <row r="279" spans="1:8">
      <c r="A279" s="32">
        <v>45751</v>
      </c>
      <c r="B279" s="2">
        <v>171</v>
      </c>
      <c r="C279" s="34">
        <v>167.15</v>
      </c>
      <c r="D279" s="34">
        <v>178.14</v>
      </c>
      <c r="E279" s="34">
        <v>166</v>
      </c>
      <c r="F279" s="34" t="s">
        <v>1687</v>
      </c>
      <c r="G279" s="35">
        <v>-0.0415</v>
      </c>
      <c r="H279" s="1">
        <f t="shared" si="4"/>
        <v>-0.0424207158839521</v>
      </c>
    </row>
    <row r="280" spans="1:8">
      <c r="A280" s="32">
        <v>45750</v>
      </c>
      <c r="B280" s="2">
        <v>178.41</v>
      </c>
      <c r="C280" s="34">
        <v>182.99</v>
      </c>
      <c r="D280" s="34">
        <v>184.13</v>
      </c>
      <c r="E280" s="34">
        <v>176.92</v>
      </c>
      <c r="F280" s="34" t="s">
        <v>1688</v>
      </c>
      <c r="G280" s="35">
        <v>-0.0898</v>
      </c>
      <c r="H280" s="1">
        <f t="shared" si="4"/>
        <v>-0.0940814059505717</v>
      </c>
    </row>
    <row r="281" spans="1:8">
      <c r="A281" s="32">
        <v>45749</v>
      </c>
      <c r="B281" s="2">
        <v>196.01</v>
      </c>
      <c r="C281" s="34">
        <v>187.66</v>
      </c>
      <c r="D281" s="34">
        <v>198.34</v>
      </c>
      <c r="E281" s="34">
        <v>187.66</v>
      </c>
      <c r="F281" s="34" t="s">
        <v>1689</v>
      </c>
      <c r="G281" s="35">
        <v>0.02</v>
      </c>
      <c r="H281" s="1">
        <f t="shared" si="4"/>
        <v>0.019785281392848</v>
      </c>
    </row>
    <row r="282" spans="1:8">
      <c r="A282" s="32">
        <v>45748</v>
      </c>
      <c r="B282" s="2">
        <v>192.17</v>
      </c>
      <c r="C282" s="34">
        <v>187.86</v>
      </c>
      <c r="D282" s="34">
        <v>193.93</v>
      </c>
      <c r="E282" s="34">
        <v>187.2</v>
      </c>
      <c r="F282" s="34" t="s">
        <v>1690</v>
      </c>
      <c r="G282" s="35">
        <v>0.01</v>
      </c>
      <c r="H282" s="1">
        <f t="shared" si="4"/>
        <v>0.00998883916602474</v>
      </c>
    </row>
    <row r="283" spans="1:8">
      <c r="A283" s="32">
        <v>45747</v>
      </c>
      <c r="B283" s="2">
        <v>190.26</v>
      </c>
      <c r="C283" s="34">
        <v>188.19</v>
      </c>
      <c r="D283" s="34">
        <v>191.33</v>
      </c>
      <c r="E283" s="34">
        <v>184.4</v>
      </c>
      <c r="F283" s="34" t="s">
        <v>1691</v>
      </c>
      <c r="G283" s="35">
        <v>-0.0128</v>
      </c>
      <c r="H283" s="1">
        <f t="shared" si="4"/>
        <v>-0.012846800528305</v>
      </c>
    </row>
    <row r="284" spans="1:8">
      <c r="A284" s="32">
        <v>45744</v>
      </c>
      <c r="B284" s="2">
        <v>192.72</v>
      </c>
      <c r="C284" s="34">
        <v>198.42</v>
      </c>
      <c r="D284" s="34">
        <v>199.26</v>
      </c>
      <c r="E284" s="34">
        <v>191.88</v>
      </c>
      <c r="F284" s="34" t="s">
        <v>1692</v>
      </c>
      <c r="G284" s="35">
        <v>-0.0429</v>
      </c>
      <c r="H284" s="1">
        <f t="shared" si="4"/>
        <v>-0.0438559925204446</v>
      </c>
    </row>
    <row r="285" spans="1:8">
      <c r="A285" s="32">
        <v>45743</v>
      </c>
      <c r="B285" s="2">
        <v>201.36</v>
      </c>
      <c r="C285" s="34">
        <v>200.89</v>
      </c>
      <c r="D285" s="34">
        <v>203.79</v>
      </c>
      <c r="E285" s="34">
        <v>199.28</v>
      </c>
      <c r="F285" s="34" t="s">
        <v>1693</v>
      </c>
      <c r="G285" s="35">
        <v>0.0011</v>
      </c>
      <c r="H285" s="1">
        <f t="shared" si="4"/>
        <v>0.00114288566193086</v>
      </c>
    </row>
    <row r="286" spans="1:8">
      <c r="A286" s="32">
        <v>45742</v>
      </c>
      <c r="B286" s="2">
        <v>201.13</v>
      </c>
      <c r="C286" s="34">
        <v>205.84</v>
      </c>
      <c r="D286" s="34">
        <v>206.01</v>
      </c>
      <c r="E286" s="34">
        <v>199.93</v>
      </c>
      <c r="F286" s="34" t="s">
        <v>1135</v>
      </c>
      <c r="G286" s="35">
        <v>-0.0223</v>
      </c>
      <c r="H286" s="1">
        <f t="shared" si="4"/>
        <v>-0.0225159447992532</v>
      </c>
    </row>
    <row r="287" spans="1:8">
      <c r="A287" s="32">
        <v>45741</v>
      </c>
      <c r="B287" s="2">
        <v>205.71</v>
      </c>
      <c r="C287" s="34">
        <v>203.6</v>
      </c>
      <c r="D287" s="34">
        <v>206.21</v>
      </c>
      <c r="E287" s="34">
        <v>203.22</v>
      </c>
      <c r="F287" s="34" t="s">
        <v>1694</v>
      </c>
      <c r="G287" s="35">
        <v>0.0121</v>
      </c>
      <c r="H287" s="1">
        <f t="shared" si="4"/>
        <v>0.0119814622547624</v>
      </c>
    </row>
    <row r="288" spans="1:8">
      <c r="A288" s="32">
        <v>45740</v>
      </c>
      <c r="B288" s="2">
        <v>203.26</v>
      </c>
      <c r="C288" s="34">
        <v>200</v>
      </c>
      <c r="D288" s="34">
        <v>203.64</v>
      </c>
      <c r="E288" s="34">
        <v>199.95</v>
      </c>
      <c r="F288" s="34" t="s">
        <v>1695</v>
      </c>
      <c r="G288" s="35">
        <v>0.0359</v>
      </c>
      <c r="H288" s="1">
        <f t="shared" si="4"/>
        <v>0.0353004334776101</v>
      </c>
    </row>
    <row r="289" spans="1:8">
      <c r="A289" s="32">
        <v>45737</v>
      </c>
      <c r="B289" s="2">
        <v>196.21</v>
      </c>
      <c r="C289" s="34">
        <v>192.9</v>
      </c>
      <c r="D289" s="34">
        <v>196.99</v>
      </c>
      <c r="E289" s="34">
        <v>192.52</v>
      </c>
      <c r="F289" s="34" t="s">
        <v>1696</v>
      </c>
      <c r="G289" s="35">
        <v>0.0065</v>
      </c>
      <c r="H289" s="1">
        <f t="shared" si="4"/>
        <v>0.00644239880340391</v>
      </c>
    </row>
    <row r="290" spans="1:8">
      <c r="A290" s="32">
        <v>45736</v>
      </c>
      <c r="B290" s="2">
        <v>194.95</v>
      </c>
      <c r="C290" s="34">
        <v>193.07</v>
      </c>
      <c r="D290" s="34">
        <v>199.32</v>
      </c>
      <c r="E290" s="34">
        <v>192.3</v>
      </c>
      <c r="F290" s="34" t="s">
        <v>1697</v>
      </c>
      <c r="G290" s="35">
        <v>-0.003</v>
      </c>
      <c r="H290" s="1">
        <f t="shared" si="4"/>
        <v>-0.00302184664891882</v>
      </c>
    </row>
    <row r="291" spans="1:8">
      <c r="A291" s="32">
        <v>45735</v>
      </c>
      <c r="B291" s="2">
        <v>195.54</v>
      </c>
      <c r="C291" s="34">
        <v>193.38</v>
      </c>
      <c r="D291" s="34">
        <v>195.96</v>
      </c>
      <c r="E291" s="34">
        <v>191.96</v>
      </c>
      <c r="F291" s="34" t="s">
        <v>1081</v>
      </c>
      <c r="G291" s="35">
        <v>0.0141</v>
      </c>
      <c r="H291" s="1">
        <f t="shared" si="4"/>
        <v>0.0140078508412909</v>
      </c>
    </row>
    <row r="292" spans="1:8">
      <c r="A292" s="32">
        <v>45734</v>
      </c>
      <c r="B292" s="2">
        <v>192.82</v>
      </c>
      <c r="C292" s="34">
        <v>192.52</v>
      </c>
      <c r="D292" s="34">
        <v>194</v>
      </c>
      <c r="E292" s="34">
        <v>189.38</v>
      </c>
      <c r="F292" s="34" t="s">
        <v>1698</v>
      </c>
      <c r="G292" s="35">
        <v>-0.0149</v>
      </c>
      <c r="H292" s="1">
        <f t="shared" si="4"/>
        <v>-0.0150301367614392</v>
      </c>
    </row>
    <row r="293" spans="1:8">
      <c r="A293" s="32">
        <v>45733</v>
      </c>
      <c r="B293" s="2">
        <v>195.74</v>
      </c>
      <c r="C293" s="34">
        <v>198.77</v>
      </c>
      <c r="D293" s="34">
        <v>199</v>
      </c>
      <c r="E293" s="34">
        <v>194.32</v>
      </c>
      <c r="F293" s="34" t="s">
        <v>1699</v>
      </c>
      <c r="G293" s="35">
        <v>-0.0112</v>
      </c>
      <c r="H293" s="1">
        <f t="shared" si="4"/>
        <v>-0.0112272255544661</v>
      </c>
    </row>
    <row r="294" spans="1:8">
      <c r="A294" s="32">
        <v>45730</v>
      </c>
      <c r="B294" s="2">
        <v>197.95</v>
      </c>
      <c r="C294" s="34">
        <v>197.41</v>
      </c>
      <c r="D294" s="34">
        <v>198.65</v>
      </c>
      <c r="E294" s="34">
        <v>195.32</v>
      </c>
      <c r="F294" s="34" t="s">
        <v>1647</v>
      </c>
      <c r="G294" s="35">
        <v>0.0209</v>
      </c>
      <c r="H294" s="1">
        <f t="shared" si="4"/>
        <v>0.0207234856092258</v>
      </c>
    </row>
    <row r="295" spans="1:8">
      <c r="A295" s="32">
        <v>45729</v>
      </c>
      <c r="B295" s="2">
        <v>193.89</v>
      </c>
      <c r="C295" s="34">
        <v>198.16</v>
      </c>
      <c r="D295" s="34">
        <v>198.88</v>
      </c>
      <c r="E295" s="34">
        <v>191.82</v>
      </c>
      <c r="F295" s="34" t="s">
        <v>1690</v>
      </c>
      <c r="G295" s="35">
        <v>-0.0251</v>
      </c>
      <c r="H295" s="1">
        <f t="shared" si="4"/>
        <v>-0.0254609201322413</v>
      </c>
    </row>
    <row r="296" spans="1:8">
      <c r="A296" s="32">
        <v>45728</v>
      </c>
      <c r="B296" s="2">
        <v>198.89</v>
      </c>
      <c r="C296" s="34">
        <v>200.72</v>
      </c>
      <c r="D296" s="34">
        <v>201.52</v>
      </c>
      <c r="E296" s="34">
        <v>195.29</v>
      </c>
      <c r="F296" s="34" t="s">
        <v>887</v>
      </c>
      <c r="G296" s="35">
        <v>0.0117</v>
      </c>
      <c r="H296" s="1">
        <f t="shared" si="4"/>
        <v>0.0116315663556399</v>
      </c>
    </row>
    <row r="297" spans="1:8">
      <c r="A297" s="32">
        <v>45727</v>
      </c>
      <c r="B297" s="2">
        <v>196.59</v>
      </c>
      <c r="C297" s="34">
        <v>193.9</v>
      </c>
      <c r="D297" s="34">
        <v>200.18</v>
      </c>
      <c r="E297" s="34">
        <v>193.4</v>
      </c>
      <c r="F297" s="34" t="s">
        <v>1700</v>
      </c>
      <c r="G297" s="35">
        <v>0.0105</v>
      </c>
      <c r="H297" s="1">
        <f t="shared" si="4"/>
        <v>0.010482544278221</v>
      </c>
    </row>
    <row r="298" spans="1:8">
      <c r="A298" s="32">
        <v>45726</v>
      </c>
      <c r="B298" s="2">
        <v>194.54</v>
      </c>
      <c r="C298" s="34">
        <v>195.6</v>
      </c>
      <c r="D298" s="34">
        <v>196.73</v>
      </c>
      <c r="E298" s="34">
        <v>190.85</v>
      </c>
      <c r="F298" s="34" t="s">
        <v>1701</v>
      </c>
      <c r="G298" s="35">
        <v>-0.0236</v>
      </c>
      <c r="H298" s="1">
        <f t="shared" si="4"/>
        <v>-0.0239225202290302</v>
      </c>
    </row>
    <row r="299" spans="1:8">
      <c r="A299" s="32">
        <v>45723</v>
      </c>
      <c r="B299" s="2">
        <v>199.25</v>
      </c>
      <c r="C299" s="34">
        <v>199.49</v>
      </c>
      <c r="D299" s="34">
        <v>202.27</v>
      </c>
      <c r="E299" s="34">
        <v>192.53</v>
      </c>
      <c r="F299" s="34" t="s">
        <v>1702</v>
      </c>
      <c r="G299" s="35">
        <v>-0.0072</v>
      </c>
      <c r="H299" s="1">
        <f t="shared" si="4"/>
        <v>-0.00725093813196797</v>
      </c>
    </row>
    <row r="300" spans="1:8">
      <c r="A300" s="32">
        <v>45722</v>
      </c>
      <c r="B300" s="2">
        <v>200.7</v>
      </c>
      <c r="C300" s="34">
        <v>204.4</v>
      </c>
      <c r="D300" s="34">
        <v>205.77</v>
      </c>
      <c r="E300" s="34">
        <v>198.3</v>
      </c>
      <c r="F300" s="34" t="s">
        <v>1703</v>
      </c>
      <c r="G300" s="35">
        <v>-0.0368</v>
      </c>
      <c r="H300" s="1">
        <f t="shared" si="4"/>
        <v>-0.0374560970746984</v>
      </c>
    </row>
    <row r="301" spans="1:8">
      <c r="A301" s="32">
        <v>45721</v>
      </c>
      <c r="B301" s="2">
        <v>208.36</v>
      </c>
      <c r="C301" s="34">
        <v>204.8</v>
      </c>
      <c r="D301" s="34">
        <v>209.98</v>
      </c>
      <c r="E301" s="34">
        <v>203.26</v>
      </c>
      <c r="F301" s="34" t="s">
        <v>1704</v>
      </c>
      <c r="G301" s="35">
        <v>0.0224</v>
      </c>
      <c r="H301" s="1">
        <f t="shared" si="4"/>
        <v>0.0221282320883664</v>
      </c>
    </row>
    <row r="302" spans="1:8">
      <c r="A302" s="32">
        <v>45720</v>
      </c>
      <c r="B302" s="2">
        <v>203.8</v>
      </c>
      <c r="C302" s="34">
        <v>200.11</v>
      </c>
      <c r="D302" s="34">
        <v>206.8</v>
      </c>
      <c r="E302" s="34">
        <v>197.43</v>
      </c>
      <c r="F302" s="34" t="s">
        <v>1705</v>
      </c>
      <c r="G302" s="35">
        <v>-0.006</v>
      </c>
      <c r="H302" s="1">
        <f t="shared" si="4"/>
        <v>-0.00596841456663104</v>
      </c>
    </row>
    <row r="303" spans="1:8">
      <c r="A303" s="32">
        <v>45719</v>
      </c>
      <c r="B303" s="2">
        <v>205.02</v>
      </c>
      <c r="C303" s="34">
        <v>213.35</v>
      </c>
      <c r="D303" s="34">
        <v>214.01</v>
      </c>
      <c r="E303" s="34">
        <v>202.55</v>
      </c>
      <c r="F303" s="34" t="s">
        <v>1706</v>
      </c>
      <c r="G303" s="35">
        <v>-0.0342</v>
      </c>
      <c r="H303" s="1">
        <f t="shared" si="4"/>
        <v>-0.0347986226044387</v>
      </c>
    </row>
    <row r="304" spans="1:8">
      <c r="A304" s="32">
        <v>45716</v>
      </c>
      <c r="B304" s="2">
        <v>212.28</v>
      </c>
      <c r="C304" s="34">
        <v>208.65</v>
      </c>
      <c r="D304" s="34">
        <v>212.62</v>
      </c>
      <c r="E304" s="34">
        <v>206.99</v>
      </c>
      <c r="F304" s="34" t="s">
        <v>1707</v>
      </c>
      <c r="G304" s="35">
        <v>0.017</v>
      </c>
      <c r="H304" s="1">
        <f t="shared" si="4"/>
        <v>0.0168166995677886</v>
      </c>
    </row>
    <row r="305" spans="1:8">
      <c r="A305" s="32">
        <v>45715</v>
      </c>
      <c r="B305" s="2">
        <v>208.74</v>
      </c>
      <c r="C305" s="34">
        <v>218.35</v>
      </c>
      <c r="D305" s="34">
        <v>219.97</v>
      </c>
      <c r="E305" s="34">
        <v>208.37</v>
      </c>
      <c r="F305" s="34" t="s">
        <v>796</v>
      </c>
      <c r="G305" s="35">
        <v>-0.0262</v>
      </c>
      <c r="H305" s="1">
        <f t="shared" si="4"/>
        <v>-0.0265207346520804</v>
      </c>
    </row>
    <row r="306" spans="1:8">
      <c r="A306" s="32">
        <v>45714</v>
      </c>
      <c r="B306" s="2">
        <v>214.35</v>
      </c>
      <c r="C306" s="34">
        <v>214.94</v>
      </c>
      <c r="D306" s="34">
        <v>218.16</v>
      </c>
      <c r="E306" s="34">
        <v>213.09</v>
      </c>
      <c r="F306" s="34" t="s">
        <v>1708</v>
      </c>
      <c r="G306" s="35">
        <v>0.0073</v>
      </c>
      <c r="H306" s="1">
        <f t="shared" si="4"/>
        <v>0.00725743557649671</v>
      </c>
    </row>
    <row r="307" spans="1:8">
      <c r="A307" s="32">
        <v>45713</v>
      </c>
      <c r="B307" s="2">
        <v>212.8</v>
      </c>
      <c r="C307" s="34">
        <v>211.63</v>
      </c>
      <c r="D307" s="34">
        <v>213.34</v>
      </c>
      <c r="E307" s="34">
        <v>204.16</v>
      </c>
      <c r="F307" s="34" t="s">
        <v>1709</v>
      </c>
      <c r="G307" s="35">
        <v>0.0004</v>
      </c>
      <c r="H307" s="1">
        <f t="shared" si="4"/>
        <v>0.000423021791930217</v>
      </c>
    </row>
    <row r="308" spans="1:8">
      <c r="A308" s="32">
        <v>45712</v>
      </c>
      <c r="B308" s="2">
        <v>212.71</v>
      </c>
      <c r="C308" s="34">
        <v>217.45</v>
      </c>
      <c r="D308" s="34">
        <v>217.71</v>
      </c>
      <c r="E308" s="34">
        <v>212.42</v>
      </c>
      <c r="F308" s="34" t="s">
        <v>1373</v>
      </c>
      <c r="G308" s="35">
        <v>-0.0179</v>
      </c>
      <c r="H308" s="1">
        <f t="shared" si="4"/>
        <v>-0.0180302585246742</v>
      </c>
    </row>
    <row r="309" spans="1:8">
      <c r="A309" s="32">
        <v>45709</v>
      </c>
      <c r="B309" s="2">
        <v>216.58</v>
      </c>
      <c r="C309" s="34">
        <v>223.28</v>
      </c>
      <c r="D309" s="34">
        <v>223.31</v>
      </c>
      <c r="E309" s="34">
        <v>214.74</v>
      </c>
      <c r="F309" s="34" t="s">
        <v>1710</v>
      </c>
      <c r="G309" s="35">
        <v>-0.0283</v>
      </c>
      <c r="H309" s="1">
        <f t="shared" si="4"/>
        <v>-0.0286735158312621</v>
      </c>
    </row>
    <row r="310" spans="1:8">
      <c r="A310" s="32">
        <v>45708</v>
      </c>
      <c r="B310" s="2">
        <v>222.88</v>
      </c>
      <c r="C310" s="34">
        <v>224.77</v>
      </c>
      <c r="D310" s="34">
        <v>225.13</v>
      </c>
      <c r="E310" s="34">
        <v>221.81</v>
      </c>
      <c r="F310" s="34" t="s">
        <v>1711</v>
      </c>
      <c r="G310" s="35">
        <v>-0.0165</v>
      </c>
      <c r="H310" s="1">
        <f t="shared" si="4"/>
        <v>-0.0166852216793436</v>
      </c>
    </row>
    <row r="311" spans="1:8">
      <c r="A311" s="32">
        <v>45707</v>
      </c>
      <c r="B311" s="2">
        <v>226.63</v>
      </c>
      <c r="C311" s="34">
        <v>225.52</v>
      </c>
      <c r="D311" s="34">
        <v>226.83</v>
      </c>
      <c r="E311" s="34">
        <v>223.71</v>
      </c>
      <c r="F311" s="34" t="s">
        <v>1712</v>
      </c>
      <c r="G311" s="35">
        <v>-0.0001</v>
      </c>
      <c r="H311" s="1">
        <f t="shared" si="4"/>
        <v>-8.82456760191489e-5</v>
      </c>
    </row>
    <row r="312" spans="1:8">
      <c r="A312" s="32">
        <v>45706</v>
      </c>
      <c r="B312" s="2">
        <v>226.65</v>
      </c>
      <c r="C312" s="34">
        <v>228.82</v>
      </c>
      <c r="D312" s="34">
        <v>229.3</v>
      </c>
      <c r="E312" s="34">
        <v>223.72</v>
      </c>
      <c r="F312" s="34" t="s">
        <v>1713</v>
      </c>
      <c r="G312" s="35">
        <v>-0.0089</v>
      </c>
      <c r="H312" s="1">
        <f t="shared" si="4"/>
        <v>-0.00891666900891232</v>
      </c>
    </row>
    <row r="313" spans="1:8">
      <c r="A313" s="32">
        <v>45702</v>
      </c>
      <c r="B313" s="2">
        <v>228.68</v>
      </c>
      <c r="C313" s="34">
        <v>229.2</v>
      </c>
      <c r="D313" s="34">
        <v>229.89</v>
      </c>
      <c r="E313" s="34">
        <v>227.23</v>
      </c>
      <c r="F313" s="34" t="s">
        <v>1597</v>
      </c>
      <c r="G313" s="35">
        <v>-0.0073</v>
      </c>
      <c r="H313" s="1">
        <f t="shared" si="4"/>
        <v>-0.00736306561479129</v>
      </c>
    </row>
    <row r="314" spans="1:8">
      <c r="A314" s="32">
        <v>45701</v>
      </c>
      <c r="B314" s="2">
        <v>230.37</v>
      </c>
      <c r="C314" s="34">
        <v>228.85</v>
      </c>
      <c r="D314" s="34">
        <v>230.42</v>
      </c>
      <c r="E314" s="34">
        <v>227.52</v>
      </c>
      <c r="F314" s="34" t="s">
        <v>1714</v>
      </c>
      <c r="G314" s="35">
        <v>0.0063</v>
      </c>
      <c r="H314" s="1">
        <f t="shared" si="4"/>
        <v>0.00627043204091037</v>
      </c>
    </row>
    <row r="315" spans="1:8">
      <c r="A315" s="32">
        <v>45700</v>
      </c>
      <c r="B315" s="2">
        <v>228.93</v>
      </c>
      <c r="C315" s="34">
        <v>230.46</v>
      </c>
      <c r="D315" s="34">
        <v>231.18</v>
      </c>
      <c r="E315" s="34">
        <v>228.16</v>
      </c>
      <c r="F315" s="34" t="s">
        <v>1715</v>
      </c>
      <c r="G315" s="35">
        <v>-0.0165</v>
      </c>
      <c r="H315" s="1">
        <f t="shared" si="4"/>
        <v>-0.0165915998188176</v>
      </c>
    </row>
    <row r="316" spans="1:8">
      <c r="A316" s="32">
        <v>45699</v>
      </c>
      <c r="B316" s="2">
        <v>232.76</v>
      </c>
      <c r="C316" s="34">
        <v>231.92</v>
      </c>
      <c r="D316" s="34">
        <v>233.44</v>
      </c>
      <c r="E316" s="34">
        <v>230.13</v>
      </c>
      <c r="F316" s="34" t="s">
        <v>1716</v>
      </c>
      <c r="G316" s="35">
        <v>-0.0016</v>
      </c>
      <c r="H316" s="1">
        <f t="shared" si="4"/>
        <v>-0.00163125170321715</v>
      </c>
    </row>
    <row r="317" spans="1:8">
      <c r="A317" s="32">
        <v>45698</v>
      </c>
      <c r="B317" s="2">
        <v>233.14</v>
      </c>
      <c r="C317" s="34">
        <v>230.54</v>
      </c>
      <c r="D317" s="34">
        <v>233.92</v>
      </c>
      <c r="E317" s="34">
        <v>229.2</v>
      </c>
      <c r="F317" s="34" t="s">
        <v>992</v>
      </c>
      <c r="G317" s="35">
        <v>0.0174</v>
      </c>
      <c r="H317" s="1">
        <f t="shared" si="4"/>
        <v>0.0172623205365532</v>
      </c>
    </row>
    <row r="318" spans="1:8">
      <c r="A318" s="32">
        <v>45695</v>
      </c>
      <c r="B318" s="2">
        <v>229.15</v>
      </c>
      <c r="C318" s="34">
        <v>232.5</v>
      </c>
      <c r="D318" s="34">
        <v>234.81</v>
      </c>
      <c r="E318" s="34">
        <v>228.06</v>
      </c>
      <c r="F318" s="34" t="s">
        <v>1717</v>
      </c>
      <c r="G318" s="35">
        <v>-0.0405</v>
      </c>
      <c r="H318" s="1">
        <f t="shared" si="4"/>
        <v>-0.0413751908134635</v>
      </c>
    </row>
    <row r="319" spans="1:8">
      <c r="A319" s="32">
        <v>45694</v>
      </c>
      <c r="B319" s="2">
        <v>238.83</v>
      </c>
      <c r="C319" s="34">
        <v>238.01</v>
      </c>
      <c r="D319" s="34">
        <v>239.66</v>
      </c>
      <c r="E319" s="34">
        <v>236.01</v>
      </c>
      <c r="F319" s="34" t="s">
        <v>1388</v>
      </c>
      <c r="G319" s="35">
        <v>0.0113</v>
      </c>
      <c r="H319" s="1">
        <f t="shared" si="4"/>
        <v>0.0112001170795363</v>
      </c>
    </row>
    <row r="320" spans="1:8">
      <c r="A320" s="32">
        <v>45693</v>
      </c>
      <c r="B320" s="2">
        <v>236.17</v>
      </c>
      <c r="C320" s="34">
        <v>237.02</v>
      </c>
      <c r="D320" s="34">
        <v>238.32</v>
      </c>
      <c r="E320" s="34">
        <v>235.2</v>
      </c>
      <c r="F320" s="34" t="s">
        <v>1718</v>
      </c>
      <c r="G320" s="35">
        <v>-0.0243</v>
      </c>
      <c r="H320" s="1">
        <f t="shared" si="4"/>
        <v>-0.0246337446213977</v>
      </c>
    </row>
    <row r="321" spans="1:8">
      <c r="A321" s="32">
        <v>45692</v>
      </c>
      <c r="B321" s="2">
        <v>242.06</v>
      </c>
      <c r="C321" s="34">
        <v>239.01</v>
      </c>
      <c r="D321" s="34">
        <v>242.52</v>
      </c>
      <c r="E321" s="34">
        <v>238.03</v>
      </c>
      <c r="F321" s="34" t="s">
        <v>1719</v>
      </c>
      <c r="G321" s="35">
        <v>0.0195</v>
      </c>
      <c r="H321" s="1">
        <f t="shared" si="4"/>
        <v>0.0193549046850699</v>
      </c>
    </row>
    <row r="322" spans="1:8">
      <c r="A322" s="32">
        <v>45691</v>
      </c>
      <c r="B322" s="2">
        <v>237.42</v>
      </c>
      <c r="C322" s="34">
        <v>234.06</v>
      </c>
      <c r="D322" s="34">
        <v>239.25</v>
      </c>
      <c r="E322" s="34">
        <v>232.9</v>
      </c>
      <c r="F322" s="34" t="s">
        <v>1720</v>
      </c>
      <c r="G322" s="35">
        <v>-0.0011</v>
      </c>
      <c r="H322" s="1">
        <f t="shared" si="4"/>
        <v>-0.00109450652896434</v>
      </c>
    </row>
    <row r="323" spans="1:8">
      <c r="A323" s="32">
        <v>45688</v>
      </c>
      <c r="B323" s="2">
        <v>237.68</v>
      </c>
      <c r="C323" s="34">
        <v>236.5</v>
      </c>
      <c r="D323" s="34">
        <v>240.29</v>
      </c>
      <c r="E323" s="34">
        <v>236.41</v>
      </c>
      <c r="F323" s="34" t="s">
        <v>1721</v>
      </c>
      <c r="G323" s="35">
        <v>0.013</v>
      </c>
      <c r="H323" s="1">
        <f t="shared" ref="H323:H386" si="5">LN(B323/B324)</f>
        <v>0.0128728064851567</v>
      </c>
    </row>
    <row r="324" spans="1:8">
      <c r="A324" s="32">
        <v>45687</v>
      </c>
      <c r="B324" s="2">
        <v>234.64</v>
      </c>
      <c r="C324" s="34">
        <v>237.14</v>
      </c>
      <c r="D324" s="34">
        <v>237.95</v>
      </c>
      <c r="E324" s="34">
        <v>232.22</v>
      </c>
      <c r="F324" s="34" t="s">
        <v>1722</v>
      </c>
      <c r="G324" s="35">
        <v>-0.0103</v>
      </c>
      <c r="H324" s="1">
        <f t="shared" si="5"/>
        <v>-0.0103030315059454</v>
      </c>
    </row>
    <row r="325" spans="1:8">
      <c r="A325" s="32">
        <v>45686</v>
      </c>
      <c r="B325" s="2">
        <v>237.07</v>
      </c>
      <c r="C325" s="34">
        <v>239.01</v>
      </c>
      <c r="D325" s="34">
        <v>240.39</v>
      </c>
      <c r="E325" s="34">
        <v>236.15</v>
      </c>
      <c r="F325" s="34" t="s">
        <v>1723</v>
      </c>
      <c r="G325" s="35">
        <v>-0.0045</v>
      </c>
      <c r="H325" s="1">
        <f t="shared" si="5"/>
        <v>-0.00454527107172841</v>
      </c>
    </row>
    <row r="326" spans="1:8">
      <c r="A326" s="32">
        <v>45685</v>
      </c>
      <c r="B326" s="2">
        <v>238.15</v>
      </c>
      <c r="C326" s="34">
        <v>234.29</v>
      </c>
      <c r="D326" s="34">
        <v>241.77</v>
      </c>
      <c r="E326" s="34">
        <v>233.98</v>
      </c>
      <c r="F326" s="34" t="s">
        <v>1724</v>
      </c>
      <c r="G326" s="35">
        <v>0.0116</v>
      </c>
      <c r="H326" s="1">
        <f t="shared" si="5"/>
        <v>0.0115295742625348</v>
      </c>
    </row>
    <row r="327" spans="1:8">
      <c r="A327" s="32">
        <v>45684</v>
      </c>
      <c r="B327" s="2">
        <v>235.42</v>
      </c>
      <c r="C327" s="34">
        <v>226.21</v>
      </c>
      <c r="D327" s="34">
        <v>235.61</v>
      </c>
      <c r="E327" s="34">
        <v>225.86</v>
      </c>
      <c r="F327" s="34" t="s">
        <v>1725</v>
      </c>
      <c r="G327" s="35">
        <v>0.0024</v>
      </c>
      <c r="H327" s="1">
        <f t="shared" si="5"/>
        <v>0.00242414051133051</v>
      </c>
    </row>
    <row r="328" spans="1:8">
      <c r="A328" s="32">
        <v>45681</v>
      </c>
      <c r="B328" s="2">
        <v>234.85</v>
      </c>
      <c r="C328" s="34">
        <v>234.5</v>
      </c>
      <c r="D328" s="34">
        <v>236.4</v>
      </c>
      <c r="E328" s="34">
        <v>232.93</v>
      </c>
      <c r="F328" s="34" t="s">
        <v>1726</v>
      </c>
      <c r="G328" s="35">
        <v>-0.0024</v>
      </c>
      <c r="H328" s="1">
        <f t="shared" si="5"/>
        <v>-0.00242414051133049</v>
      </c>
    </row>
    <row r="329" spans="1:8">
      <c r="A329" s="32">
        <v>45680</v>
      </c>
      <c r="B329" s="2">
        <v>235.42</v>
      </c>
      <c r="C329" s="34">
        <v>234.1</v>
      </c>
      <c r="D329" s="34">
        <v>235.52</v>
      </c>
      <c r="E329" s="34">
        <v>231.51</v>
      </c>
      <c r="F329" s="34" t="s">
        <v>1727</v>
      </c>
      <c r="G329" s="35">
        <v>0.0017</v>
      </c>
      <c r="H329" s="1">
        <f t="shared" si="5"/>
        <v>0.0017430865540477</v>
      </c>
    </row>
    <row r="330" spans="1:8">
      <c r="A330" s="32">
        <v>45679</v>
      </c>
      <c r="B330" s="2">
        <v>235.01</v>
      </c>
      <c r="C330" s="34">
        <v>232.02</v>
      </c>
      <c r="D330" s="34">
        <v>235.44</v>
      </c>
      <c r="E330" s="34">
        <v>231.19</v>
      </c>
      <c r="F330" s="34" t="s">
        <v>1728</v>
      </c>
      <c r="G330" s="35">
        <v>0.0186</v>
      </c>
      <c r="H330" s="1">
        <f t="shared" si="5"/>
        <v>0.0184665558527696</v>
      </c>
    </row>
    <row r="331" spans="1:8">
      <c r="A331" s="32">
        <v>45678</v>
      </c>
      <c r="B331" s="2">
        <v>230.71</v>
      </c>
      <c r="C331" s="34">
        <v>228.9</v>
      </c>
      <c r="D331" s="34">
        <v>231.78</v>
      </c>
      <c r="E331" s="34">
        <v>226.94</v>
      </c>
      <c r="F331" s="34" t="s">
        <v>1729</v>
      </c>
      <c r="G331" s="35">
        <v>0.0211</v>
      </c>
      <c r="H331" s="1">
        <f t="shared" si="5"/>
        <v>0.0208920332787345</v>
      </c>
    </row>
    <row r="332" spans="1:8">
      <c r="A332" s="32">
        <v>45674</v>
      </c>
      <c r="B332" s="2">
        <v>225.94</v>
      </c>
      <c r="C332" s="34">
        <v>225.84</v>
      </c>
      <c r="D332" s="34">
        <v>226.51</v>
      </c>
      <c r="E332" s="34">
        <v>223.08</v>
      </c>
      <c r="F332" s="34" t="s">
        <v>1730</v>
      </c>
      <c r="G332" s="35">
        <v>0.0239</v>
      </c>
      <c r="H332" s="1">
        <f t="shared" si="5"/>
        <v>0.0236464219666227</v>
      </c>
    </row>
    <row r="333" spans="1:8">
      <c r="A333" s="32">
        <v>45673</v>
      </c>
      <c r="B333" s="2">
        <v>220.66</v>
      </c>
      <c r="C333" s="34">
        <v>224.42</v>
      </c>
      <c r="D333" s="34">
        <v>224.65</v>
      </c>
      <c r="E333" s="34">
        <v>220.31</v>
      </c>
      <c r="F333" s="34" t="s">
        <v>1731</v>
      </c>
      <c r="G333" s="35">
        <v>-0.012</v>
      </c>
      <c r="H333" s="1">
        <f t="shared" si="5"/>
        <v>-0.0121169924659676</v>
      </c>
    </row>
    <row r="334" spans="1:8">
      <c r="A334" s="32">
        <v>45672</v>
      </c>
      <c r="B334" s="2">
        <v>223.35</v>
      </c>
      <c r="C334" s="34">
        <v>222.83</v>
      </c>
      <c r="D334" s="34">
        <v>223.57</v>
      </c>
      <c r="E334" s="34">
        <v>220.75</v>
      </c>
      <c r="F334" s="34" t="s">
        <v>784</v>
      </c>
      <c r="G334" s="35">
        <v>0.0257</v>
      </c>
      <c r="H334" s="1">
        <f t="shared" si="5"/>
        <v>0.0253465088949718</v>
      </c>
    </row>
    <row r="335" spans="1:8">
      <c r="A335" s="32">
        <v>45671</v>
      </c>
      <c r="B335" s="2">
        <v>217.76</v>
      </c>
      <c r="C335" s="34">
        <v>220.44</v>
      </c>
      <c r="D335" s="34">
        <v>221.82</v>
      </c>
      <c r="E335" s="34">
        <v>216.2</v>
      </c>
      <c r="F335" s="34" t="s">
        <v>1732</v>
      </c>
      <c r="G335" s="35">
        <v>-0.0032</v>
      </c>
      <c r="H335" s="1">
        <f t="shared" si="5"/>
        <v>-0.00320939251224123</v>
      </c>
    </row>
    <row r="336" spans="1:8">
      <c r="A336" s="32">
        <v>45670</v>
      </c>
      <c r="B336" s="2">
        <v>218.46</v>
      </c>
      <c r="C336" s="34">
        <v>218.06</v>
      </c>
      <c r="D336" s="34">
        <v>219.4</v>
      </c>
      <c r="E336" s="34">
        <v>216.47</v>
      </c>
      <c r="F336" s="34" t="s">
        <v>1092</v>
      </c>
      <c r="G336" s="35">
        <v>-0.0022</v>
      </c>
      <c r="H336" s="1">
        <f t="shared" si="5"/>
        <v>-0.00219478826101416</v>
      </c>
    </row>
    <row r="337" spans="1:8">
      <c r="A337" s="32">
        <v>45667</v>
      </c>
      <c r="B337" s="2">
        <v>218.94</v>
      </c>
      <c r="C337" s="34">
        <v>221.46</v>
      </c>
      <c r="D337" s="34">
        <v>221.71</v>
      </c>
      <c r="E337" s="34">
        <v>216.5</v>
      </c>
      <c r="F337" s="34" t="s">
        <v>1733</v>
      </c>
      <c r="G337" s="35">
        <v>-0.0144</v>
      </c>
      <c r="H337" s="1">
        <f t="shared" si="5"/>
        <v>-0.0144650763931198</v>
      </c>
    </row>
    <row r="338" spans="1:8">
      <c r="A338" s="32">
        <v>45665</v>
      </c>
      <c r="B338" s="2">
        <v>222.13</v>
      </c>
      <c r="C338" s="34">
        <v>223.18</v>
      </c>
      <c r="D338" s="34">
        <v>223.52</v>
      </c>
      <c r="E338" s="34">
        <v>220.2</v>
      </c>
      <c r="F338" s="34" t="s">
        <v>1734</v>
      </c>
      <c r="G338" s="35">
        <v>0.0001</v>
      </c>
      <c r="H338" s="1">
        <f t="shared" si="5"/>
        <v>9.00414191135138e-5</v>
      </c>
    </row>
    <row r="339" spans="1:8">
      <c r="A339" s="32">
        <v>45664</v>
      </c>
      <c r="B339" s="2">
        <v>222.11</v>
      </c>
      <c r="C339" s="34">
        <v>227.9</v>
      </c>
      <c r="D339" s="34">
        <v>228.38</v>
      </c>
      <c r="E339" s="34">
        <v>221.46</v>
      </c>
      <c r="F339" s="34" t="s">
        <v>1735</v>
      </c>
      <c r="G339" s="35">
        <v>-0.0242</v>
      </c>
      <c r="H339" s="1">
        <f t="shared" si="5"/>
        <v>-0.0244608833676756</v>
      </c>
    </row>
    <row r="340" spans="1:8">
      <c r="A340" s="32">
        <v>45663</v>
      </c>
      <c r="B340" s="2">
        <v>227.61</v>
      </c>
      <c r="C340" s="34">
        <v>226.78</v>
      </c>
      <c r="D340" s="34">
        <v>228.84</v>
      </c>
      <c r="E340" s="34">
        <v>224.84</v>
      </c>
      <c r="F340" s="34" t="s">
        <v>1736</v>
      </c>
      <c r="G340" s="35">
        <v>0.0153</v>
      </c>
      <c r="H340" s="1">
        <f t="shared" si="5"/>
        <v>0.0151397314077848</v>
      </c>
    </row>
    <row r="341" spans="1:8">
      <c r="A341" s="32">
        <v>45660</v>
      </c>
      <c r="B341" s="2">
        <v>224.19</v>
      </c>
      <c r="C341" s="34">
        <v>222.51</v>
      </c>
      <c r="D341" s="34">
        <v>225.36</v>
      </c>
      <c r="E341" s="34">
        <v>221.62</v>
      </c>
      <c r="F341" s="34" t="s">
        <v>1737</v>
      </c>
      <c r="G341" s="35">
        <v>0.018</v>
      </c>
      <c r="H341" s="1">
        <f t="shared" si="5"/>
        <v>0.0178668599248634</v>
      </c>
    </row>
    <row r="342" spans="1:8">
      <c r="A342" s="32">
        <v>45659</v>
      </c>
      <c r="B342" s="2">
        <v>220.22</v>
      </c>
      <c r="C342" s="34">
        <v>222.03</v>
      </c>
      <c r="D342" s="34">
        <v>225.15</v>
      </c>
      <c r="E342" s="34">
        <v>218.19</v>
      </c>
      <c r="F342" s="34" t="s">
        <v>1738</v>
      </c>
      <c r="G342" s="35">
        <v>0.0038</v>
      </c>
      <c r="H342" s="1">
        <f t="shared" si="5"/>
        <v>0.00377607873447552</v>
      </c>
    </row>
    <row r="343" spans="1:8">
      <c r="A343" s="32">
        <v>45657</v>
      </c>
      <c r="B343" s="2">
        <v>219.39</v>
      </c>
      <c r="C343" s="34">
        <v>222.96</v>
      </c>
      <c r="D343" s="34">
        <v>223.23</v>
      </c>
      <c r="E343" s="34">
        <v>218.94</v>
      </c>
      <c r="F343" s="34" t="s">
        <v>1739</v>
      </c>
      <c r="G343" s="35">
        <v>-0.0086</v>
      </c>
      <c r="H343" s="1">
        <f t="shared" si="5"/>
        <v>-0.00866827910603462</v>
      </c>
    </row>
    <row r="344" spans="1:8">
      <c r="A344" s="32">
        <v>45656</v>
      </c>
      <c r="B344" s="2">
        <v>221.3</v>
      </c>
      <c r="C344" s="34">
        <v>220.06</v>
      </c>
      <c r="D344" s="34">
        <v>223</v>
      </c>
      <c r="E344" s="34">
        <v>218.43</v>
      </c>
      <c r="F344" s="34" t="s">
        <v>1740</v>
      </c>
      <c r="G344" s="35">
        <v>-0.0109</v>
      </c>
      <c r="H344" s="1">
        <f t="shared" si="5"/>
        <v>-0.0110101100979607</v>
      </c>
    </row>
    <row r="345" spans="1:8">
      <c r="A345" s="32">
        <v>45653</v>
      </c>
      <c r="B345" s="2">
        <v>223.75</v>
      </c>
      <c r="C345" s="34">
        <v>225.6</v>
      </c>
      <c r="D345" s="34">
        <v>226.03</v>
      </c>
      <c r="E345" s="34">
        <v>220.9</v>
      </c>
      <c r="F345" s="34" t="s">
        <v>1741</v>
      </c>
      <c r="G345" s="35">
        <v>-0.0145</v>
      </c>
      <c r="H345" s="1">
        <f t="shared" si="5"/>
        <v>-0.0146409003889955</v>
      </c>
    </row>
    <row r="346" spans="1:8">
      <c r="A346" s="32">
        <v>45652</v>
      </c>
      <c r="B346" s="2">
        <v>227.05</v>
      </c>
      <c r="C346" s="34">
        <v>228.5</v>
      </c>
      <c r="D346" s="34">
        <v>228.5</v>
      </c>
      <c r="E346" s="34">
        <v>226.67</v>
      </c>
      <c r="F346" s="34" t="s">
        <v>1742</v>
      </c>
      <c r="G346" s="35">
        <v>-0.0087</v>
      </c>
      <c r="H346" s="1">
        <f t="shared" si="5"/>
        <v>-0.00877006278879104</v>
      </c>
    </row>
    <row r="347" spans="1:8">
      <c r="A347" s="32">
        <v>45650</v>
      </c>
      <c r="B347" s="2">
        <v>229.05</v>
      </c>
      <c r="C347" s="34">
        <v>226.94</v>
      </c>
      <c r="D347" s="34">
        <v>229.14</v>
      </c>
      <c r="E347" s="34">
        <v>226.13</v>
      </c>
      <c r="F347" s="34" t="s">
        <v>1743</v>
      </c>
      <c r="G347" s="35">
        <v>0.0177</v>
      </c>
      <c r="H347" s="1">
        <f t="shared" si="5"/>
        <v>0.0175732870109002</v>
      </c>
    </row>
    <row r="348" spans="1:8">
      <c r="A348" s="32">
        <v>45649</v>
      </c>
      <c r="B348" s="2">
        <v>225.06</v>
      </c>
      <c r="C348" s="34">
        <v>225.01</v>
      </c>
      <c r="D348" s="34">
        <v>226.88</v>
      </c>
      <c r="E348" s="34">
        <v>223.9</v>
      </c>
      <c r="F348" s="34" t="s">
        <v>1744</v>
      </c>
      <c r="G348" s="35">
        <v>0.0006</v>
      </c>
      <c r="H348" s="1">
        <f t="shared" si="5"/>
        <v>0.000622249897850086</v>
      </c>
    </row>
    <row r="349" spans="1:8">
      <c r="A349" s="32">
        <v>45646</v>
      </c>
      <c r="B349" s="2">
        <v>224.92</v>
      </c>
      <c r="C349" s="34">
        <v>219.84</v>
      </c>
      <c r="D349" s="34">
        <v>226.21</v>
      </c>
      <c r="E349" s="34">
        <v>218.73</v>
      </c>
      <c r="F349" s="34" t="s">
        <v>1745</v>
      </c>
      <c r="G349" s="35">
        <v>0.0073</v>
      </c>
      <c r="H349" s="1">
        <f t="shared" si="5"/>
        <v>0.0072734083840719</v>
      </c>
    </row>
    <row r="350" spans="1:8">
      <c r="A350" s="32">
        <v>45645</v>
      </c>
      <c r="B350" s="2">
        <v>223.29</v>
      </c>
      <c r="C350" s="34">
        <v>224.91</v>
      </c>
      <c r="D350" s="34">
        <v>226.09</v>
      </c>
      <c r="E350" s="34">
        <v>222.92</v>
      </c>
      <c r="F350" s="34" t="s">
        <v>1746</v>
      </c>
      <c r="G350" s="35">
        <v>0.0126</v>
      </c>
      <c r="H350" s="1">
        <f t="shared" si="5"/>
        <v>0.0124829813184462</v>
      </c>
    </row>
    <row r="351" spans="1:8">
      <c r="A351" s="32">
        <v>45644</v>
      </c>
      <c r="B351" s="2">
        <v>220.52</v>
      </c>
      <c r="C351" s="34">
        <v>230.77</v>
      </c>
      <c r="D351" s="34">
        <v>231.4</v>
      </c>
      <c r="E351" s="34">
        <v>220.11</v>
      </c>
      <c r="F351" s="34" t="s">
        <v>1747</v>
      </c>
      <c r="G351" s="35">
        <v>-0.046</v>
      </c>
      <c r="H351" s="1">
        <f t="shared" si="5"/>
        <v>-0.0470784567127516</v>
      </c>
    </row>
    <row r="352" spans="1:8">
      <c r="A352" s="32">
        <v>45643</v>
      </c>
      <c r="B352" s="2">
        <v>231.15</v>
      </c>
      <c r="C352" s="34">
        <v>232.39</v>
      </c>
      <c r="D352" s="34">
        <v>232.73</v>
      </c>
      <c r="E352" s="34">
        <v>227.85</v>
      </c>
      <c r="F352" s="34" t="s">
        <v>1748</v>
      </c>
      <c r="G352" s="35">
        <v>-0.0076</v>
      </c>
      <c r="H352" s="1">
        <f t="shared" si="5"/>
        <v>-0.00767112880902857</v>
      </c>
    </row>
    <row r="353" spans="1:8">
      <c r="A353" s="32">
        <v>45642</v>
      </c>
      <c r="B353" s="2">
        <v>232.93</v>
      </c>
      <c r="C353" s="34">
        <v>230.23</v>
      </c>
      <c r="D353" s="34">
        <v>233</v>
      </c>
      <c r="E353" s="34">
        <v>228.01</v>
      </c>
      <c r="F353" s="34" t="s">
        <v>1519</v>
      </c>
      <c r="G353" s="35">
        <v>0.024</v>
      </c>
      <c r="H353" s="1">
        <f t="shared" si="5"/>
        <v>0.0237635804869645</v>
      </c>
    </row>
    <row r="354" spans="1:8">
      <c r="A354" s="32">
        <v>45639</v>
      </c>
      <c r="B354" s="2">
        <v>227.46</v>
      </c>
      <c r="C354" s="34">
        <v>228.4</v>
      </c>
      <c r="D354" s="34">
        <v>230.2</v>
      </c>
      <c r="E354" s="34">
        <v>225.86</v>
      </c>
      <c r="F354" s="34" t="s">
        <v>1749</v>
      </c>
      <c r="G354" s="35">
        <v>-0.0066</v>
      </c>
      <c r="H354" s="1">
        <f t="shared" si="5"/>
        <v>-0.00661659184930737</v>
      </c>
    </row>
    <row r="355" spans="1:8">
      <c r="A355" s="32">
        <v>45638</v>
      </c>
      <c r="B355" s="2">
        <v>228.97</v>
      </c>
      <c r="C355" s="34">
        <v>229.83</v>
      </c>
      <c r="D355" s="34">
        <v>231.09</v>
      </c>
      <c r="E355" s="34">
        <v>227.63</v>
      </c>
      <c r="F355" s="34" t="s">
        <v>1750</v>
      </c>
      <c r="G355" s="35">
        <v>-0.0056</v>
      </c>
      <c r="H355" s="1">
        <f t="shared" si="5"/>
        <v>-0.00561811463991251</v>
      </c>
    </row>
    <row r="356" spans="1:8">
      <c r="A356" s="32">
        <v>45637</v>
      </c>
      <c r="B356" s="2">
        <v>230.26</v>
      </c>
      <c r="C356" s="34">
        <v>226.41</v>
      </c>
      <c r="D356" s="34">
        <v>231.2</v>
      </c>
      <c r="E356" s="34">
        <v>226.26</v>
      </c>
      <c r="F356" s="34" t="s">
        <v>1751</v>
      </c>
      <c r="G356" s="35">
        <v>0.0232</v>
      </c>
      <c r="H356" s="1">
        <f t="shared" si="5"/>
        <v>0.0229309410639169</v>
      </c>
    </row>
    <row r="357" spans="1:8">
      <c r="A357" s="32">
        <v>45636</v>
      </c>
      <c r="B357" s="2">
        <v>225.04</v>
      </c>
      <c r="C357" s="34">
        <v>226.09</v>
      </c>
      <c r="D357" s="34">
        <v>229.06</v>
      </c>
      <c r="E357" s="34">
        <v>224.2</v>
      </c>
      <c r="F357" s="34" t="s">
        <v>1752</v>
      </c>
      <c r="G357" s="35">
        <v>-0.0046</v>
      </c>
      <c r="H357" s="1">
        <f t="shared" si="5"/>
        <v>-0.00465498590662355</v>
      </c>
    </row>
    <row r="358" spans="1:8">
      <c r="A358" s="32">
        <v>45635</v>
      </c>
      <c r="B358" s="2">
        <v>226.09</v>
      </c>
      <c r="C358" s="34">
        <v>227.21</v>
      </c>
      <c r="D358" s="34">
        <v>230.08</v>
      </c>
      <c r="E358" s="34">
        <v>225.67</v>
      </c>
      <c r="F358" s="34" t="s">
        <v>1430</v>
      </c>
      <c r="G358" s="35">
        <v>-0.0041</v>
      </c>
      <c r="H358" s="1">
        <f t="shared" si="5"/>
        <v>-0.00414901725130902</v>
      </c>
    </row>
    <row r="359" spans="1:8">
      <c r="A359" s="32">
        <v>45632</v>
      </c>
      <c r="B359" s="2">
        <v>227.03</v>
      </c>
      <c r="C359" s="34">
        <v>220.75</v>
      </c>
      <c r="D359" s="34">
        <v>227.15</v>
      </c>
      <c r="E359" s="34">
        <v>220.6</v>
      </c>
      <c r="F359" s="34" t="s">
        <v>1753</v>
      </c>
      <c r="G359" s="35">
        <v>0.0294</v>
      </c>
      <c r="H359" s="1">
        <f t="shared" si="5"/>
        <v>0.028957740788585</v>
      </c>
    </row>
    <row r="360" spans="1:8">
      <c r="A360" s="32">
        <v>45631</v>
      </c>
      <c r="B360" s="2">
        <v>220.55</v>
      </c>
      <c r="C360" s="34">
        <v>218.03</v>
      </c>
      <c r="D360" s="34">
        <v>222.15</v>
      </c>
      <c r="E360" s="34">
        <v>217.3</v>
      </c>
      <c r="F360" s="34" t="s">
        <v>1506</v>
      </c>
      <c r="G360" s="35">
        <v>0.011</v>
      </c>
      <c r="H360" s="1">
        <f t="shared" si="5"/>
        <v>0.0108956880136158</v>
      </c>
    </row>
    <row r="361" spans="1:8">
      <c r="A361" s="32">
        <v>45630</v>
      </c>
      <c r="B361" s="2">
        <v>218.16</v>
      </c>
      <c r="C361" s="34">
        <v>215.96</v>
      </c>
      <c r="D361" s="34">
        <v>220</v>
      </c>
      <c r="E361" s="34">
        <v>215.75</v>
      </c>
      <c r="F361" s="34" t="s">
        <v>968</v>
      </c>
      <c r="G361" s="35">
        <v>0.0221</v>
      </c>
      <c r="H361" s="1">
        <f t="shared" si="5"/>
        <v>0.0218729758100742</v>
      </c>
    </row>
    <row r="362" spans="1:8">
      <c r="A362" s="32">
        <v>45629</v>
      </c>
      <c r="B362" s="2">
        <v>213.44</v>
      </c>
      <c r="C362" s="34">
        <v>210.31</v>
      </c>
      <c r="D362" s="34">
        <v>214.02</v>
      </c>
      <c r="E362" s="34">
        <v>209.65</v>
      </c>
      <c r="F362" s="34" t="s">
        <v>1754</v>
      </c>
      <c r="G362" s="35">
        <v>0.013</v>
      </c>
      <c r="H362" s="1">
        <f t="shared" si="5"/>
        <v>0.0128729821985428</v>
      </c>
    </row>
    <row r="363" spans="1:8">
      <c r="A363" s="32">
        <v>45628</v>
      </c>
      <c r="B363" s="2">
        <v>210.71</v>
      </c>
      <c r="C363" s="34">
        <v>209.96</v>
      </c>
      <c r="D363" s="34">
        <v>212.99</v>
      </c>
      <c r="E363" s="34">
        <v>209.51</v>
      </c>
      <c r="F363" s="34" t="s">
        <v>1755</v>
      </c>
      <c r="G363" s="35">
        <v>0.0136</v>
      </c>
      <c r="H363" s="1">
        <f t="shared" si="5"/>
        <v>0.0134736868696934</v>
      </c>
    </row>
    <row r="364" spans="1:8">
      <c r="A364" s="32">
        <v>45625</v>
      </c>
      <c r="B364" s="2">
        <v>207.89</v>
      </c>
      <c r="C364" s="34">
        <v>205.83</v>
      </c>
      <c r="D364" s="34">
        <v>208.2</v>
      </c>
      <c r="E364" s="34">
        <v>204.59</v>
      </c>
      <c r="F364" s="34" t="s">
        <v>1756</v>
      </c>
      <c r="G364" s="35">
        <v>0.0105</v>
      </c>
      <c r="H364" s="1">
        <f t="shared" si="5"/>
        <v>0.0103958579561388</v>
      </c>
    </row>
    <row r="365" spans="1:8">
      <c r="A365" s="32">
        <v>45623</v>
      </c>
      <c r="B365" s="2">
        <v>205.74</v>
      </c>
      <c r="C365" s="34">
        <v>206.98</v>
      </c>
      <c r="D365" s="34">
        <v>207.64</v>
      </c>
      <c r="E365" s="34">
        <v>205.05</v>
      </c>
      <c r="F365" s="34" t="s">
        <v>1757</v>
      </c>
      <c r="G365" s="35">
        <v>-0.0102</v>
      </c>
      <c r="H365" s="1">
        <f t="shared" si="5"/>
        <v>-0.0102515404573916</v>
      </c>
    </row>
    <row r="366" spans="1:8">
      <c r="A366" s="32">
        <v>45622</v>
      </c>
      <c r="B366" s="2">
        <v>207.86</v>
      </c>
      <c r="C366" s="34">
        <v>201.9</v>
      </c>
      <c r="D366" s="34">
        <v>208</v>
      </c>
      <c r="E366" s="34">
        <v>201.79</v>
      </c>
      <c r="F366" s="34" t="s">
        <v>1673</v>
      </c>
      <c r="G366" s="35">
        <v>0.0318</v>
      </c>
      <c r="H366" s="1">
        <f t="shared" si="5"/>
        <v>0.0313235645229195</v>
      </c>
    </row>
    <row r="367" spans="1:8">
      <c r="A367" s="32">
        <v>45621</v>
      </c>
      <c r="B367" s="2">
        <v>201.45</v>
      </c>
      <c r="C367" s="34">
        <v>199.28</v>
      </c>
      <c r="D367" s="34">
        <v>201.95</v>
      </c>
      <c r="E367" s="34">
        <v>199</v>
      </c>
      <c r="F367" s="34" t="s">
        <v>1175</v>
      </c>
      <c r="G367" s="35">
        <v>0.022</v>
      </c>
      <c r="H367" s="1">
        <f t="shared" si="5"/>
        <v>0.0217285312922012</v>
      </c>
    </row>
    <row r="368" spans="1:8">
      <c r="A368" s="32">
        <v>45618</v>
      </c>
      <c r="B368" s="2">
        <v>197.12</v>
      </c>
      <c r="C368" s="34">
        <v>198.25</v>
      </c>
      <c r="D368" s="34">
        <v>199.26</v>
      </c>
      <c r="E368" s="34">
        <v>196.75</v>
      </c>
      <c r="F368" s="34" t="s">
        <v>1758</v>
      </c>
      <c r="G368" s="35">
        <v>-0.0064</v>
      </c>
      <c r="H368" s="1">
        <f t="shared" si="5"/>
        <v>-0.00637170297269267</v>
      </c>
    </row>
    <row r="369" spans="1:8">
      <c r="A369" s="32">
        <v>45617</v>
      </c>
      <c r="B369" s="2">
        <v>198.38</v>
      </c>
      <c r="C369" s="34">
        <v>203.49</v>
      </c>
      <c r="D369" s="34">
        <v>203.49</v>
      </c>
      <c r="E369" s="34">
        <v>195.75</v>
      </c>
      <c r="F369" s="34" t="s">
        <v>1759</v>
      </c>
      <c r="G369" s="35">
        <v>-0.0222</v>
      </c>
      <c r="H369" s="1">
        <f t="shared" si="5"/>
        <v>-0.0224302879310134</v>
      </c>
    </row>
    <row r="370" spans="1:8">
      <c r="A370" s="32">
        <v>45616</v>
      </c>
      <c r="B370" s="2">
        <v>202.88</v>
      </c>
      <c r="C370" s="34">
        <v>202.98</v>
      </c>
      <c r="D370" s="34">
        <v>203.13</v>
      </c>
      <c r="E370" s="34">
        <v>199.45</v>
      </c>
      <c r="F370" s="34" t="s">
        <v>1760</v>
      </c>
      <c r="G370" s="35">
        <v>-0.0085</v>
      </c>
      <c r="H370" s="1">
        <f t="shared" si="5"/>
        <v>-0.00849105692960682</v>
      </c>
    </row>
    <row r="371" spans="1:8">
      <c r="A371" s="32">
        <v>45615</v>
      </c>
      <c r="B371" s="2">
        <v>204.61</v>
      </c>
      <c r="C371" s="34">
        <v>199.33</v>
      </c>
      <c r="D371" s="34">
        <v>205.3</v>
      </c>
      <c r="E371" s="34">
        <v>198.78</v>
      </c>
      <c r="F371" s="34" t="s">
        <v>1752</v>
      </c>
      <c r="G371" s="35">
        <v>0.0144</v>
      </c>
      <c r="H371" s="1">
        <f t="shared" si="5"/>
        <v>0.014324283218302</v>
      </c>
    </row>
    <row r="372" spans="1:8">
      <c r="A372" s="32">
        <v>45614</v>
      </c>
      <c r="B372" s="2">
        <v>201.7</v>
      </c>
      <c r="C372" s="34">
        <v>204.15</v>
      </c>
      <c r="D372" s="34">
        <v>204.67</v>
      </c>
      <c r="E372" s="34">
        <v>200.95</v>
      </c>
      <c r="F372" s="34" t="s">
        <v>1614</v>
      </c>
      <c r="G372" s="35">
        <v>-0.0045</v>
      </c>
      <c r="H372" s="1">
        <f t="shared" si="5"/>
        <v>-0.00450150397789386</v>
      </c>
    </row>
    <row r="373" spans="1:8">
      <c r="A373" s="32">
        <v>45611</v>
      </c>
      <c r="B373" s="2">
        <v>202.61</v>
      </c>
      <c r="C373" s="34">
        <v>206.76</v>
      </c>
      <c r="D373" s="34">
        <v>207.34</v>
      </c>
      <c r="E373" s="34">
        <v>199.61</v>
      </c>
      <c r="F373" s="34" t="s">
        <v>1761</v>
      </c>
      <c r="G373" s="35">
        <v>-0.0419</v>
      </c>
      <c r="H373" s="1">
        <f t="shared" si="5"/>
        <v>-0.0428474824291895</v>
      </c>
    </row>
    <row r="374" spans="1:8">
      <c r="A374" s="32">
        <v>45610</v>
      </c>
      <c r="B374" s="2">
        <v>211.48</v>
      </c>
      <c r="C374" s="34">
        <v>214.16</v>
      </c>
      <c r="D374" s="34">
        <v>215.9</v>
      </c>
      <c r="E374" s="34">
        <v>210.88</v>
      </c>
      <c r="F374" s="34" t="s">
        <v>1762</v>
      </c>
      <c r="G374" s="35">
        <v>-0.0122</v>
      </c>
      <c r="H374" s="1">
        <f t="shared" si="5"/>
        <v>-0.0123127642283877</v>
      </c>
    </row>
    <row r="375" spans="1:8">
      <c r="A375" s="32">
        <v>45609</v>
      </c>
      <c r="B375" s="2">
        <v>214.1</v>
      </c>
      <c r="C375" s="34">
        <v>209.4</v>
      </c>
      <c r="D375" s="34">
        <v>215.09</v>
      </c>
      <c r="E375" s="34">
        <v>209.14</v>
      </c>
      <c r="F375" s="34" t="s">
        <v>883</v>
      </c>
      <c r="G375" s="35">
        <v>0.0248</v>
      </c>
      <c r="H375" s="1">
        <f t="shared" si="5"/>
        <v>0.0245396583846791</v>
      </c>
    </row>
    <row r="376" spans="1:8">
      <c r="A376" s="32">
        <v>45608</v>
      </c>
      <c r="B376" s="2">
        <v>208.91</v>
      </c>
      <c r="C376" s="34">
        <v>208.37</v>
      </c>
      <c r="D376" s="34">
        <v>209.54</v>
      </c>
      <c r="E376" s="34">
        <v>206.01</v>
      </c>
      <c r="F376" s="34" t="s">
        <v>1657</v>
      </c>
      <c r="G376" s="35">
        <v>0.01</v>
      </c>
      <c r="H376" s="1">
        <f t="shared" si="5"/>
        <v>0.00995798968293726</v>
      </c>
    </row>
    <row r="377" spans="1:8">
      <c r="A377" s="32">
        <v>45607</v>
      </c>
      <c r="B377" s="2">
        <v>206.84</v>
      </c>
      <c r="C377" s="34">
        <v>208.5</v>
      </c>
      <c r="D377" s="34">
        <v>209.65</v>
      </c>
      <c r="E377" s="34">
        <v>205.59</v>
      </c>
      <c r="F377" s="34" t="s">
        <v>1763</v>
      </c>
      <c r="G377" s="35">
        <v>-0.0064</v>
      </c>
      <c r="H377" s="1">
        <f t="shared" si="5"/>
        <v>-0.00645754255930161</v>
      </c>
    </row>
    <row r="378" spans="1:8">
      <c r="A378" s="32">
        <v>45604</v>
      </c>
      <c r="B378" s="2">
        <v>208.18</v>
      </c>
      <c r="C378" s="34">
        <v>209.72</v>
      </c>
      <c r="D378" s="34">
        <v>209.96</v>
      </c>
      <c r="E378" s="34">
        <v>207.44</v>
      </c>
      <c r="F378" s="34" t="s">
        <v>1764</v>
      </c>
      <c r="G378" s="35">
        <v>-0.0089</v>
      </c>
      <c r="H378" s="1">
        <f t="shared" si="5"/>
        <v>-0.00894250752806874</v>
      </c>
    </row>
    <row r="379" spans="1:8">
      <c r="A379" s="32">
        <v>45603</v>
      </c>
      <c r="B379" s="2">
        <v>210.05</v>
      </c>
      <c r="C379" s="34">
        <v>207.44</v>
      </c>
      <c r="D379" s="34">
        <v>212.25</v>
      </c>
      <c r="E379" s="34">
        <v>207.19</v>
      </c>
      <c r="F379" s="34" t="s">
        <v>1765</v>
      </c>
      <c r="G379" s="35">
        <v>0.0143</v>
      </c>
      <c r="H379" s="1">
        <f t="shared" si="5"/>
        <v>0.0141921162318971</v>
      </c>
    </row>
    <row r="380" spans="1:8">
      <c r="A380" s="32">
        <v>45602</v>
      </c>
      <c r="B380" s="2">
        <v>207.09</v>
      </c>
      <c r="C380" s="34">
        <v>200.01</v>
      </c>
      <c r="D380" s="34">
        <v>207.55</v>
      </c>
      <c r="E380" s="34">
        <v>199.14</v>
      </c>
      <c r="F380" s="34" t="s">
        <v>1766</v>
      </c>
      <c r="G380" s="35">
        <v>0.038</v>
      </c>
      <c r="H380" s="1">
        <f t="shared" si="5"/>
        <v>0.0373392450535758</v>
      </c>
    </row>
    <row r="381" spans="1:8">
      <c r="A381" s="32">
        <v>45601</v>
      </c>
      <c r="B381" s="2">
        <v>199.5</v>
      </c>
      <c r="C381" s="34">
        <v>196.04</v>
      </c>
      <c r="D381" s="34">
        <v>199.82</v>
      </c>
      <c r="E381" s="34">
        <v>195.99</v>
      </c>
      <c r="F381" s="34" t="s">
        <v>1767</v>
      </c>
      <c r="G381" s="35">
        <v>0.019</v>
      </c>
      <c r="H381" s="1">
        <f t="shared" si="5"/>
        <v>0.0188226564966338</v>
      </c>
    </row>
    <row r="382" spans="1:8">
      <c r="A382" s="32">
        <v>45600</v>
      </c>
      <c r="B382" s="2">
        <v>195.78</v>
      </c>
      <c r="C382" s="34">
        <v>196.45</v>
      </c>
      <c r="D382" s="34">
        <v>197.33</v>
      </c>
      <c r="E382" s="34">
        <v>194.31</v>
      </c>
      <c r="F382" s="34" t="s">
        <v>1662</v>
      </c>
      <c r="G382" s="35">
        <v>-0.0109</v>
      </c>
      <c r="H382" s="1">
        <f t="shared" si="5"/>
        <v>-0.0109218529993595</v>
      </c>
    </row>
    <row r="383" spans="1:8">
      <c r="A383" s="32">
        <v>45597</v>
      </c>
      <c r="B383" s="2">
        <v>197.93</v>
      </c>
      <c r="C383" s="34">
        <v>199</v>
      </c>
      <c r="D383" s="34">
        <v>200.5</v>
      </c>
      <c r="E383" s="34">
        <v>197.02</v>
      </c>
      <c r="F383" s="34" t="s">
        <v>1768</v>
      </c>
      <c r="G383" s="35">
        <v>0.0619</v>
      </c>
      <c r="H383" s="1">
        <f t="shared" si="5"/>
        <v>0.0600185305811529</v>
      </c>
    </row>
    <row r="384" spans="1:8">
      <c r="A384" s="32">
        <v>45596</v>
      </c>
      <c r="B384" s="2">
        <v>186.4</v>
      </c>
      <c r="C384" s="34">
        <v>190.51</v>
      </c>
      <c r="D384" s="34">
        <v>190.6</v>
      </c>
      <c r="E384" s="34">
        <v>185.23</v>
      </c>
      <c r="F384" s="34" t="s">
        <v>1769</v>
      </c>
      <c r="G384" s="35">
        <v>-0.0328</v>
      </c>
      <c r="H384" s="1">
        <f t="shared" si="5"/>
        <v>-0.0333953434594693</v>
      </c>
    </row>
    <row r="385" spans="1:8">
      <c r="A385" s="32">
        <v>45595</v>
      </c>
      <c r="B385" s="2">
        <v>192.73</v>
      </c>
      <c r="C385" s="34">
        <v>194.7</v>
      </c>
      <c r="D385" s="34">
        <v>195.61</v>
      </c>
      <c r="E385" s="34">
        <v>192.42</v>
      </c>
      <c r="F385" s="34" t="s">
        <v>1770</v>
      </c>
      <c r="G385" s="35">
        <v>0.01</v>
      </c>
      <c r="H385" s="1">
        <f t="shared" si="5"/>
        <v>0.00990726635213746</v>
      </c>
    </row>
    <row r="386" spans="1:8">
      <c r="A386" s="32">
        <v>45594</v>
      </c>
      <c r="B386" s="2">
        <v>190.83</v>
      </c>
      <c r="C386" s="34">
        <v>188.58</v>
      </c>
      <c r="D386" s="34">
        <v>191.46</v>
      </c>
      <c r="E386" s="34">
        <v>187.82</v>
      </c>
      <c r="F386" s="34" t="s">
        <v>1771</v>
      </c>
      <c r="G386" s="35">
        <v>0.013</v>
      </c>
      <c r="H386" s="1">
        <f t="shared" si="5"/>
        <v>0.0128686971815398</v>
      </c>
    </row>
    <row r="387" spans="1:8">
      <c r="A387" s="32">
        <v>45593</v>
      </c>
      <c r="B387" s="2">
        <v>188.39</v>
      </c>
      <c r="C387" s="34">
        <v>189.57</v>
      </c>
      <c r="D387" s="34">
        <v>190.21</v>
      </c>
      <c r="E387" s="34">
        <v>188.21</v>
      </c>
      <c r="F387" s="34" t="s">
        <v>1772</v>
      </c>
      <c r="G387" s="35">
        <v>0.003</v>
      </c>
      <c r="H387" s="1">
        <f t="shared" ref="H387:H450" si="6">LN(B387/B388)</f>
        <v>0.00297698375195403</v>
      </c>
    </row>
    <row r="388" spans="1:8">
      <c r="A388" s="32">
        <v>45590</v>
      </c>
      <c r="B388" s="2">
        <v>187.83</v>
      </c>
      <c r="C388" s="34">
        <v>187.85</v>
      </c>
      <c r="D388" s="34">
        <v>190.45</v>
      </c>
      <c r="E388" s="34">
        <v>187.53</v>
      </c>
      <c r="F388" s="34" t="s">
        <v>1773</v>
      </c>
      <c r="G388" s="35">
        <v>0.0078</v>
      </c>
      <c r="H388" s="1">
        <f t="shared" si="6"/>
        <v>0.00774969806781944</v>
      </c>
    </row>
    <row r="389" spans="1:8">
      <c r="A389" s="32">
        <v>45589</v>
      </c>
      <c r="B389" s="2">
        <v>186.38</v>
      </c>
      <c r="C389" s="34">
        <v>185.25</v>
      </c>
      <c r="D389" s="34">
        <v>187.11</v>
      </c>
      <c r="E389" s="34">
        <v>183.86</v>
      </c>
      <c r="F389" s="34" t="s">
        <v>1774</v>
      </c>
      <c r="G389" s="35">
        <v>0.009</v>
      </c>
      <c r="H389" s="1">
        <f t="shared" si="6"/>
        <v>0.00900057276628097</v>
      </c>
    </row>
    <row r="390" spans="1:8">
      <c r="A390" s="32">
        <v>45588</v>
      </c>
      <c r="B390" s="2">
        <v>184.71</v>
      </c>
      <c r="C390" s="34">
        <v>188.85</v>
      </c>
      <c r="D390" s="34">
        <v>189.16</v>
      </c>
      <c r="E390" s="34">
        <v>183.69</v>
      </c>
      <c r="F390" s="34" t="s">
        <v>1775</v>
      </c>
      <c r="G390" s="35">
        <v>-0.0263</v>
      </c>
      <c r="H390" s="1">
        <f t="shared" si="6"/>
        <v>-0.02665684934974</v>
      </c>
    </row>
    <row r="391" spans="1:8">
      <c r="A391" s="32">
        <v>45587</v>
      </c>
      <c r="B391" s="2">
        <v>189.7</v>
      </c>
      <c r="C391" s="34">
        <v>188.35</v>
      </c>
      <c r="D391" s="34">
        <v>191.52</v>
      </c>
      <c r="E391" s="34">
        <v>186.98</v>
      </c>
      <c r="F391" s="34" t="s">
        <v>1776</v>
      </c>
      <c r="G391" s="35">
        <v>0.0033</v>
      </c>
      <c r="H391" s="1">
        <f t="shared" si="6"/>
        <v>0.00332656008113093</v>
      </c>
    </row>
    <row r="392" spans="1:8">
      <c r="A392" s="32">
        <v>45586</v>
      </c>
      <c r="B392" s="2">
        <v>189.07</v>
      </c>
      <c r="C392" s="34">
        <v>188.05</v>
      </c>
      <c r="D392" s="34">
        <v>189.46</v>
      </c>
      <c r="E392" s="34">
        <v>186.4</v>
      </c>
      <c r="F392" s="34" t="s">
        <v>1777</v>
      </c>
      <c r="G392" s="35">
        <v>0.0004</v>
      </c>
      <c r="H392" s="1">
        <f t="shared" si="6"/>
        <v>0.000423213252891303</v>
      </c>
    </row>
    <row r="393" spans="1:8">
      <c r="A393" s="32">
        <v>45583</v>
      </c>
      <c r="B393" s="2">
        <v>188.99</v>
      </c>
      <c r="C393" s="34">
        <v>187.15</v>
      </c>
      <c r="D393" s="34">
        <v>190.74</v>
      </c>
      <c r="E393" s="34">
        <v>186.28</v>
      </c>
      <c r="F393" s="34" t="s">
        <v>1778</v>
      </c>
      <c r="G393" s="35">
        <v>0.0078</v>
      </c>
      <c r="H393" s="1">
        <f t="shared" si="6"/>
        <v>0.00775527099511555</v>
      </c>
    </row>
    <row r="394" spans="1:8">
      <c r="A394" s="32">
        <v>45582</v>
      </c>
      <c r="B394" s="2">
        <v>187.53</v>
      </c>
      <c r="C394" s="34">
        <v>188.22</v>
      </c>
      <c r="D394" s="34">
        <v>188.94</v>
      </c>
      <c r="E394" s="34">
        <v>186</v>
      </c>
      <c r="F394" s="34" t="s">
        <v>1779</v>
      </c>
      <c r="G394" s="35">
        <v>0.0034</v>
      </c>
      <c r="H394" s="1">
        <f t="shared" si="6"/>
        <v>0.00341862412961953</v>
      </c>
    </row>
    <row r="395" spans="1:8">
      <c r="A395" s="32">
        <v>45581</v>
      </c>
      <c r="B395" s="2">
        <v>186.89</v>
      </c>
      <c r="C395" s="34">
        <v>187.05</v>
      </c>
      <c r="D395" s="34">
        <v>187.78</v>
      </c>
      <c r="E395" s="34">
        <v>185.61</v>
      </c>
      <c r="F395" s="34" t="s">
        <v>1780</v>
      </c>
      <c r="G395" s="35">
        <v>-0.0043</v>
      </c>
      <c r="H395" s="1">
        <f t="shared" si="6"/>
        <v>-0.00427145718594733</v>
      </c>
    </row>
    <row r="396" spans="1:8">
      <c r="A396" s="32">
        <v>45580</v>
      </c>
      <c r="B396" s="2">
        <v>187.69</v>
      </c>
      <c r="C396" s="34">
        <v>187.63</v>
      </c>
      <c r="D396" s="34">
        <v>188.41</v>
      </c>
      <c r="E396" s="34">
        <v>184.58</v>
      </c>
      <c r="F396" s="34" t="s">
        <v>1781</v>
      </c>
      <c r="G396" s="35">
        <v>0.0008</v>
      </c>
      <c r="H396" s="1">
        <f t="shared" si="6"/>
        <v>0.000799509676679334</v>
      </c>
    </row>
    <row r="397" spans="1:8">
      <c r="A397" s="32">
        <v>45579</v>
      </c>
      <c r="B397" s="2">
        <v>187.54</v>
      </c>
      <c r="C397" s="34">
        <v>189.78</v>
      </c>
      <c r="D397" s="34">
        <v>189.83</v>
      </c>
      <c r="E397" s="34">
        <v>187.36</v>
      </c>
      <c r="F397" s="34" t="s">
        <v>1782</v>
      </c>
      <c r="G397" s="35">
        <v>-0.0068</v>
      </c>
      <c r="H397" s="1">
        <f t="shared" si="6"/>
        <v>-0.00680202431289135</v>
      </c>
    </row>
    <row r="398" spans="1:8">
      <c r="A398" s="32">
        <v>45576</v>
      </c>
      <c r="B398" s="2">
        <v>188.82</v>
      </c>
      <c r="C398" s="34">
        <v>186.63</v>
      </c>
      <c r="D398" s="34">
        <v>189.93</v>
      </c>
      <c r="E398" s="34">
        <v>186.3</v>
      </c>
      <c r="F398" s="34" t="s">
        <v>1783</v>
      </c>
      <c r="G398" s="35">
        <v>0.0116</v>
      </c>
      <c r="H398" s="1">
        <f t="shared" si="6"/>
        <v>0.0115589749437777</v>
      </c>
    </row>
    <row r="399" spans="1:8">
      <c r="A399" s="32">
        <v>45575</v>
      </c>
      <c r="B399" s="2">
        <v>186.65</v>
      </c>
      <c r="C399" s="34">
        <v>187.13</v>
      </c>
      <c r="D399" s="34">
        <v>188.13</v>
      </c>
      <c r="E399" s="34">
        <v>185.83</v>
      </c>
      <c r="F399" s="34" t="s">
        <v>1784</v>
      </c>
      <c r="G399" s="35">
        <v>0.008</v>
      </c>
      <c r="H399" s="1">
        <f t="shared" si="6"/>
        <v>0.00796088331086842</v>
      </c>
    </row>
    <row r="400" spans="1:8">
      <c r="A400" s="32">
        <v>45574</v>
      </c>
      <c r="B400" s="2">
        <v>185.17</v>
      </c>
      <c r="C400" s="34">
        <v>182.82</v>
      </c>
      <c r="D400" s="34">
        <v>185.85</v>
      </c>
      <c r="E400" s="34">
        <v>182.05</v>
      </c>
      <c r="F400" s="34" t="s">
        <v>1785</v>
      </c>
      <c r="G400" s="35">
        <v>0.0134</v>
      </c>
      <c r="H400" s="1">
        <f t="shared" si="6"/>
        <v>0.013319395582079</v>
      </c>
    </row>
    <row r="401" spans="1:8">
      <c r="A401" s="32">
        <v>45573</v>
      </c>
      <c r="B401" s="2">
        <v>182.72</v>
      </c>
      <c r="C401" s="34">
        <v>181.91</v>
      </c>
      <c r="D401" s="34">
        <v>183.09</v>
      </c>
      <c r="E401" s="34">
        <v>180.92</v>
      </c>
      <c r="F401" s="34" t="s">
        <v>1786</v>
      </c>
      <c r="G401" s="35">
        <v>0.0106</v>
      </c>
      <c r="H401" s="1">
        <f t="shared" si="6"/>
        <v>0.0105634785095692</v>
      </c>
    </row>
    <row r="402" spans="1:8">
      <c r="A402" s="32">
        <v>45572</v>
      </c>
      <c r="B402" s="2">
        <v>180.8</v>
      </c>
      <c r="C402" s="34">
        <v>182.95</v>
      </c>
      <c r="D402" s="34">
        <v>183.6</v>
      </c>
      <c r="E402" s="34">
        <v>180.25</v>
      </c>
      <c r="F402" s="34" t="s">
        <v>1091</v>
      </c>
      <c r="G402" s="35">
        <v>-0.0306</v>
      </c>
      <c r="H402" s="1">
        <f t="shared" si="6"/>
        <v>-0.0310934089912796</v>
      </c>
    </row>
    <row r="403" spans="1:8">
      <c r="A403" s="32">
        <v>45569</v>
      </c>
      <c r="B403" s="2">
        <v>186.51</v>
      </c>
      <c r="C403" s="34">
        <v>185.75</v>
      </c>
      <c r="D403" s="34">
        <v>187.6</v>
      </c>
      <c r="E403" s="34">
        <v>183.6</v>
      </c>
      <c r="F403" s="34" t="s">
        <v>1787</v>
      </c>
      <c r="G403" s="35">
        <v>0.025</v>
      </c>
      <c r="H403" s="1">
        <f t="shared" si="6"/>
        <v>0.0246979742475524</v>
      </c>
    </row>
    <row r="404" spans="1:8">
      <c r="A404" s="32">
        <v>45568</v>
      </c>
      <c r="B404" s="2">
        <v>181.96</v>
      </c>
      <c r="C404" s="34">
        <v>183.04</v>
      </c>
      <c r="D404" s="34">
        <v>183.44</v>
      </c>
      <c r="E404" s="34">
        <v>180.88</v>
      </c>
      <c r="F404" s="34" t="s">
        <v>1788</v>
      </c>
      <c r="G404" s="35">
        <v>-0.0152</v>
      </c>
      <c r="H404" s="1">
        <f t="shared" si="6"/>
        <v>-0.0152708028606012</v>
      </c>
    </row>
    <row r="405" spans="1:8">
      <c r="A405" s="32">
        <v>45567</v>
      </c>
      <c r="B405" s="2">
        <v>184.76</v>
      </c>
      <c r="C405" s="34">
        <v>184.44</v>
      </c>
      <c r="D405" s="34">
        <v>186.6</v>
      </c>
      <c r="E405" s="34">
        <v>184.04</v>
      </c>
      <c r="F405" s="34" t="s">
        <v>1789</v>
      </c>
      <c r="G405" s="35">
        <v>-0.002</v>
      </c>
      <c r="H405" s="1">
        <f t="shared" si="6"/>
        <v>-0.00200059543868056</v>
      </c>
    </row>
    <row r="406" spans="1:8">
      <c r="A406" s="32">
        <v>45566</v>
      </c>
      <c r="B406" s="2">
        <v>185.13</v>
      </c>
      <c r="C406" s="34">
        <v>184.9</v>
      </c>
      <c r="D406" s="34">
        <v>186.19</v>
      </c>
      <c r="E406" s="34">
        <v>183.45</v>
      </c>
      <c r="F406" s="34" t="s">
        <v>1790</v>
      </c>
      <c r="G406" s="35">
        <v>-0.0064</v>
      </c>
      <c r="H406" s="1">
        <f t="shared" si="6"/>
        <v>-0.00646101423823617</v>
      </c>
    </row>
    <row r="407" spans="1:8">
      <c r="A407" s="32">
        <v>45565</v>
      </c>
      <c r="B407" s="2">
        <v>186.33</v>
      </c>
      <c r="C407" s="34">
        <v>187.14</v>
      </c>
      <c r="D407" s="34">
        <v>188.49</v>
      </c>
      <c r="E407" s="34">
        <v>184.65</v>
      </c>
      <c r="F407" s="34" t="s">
        <v>1791</v>
      </c>
      <c r="G407" s="35">
        <v>-0.0087</v>
      </c>
      <c r="H407" s="1">
        <f t="shared" si="6"/>
        <v>-0.00876308038918263</v>
      </c>
    </row>
    <row r="408" spans="1:8">
      <c r="A408" s="32">
        <v>45562</v>
      </c>
      <c r="B408" s="2">
        <v>187.97</v>
      </c>
      <c r="C408" s="34">
        <v>190.68</v>
      </c>
      <c r="D408" s="34">
        <v>190.9</v>
      </c>
      <c r="E408" s="34">
        <v>187.34</v>
      </c>
      <c r="F408" s="34" t="s">
        <v>1792</v>
      </c>
      <c r="G408" s="35">
        <v>-0.0167</v>
      </c>
      <c r="H408" s="1">
        <f t="shared" si="6"/>
        <v>-0.0168283980814534</v>
      </c>
    </row>
    <row r="409" spans="1:8">
      <c r="A409" s="32">
        <v>45561</v>
      </c>
      <c r="B409" s="2">
        <v>191.16</v>
      </c>
      <c r="C409" s="34">
        <v>194.31</v>
      </c>
      <c r="D409" s="34">
        <v>194.53</v>
      </c>
      <c r="E409" s="34">
        <v>189.54</v>
      </c>
      <c r="F409" s="34" t="s">
        <v>1229</v>
      </c>
      <c r="G409" s="35">
        <v>-0.0071</v>
      </c>
      <c r="H409" s="1">
        <f t="shared" si="6"/>
        <v>-0.00714121203128676</v>
      </c>
    </row>
    <row r="410" spans="1:8">
      <c r="A410" s="32">
        <v>45560</v>
      </c>
      <c r="B410" s="2">
        <v>192.53</v>
      </c>
      <c r="C410" s="34">
        <v>193.75</v>
      </c>
      <c r="D410" s="34">
        <v>193.95</v>
      </c>
      <c r="E410" s="34">
        <v>192.16</v>
      </c>
      <c r="F410" s="34" t="s">
        <v>1793</v>
      </c>
      <c r="G410" s="35">
        <v>-0.0074</v>
      </c>
      <c r="H410" s="1">
        <f t="shared" si="6"/>
        <v>-0.00739996649590744</v>
      </c>
    </row>
    <row r="411" spans="1:8">
      <c r="A411" s="32">
        <v>45559</v>
      </c>
      <c r="B411" s="2">
        <v>193.96</v>
      </c>
      <c r="C411" s="34">
        <v>194.27</v>
      </c>
      <c r="D411" s="34">
        <v>195.37</v>
      </c>
      <c r="E411" s="34">
        <v>190.13</v>
      </c>
      <c r="F411" s="34" t="s">
        <v>1794</v>
      </c>
      <c r="G411" s="35">
        <v>0.0004</v>
      </c>
      <c r="H411" s="1">
        <f t="shared" si="6"/>
        <v>0.00041254125997638</v>
      </c>
    </row>
    <row r="412" spans="1:8">
      <c r="A412" s="32">
        <v>45558</v>
      </c>
      <c r="B412" s="2">
        <v>193.88</v>
      </c>
      <c r="C412" s="34">
        <v>191.64</v>
      </c>
      <c r="D412" s="34">
        <v>194.45</v>
      </c>
      <c r="E412" s="34">
        <v>190.57</v>
      </c>
      <c r="F412" s="34" t="s">
        <v>1795</v>
      </c>
      <c r="G412" s="35">
        <v>0.0119</v>
      </c>
      <c r="H412" s="1">
        <f t="shared" si="6"/>
        <v>0.011829545440415</v>
      </c>
    </row>
    <row r="413" spans="1:8">
      <c r="A413" s="32">
        <v>45555</v>
      </c>
      <c r="B413" s="2">
        <v>191.6</v>
      </c>
      <c r="C413" s="34">
        <v>190.23</v>
      </c>
      <c r="D413" s="34">
        <v>191.84</v>
      </c>
      <c r="E413" s="34">
        <v>187.41</v>
      </c>
      <c r="F413" s="34" t="s">
        <v>1796</v>
      </c>
      <c r="G413" s="35">
        <v>0.0091</v>
      </c>
      <c r="H413" s="1">
        <f t="shared" si="6"/>
        <v>0.00907023808143652</v>
      </c>
    </row>
    <row r="414" spans="1:8">
      <c r="A414" s="32">
        <v>45554</v>
      </c>
      <c r="B414" s="2">
        <v>189.87</v>
      </c>
      <c r="C414" s="34">
        <v>190.04</v>
      </c>
      <c r="D414" s="34">
        <v>190.99</v>
      </c>
      <c r="E414" s="34">
        <v>188.47</v>
      </c>
      <c r="F414" s="34" t="s">
        <v>1629</v>
      </c>
      <c r="G414" s="35">
        <v>0.0185</v>
      </c>
      <c r="H414" s="1">
        <f t="shared" si="6"/>
        <v>0.0182837939479535</v>
      </c>
    </row>
    <row r="415" spans="1:8">
      <c r="A415" s="32">
        <v>45553</v>
      </c>
      <c r="B415" s="2">
        <v>186.43</v>
      </c>
      <c r="C415" s="34">
        <v>186.45</v>
      </c>
      <c r="D415" s="34">
        <v>188.8</v>
      </c>
      <c r="E415" s="34">
        <v>185.06</v>
      </c>
      <c r="F415" s="34" t="s">
        <v>1797</v>
      </c>
      <c r="G415" s="35">
        <v>-0.0024</v>
      </c>
      <c r="H415" s="1">
        <f t="shared" si="6"/>
        <v>-0.00241086613249202</v>
      </c>
    </row>
    <row r="416" spans="1:8">
      <c r="A416" s="32">
        <v>45552</v>
      </c>
      <c r="B416" s="2">
        <v>186.88</v>
      </c>
      <c r="C416" s="34">
        <v>186.85</v>
      </c>
      <c r="D416" s="34">
        <v>189.45</v>
      </c>
      <c r="E416" s="34">
        <v>186.14</v>
      </c>
      <c r="F416" s="34" t="s">
        <v>1723</v>
      </c>
      <c r="G416" s="35">
        <v>0.0108</v>
      </c>
      <c r="H416" s="1">
        <f t="shared" si="6"/>
        <v>0.0107056459976008</v>
      </c>
    </row>
    <row r="417" spans="1:8">
      <c r="A417" s="32">
        <v>45551</v>
      </c>
      <c r="B417" s="2">
        <v>184.89</v>
      </c>
      <c r="C417" s="34">
        <v>185.29</v>
      </c>
      <c r="D417" s="34">
        <v>185.81</v>
      </c>
      <c r="E417" s="34">
        <v>183.36</v>
      </c>
      <c r="F417" s="34" t="s">
        <v>1798</v>
      </c>
      <c r="G417" s="35">
        <v>-0.0086</v>
      </c>
      <c r="H417" s="1">
        <f t="shared" si="6"/>
        <v>-0.00861656470109356</v>
      </c>
    </row>
    <row r="418" spans="1:8">
      <c r="A418" s="32">
        <v>45548</v>
      </c>
      <c r="B418" s="2">
        <v>186.49</v>
      </c>
      <c r="C418" s="34">
        <v>187</v>
      </c>
      <c r="D418" s="34">
        <v>188.5</v>
      </c>
      <c r="E418" s="34">
        <v>185.91</v>
      </c>
      <c r="F418" s="34" t="s">
        <v>1799</v>
      </c>
      <c r="G418" s="35">
        <v>-0.0027</v>
      </c>
      <c r="H418" s="1">
        <f t="shared" si="6"/>
        <v>-0.00273099851123163</v>
      </c>
    </row>
    <row r="419" spans="1:8">
      <c r="A419" s="32">
        <v>45547</v>
      </c>
      <c r="B419" s="2">
        <v>187</v>
      </c>
      <c r="C419" s="34">
        <v>184.8</v>
      </c>
      <c r="D419" s="34">
        <v>187.41</v>
      </c>
      <c r="E419" s="34">
        <v>183.54</v>
      </c>
      <c r="F419" s="34" t="s">
        <v>1800</v>
      </c>
      <c r="G419" s="35">
        <v>0.0134</v>
      </c>
      <c r="H419" s="1">
        <f t="shared" si="6"/>
        <v>0.0133507581649667</v>
      </c>
    </row>
    <row r="420" spans="1:8">
      <c r="A420" s="32">
        <v>45546</v>
      </c>
      <c r="B420" s="2">
        <v>184.52</v>
      </c>
      <c r="C420" s="34">
        <v>180.1</v>
      </c>
      <c r="D420" s="34">
        <v>184.99</v>
      </c>
      <c r="E420" s="34">
        <v>175.73</v>
      </c>
      <c r="F420" s="34" t="s">
        <v>1801</v>
      </c>
      <c r="G420" s="35">
        <v>0.0277</v>
      </c>
      <c r="H420" s="1">
        <f t="shared" si="6"/>
        <v>0.0273041380175279</v>
      </c>
    </row>
    <row r="421" spans="1:8">
      <c r="A421" s="32">
        <v>45545</v>
      </c>
      <c r="B421" s="2">
        <v>179.55</v>
      </c>
      <c r="C421" s="34">
        <v>177.49</v>
      </c>
      <c r="D421" s="34">
        <v>180.5</v>
      </c>
      <c r="E421" s="34">
        <v>176.79</v>
      </c>
      <c r="F421" s="34" t="s">
        <v>783</v>
      </c>
      <c r="G421" s="35">
        <v>0.0237</v>
      </c>
      <c r="H421" s="1">
        <f t="shared" si="6"/>
        <v>0.0233846407340092</v>
      </c>
    </row>
    <row r="422" spans="1:8">
      <c r="A422" s="32">
        <v>45544</v>
      </c>
      <c r="B422" s="2">
        <v>175.4</v>
      </c>
      <c r="C422" s="34">
        <v>174.53</v>
      </c>
      <c r="D422" s="34">
        <v>175.85</v>
      </c>
      <c r="E422" s="34">
        <v>173.51</v>
      </c>
      <c r="F422" s="34" t="s">
        <v>1802</v>
      </c>
      <c r="G422" s="35">
        <v>0.0234</v>
      </c>
      <c r="H422" s="1">
        <f t="shared" si="6"/>
        <v>0.0231274185336019</v>
      </c>
    </row>
    <row r="423" spans="1:8">
      <c r="A423" s="32">
        <v>45541</v>
      </c>
      <c r="B423" s="2">
        <v>171.39</v>
      </c>
      <c r="C423" s="34">
        <v>177.24</v>
      </c>
      <c r="D423" s="34">
        <v>178.38</v>
      </c>
      <c r="E423" s="34">
        <v>171.16</v>
      </c>
      <c r="F423" s="34" t="s">
        <v>773</v>
      </c>
      <c r="G423" s="35">
        <v>-0.0365</v>
      </c>
      <c r="H423" s="1">
        <f t="shared" si="6"/>
        <v>-0.0372237203326976</v>
      </c>
    </row>
    <row r="424" spans="1:8">
      <c r="A424" s="32">
        <v>45540</v>
      </c>
      <c r="B424" s="2">
        <v>177.89</v>
      </c>
      <c r="C424" s="34">
        <v>175</v>
      </c>
      <c r="D424" s="34">
        <v>179.88</v>
      </c>
      <c r="E424" s="34">
        <v>174.99</v>
      </c>
      <c r="F424" s="34" t="s">
        <v>1803</v>
      </c>
      <c r="G424" s="35">
        <v>0.0263</v>
      </c>
      <c r="H424" s="1">
        <f t="shared" si="6"/>
        <v>0.0259680897839592</v>
      </c>
    </row>
    <row r="425" spans="1:8">
      <c r="A425" s="32">
        <v>45539</v>
      </c>
      <c r="B425" s="2">
        <v>173.33</v>
      </c>
      <c r="C425" s="34">
        <v>174.48</v>
      </c>
      <c r="D425" s="34">
        <v>175.98</v>
      </c>
      <c r="E425" s="34">
        <v>172.54</v>
      </c>
      <c r="F425" s="34" t="s">
        <v>1804</v>
      </c>
      <c r="G425" s="35">
        <v>-0.0166</v>
      </c>
      <c r="H425" s="1">
        <f t="shared" si="6"/>
        <v>-0.016706149739159</v>
      </c>
    </row>
    <row r="426" spans="1:8">
      <c r="A426" s="32">
        <v>45538</v>
      </c>
      <c r="B426" s="2">
        <v>176.25</v>
      </c>
      <c r="C426" s="34">
        <v>177.55</v>
      </c>
      <c r="D426" s="34">
        <v>178.26</v>
      </c>
      <c r="E426" s="34">
        <v>175.26</v>
      </c>
      <c r="F426" s="34" t="s">
        <v>1805</v>
      </c>
      <c r="G426" s="35">
        <v>-0.0126</v>
      </c>
      <c r="H426" s="1">
        <f t="shared" si="6"/>
        <v>-0.0126851595273157</v>
      </c>
    </row>
    <row r="427" spans="1:8">
      <c r="A427" s="32">
        <v>45534</v>
      </c>
      <c r="B427" s="2">
        <v>178.5</v>
      </c>
      <c r="C427" s="34">
        <v>172.78</v>
      </c>
      <c r="D427" s="34">
        <v>178.9</v>
      </c>
      <c r="E427" s="34">
        <v>172.6</v>
      </c>
      <c r="F427" s="34" t="s">
        <v>1806</v>
      </c>
      <c r="G427" s="35">
        <v>0.0371</v>
      </c>
      <c r="H427" s="1">
        <f t="shared" si="6"/>
        <v>0.0363966932492949</v>
      </c>
    </row>
    <row r="428" spans="1:8">
      <c r="A428" s="32">
        <v>45533</v>
      </c>
      <c r="B428" s="2">
        <v>172.12</v>
      </c>
      <c r="C428" s="34">
        <v>173.22</v>
      </c>
      <c r="D428" s="34">
        <v>174.29</v>
      </c>
      <c r="E428" s="34">
        <v>170.81</v>
      </c>
      <c r="F428" s="34" t="s">
        <v>1807</v>
      </c>
      <c r="G428" s="35">
        <v>0.0077</v>
      </c>
      <c r="H428" s="1">
        <f t="shared" si="6"/>
        <v>0.00769862661592943</v>
      </c>
    </row>
    <row r="429" spans="1:8">
      <c r="A429" s="32">
        <v>45532</v>
      </c>
      <c r="B429" s="2">
        <v>170.8</v>
      </c>
      <c r="C429" s="34">
        <v>173.69</v>
      </c>
      <c r="D429" s="34">
        <v>173.69</v>
      </c>
      <c r="E429" s="34">
        <v>168.92</v>
      </c>
      <c r="F429" s="34" t="s">
        <v>1808</v>
      </c>
      <c r="G429" s="35">
        <v>-0.0134</v>
      </c>
      <c r="H429" s="1">
        <f t="shared" si="6"/>
        <v>-0.0134917143036472</v>
      </c>
    </row>
    <row r="430" spans="1:8">
      <c r="A430" s="32">
        <v>45531</v>
      </c>
      <c r="B430" s="2">
        <v>173.12</v>
      </c>
      <c r="C430" s="34">
        <v>174.15</v>
      </c>
      <c r="D430" s="34">
        <v>174.89</v>
      </c>
      <c r="E430" s="34">
        <v>172.25</v>
      </c>
      <c r="F430" s="34" t="s">
        <v>1809</v>
      </c>
      <c r="G430" s="35">
        <v>-0.0136</v>
      </c>
      <c r="H430" s="1">
        <f t="shared" si="6"/>
        <v>-0.0136540472478037</v>
      </c>
    </row>
    <row r="431" spans="1:8">
      <c r="A431" s="32">
        <v>45530</v>
      </c>
      <c r="B431" s="2">
        <v>175.5</v>
      </c>
      <c r="C431" s="34">
        <v>176.7</v>
      </c>
      <c r="D431" s="34">
        <v>177.47</v>
      </c>
      <c r="E431" s="34">
        <v>174.3</v>
      </c>
      <c r="F431" s="34" t="s">
        <v>1810</v>
      </c>
      <c r="G431" s="35">
        <v>-0.0087</v>
      </c>
      <c r="H431" s="1">
        <f t="shared" si="6"/>
        <v>-0.00873665283687364</v>
      </c>
    </row>
    <row r="432" spans="1:8">
      <c r="A432" s="32">
        <v>45527</v>
      </c>
      <c r="B432" s="2">
        <v>177.04</v>
      </c>
      <c r="C432" s="34">
        <v>177.34</v>
      </c>
      <c r="D432" s="34">
        <v>178.97</v>
      </c>
      <c r="E432" s="34">
        <v>175.24</v>
      </c>
      <c r="F432" s="34" t="s">
        <v>1811</v>
      </c>
      <c r="G432" s="35">
        <v>0.0052</v>
      </c>
      <c r="H432" s="1">
        <f t="shared" si="6"/>
        <v>0.00515333699858996</v>
      </c>
    </row>
    <row r="433" spans="1:8">
      <c r="A433" s="32">
        <v>45526</v>
      </c>
      <c r="B433" s="2">
        <v>176.13</v>
      </c>
      <c r="C433" s="34">
        <v>181.38</v>
      </c>
      <c r="D433" s="34">
        <v>181.47</v>
      </c>
      <c r="E433" s="34">
        <v>175.68</v>
      </c>
      <c r="F433" s="34" t="s">
        <v>1812</v>
      </c>
      <c r="G433" s="35">
        <v>-0.0221</v>
      </c>
      <c r="H433" s="1">
        <f t="shared" si="6"/>
        <v>-0.022345416604762</v>
      </c>
    </row>
    <row r="434" spans="1:8">
      <c r="A434" s="32">
        <v>45525</v>
      </c>
      <c r="B434" s="2">
        <v>180.11</v>
      </c>
      <c r="C434" s="34">
        <v>179.92</v>
      </c>
      <c r="D434" s="34">
        <v>182.38</v>
      </c>
      <c r="E434" s="34">
        <v>178.89</v>
      </c>
      <c r="F434" s="34" t="s">
        <v>1813</v>
      </c>
      <c r="G434" s="35">
        <v>0.0069</v>
      </c>
      <c r="H434" s="1">
        <f t="shared" si="6"/>
        <v>0.00685258538223184</v>
      </c>
    </row>
    <row r="435" spans="1:8">
      <c r="A435" s="32">
        <v>45524</v>
      </c>
      <c r="B435" s="2">
        <v>178.88</v>
      </c>
      <c r="C435" s="34">
        <v>177.92</v>
      </c>
      <c r="D435" s="34">
        <v>179.01</v>
      </c>
      <c r="E435" s="34">
        <v>177.43</v>
      </c>
      <c r="F435" s="34" t="s">
        <v>1814</v>
      </c>
      <c r="G435" s="35">
        <v>0.0037</v>
      </c>
      <c r="H435" s="1">
        <f t="shared" si="6"/>
        <v>0.00369644778216057</v>
      </c>
    </row>
    <row r="436" spans="1:8">
      <c r="A436" s="32">
        <v>45523</v>
      </c>
      <c r="B436" s="2">
        <v>178.22</v>
      </c>
      <c r="C436" s="34">
        <v>177.64</v>
      </c>
      <c r="D436" s="34">
        <v>178.3</v>
      </c>
      <c r="E436" s="34">
        <v>176.16</v>
      </c>
      <c r="F436" s="34" t="s">
        <v>1815</v>
      </c>
      <c r="G436" s="35">
        <v>0.0066</v>
      </c>
      <c r="H436" s="1">
        <f t="shared" si="6"/>
        <v>0.0065300840016707</v>
      </c>
    </row>
    <row r="437" spans="1:8">
      <c r="A437" s="32">
        <v>45520</v>
      </c>
      <c r="B437" s="2">
        <v>177.06</v>
      </c>
      <c r="C437" s="34">
        <v>177.04</v>
      </c>
      <c r="D437" s="34">
        <v>178.34</v>
      </c>
      <c r="E437" s="34">
        <v>176.26</v>
      </c>
      <c r="F437" s="34" t="s">
        <v>1816</v>
      </c>
      <c r="G437" s="35">
        <v>-0.003</v>
      </c>
      <c r="H437" s="1">
        <f t="shared" si="6"/>
        <v>-0.00298886448360072</v>
      </c>
    </row>
    <row r="438" spans="1:8">
      <c r="A438" s="32">
        <v>45519</v>
      </c>
      <c r="B438" s="2">
        <v>177.59</v>
      </c>
      <c r="C438" s="34">
        <v>174.86</v>
      </c>
      <c r="D438" s="34">
        <v>177.91</v>
      </c>
      <c r="E438" s="34">
        <v>173.99</v>
      </c>
      <c r="F438" s="34" t="s">
        <v>1817</v>
      </c>
      <c r="G438" s="35">
        <v>0.044</v>
      </c>
      <c r="H438" s="1">
        <f t="shared" si="6"/>
        <v>0.0430910232646878</v>
      </c>
    </row>
    <row r="439" spans="1:8">
      <c r="A439" s="32">
        <v>45518</v>
      </c>
      <c r="B439" s="2">
        <v>170.1</v>
      </c>
      <c r="C439" s="34">
        <v>172.11</v>
      </c>
      <c r="D439" s="34">
        <v>172.28</v>
      </c>
      <c r="E439" s="34">
        <v>168.86</v>
      </c>
      <c r="F439" s="34" t="s">
        <v>1818</v>
      </c>
      <c r="G439" s="35">
        <v>-0.0008</v>
      </c>
      <c r="H439" s="1">
        <f t="shared" si="6"/>
        <v>-0.00076396442466295</v>
      </c>
    </row>
    <row r="440" spans="1:8">
      <c r="A440" s="32">
        <v>45517</v>
      </c>
      <c r="B440" s="2">
        <v>170.23</v>
      </c>
      <c r="C440" s="34">
        <v>167.81</v>
      </c>
      <c r="D440" s="34">
        <v>171.04</v>
      </c>
      <c r="E440" s="34">
        <v>167.1</v>
      </c>
      <c r="F440" s="34" t="s">
        <v>1819</v>
      </c>
      <c r="G440" s="35">
        <v>0.0206</v>
      </c>
      <c r="H440" s="1">
        <f t="shared" si="6"/>
        <v>0.0203549739018325</v>
      </c>
    </row>
    <row r="441" spans="1:8">
      <c r="A441" s="32">
        <v>45516</v>
      </c>
      <c r="B441" s="2">
        <v>166.8</v>
      </c>
      <c r="C441" s="34">
        <v>168.14</v>
      </c>
      <c r="D441" s="34">
        <v>168.55</v>
      </c>
      <c r="E441" s="34">
        <v>166.11</v>
      </c>
      <c r="F441" s="34" t="s">
        <v>1820</v>
      </c>
      <c r="G441" s="35">
        <v>-0.0008</v>
      </c>
      <c r="H441" s="1">
        <f t="shared" si="6"/>
        <v>-0.000838976497944178</v>
      </c>
    </row>
    <row r="442" spans="1:8">
      <c r="A442" s="32">
        <v>45513</v>
      </c>
      <c r="B442" s="2">
        <v>166.94</v>
      </c>
      <c r="C442" s="34">
        <v>166.4</v>
      </c>
      <c r="D442" s="34">
        <v>168.55</v>
      </c>
      <c r="E442" s="34">
        <v>165.85</v>
      </c>
      <c r="F442" s="34" t="s">
        <v>1821</v>
      </c>
      <c r="G442" s="35">
        <v>0.0069</v>
      </c>
      <c r="H442" s="1">
        <f t="shared" si="6"/>
        <v>0.00685222372139586</v>
      </c>
    </row>
    <row r="443" spans="1:8">
      <c r="A443" s="32">
        <v>45512</v>
      </c>
      <c r="B443" s="2">
        <v>165.8</v>
      </c>
      <c r="C443" s="34">
        <v>165.16</v>
      </c>
      <c r="D443" s="34">
        <v>166.69</v>
      </c>
      <c r="E443" s="34">
        <v>162.55</v>
      </c>
      <c r="F443" s="34" t="s">
        <v>825</v>
      </c>
      <c r="G443" s="35">
        <v>0.0186</v>
      </c>
      <c r="H443" s="1">
        <f t="shared" si="6"/>
        <v>0.0184440812977878</v>
      </c>
    </row>
    <row r="444" spans="1:8">
      <c r="A444" s="32">
        <v>45511</v>
      </c>
      <c r="B444" s="2">
        <v>162.77</v>
      </c>
      <c r="C444" s="34">
        <v>166.55</v>
      </c>
      <c r="D444" s="34">
        <v>167.58</v>
      </c>
      <c r="E444" s="34">
        <v>161.43</v>
      </c>
      <c r="F444" s="34" t="s">
        <v>1822</v>
      </c>
      <c r="G444" s="35">
        <v>0.0052</v>
      </c>
      <c r="H444" s="1">
        <f t="shared" si="6"/>
        <v>0.00517401831802754</v>
      </c>
    </row>
    <row r="445" spans="1:8">
      <c r="A445" s="32">
        <v>45510</v>
      </c>
      <c r="B445" s="2">
        <v>161.93</v>
      </c>
      <c r="C445" s="34">
        <v>161.71</v>
      </c>
      <c r="D445" s="34">
        <v>165.08</v>
      </c>
      <c r="E445" s="34">
        <v>158.54</v>
      </c>
      <c r="F445" s="34" t="s">
        <v>1823</v>
      </c>
      <c r="G445" s="35">
        <v>0.0057</v>
      </c>
      <c r="H445" s="1">
        <f t="shared" si="6"/>
        <v>0.00563556221354468</v>
      </c>
    </row>
    <row r="446" spans="1:8">
      <c r="A446" s="32">
        <v>45509</v>
      </c>
      <c r="B446" s="2">
        <v>161.02</v>
      </c>
      <c r="C446" s="34">
        <v>154.21</v>
      </c>
      <c r="D446" s="34">
        <v>162.96</v>
      </c>
      <c r="E446" s="34">
        <v>151.61</v>
      </c>
      <c r="F446" s="34" t="s">
        <v>1824</v>
      </c>
      <c r="G446" s="35">
        <v>-0.041</v>
      </c>
      <c r="H446" s="1">
        <f t="shared" si="6"/>
        <v>-0.0418399832116604</v>
      </c>
    </row>
    <row r="447" spans="1:8">
      <c r="A447" s="32">
        <v>45506</v>
      </c>
      <c r="B447" s="2">
        <v>167.9</v>
      </c>
      <c r="C447" s="34">
        <v>166.75</v>
      </c>
      <c r="D447" s="34">
        <v>168.77</v>
      </c>
      <c r="E447" s="34">
        <v>160.55</v>
      </c>
      <c r="F447" s="34" t="s">
        <v>1825</v>
      </c>
      <c r="G447" s="35">
        <v>-0.0878</v>
      </c>
      <c r="H447" s="1">
        <f t="shared" si="6"/>
        <v>-0.0919475559611354</v>
      </c>
    </row>
    <row r="448" spans="1:8">
      <c r="A448" s="32">
        <v>45505</v>
      </c>
      <c r="B448" s="2">
        <v>184.07</v>
      </c>
      <c r="C448" s="34">
        <v>189.29</v>
      </c>
      <c r="D448" s="34">
        <v>190.6</v>
      </c>
      <c r="E448" s="34">
        <v>181.87</v>
      </c>
      <c r="F448" s="34" t="s">
        <v>1826</v>
      </c>
      <c r="G448" s="35">
        <v>-0.0156</v>
      </c>
      <c r="H448" s="1">
        <f t="shared" si="6"/>
        <v>-0.0156855392185389</v>
      </c>
    </row>
    <row r="449" spans="1:8">
      <c r="A449" s="32">
        <v>45504</v>
      </c>
      <c r="B449" s="2">
        <v>186.98</v>
      </c>
      <c r="C449" s="34">
        <v>185.05</v>
      </c>
      <c r="D449" s="34">
        <v>187.94</v>
      </c>
      <c r="E449" s="34">
        <v>184.46</v>
      </c>
      <c r="F449" s="34" t="s">
        <v>1673</v>
      </c>
      <c r="G449" s="35">
        <v>0.029</v>
      </c>
      <c r="H449" s="1">
        <f t="shared" si="6"/>
        <v>0.0285896496022039</v>
      </c>
    </row>
    <row r="450" spans="1:8">
      <c r="A450" s="32">
        <v>45503</v>
      </c>
      <c r="B450" s="2">
        <v>181.71</v>
      </c>
      <c r="C450" s="34">
        <v>184.72</v>
      </c>
      <c r="D450" s="34">
        <v>185.86</v>
      </c>
      <c r="E450" s="34">
        <v>179.38</v>
      </c>
      <c r="F450" s="34" t="s">
        <v>1143</v>
      </c>
      <c r="G450" s="35">
        <v>-0.0081</v>
      </c>
      <c r="H450" s="1">
        <f t="shared" si="6"/>
        <v>-0.00816644257906433</v>
      </c>
    </row>
    <row r="451" spans="1:8">
      <c r="A451" s="32">
        <v>45502</v>
      </c>
      <c r="B451" s="2">
        <v>183.2</v>
      </c>
      <c r="C451" s="34">
        <v>183.84</v>
      </c>
      <c r="D451" s="34">
        <v>184.75</v>
      </c>
      <c r="E451" s="34">
        <v>182.38</v>
      </c>
      <c r="F451" s="34" t="s">
        <v>1827</v>
      </c>
      <c r="G451" s="35">
        <v>0.0038</v>
      </c>
      <c r="H451" s="1">
        <f t="shared" ref="H451:H514" si="7">LN(B451/B452)</f>
        <v>0.0038282792174837</v>
      </c>
    </row>
    <row r="452" spans="1:8">
      <c r="A452" s="32">
        <v>45499</v>
      </c>
      <c r="B452" s="2">
        <v>182.5</v>
      </c>
      <c r="C452" s="34">
        <v>180.39</v>
      </c>
      <c r="D452" s="34">
        <v>183.19</v>
      </c>
      <c r="E452" s="34">
        <v>180.24</v>
      </c>
      <c r="F452" s="34" t="s">
        <v>1828</v>
      </c>
      <c r="G452" s="35">
        <v>0.0147</v>
      </c>
      <c r="H452" s="1">
        <f t="shared" si="7"/>
        <v>0.0146270028809133</v>
      </c>
    </row>
    <row r="453" spans="1:8">
      <c r="A453" s="32">
        <v>45498</v>
      </c>
      <c r="B453" s="2">
        <v>179.85</v>
      </c>
      <c r="C453" s="34">
        <v>182.91</v>
      </c>
      <c r="D453" s="34">
        <v>183.9</v>
      </c>
      <c r="E453" s="34">
        <v>176.8</v>
      </c>
      <c r="F453" s="34" t="s">
        <v>1829</v>
      </c>
      <c r="G453" s="35">
        <v>-0.0054</v>
      </c>
      <c r="H453" s="1">
        <f t="shared" si="7"/>
        <v>-0.00543419325525546</v>
      </c>
    </row>
    <row r="454" spans="1:8">
      <c r="A454" s="32">
        <v>45497</v>
      </c>
      <c r="B454" s="2">
        <v>180.83</v>
      </c>
      <c r="C454" s="34">
        <v>183.2</v>
      </c>
      <c r="D454" s="34">
        <v>185.45</v>
      </c>
      <c r="E454" s="34">
        <v>180.41</v>
      </c>
      <c r="F454" s="34" t="s">
        <v>893</v>
      </c>
      <c r="G454" s="35">
        <v>-0.0299</v>
      </c>
      <c r="H454" s="1">
        <f t="shared" si="7"/>
        <v>-0.0303911854842658</v>
      </c>
    </row>
    <row r="455" spans="1:8">
      <c r="A455" s="32">
        <v>45496</v>
      </c>
      <c r="B455" s="2">
        <v>186.41</v>
      </c>
      <c r="C455" s="34">
        <v>184.1</v>
      </c>
      <c r="D455" s="34">
        <v>189.39</v>
      </c>
      <c r="E455" s="34">
        <v>183.56</v>
      </c>
      <c r="F455" s="34" t="s">
        <v>1830</v>
      </c>
      <c r="G455" s="35">
        <v>0.0211</v>
      </c>
      <c r="H455" s="1">
        <f t="shared" si="7"/>
        <v>0.0209244407795083</v>
      </c>
    </row>
    <row r="456" spans="1:8">
      <c r="A456" s="32">
        <v>45495</v>
      </c>
      <c r="B456" s="2">
        <v>182.55</v>
      </c>
      <c r="C456" s="34">
        <v>185</v>
      </c>
      <c r="D456" s="34">
        <v>185.06</v>
      </c>
      <c r="E456" s="34">
        <v>182.48</v>
      </c>
      <c r="F456" s="34" t="s">
        <v>1831</v>
      </c>
      <c r="G456" s="35">
        <v>-0.0032</v>
      </c>
      <c r="H456" s="1">
        <f t="shared" si="7"/>
        <v>-0.00317217505121124</v>
      </c>
    </row>
    <row r="457" spans="1:8">
      <c r="A457" s="32">
        <v>45492</v>
      </c>
      <c r="B457" s="2">
        <v>183.13</v>
      </c>
      <c r="C457" s="34">
        <v>181.14</v>
      </c>
      <c r="D457" s="34">
        <v>184.93</v>
      </c>
      <c r="E457" s="34">
        <v>180.11</v>
      </c>
      <c r="F457" s="34" t="s">
        <v>1832</v>
      </c>
      <c r="G457" s="35">
        <v>-0.0034</v>
      </c>
      <c r="H457" s="1">
        <f t="shared" si="7"/>
        <v>-0.0033798549400888</v>
      </c>
    </row>
    <row r="458" spans="1:8">
      <c r="A458" s="32">
        <v>45491</v>
      </c>
      <c r="B458" s="2">
        <v>183.75</v>
      </c>
      <c r="C458" s="34">
        <v>189.59</v>
      </c>
      <c r="D458" s="34">
        <v>189.68</v>
      </c>
      <c r="E458" s="34">
        <v>181.45</v>
      </c>
      <c r="F458" s="34" t="s">
        <v>1833</v>
      </c>
      <c r="G458" s="35">
        <v>-0.0222</v>
      </c>
      <c r="H458" s="1">
        <f t="shared" si="7"/>
        <v>-0.0224934149755634</v>
      </c>
    </row>
    <row r="459" spans="1:8">
      <c r="A459" s="32">
        <v>45490</v>
      </c>
      <c r="B459" s="2">
        <v>187.93</v>
      </c>
      <c r="C459" s="34">
        <v>191.35</v>
      </c>
      <c r="D459" s="34">
        <v>191.58</v>
      </c>
      <c r="E459" s="34">
        <v>185.99</v>
      </c>
      <c r="F459" s="34" t="s">
        <v>1834</v>
      </c>
      <c r="G459" s="35">
        <v>-0.0264</v>
      </c>
      <c r="H459" s="1">
        <f t="shared" si="7"/>
        <v>-0.0267242574104805</v>
      </c>
    </row>
    <row r="460" spans="1:8">
      <c r="A460" s="32">
        <v>45489</v>
      </c>
      <c r="B460" s="2">
        <v>193.02</v>
      </c>
      <c r="C460" s="34">
        <v>195.59</v>
      </c>
      <c r="D460" s="34">
        <v>196.62</v>
      </c>
      <c r="E460" s="34">
        <v>192.24</v>
      </c>
      <c r="F460" s="34" t="s">
        <v>1835</v>
      </c>
      <c r="G460" s="35">
        <v>0.0016</v>
      </c>
      <c r="H460" s="1">
        <f t="shared" si="7"/>
        <v>0.00155545217237417</v>
      </c>
    </row>
    <row r="461" spans="1:8">
      <c r="A461" s="32">
        <v>45488</v>
      </c>
      <c r="B461" s="2">
        <v>192.72</v>
      </c>
      <c r="C461" s="34">
        <v>194.56</v>
      </c>
      <c r="D461" s="34">
        <v>196.19</v>
      </c>
      <c r="E461" s="34">
        <v>190.83</v>
      </c>
      <c r="F461" s="34" t="s">
        <v>1836</v>
      </c>
      <c r="G461" s="35">
        <v>-0.0091</v>
      </c>
      <c r="H461" s="1">
        <f t="shared" si="7"/>
        <v>-0.00914238954839814</v>
      </c>
    </row>
    <row r="462" spans="1:8">
      <c r="A462" s="32">
        <v>45485</v>
      </c>
      <c r="B462" s="2">
        <v>194.49</v>
      </c>
      <c r="C462" s="34">
        <v>194.8</v>
      </c>
      <c r="D462" s="34">
        <v>196.47</v>
      </c>
      <c r="E462" s="34">
        <v>193.83</v>
      </c>
      <c r="F462" s="34" t="s">
        <v>1170</v>
      </c>
      <c r="G462" s="35">
        <v>-0.0029</v>
      </c>
      <c r="H462" s="1">
        <f t="shared" si="7"/>
        <v>-0.00287518809765156</v>
      </c>
    </row>
    <row r="463" spans="1:8">
      <c r="A463" s="32">
        <v>45484</v>
      </c>
      <c r="B463" s="2">
        <v>195.05</v>
      </c>
      <c r="C463" s="34">
        <v>200.09</v>
      </c>
      <c r="D463" s="34">
        <v>200.27</v>
      </c>
      <c r="E463" s="34">
        <v>192.86</v>
      </c>
      <c r="F463" s="34" t="s">
        <v>1837</v>
      </c>
      <c r="G463" s="35">
        <v>-0.0237</v>
      </c>
      <c r="H463" s="1">
        <f t="shared" si="7"/>
        <v>-0.024010878959192</v>
      </c>
    </row>
    <row r="464" spans="1:8">
      <c r="A464" s="32">
        <v>45483</v>
      </c>
      <c r="B464" s="2">
        <v>199.79</v>
      </c>
      <c r="C464" s="34">
        <v>199.99</v>
      </c>
      <c r="D464" s="34">
        <v>200.11</v>
      </c>
      <c r="E464" s="34">
        <v>197.69</v>
      </c>
      <c r="F464" s="34" t="s">
        <v>1146</v>
      </c>
      <c r="G464" s="35">
        <v>0.0023</v>
      </c>
      <c r="H464" s="1">
        <f t="shared" si="7"/>
        <v>0.00225490537254725</v>
      </c>
    </row>
    <row r="465" spans="1:8">
      <c r="A465" s="32">
        <v>45482</v>
      </c>
      <c r="B465" s="2">
        <v>199.34</v>
      </c>
      <c r="C465" s="34">
        <v>199.4</v>
      </c>
      <c r="D465" s="34">
        <v>200.57</v>
      </c>
      <c r="E465" s="34">
        <v>199.04</v>
      </c>
      <c r="F465" s="34" t="s">
        <v>1838</v>
      </c>
      <c r="G465" s="35">
        <v>0.0003</v>
      </c>
      <c r="H465" s="1">
        <f t="shared" si="7"/>
        <v>0.000250859194050796</v>
      </c>
    </row>
    <row r="466" spans="1:8">
      <c r="A466" s="32">
        <v>45481</v>
      </c>
      <c r="B466" s="2">
        <v>199.29</v>
      </c>
      <c r="C466" s="34">
        <v>200.04</v>
      </c>
      <c r="D466" s="34">
        <v>201.2</v>
      </c>
      <c r="E466" s="34">
        <v>197.96</v>
      </c>
      <c r="F466" s="34" t="s">
        <v>1173</v>
      </c>
      <c r="G466" s="35">
        <v>-0.0036</v>
      </c>
      <c r="H466" s="1">
        <f t="shared" si="7"/>
        <v>-0.00355631620277724</v>
      </c>
    </row>
    <row r="467" spans="1:8">
      <c r="A467" s="32">
        <v>45478</v>
      </c>
      <c r="B467" s="2">
        <v>200</v>
      </c>
      <c r="C467" s="34">
        <v>198.65</v>
      </c>
      <c r="D467" s="34">
        <v>200.55</v>
      </c>
      <c r="E467" s="34">
        <v>198.17</v>
      </c>
      <c r="F467" s="34" t="s">
        <v>1839</v>
      </c>
      <c r="G467" s="35">
        <v>0.0122</v>
      </c>
      <c r="H467" s="1">
        <f t="shared" si="7"/>
        <v>0.0121231898023107</v>
      </c>
    </row>
    <row r="468" spans="1:8">
      <c r="A468" s="32">
        <v>45476</v>
      </c>
      <c r="B468" s="2">
        <v>197.59</v>
      </c>
      <c r="C468" s="34">
        <v>199.94</v>
      </c>
      <c r="D468" s="34">
        <v>200.03</v>
      </c>
      <c r="E468" s="34">
        <v>196.76</v>
      </c>
      <c r="F468" s="34" t="s">
        <v>1840</v>
      </c>
      <c r="G468" s="35">
        <v>-0.0121</v>
      </c>
      <c r="H468" s="1">
        <f t="shared" si="7"/>
        <v>-0.0121231898023106</v>
      </c>
    </row>
    <row r="469" spans="1:8">
      <c r="A469" s="32">
        <v>45475</v>
      </c>
      <c r="B469" s="2">
        <v>200</v>
      </c>
      <c r="C469" s="34">
        <v>197.28</v>
      </c>
      <c r="D469" s="34">
        <v>200.43</v>
      </c>
      <c r="E469" s="34">
        <v>195.93</v>
      </c>
      <c r="F469" s="34" t="s">
        <v>1841</v>
      </c>
      <c r="G469" s="35">
        <v>0.0142</v>
      </c>
      <c r="H469" s="1">
        <f t="shared" si="7"/>
        <v>0.0140989243795017</v>
      </c>
    </row>
    <row r="470" spans="1:8">
      <c r="A470" s="32">
        <v>45474</v>
      </c>
      <c r="B470" s="2">
        <v>197.2</v>
      </c>
      <c r="C470" s="34">
        <v>193.49</v>
      </c>
      <c r="D470" s="34">
        <v>198.3</v>
      </c>
      <c r="E470" s="34">
        <v>192.82</v>
      </c>
      <c r="F470" s="34" t="s">
        <v>1842</v>
      </c>
      <c r="G470" s="35">
        <v>0.0204</v>
      </c>
      <c r="H470" s="1">
        <f t="shared" si="7"/>
        <v>0.0202337547010036</v>
      </c>
    </row>
    <row r="471" spans="1:8">
      <c r="A471" s="32">
        <v>45471</v>
      </c>
      <c r="B471" s="2">
        <v>193.25</v>
      </c>
      <c r="C471" s="34">
        <v>197.73</v>
      </c>
      <c r="D471" s="34">
        <v>198.85</v>
      </c>
      <c r="E471" s="34">
        <v>192.5</v>
      </c>
      <c r="F471" s="34" t="s">
        <v>1843</v>
      </c>
      <c r="G471" s="35">
        <v>-0.0232</v>
      </c>
      <c r="H471" s="1">
        <f t="shared" si="7"/>
        <v>-0.023524480363902</v>
      </c>
    </row>
    <row r="472" spans="1:8">
      <c r="A472" s="32">
        <v>45470</v>
      </c>
      <c r="B472" s="2">
        <v>197.85</v>
      </c>
      <c r="C472" s="34">
        <v>195.01</v>
      </c>
      <c r="D472" s="34">
        <v>199.84</v>
      </c>
      <c r="E472" s="34">
        <v>194.2</v>
      </c>
      <c r="F472" s="34" t="s">
        <v>1844</v>
      </c>
      <c r="G472" s="35">
        <v>0.0219</v>
      </c>
      <c r="H472" s="1">
        <f t="shared" si="7"/>
        <v>0.0216633414303593</v>
      </c>
    </row>
    <row r="473" spans="1:8">
      <c r="A473" s="32">
        <v>45469</v>
      </c>
      <c r="B473" s="2">
        <v>193.61</v>
      </c>
      <c r="C473" s="34">
        <v>186.92</v>
      </c>
      <c r="D473" s="34">
        <v>194.8</v>
      </c>
      <c r="E473" s="34">
        <v>186.26</v>
      </c>
      <c r="F473" s="34" t="s">
        <v>1845</v>
      </c>
      <c r="G473" s="35">
        <v>0.039</v>
      </c>
      <c r="H473" s="1">
        <f t="shared" si="7"/>
        <v>0.0382728643787951</v>
      </c>
    </row>
    <row r="474" spans="1:8">
      <c r="A474" s="32">
        <v>45468</v>
      </c>
      <c r="B474" s="2">
        <v>186.34</v>
      </c>
      <c r="C474" s="34">
        <v>186.81</v>
      </c>
      <c r="D474" s="34">
        <v>188.84</v>
      </c>
      <c r="E474" s="34">
        <v>185.42</v>
      </c>
      <c r="F474" s="34" t="s">
        <v>1846</v>
      </c>
      <c r="G474" s="35">
        <v>0.0041</v>
      </c>
      <c r="H474" s="1">
        <f t="shared" si="7"/>
        <v>0.00414079266603139</v>
      </c>
    </row>
    <row r="475" spans="1:8">
      <c r="A475" s="32">
        <v>45467</v>
      </c>
      <c r="B475" s="2">
        <v>185.57</v>
      </c>
      <c r="C475" s="34">
        <v>189.33</v>
      </c>
      <c r="D475" s="34">
        <v>191</v>
      </c>
      <c r="E475" s="34">
        <v>185.33</v>
      </c>
      <c r="F475" s="34" t="s">
        <v>1847</v>
      </c>
      <c r="G475" s="35">
        <v>-0.0186</v>
      </c>
      <c r="H475" s="1">
        <f t="shared" si="7"/>
        <v>-0.0187380365687882</v>
      </c>
    </row>
    <row r="476" spans="1:8">
      <c r="A476" s="32">
        <v>45464</v>
      </c>
      <c r="B476" s="2">
        <v>189.08</v>
      </c>
      <c r="C476" s="34">
        <v>187.8</v>
      </c>
      <c r="D476" s="34">
        <v>189.27</v>
      </c>
      <c r="E476" s="34">
        <v>185.86</v>
      </c>
      <c r="F476" s="34" t="s">
        <v>1848</v>
      </c>
      <c r="G476" s="35">
        <v>0.016</v>
      </c>
      <c r="H476" s="1">
        <f t="shared" si="7"/>
        <v>0.0158860422768306</v>
      </c>
    </row>
    <row r="477" spans="1:8">
      <c r="A477" s="32">
        <v>45463</v>
      </c>
      <c r="B477" s="2">
        <v>186.1</v>
      </c>
      <c r="C477" s="34">
        <v>182.91</v>
      </c>
      <c r="D477" s="34">
        <v>186.51</v>
      </c>
      <c r="E477" s="34">
        <v>182.72</v>
      </c>
      <c r="F477" s="34" t="s">
        <v>1679</v>
      </c>
      <c r="G477" s="35">
        <v>0.018</v>
      </c>
      <c r="H477" s="1">
        <f t="shared" si="7"/>
        <v>0.0178368015292113</v>
      </c>
    </row>
    <row r="478" spans="1:8">
      <c r="A478" s="32">
        <v>45461</v>
      </c>
      <c r="B478" s="2">
        <v>182.81</v>
      </c>
      <c r="C478" s="34">
        <v>183.74</v>
      </c>
      <c r="D478" s="34">
        <v>184.29</v>
      </c>
      <c r="E478" s="34">
        <v>181.43</v>
      </c>
      <c r="F478" s="34" t="s">
        <v>1849</v>
      </c>
      <c r="G478" s="35">
        <v>-0.0068</v>
      </c>
      <c r="H478" s="1">
        <f t="shared" si="7"/>
        <v>-0.00681442929171699</v>
      </c>
    </row>
    <row r="479" spans="1:8">
      <c r="A479" s="32">
        <v>45460</v>
      </c>
      <c r="B479" s="2">
        <v>184.06</v>
      </c>
      <c r="C479" s="34">
        <v>182.52</v>
      </c>
      <c r="D479" s="34">
        <v>185</v>
      </c>
      <c r="E479" s="34">
        <v>181.22</v>
      </c>
      <c r="F479" s="34" t="s">
        <v>1813</v>
      </c>
      <c r="G479" s="35">
        <v>0.0022</v>
      </c>
      <c r="H479" s="1">
        <f t="shared" si="7"/>
        <v>0.0021755692253348</v>
      </c>
    </row>
    <row r="480" spans="1:8">
      <c r="A480" s="32">
        <v>45457</v>
      </c>
      <c r="B480" s="2">
        <v>183.66</v>
      </c>
      <c r="C480" s="34">
        <v>183.08</v>
      </c>
      <c r="D480" s="34">
        <v>183.72</v>
      </c>
      <c r="E480" s="34">
        <v>182.23</v>
      </c>
      <c r="F480" s="34" t="s">
        <v>1850</v>
      </c>
      <c r="G480" s="35">
        <v>-0.0009</v>
      </c>
      <c r="H480" s="1">
        <f t="shared" si="7"/>
        <v>-0.000925195309404294</v>
      </c>
    </row>
    <row r="481" spans="1:8">
      <c r="A481" s="32">
        <v>45456</v>
      </c>
      <c r="B481" s="2">
        <v>183.83</v>
      </c>
      <c r="C481" s="34">
        <v>186.09</v>
      </c>
      <c r="D481" s="34">
        <v>187.67</v>
      </c>
      <c r="E481" s="34">
        <v>182.67</v>
      </c>
      <c r="F481" s="34" t="s">
        <v>1851</v>
      </c>
      <c r="G481" s="35">
        <v>-0.0164</v>
      </c>
      <c r="H481" s="1">
        <f t="shared" si="7"/>
        <v>-0.0165087909874307</v>
      </c>
    </row>
    <row r="482" spans="1:8">
      <c r="A482" s="32">
        <v>45455</v>
      </c>
      <c r="B482" s="2">
        <v>186.89</v>
      </c>
      <c r="C482" s="34">
        <v>188.01</v>
      </c>
      <c r="D482" s="34">
        <v>188.35</v>
      </c>
      <c r="E482" s="34">
        <v>185.43</v>
      </c>
      <c r="F482" s="34" t="s">
        <v>1852</v>
      </c>
      <c r="G482" s="35">
        <v>-0.0018</v>
      </c>
      <c r="H482" s="1">
        <f t="shared" si="7"/>
        <v>-0.00181759913185015</v>
      </c>
    </row>
    <row r="483" spans="1:8">
      <c r="A483" s="32">
        <v>45454</v>
      </c>
      <c r="B483" s="2">
        <v>187.23</v>
      </c>
      <c r="C483" s="34">
        <v>187.06</v>
      </c>
      <c r="D483" s="34">
        <v>187.77</v>
      </c>
      <c r="E483" s="34">
        <v>184.54</v>
      </c>
      <c r="F483" s="34" t="s">
        <v>1853</v>
      </c>
      <c r="G483" s="35">
        <v>0.0009</v>
      </c>
      <c r="H483" s="1">
        <f t="shared" si="7"/>
        <v>0.00090838660765633</v>
      </c>
    </row>
    <row r="484" spans="1:8">
      <c r="A484" s="32">
        <v>45453</v>
      </c>
      <c r="B484" s="2">
        <v>187.06</v>
      </c>
      <c r="C484" s="34">
        <v>184.07</v>
      </c>
      <c r="D484" s="34">
        <v>187.23</v>
      </c>
      <c r="E484" s="34">
        <v>183.79</v>
      </c>
      <c r="F484" s="34" t="s">
        <v>1035</v>
      </c>
      <c r="G484" s="35">
        <v>0.015</v>
      </c>
      <c r="H484" s="1">
        <f t="shared" si="7"/>
        <v>0.0148645563306272</v>
      </c>
    </row>
    <row r="485" spans="1:8">
      <c r="A485" s="32">
        <v>45450</v>
      </c>
      <c r="B485" s="2">
        <v>184.3</v>
      </c>
      <c r="C485" s="34">
        <v>184.9</v>
      </c>
      <c r="D485" s="34">
        <v>186.29</v>
      </c>
      <c r="E485" s="34">
        <v>183.36</v>
      </c>
      <c r="F485" s="34" t="s">
        <v>1854</v>
      </c>
      <c r="G485" s="35">
        <v>-0.0038</v>
      </c>
      <c r="H485" s="1">
        <f t="shared" si="7"/>
        <v>-0.00379096040254718</v>
      </c>
    </row>
    <row r="486" spans="1:8">
      <c r="A486" s="32">
        <v>45449</v>
      </c>
      <c r="B486" s="2">
        <v>185</v>
      </c>
      <c r="C486" s="34">
        <v>181.74</v>
      </c>
      <c r="D486" s="34">
        <v>185</v>
      </c>
      <c r="E486" s="34">
        <v>181.49</v>
      </c>
      <c r="F486" s="34" t="s">
        <v>1855</v>
      </c>
      <c r="G486" s="35">
        <v>0.0205</v>
      </c>
      <c r="H486" s="1">
        <f t="shared" si="7"/>
        <v>0.0203130277986287</v>
      </c>
    </row>
    <row r="487" spans="1:8">
      <c r="A487" s="32">
        <v>45448</v>
      </c>
      <c r="B487" s="2">
        <v>181.28</v>
      </c>
      <c r="C487" s="34">
        <v>180.1</v>
      </c>
      <c r="D487" s="34">
        <v>181.5</v>
      </c>
      <c r="E487" s="34">
        <v>178.75</v>
      </c>
      <c r="F487" s="34" t="s">
        <v>1856</v>
      </c>
      <c r="G487" s="35">
        <v>0.0108</v>
      </c>
      <c r="H487" s="1">
        <f t="shared" si="7"/>
        <v>0.0107593517557947</v>
      </c>
    </row>
    <row r="488" spans="1:8">
      <c r="A488" s="32">
        <v>45447</v>
      </c>
      <c r="B488" s="2">
        <v>179.34</v>
      </c>
      <c r="C488" s="34">
        <v>177.64</v>
      </c>
      <c r="D488" s="34">
        <v>179.82</v>
      </c>
      <c r="E488" s="34">
        <v>176.44</v>
      </c>
      <c r="F488" s="34" t="s">
        <v>1857</v>
      </c>
      <c r="G488" s="35">
        <v>0.0056</v>
      </c>
      <c r="H488" s="1">
        <f t="shared" si="7"/>
        <v>0.00559160481716807</v>
      </c>
    </row>
    <row r="489" spans="1:8">
      <c r="A489" s="32">
        <v>45446</v>
      </c>
      <c r="B489" s="2">
        <v>178.34</v>
      </c>
      <c r="C489" s="34">
        <v>177.7</v>
      </c>
      <c r="D489" s="34">
        <v>178.7</v>
      </c>
      <c r="E489" s="34">
        <v>175.92</v>
      </c>
      <c r="F489" s="34" t="s">
        <v>1858</v>
      </c>
      <c r="G489" s="35">
        <v>0.0108</v>
      </c>
      <c r="H489" s="1">
        <f t="shared" si="7"/>
        <v>0.0107109654699944</v>
      </c>
    </row>
    <row r="490" spans="1:8">
      <c r="A490" s="32">
        <v>45443</v>
      </c>
      <c r="B490" s="2">
        <v>176.44</v>
      </c>
      <c r="C490" s="34">
        <v>178.3</v>
      </c>
      <c r="D490" s="34">
        <v>179.21</v>
      </c>
      <c r="E490" s="34">
        <v>173.87</v>
      </c>
      <c r="F490" s="34" t="s">
        <v>1859</v>
      </c>
      <c r="G490" s="35">
        <v>-0.0161</v>
      </c>
      <c r="H490" s="1">
        <f t="shared" si="7"/>
        <v>-0.0161910440504998</v>
      </c>
    </row>
    <row r="491" spans="1:8">
      <c r="A491" s="32">
        <v>45442</v>
      </c>
      <c r="B491" s="2">
        <v>179.32</v>
      </c>
      <c r="C491" s="34">
        <v>181.31</v>
      </c>
      <c r="D491" s="34">
        <v>181.34</v>
      </c>
      <c r="E491" s="34">
        <v>178.35</v>
      </c>
      <c r="F491" s="34" t="s">
        <v>1860</v>
      </c>
      <c r="G491" s="35">
        <v>-0.0148</v>
      </c>
      <c r="H491" s="1">
        <f t="shared" si="7"/>
        <v>-0.014944651861971</v>
      </c>
    </row>
    <row r="492" spans="1:8">
      <c r="A492" s="32">
        <v>45441</v>
      </c>
      <c r="B492" s="2">
        <v>182.02</v>
      </c>
      <c r="C492" s="34">
        <v>181.7</v>
      </c>
      <c r="D492" s="34">
        <v>184.08</v>
      </c>
      <c r="E492" s="34">
        <v>181.55</v>
      </c>
      <c r="F492" s="34" t="s">
        <v>1861</v>
      </c>
      <c r="G492" s="35">
        <v>-0.0007</v>
      </c>
      <c r="H492" s="1">
        <f t="shared" si="7"/>
        <v>-0.000713952305363165</v>
      </c>
    </row>
    <row r="493" spans="1:8">
      <c r="A493" s="32">
        <v>45440</v>
      </c>
      <c r="B493" s="2">
        <v>182.15</v>
      </c>
      <c r="C493" s="34">
        <v>179.93</v>
      </c>
      <c r="D493" s="34">
        <v>182.24</v>
      </c>
      <c r="E493" s="34">
        <v>179.49</v>
      </c>
      <c r="F493" s="34" t="s">
        <v>1065</v>
      </c>
      <c r="G493" s="35">
        <v>0.0077</v>
      </c>
      <c r="H493" s="1">
        <f t="shared" si="7"/>
        <v>0.00771566241569871</v>
      </c>
    </row>
    <row r="494" spans="1:8">
      <c r="A494" s="32">
        <v>45436</v>
      </c>
      <c r="B494" s="2">
        <v>180.75</v>
      </c>
      <c r="C494" s="34">
        <v>181.65</v>
      </c>
      <c r="D494" s="34">
        <v>182.43</v>
      </c>
      <c r="E494" s="34">
        <v>180.3</v>
      </c>
      <c r="F494" s="34" t="s">
        <v>1862</v>
      </c>
      <c r="G494" s="35">
        <v>-0.0017</v>
      </c>
      <c r="H494" s="1">
        <f t="shared" si="7"/>
        <v>-0.00165837517277623</v>
      </c>
    </row>
    <row r="495" spans="1:8">
      <c r="A495" s="32">
        <v>45435</v>
      </c>
      <c r="B495" s="2">
        <v>181.05</v>
      </c>
      <c r="C495" s="34">
        <v>183.66</v>
      </c>
      <c r="D495" s="34">
        <v>184.76</v>
      </c>
      <c r="E495" s="34">
        <v>180.08</v>
      </c>
      <c r="F495" s="34" t="s">
        <v>1863</v>
      </c>
      <c r="G495" s="35">
        <v>-0.0114</v>
      </c>
      <c r="H495" s="1">
        <f t="shared" si="7"/>
        <v>-0.011423046941207</v>
      </c>
    </row>
    <row r="496" spans="1:8">
      <c r="A496" s="32">
        <v>45434</v>
      </c>
      <c r="B496" s="2">
        <v>183.13</v>
      </c>
      <c r="C496" s="34">
        <v>183.88</v>
      </c>
      <c r="D496" s="34">
        <v>185.22</v>
      </c>
      <c r="E496" s="34">
        <v>181.97</v>
      </c>
      <c r="F496" s="34" t="s">
        <v>1481</v>
      </c>
      <c r="G496" s="35">
        <v>-0.0001</v>
      </c>
      <c r="H496" s="1">
        <f t="shared" si="7"/>
        <v>-0.000109206071966143</v>
      </c>
    </row>
    <row r="497" spans="1:8">
      <c r="A497" s="32">
        <v>45433</v>
      </c>
      <c r="B497" s="2">
        <v>183.15</v>
      </c>
      <c r="C497" s="34">
        <v>182.3</v>
      </c>
      <c r="D497" s="34">
        <v>183.26</v>
      </c>
      <c r="E497" s="34">
        <v>180.75</v>
      </c>
      <c r="F497" s="34" t="s">
        <v>1864</v>
      </c>
      <c r="G497" s="35">
        <v>-0.0021</v>
      </c>
      <c r="H497" s="1">
        <f t="shared" si="7"/>
        <v>-0.0021271381660436</v>
      </c>
    </row>
    <row r="498" spans="1:8">
      <c r="A498" s="32">
        <v>45432</v>
      </c>
      <c r="B498" s="2">
        <v>183.54</v>
      </c>
      <c r="C498" s="34">
        <v>184.34</v>
      </c>
      <c r="D498" s="34">
        <v>186.66</v>
      </c>
      <c r="E498" s="34">
        <v>183.28</v>
      </c>
      <c r="F498" s="34" t="s">
        <v>1865</v>
      </c>
      <c r="G498" s="35">
        <v>-0.0063</v>
      </c>
      <c r="H498" s="1">
        <f t="shared" si="7"/>
        <v>-0.00630025981432713</v>
      </c>
    </row>
    <row r="499" spans="1:8">
      <c r="A499" s="32">
        <v>45429</v>
      </c>
      <c r="B499" s="2">
        <v>184.7</v>
      </c>
      <c r="C499" s="34">
        <v>183.76</v>
      </c>
      <c r="D499" s="34">
        <v>185.3</v>
      </c>
      <c r="E499" s="34">
        <v>183.35</v>
      </c>
      <c r="F499" s="34" t="s">
        <v>1866</v>
      </c>
      <c r="G499" s="35">
        <v>0.0058</v>
      </c>
      <c r="H499" s="1">
        <f t="shared" si="7"/>
        <v>0.0058100236741061</v>
      </c>
    </row>
    <row r="500" spans="1:8">
      <c r="A500" s="32">
        <v>45428</v>
      </c>
      <c r="B500" s="2">
        <v>183.63</v>
      </c>
      <c r="C500" s="34">
        <v>185.6</v>
      </c>
      <c r="D500" s="34">
        <v>187.31</v>
      </c>
      <c r="E500" s="34">
        <v>183.46</v>
      </c>
      <c r="F500" s="34" t="s">
        <v>1718</v>
      </c>
      <c r="G500" s="35">
        <v>-0.0127</v>
      </c>
      <c r="H500" s="1">
        <f t="shared" si="7"/>
        <v>-0.0127700452959473</v>
      </c>
    </row>
    <row r="501" spans="1:8">
      <c r="A501" s="32">
        <v>45427</v>
      </c>
      <c r="B501" s="2">
        <v>185.99</v>
      </c>
      <c r="C501" s="34">
        <v>185.97</v>
      </c>
      <c r="D501" s="34">
        <v>186.72</v>
      </c>
      <c r="E501" s="34">
        <v>182.73</v>
      </c>
      <c r="F501" s="34" t="s">
        <v>1867</v>
      </c>
      <c r="G501" s="35">
        <v>-0.0058</v>
      </c>
      <c r="H501" s="1">
        <f t="shared" si="7"/>
        <v>-0.00578996953377764</v>
      </c>
    </row>
    <row r="502" spans="1:8">
      <c r="A502" s="32">
        <v>45426</v>
      </c>
      <c r="B502" s="2">
        <v>187.07</v>
      </c>
      <c r="C502" s="34">
        <v>183.82</v>
      </c>
      <c r="D502" s="34">
        <v>187.72</v>
      </c>
      <c r="E502" s="34">
        <v>183.45</v>
      </c>
      <c r="F502" s="34" t="s">
        <v>1868</v>
      </c>
      <c r="G502" s="35">
        <v>0.0027</v>
      </c>
      <c r="H502" s="1">
        <f t="shared" si="7"/>
        <v>0.00267637457690557</v>
      </c>
    </row>
    <row r="503" spans="1:8">
      <c r="A503" s="32">
        <v>45425</v>
      </c>
      <c r="B503" s="2">
        <v>186.57</v>
      </c>
      <c r="C503" s="34">
        <v>188</v>
      </c>
      <c r="D503" s="34">
        <v>188.31</v>
      </c>
      <c r="E503" s="34">
        <v>185.36</v>
      </c>
      <c r="F503" s="34" t="s">
        <v>1869</v>
      </c>
      <c r="G503" s="35">
        <v>-0.0049</v>
      </c>
      <c r="H503" s="1">
        <f t="shared" si="7"/>
        <v>-0.0048656692705978</v>
      </c>
    </row>
    <row r="504" spans="1:8">
      <c r="A504" s="32">
        <v>45422</v>
      </c>
      <c r="B504" s="2">
        <v>187.48</v>
      </c>
      <c r="C504" s="34">
        <v>189.16</v>
      </c>
      <c r="D504" s="34">
        <v>189.89</v>
      </c>
      <c r="E504" s="34">
        <v>186.93</v>
      </c>
      <c r="F504" s="34" t="s">
        <v>1870</v>
      </c>
      <c r="G504" s="35">
        <v>-0.0107</v>
      </c>
      <c r="H504" s="1">
        <f t="shared" si="7"/>
        <v>-0.0107168514679758</v>
      </c>
    </row>
    <row r="505" spans="1:8">
      <c r="A505" s="32">
        <v>45421</v>
      </c>
      <c r="B505" s="2">
        <v>189.5</v>
      </c>
      <c r="C505" s="34">
        <v>188.88</v>
      </c>
      <c r="D505" s="34">
        <v>191.7</v>
      </c>
      <c r="E505" s="34">
        <v>187.44</v>
      </c>
      <c r="F505" s="34" t="s">
        <v>1871</v>
      </c>
      <c r="G505" s="35">
        <v>0.008</v>
      </c>
      <c r="H505" s="1">
        <f t="shared" si="7"/>
        <v>0.00794706169253194</v>
      </c>
    </row>
    <row r="506" spans="1:8">
      <c r="A506" s="32">
        <v>45420</v>
      </c>
      <c r="B506" s="2">
        <v>188</v>
      </c>
      <c r="C506" s="34">
        <v>187.44</v>
      </c>
      <c r="D506" s="34">
        <v>188.43</v>
      </c>
      <c r="E506" s="34">
        <v>186.38</v>
      </c>
      <c r="F506" s="34" t="s">
        <v>1872</v>
      </c>
      <c r="G506" s="35">
        <v>-0.004</v>
      </c>
      <c r="H506" s="1">
        <f t="shared" si="7"/>
        <v>-0.00403440402823746</v>
      </c>
    </row>
    <row r="507" spans="1:8">
      <c r="A507" s="32">
        <v>45419</v>
      </c>
      <c r="B507" s="2">
        <v>188.76</v>
      </c>
      <c r="C507" s="34">
        <v>188.92</v>
      </c>
      <c r="D507" s="34">
        <v>189.94</v>
      </c>
      <c r="E507" s="34">
        <v>187.3</v>
      </c>
      <c r="F507" s="34" t="s">
        <v>1323</v>
      </c>
      <c r="G507" s="35">
        <v>0.0003</v>
      </c>
      <c r="H507" s="1">
        <f t="shared" si="7"/>
        <v>0.000317914483682257</v>
      </c>
    </row>
    <row r="508" spans="1:8">
      <c r="A508" s="32">
        <v>45418</v>
      </c>
      <c r="B508" s="2">
        <v>188.7</v>
      </c>
      <c r="C508" s="34">
        <v>186.28</v>
      </c>
      <c r="D508" s="34">
        <v>188.74</v>
      </c>
      <c r="E508" s="34">
        <v>184.8</v>
      </c>
      <c r="F508" s="34" t="s">
        <v>1461</v>
      </c>
      <c r="G508" s="35">
        <v>0.0134</v>
      </c>
      <c r="H508" s="1">
        <f t="shared" si="7"/>
        <v>0.0132833832808333</v>
      </c>
    </row>
    <row r="509" spans="1:8">
      <c r="A509" s="32">
        <v>45415</v>
      </c>
      <c r="B509" s="2">
        <v>186.21</v>
      </c>
      <c r="C509" s="34">
        <v>186.99</v>
      </c>
      <c r="D509" s="34">
        <v>187.87</v>
      </c>
      <c r="E509" s="34">
        <v>185.42</v>
      </c>
      <c r="F509" s="34" t="s">
        <v>1873</v>
      </c>
      <c r="G509" s="35">
        <v>0.0081</v>
      </c>
      <c r="H509" s="1">
        <f t="shared" si="7"/>
        <v>0.00803390404743125</v>
      </c>
    </row>
    <row r="510" spans="1:8">
      <c r="A510" s="32">
        <v>45414</v>
      </c>
      <c r="B510" s="2">
        <v>184.72</v>
      </c>
      <c r="C510" s="34">
        <v>180.85</v>
      </c>
      <c r="D510" s="34">
        <v>185.1</v>
      </c>
      <c r="E510" s="34">
        <v>179.91</v>
      </c>
      <c r="F510" s="34" t="s">
        <v>1874</v>
      </c>
      <c r="G510" s="35">
        <v>0.032</v>
      </c>
      <c r="H510" s="1">
        <f t="shared" si="7"/>
        <v>0.0314553592054849</v>
      </c>
    </row>
    <row r="511" spans="1:8">
      <c r="A511" s="32">
        <v>45413</v>
      </c>
      <c r="B511" s="2">
        <v>179</v>
      </c>
      <c r="C511" s="34">
        <v>181.63</v>
      </c>
      <c r="D511" s="34">
        <v>185.15</v>
      </c>
      <c r="E511" s="34">
        <v>176.56</v>
      </c>
      <c r="F511" s="34" t="s">
        <v>1875</v>
      </c>
      <c r="G511" s="35">
        <v>0.0229</v>
      </c>
      <c r="H511" s="1">
        <f t="shared" si="7"/>
        <v>0.022599831917241</v>
      </c>
    </row>
    <row r="512" spans="1:8">
      <c r="A512" s="32">
        <v>45412</v>
      </c>
      <c r="B512" s="2">
        <v>175</v>
      </c>
      <c r="C512" s="34">
        <v>181.09</v>
      </c>
      <c r="D512" s="34">
        <v>182.99</v>
      </c>
      <c r="E512" s="34">
        <v>174.8</v>
      </c>
      <c r="F512" s="34" t="s">
        <v>1876</v>
      </c>
      <c r="G512" s="35">
        <v>-0.0329</v>
      </c>
      <c r="H512" s="1">
        <f t="shared" si="7"/>
        <v>-0.0334900384442963</v>
      </c>
    </row>
    <row r="513" spans="1:8">
      <c r="A513" s="32">
        <v>45411</v>
      </c>
      <c r="B513" s="2">
        <v>180.96</v>
      </c>
      <c r="C513" s="34">
        <v>182.75</v>
      </c>
      <c r="D513" s="34">
        <v>183.53</v>
      </c>
      <c r="E513" s="34">
        <v>179.39</v>
      </c>
      <c r="F513" s="34" t="s">
        <v>977</v>
      </c>
      <c r="G513" s="35">
        <v>0.0075</v>
      </c>
      <c r="H513" s="1">
        <f t="shared" si="7"/>
        <v>0.00743250412500678</v>
      </c>
    </row>
    <row r="514" spans="1:8">
      <c r="A514" s="32">
        <v>45408</v>
      </c>
      <c r="B514" s="2">
        <v>179.62</v>
      </c>
      <c r="C514" s="34">
        <v>177.79</v>
      </c>
      <c r="D514" s="34">
        <v>180.82</v>
      </c>
      <c r="E514" s="34">
        <v>176.13</v>
      </c>
      <c r="F514" s="34" t="s">
        <v>1877</v>
      </c>
      <c r="G514" s="35">
        <v>0.0343</v>
      </c>
      <c r="H514" s="1">
        <f t="shared" si="7"/>
        <v>0.0336865614837808</v>
      </c>
    </row>
    <row r="515" spans="1:8">
      <c r="A515" s="32">
        <v>45407</v>
      </c>
      <c r="B515" s="2">
        <v>173.67</v>
      </c>
      <c r="C515" s="34">
        <v>169.68</v>
      </c>
      <c r="D515" s="34">
        <v>173.92</v>
      </c>
      <c r="E515" s="34">
        <v>166.32</v>
      </c>
      <c r="F515" s="34" t="s">
        <v>1878</v>
      </c>
      <c r="G515" s="35">
        <v>-0.0165</v>
      </c>
      <c r="H515" s="1">
        <f t="shared" ref="H515:H578" si="8">LN(B515/B516)</f>
        <v>-0.0166737146660101</v>
      </c>
    </row>
    <row r="516" spans="1:8">
      <c r="A516" s="32">
        <v>45406</v>
      </c>
      <c r="B516" s="2">
        <v>176.59</v>
      </c>
      <c r="C516" s="34">
        <v>179.94</v>
      </c>
      <c r="D516" s="34">
        <v>180.32</v>
      </c>
      <c r="E516" s="34">
        <v>176.18</v>
      </c>
      <c r="F516" s="34" t="s">
        <v>1879</v>
      </c>
      <c r="G516" s="35">
        <v>-0.0164</v>
      </c>
      <c r="H516" s="1">
        <f t="shared" si="8"/>
        <v>-0.0165673629035094</v>
      </c>
    </row>
    <row r="517" spans="1:8">
      <c r="A517" s="32">
        <v>45405</v>
      </c>
      <c r="B517" s="2">
        <v>179.54</v>
      </c>
      <c r="C517" s="34">
        <v>178.08</v>
      </c>
      <c r="D517" s="34">
        <v>179.93</v>
      </c>
      <c r="E517" s="34">
        <v>175.98</v>
      </c>
      <c r="F517" s="34" t="s">
        <v>1880</v>
      </c>
      <c r="G517" s="35">
        <v>0.013</v>
      </c>
      <c r="H517" s="1">
        <f t="shared" si="8"/>
        <v>0.012949700261494</v>
      </c>
    </row>
    <row r="518" spans="1:8">
      <c r="A518" s="32">
        <v>45404</v>
      </c>
      <c r="B518" s="2">
        <v>177.23</v>
      </c>
      <c r="C518" s="34">
        <v>176.94</v>
      </c>
      <c r="D518" s="34">
        <v>178.87</v>
      </c>
      <c r="E518" s="34">
        <v>174.56</v>
      </c>
      <c r="F518" s="34" t="s">
        <v>1881</v>
      </c>
      <c r="G518" s="35">
        <v>0.0149</v>
      </c>
      <c r="H518" s="1">
        <f t="shared" si="8"/>
        <v>0.0147788741152945</v>
      </c>
    </row>
    <row r="519" spans="1:8">
      <c r="A519" s="32">
        <v>45401</v>
      </c>
      <c r="B519" s="2">
        <v>174.63</v>
      </c>
      <c r="C519" s="34">
        <v>178.74</v>
      </c>
      <c r="D519" s="34">
        <v>179</v>
      </c>
      <c r="E519" s="34">
        <v>173.44</v>
      </c>
      <c r="F519" s="34" t="s">
        <v>1882</v>
      </c>
      <c r="G519" s="35">
        <v>-0.0256</v>
      </c>
      <c r="H519" s="1">
        <f t="shared" si="8"/>
        <v>-0.0259446515043197</v>
      </c>
    </row>
    <row r="520" spans="1:8">
      <c r="A520" s="32">
        <v>45400</v>
      </c>
      <c r="B520" s="2">
        <v>179.22</v>
      </c>
      <c r="C520" s="34">
        <v>181.47</v>
      </c>
      <c r="D520" s="34">
        <v>182.39</v>
      </c>
      <c r="E520" s="34">
        <v>178.65</v>
      </c>
      <c r="F520" s="34" t="s">
        <v>1883</v>
      </c>
      <c r="G520" s="35">
        <v>-0.0114</v>
      </c>
      <c r="H520" s="1">
        <f t="shared" si="8"/>
        <v>-0.0114286958236227</v>
      </c>
    </row>
    <row r="521" spans="1:8">
      <c r="A521" s="32">
        <v>45399</v>
      </c>
      <c r="B521" s="2">
        <v>181.28</v>
      </c>
      <c r="C521" s="34">
        <v>184.31</v>
      </c>
      <c r="D521" s="34">
        <v>184.57</v>
      </c>
      <c r="E521" s="34">
        <v>179.82</v>
      </c>
      <c r="F521" s="34" t="s">
        <v>1884</v>
      </c>
      <c r="G521" s="35">
        <v>-0.0111</v>
      </c>
      <c r="H521" s="1">
        <f t="shared" si="8"/>
        <v>-0.0111904623612271</v>
      </c>
    </row>
    <row r="522" spans="1:8">
      <c r="A522" s="32">
        <v>45398</v>
      </c>
      <c r="B522" s="2">
        <v>183.32</v>
      </c>
      <c r="C522" s="34">
        <v>183.27</v>
      </c>
      <c r="D522" s="34">
        <v>184.83</v>
      </c>
      <c r="E522" s="34">
        <v>182.26</v>
      </c>
      <c r="F522" s="34" t="s">
        <v>1885</v>
      </c>
      <c r="G522" s="35">
        <v>-0.0016</v>
      </c>
      <c r="H522" s="1">
        <f t="shared" si="8"/>
        <v>-0.00163514507463071</v>
      </c>
    </row>
    <row r="523" spans="1:8">
      <c r="A523" s="32">
        <v>45397</v>
      </c>
      <c r="B523" s="2">
        <v>183.62</v>
      </c>
      <c r="C523" s="34">
        <v>187.43</v>
      </c>
      <c r="D523" s="34">
        <v>188.69</v>
      </c>
      <c r="E523" s="34">
        <v>183</v>
      </c>
      <c r="F523" s="34" t="s">
        <v>1886</v>
      </c>
      <c r="G523" s="35">
        <v>-0.0135</v>
      </c>
      <c r="H523" s="1">
        <f t="shared" si="8"/>
        <v>-0.0135769495946877</v>
      </c>
    </row>
    <row r="524" spans="1:8">
      <c r="A524" s="32">
        <v>45394</v>
      </c>
      <c r="B524" s="2">
        <v>186.13</v>
      </c>
      <c r="C524" s="34">
        <v>187.72</v>
      </c>
      <c r="D524" s="34">
        <v>188.38</v>
      </c>
      <c r="E524" s="34">
        <v>185.08</v>
      </c>
      <c r="F524" s="34" t="s">
        <v>1704</v>
      </c>
      <c r="G524" s="35">
        <v>-0.0154</v>
      </c>
      <c r="H524" s="1">
        <f t="shared" si="8"/>
        <v>-0.0155661760267002</v>
      </c>
    </row>
    <row r="525" spans="1:8">
      <c r="A525" s="32">
        <v>45393</v>
      </c>
      <c r="B525" s="2">
        <v>189.05</v>
      </c>
      <c r="C525" s="34">
        <v>186.74</v>
      </c>
      <c r="D525" s="34">
        <v>189.77</v>
      </c>
      <c r="E525" s="34">
        <v>185.51</v>
      </c>
      <c r="F525" s="34" t="s">
        <v>772</v>
      </c>
      <c r="G525" s="35">
        <v>0.0167</v>
      </c>
      <c r="H525" s="1">
        <f t="shared" si="8"/>
        <v>0.016533709965863</v>
      </c>
    </row>
    <row r="526" spans="1:8">
      <c r="A526" s="32">
        <v>45392</v>
      </c>
      <c r="B526" s="2">
        <v>185.95</v>
      </c>
      <c r="C526" s="34">
        <v>182.76</v>
      </c>
      <c r="D526" s="34">
        <v>186.27</v>
      </c>
      <c r="E526" s="34">
        <v>182.67</v>
      </c>
      <c r="F526" s="34" t="s">
        <v>1887</v>
      </c>
      <c r="G526" s="35">
        <v>0.0015</v>
      </c>
      <c r="H526" s="1">
        <f t="shared" si="8"/>
        <v>0.00150691595169916</v>
      </c>
    </row>
    <row r="527" spans="1:8">
      <c r="A527" s="32">
        <v>45391</v>
      </c>
      <c r="B527" s="2">
        <v>185.67</v>
      </c>
      <c r="C527" s="34">
        <v>187.24</v>
      </c>
      <c r="D527" s="34">
        <v>187.34</v>
      </c>
      <c r="E527" s="34">
        <v>184.2</v>
      </c>
      <c r="F527" s="34" t="s">
        <v>1888</v>
      </c>
      <c r="G527" s="35">
        <v>0.0026</v>
      </c>
      <c r="H527" s="1">
        <f t="shared" si="8"/>
        <v>0.00258857934546558</v>
      </c>
    </row>
    <row r="528" spans="1:8">
      <c r="A528" s="32">
        <v>45390</v>
      </c>
      <c r="B528" s="2">
        <v>185.19</v>
      </c>
      <c r="C528" s="34">
        <v>186.9</v>
      </c>
      <c r="D528" s="34">
        <v>187.29</v>
      </c>
      <c r="E528" s="34">
        <v>184.81</v>
      </c>
      <c r="F528" s="34" t="s">
        <v>1889</v>
      </c>
      <c r="G528" s="35">
        <v>0.0006</v>
      </c>
      <c r="H528" s="1">
        <f t="shared" si="8"/>
        <v>0.000648193184257163</v>
      </c>
    </row>
    <row r="529" spans="1:8">
      <c r="A529" s="32">
        <v>45387</v>
      </c>
      <c r="B529" s="2">
        <v>185.07</v>
      </c>
      <c r="C529" s="34">
        <v>182.38</v>
      </c>
      <c r="D529" s="34">
        <v>186.27</v>
      </c>
      <c r="E529" s="34">
        <v>181.97</v>
      </c>
      <c r="F529" s="34" t="s">
        <v>1730</v>
      </c>
      <c r="G529" s="35">
        <v>0.0282</v>
      </c>
      <c r="H529" s="1">
        <f t="shared" si="8"/>
        <v>0.0277772809994466</v>
      </c>
    </row>
    <row r="530" spans="1:8">
      <c r="A530" s="32">
        <v>45386</v>
      </c>
      <c r="B530" s="2">
        <v>180</v>
      </c>
      <c r="C530" s="34">
        <v>184</v>
      </c>
      <c r="D530" s="34">
        <v>185.1</v>
      </c>
      <c r="E530" s="34">
        <v>180</v>
      </c>
      <c r="F530" s="34" t="s">
        <v>1425</v>
      </c>
      <c r="G530" s="35">
        <v>-0.0132</v>
      </c>
      <c r="H530" s="1">
        <f t="shared" si="8"/>
        <v>-0.0133000498086128</v>
      </c>
    </row>
    <row r="531" spans="1:8">
      <c r="A531" s="32">
        <v>45385</v>
      </c>
      <c r="B531" s="2">
        <v>182.41</v>
      </c>
      <c r="C531" s="34">
        <v>179.9</v>
      </c>
      <c r="D531" s="34">
        <v>182.87</v>
      </c>
      <c r="E531" s="34">
        <v>179.8</v>
      </c>
      <c r="F531" s="34" t="s">
        <v>1890</v>
      </c>
      <c r="G531" s="35">
        <v>0.0095</v>
      </c>
      <c r="H531" s="1">
        <f t="shared" si="8"/>
        <v>0.00947404497508377</v>
      </c>
    </row>
    <row r="532" spans="1:8">
      <c r="A532" s="32">
        <v>45384</v>
      </c>
      <c r="B532" s="2">
        <v>180.69</v>
      </c>
      <c r="C532" s="34">
        <v>179.07</v>
      </c>
      <c r="D532" s="34">
        <v>180.79</v>
      </c>
      <c r="E532" s="34">
        <v>178.38</v>
      </c>
      <c r="F532" s="34" t="s">
        <v>1891</v>
      </c>
      <c r="G532" s="35">
        <v>-0.0015</v>
      </c>
      <c r="H532" s="1">
        <f t="shared" si="8"/>
        <v>-0.00154841594837037</v>
      </c>
    </row>
    <row r="533" spans="1:8">
      <c r="A533" s="32">
        <v>45383</v>
      </c>
      <c r="B533" s="2">
        <v>180.97</v>
      </c>
      <c r="C533" s="34">
        <v>180.79</v>
      </c>
      <c r="D533" s="34">
        <v>183</v>
      </c>
      <c r="E533" s="34">
        <v>179.95</v>
      </c>
      <c r="F533" s="34" t="s">
        <v>1892</v>
      </c>
      <c r="G533" s="35">
        <v>0.0033</v>
      </c>
      <c r="H533" s="1">
        <f t="shared" si="8"/>
        <v>0.00326553493454767</v>
      </c>
    </row>
    <row r="534" spans="1:8">
      <c r="A534" s="32">
        <v>45379</v>
      </c>
      <c r="B534" s="2">
        <v>180.38</v>
      </c>
      <c r="C534" s="34">
        <v>180.17</v>
      </c>
      <c r="D534" s="34">
        <v>181.7</v>
      </c>
      <c r="E534" s="34">
        <v>179.26</v>
      </c>
      <c r="F534" s="34" t="s">
        <v>1168</v>
      </c>
      <c r="G534" s="35">
        <v>0.0031</v>
      </c>
      <c r="H534" s="1">
        <f t="shared" si="8"/>
        <v>0.00305377656045654</v>
      </c>
    </row>
    <row r="535" spans="1:8">
      <c r="A535" s="32">
        <v>45378</v>
      </c>
      <c r="B535" s="2">
        <v>179.83</v>
      </c>
      <c r="C535" s="34">
        <v>179.88</v>
      </c>
      <c r="D535" s="34">
        <v>180</v>
      </c>
      <c r="E535" s="34">
        <v>177.31</v>
      </c>
      <c r="F535" s="34" t="s">
        <v>1827</v>
      </c>
      <c r="G535" s="35">
        <v>0.0086</v>
      </c>
      <c r="H535" s="1">
        <f t="shared" si="8"/>
        <v>0.00854443530801074</v>
      </c>
    </row>
    <row r="536" spans="1:8">
      <c r="A536" s="32">
        <v>45377</v>
      </c>
      <c r="B536" s="2">
        <v>178.3</v>
      </c>
      <c r="C536" s="34">
        <v>180.15</v>
      </c>
      <c r="D536" s="34">
        <v>180.45</v>
      </c>
      <c r="E536" s="34">
        <v>177.95</v>
      </c>
      <c r="F536" s="34" t="s">
        <v>1665</v>
      </c>
      <c r="G536" s="35">
        <v>-0.0078</v>
      </c>
      <c r="H536" s="1">
        <f t="shared" si="8"/>
        <v>-0.00787691567483608</v>
      </c>
    </row>
    <row r="537" spans="1:8">
      <c r="A537" s="32">
        <v>45376</v>
      </c>
      <c r="B537" s="2">
        <v>179.71</v>
      </c>
      <c r="C537" s="34">
        <v>178.01</v>
      </c>
      <c r="D537" s="34">
        <v>180.99</v>
      </c>
      <c r="E537" s="34">
        <v>177.24</v>
      </c>
      <c r="F537" s="34" t="s">
        <v>1893</v>
      </c>
      <c r="G537" s="35">
        <v>0.0047</v>
      </c>
      <c r="H537" s="1">
        <f t="shared" si="8"/>
        <v>0.00468515553877636</v>
      </c>
    </row>
    <row r="538" spans="1:8">
      <c r="A538" s="32">
        <v>45373</v>
      </c>
      <c r="B538" s="2">
        <v>178.87</v>
      </c>
      <c r="C538" s="34">
        <v>177.75</v>
      </c>
      <c r="D538" s="34">
        <v>179.26</v>
      </c>
      <c r="E538" s="34">
        <v>176.75</v>
      </c>
      <c r="F538" s="34" t="s">
        <v>1894</v>
      </c>
      <c r="G538" s="35">
        <v>0.004</v>
      </c>
      <c r="H538" s="1">
        <f t="shared" si="8"/>
        <v>0.00403339295330944</v>
      </c>
    </row>
    <row r="539" spans="1:8">
      <c r="A539" s="32">
        <v>45372</v>
      </c>
      <c r="B539" s="2">
        <v>178.15</v>
      </c>
      <c r="C539" s="34">
        <v>179.99</v>
      </c>
      <c r="D539" s="34">
        <v>181.41</v>
      </c>
      <c r="E539" s="34">
        <v>178.15</v>
      </c>
      <c r="F539" s="34" t="s">
        <v>1895</v>
      </c>
      <c r="G539" s="35">
        <v>0</v>
      </c>
      <c r="H539" s="1">
        <f t="shared" si="8"/>
        <v>0</v>
      </c>
    </row>
    <row r="540" spans="1:8">
      <c r="A540" s="32">
        <v>45371</v>
      </c>
      <c r="B540" s="2">
        <v>178.15</v>
      </c>
      <c r="C540" s="34">
        <v>176.14</v>
      </c>
      <c r="D540" s="34">
        <v>178.53</v>
      </c>
      <c r="E540" s="34">
        <v>174.64</v>
      </c>
      <c r="F540" s="34" t="s">
        <v>1896</v>
      </c>
      <c r="G540" s="35">
        <v>0.0128</v>
      </c>
      <c r="H540" s="1">
        <f t="shared" si="8"/>
        <v>0.0127102403083325</v>
      </c>
    </row>
    <row r="541" spans="1:8">
      <c r="A541" s="32">
        <v>45370</v>
      </c>
      <c r="B541" s="2">
        <v>175.9</v>
      </c>
      <c r="C541" s="34">
        <v>174.21</v>
      </c>
      <c r="D541" s="34">
        <v>176.09</v>
      </c>
      <c r="E541" s="34">
        <v>173.52</v>
      </c>
      <c r="F541" s="34" t="s">
        <v>1897</v>
      </c>
      <c r="G541" s="35">
        <v>0.0081</v>
      </c>
      <c r="H541" s="1">
        <f t="shared" si="8"/>
        <v>0.00810552985013892</v>
      </c>
    </row>
    <row r="542" spans="1:8">
      <c r="A542" s="32">
        <v>45369</v>
      </c>
      <c r="B542" s="2">
        <v>174.48</v>
      </c>
      <c r="C542" s="34">
        <v>175.8</v>
      </c>
      <c r="D542" s="34">
        <v>176.69</v>
      </c>
      <c r="E542" s="34">
        <v>174.28</v>
      </c>
      <c r="F542" s="34" t="s">
        <v>1898</v>
      </c>
      <c r="G542" s="35">
        <v>0.0003</v>
      </c>
      <c r="H542" s="1">
        <f t="shared" si="8"/>
        <v>0.000343938094533967</v>
      </c>
    </row>
    <row r="543" spans="1:8">
      <c r="A543" s="32">
        <v>45366</v>
      </c>
      <c r="B543" s="2">
        <v>174.42</v>
      </c>
      <c r="C543" s="34">
        <v>176.64</v>
      </c>
      <c r="D543" s="34">
        <v>177.93</v>
      </c>
      <c r="E543" s="34">
        <v>173.9</v>
      </c>
      <c r="F543" s="34" t="s">
        <v>1899</v>
      </c>
      <c r="G543" s="35">
        <v>-0.0242</v>
      </c>
      <c r="H543" s="1">
        <f t="shared" si="8"/>
        <v>-0.0245219977752775</v>
      </c>
    </row>
    <row r="544" spans="1:8">
      <c r="A544" s="32">
        <v>45365</v>
      </c>
      <c r="B544" s="2">
        <v>178.75</v>
      </c>
      <c r="C544" s="34">
        <v>177.69</v>
      </c>
      <c r="D544" s="34">
        <v>179.53</v>
      </c>
      <c r="E544" s="34">
        <v>176.46</v>
      </c>
      <c r="F544" s="34" t="s">
        <v>1900</v>
      </c>
      <c r="G544" s="35">
        <v>0.0124</v>
      </c>
      <c r="H544" s="1">
        <f t="shared" si="8"/>
        <v>0.0123840591997216</v>
      </c>
    </row>
    <row r="545" spans="1:8">
      <c r="A545" s="32">
        <v>45364</v>
      </c>
      <c r="B545" s="2">
        <v>176.55</v>
      </c>
      <c r="C545" s="34">
        <v>175.9</v>
      </c>
      <c r="D545" s="34">
        <v>177.62</v>
      </c>
      <c r="E545" s="34">
        <v>175.55</v>
      </c>
      <c r="F545" s="34" t="s">
        <v>1901</v>
      </c>
      <c r="G545" s="35">
        <v>0.0066</v>
      </c>
      <c r="H545" s="1">
        <f t="shared" si="8"/>
        <v>0.00659205660434904</v>
      </c>
    </row>
    <row r="546" spans="1:8">
      <c r="A546" s="32">
        <v>45363</v>
      </c>
      <c r="B546" s="2">
        <v>175.39</v>
      </c>
      <c r="C546" s="34">
        <v>173.5</v>
      </c>
      <c r="D546" s="34">
        <v>176.76</v>
      </c>
      <c r="E546" s="34">
        <v>171.98</v>
      </c>
      <c r="F546" s="34" t="s">
        <v>1902</v>
      </c>
      <c r="G546" s="35">
        <v>0.0199</v>
      </c>
      <c r="H546" s="1">
        <f t="shared" si="8"/>
        <v>0.0197501741419656</v>
      </c>
    </row>
    <row r="547" spans="1:8">
      <c r="A547" s="32">
        <v>45362</v>
      </c>
      <c r="B547" s="2">
        <v>171.96</v>
      </c>
      <c r="C547" s="34">
        <v>174.31</v>
      </c>
      <c r="D547" s="34">
        <v>174.47</v>
      </c>
      <c r="E547" s="34">
        <v>171.47</v>
      </c>
      <c r="F547" s="34" t="s">
        <v>794</v>
      </c>
      <c r="G547" s="35">
        <v>-0.0193</v>
      </c>
      <c r="H547" s="1">
        <f t="shared" si="8"/>
        <v>-0.0195220849581062</v>
      </c>
    </row>
    <row r="548" spans="1:8">
      <c r="A548" s="32">
        <v>45359</v>
      </c>
      <c r="B548" s="2">
        <v>175.35</v>
      </c>
      <c r="C548" s="34">
        <v>176.44</v>
      </c>
      <c r="D548" s="34">
        <v>178.79</v>
      </c>
      <c r="E548" s="34">
        <v>174.33</v>
      </c>
      <c r="F548" s="34" t="s">
        <v>1903</v>
      </c>
      <c r="G548" s="35">
        <v>-0.0083</v>
      </c>
      <c r="H548" s="1">
        <f t="shared" si="8"/>
        <v>-0.00834828939147127</v>
      </c>
    </row>
    <row r="549" spans="1:8">
      <c r="A549" s="32">
        <v>45358</v>
      </c>
      <c r="B549" s="2">
        <v>176.82</v>
      </c>
      <c r="C549" s="34">
        <v>174.83</v>
      </c>
      <c r="D549" s="34">
        <v>177.99</v>
      </c>
      <c r="E549" s="34">
        <v>173.72</v>
      </c>
      <c r="F549" s="34" t="s">
        <v>1904</v>
      </c>
      <c r="G549" s="35">
        <v>0.0191</v>
      </c>
      <c r="H549" s="1">
        <f t="shared" si="8"/>
        <v>0.0188970313640779</v>
      </c>
    </row>
    <row r="550" spans="1:8">
      <c r="A550" s="32">
        <v>45357</v>
      </c>
      <c r="B550" s="2">
        <v>173.51</v>
      </c>
      <c r="C550" s="34">
        <v>175.54</v>
      </c>
      <c r="D550" s="34">
        <v>176.46</v>
      </c>
      <c r="E550" s="34">
        <v>173.26</v>
      </c>
      <c r="F550" s="34" t="s">
        <v>1641</v>
      </c>
      <c r="G550" s="35">
        <v>-0.0035</v>
      </c>
      <c r="H550" s="1">
        <f t="shared" si="8"/>
        <v>-0.00350948207051649</v>
      </c>
    </row>
    <row r="551" spans="1:8">
      <c r="A551" s="32">
        <v>45356</v>
      </c>
      <c r="B551" s="2">
        <v>174.12</v>
      </c>
      <c r="C551" s="34">
        <v>176.93</v>
      </c>
      <c r="D551" s="34">
        <v>176.93</v>
      </c>
      <c r="E551" s="34">
        <v>173.3</v>
      </c>
      <c r="F551" s="34" t="s">
        <v>1905</v>
      </c>
      <c r="G551" s="35">
        <v>-0.0195</v>
      </c>
      <c r="H551" s="1">
        <f t="shared" si="8"/>
        <v>-0.019676494920084</v>
      </c>
    </row>
    <row r="552" spans="1:8">
      <c r="A552" s="32">
        <v>45355</v>
      </c>
      <c r="B552" s="2">
        <v>177.58</v>
      </c>
      <c r="C552" s="34">
        <v>177.53</v>
      </c>
      <c r="D552" s="34">
        <v>180.14</v>
      </c>
      <c r="E552" s="34">
        <v>177.49</v>
      </c>
      <c r="F552" s="34" t="s">
        <v>1906</v>
      </c>
      <c r="G552" s="35">
        <v>-0.0036</v>
      </c>
      <c r="H552" s="1">
        <f t="shared" si="8"/>
        <v>-0.00359753058039295</v>
      </c>
    </row>
    <row r="553" spans="1:8">
      <c r="A553" s="32">
        <v>45352</v>
      </c>
      <c r="B553" s="2">
        <v>178.22</v>
      </c>
      <c r="C553" s="34">
        <v>176.75</v>
      </c>
      <c r="D553" s="34">
        <v>178.73</v>
      </c>
      <c r="E553" s="34">
        <v>176.07</v>
      </c>
      <c r="F553" s="34" t="s">
        <v>1907</v>
      </c>
      <c r="G553" s="35">
        <v>0.0083</v>
      </c>
      <c r="H553" s="1">
        <f t="shared" si="8"/>
        <v>0.00822586192203458</v>
      </c>
    </row>
    <row r="554" spans="1:8">
      <c r="A554" s="32">
        <v>45351</v>
      </c>
      <c r="B554" s="2">
        <v>176.76</v>
      </c>
      <c r="C554" s="34">
        <v>173.01</v>
      </c>
      <c r="D554" s="34">
        <v>177.22</v>
      </c>
      <c r="E554" s="34">
        <v>172.85</v>
      </c>
      <c r="F554" s="34" t="s">
        <v>1908</v>
      </c>
      <c r="G554" s="35">
        <v>0.0208</v>
      </c>
      <c r="H554" s="1">
        <f t="shared" si="8"/>
        <v>0.0205768576887593</v>
      </c>
    </row>
    <row r="555" spans="1:8">
      <c r="A555" s="32">
        <v>45350</v>
      </c>
      <c r="B555" s="2">
        <v>173.16</v>
      </c>
      <c r="C555" s="34">
        <v>172.44</v>
      </c>
      <c r="D555" s="34">
        <v>174.05</v>
      </c>
      <c r="E555" s="34">
        <v>172.27</v>
      </c>
      <c r="F555" s="34" t="s">
        <v>1140</v>
      </c>
      <c r="G555" s="35">
        <v>-0.0022</v>
      </c>
      <c r="H555" s="1">
        <f t="shared" si="8"/>
        <v>-0.00219209779156381</v>
      </c>
    </row>
    <row r="556" spans="1:8">
      <c r="A556" s="32">
        <v>45349</v>
      </c>
      <c r="B556" s="2">
        <v>173.54</v>
      </c>
      <c r="C556" s="34">
        <v>174.07</v>
      </c>
      <c r="D556" s="34">
        <v>174.62</v>
      </c>
      <c r="E556" s="34">
        <v>172.86</v>
      </c>
      <c r="F556" s="34" t="s">
        <v>1909</v>
      </c>
      <c r="G556" s="35">
        <v>-0.0068</v>
      </c>
      <c r="H556" s="1">
        <f t="shared" si="8"/>
        <v>-0.00683380498560337</v>
      </c>
    </row>
    <row r="557" spans="1:8">
      <c r="A557" s="32">
        <v>45348</v>
      </c>
      <c r="B557" s="2">
        <v>174.73</v>
      </c>
      <c r="C557" s="34">
        <v>175.7</v>
      </c>
      <c r="D557" s="34">
        <v>176.37</v>
      </c>
      <c r="E557" s="34">
        <v>174.26</v>
      </c>
      <c r="F557" s="34" t="s">
        <v>1910</v>
      </c>
      <c r="G557" s="35">
        <v>-0.0015</v>
      </c>
      <c r="H557" s="1">
        <f t="shared" si="8"/>
        <v>-0.00148690408270905</v>
      </c>
    </row>
    <row r="558" spans="1:8">
      <c r="A558" s="32">
        <v>45345</v>
      </c>
      <c r="B558" s="2">
        <v>174.99</v>
      </c>
      <c r="C558" s="34">
        <v>174.28</v>
      </c>
      <c r="D558" s="34">
        <v>175.75</v>
      </c>
      <c r="E558" s="34">
        <v>173.7</v>
      </c>
      <c r="F558" s="34" t="s">
        <v>1911</v>
      </c>
      <c r="G558" s="35">
        <v>0.0023</v>
      </c>
      <c r="H558" s="1">
        <f t="shared" si="8"/>
        <v>0.00234574012645233</v>
      </c>
    </row>
    <row r="559" spans="1:8">
      <c r="A559" s="32">
        <v>45344</v>
      </c>
      <c r="B559" s="2">
        <v>174.58</v>
      </c>
      <c r="C559" s="34">
        <v>173.1</v>
      </c>
      <c r="D559" s="34">
        <v>174.8</v>
      </c>
      <c r="E559" s="34">
        <v>171.77</v>
      </c>
      <c r="F559" s="34" t="s">
        <v>1912</v>
      </c>
      <c r="G559" s="35">
        <v>0.0355</v>
      </c>
      <c r="H559" s="1">
        <f t="shared" si="8"/>
        <v>0.034913357479494</v>
      </c>
    </row>
    <row r="560" spans="1:8">
      <c r="A560" s="32">
        <v>45343</v>
      </c>
      <c r="B560" s="2">
        <v>168.59</v>
      </c>
      <c r="C560" s="34">
        <v>168.94</v>
      </c>
      <c r="D560" s="34">
        <v>170.23</v>
      </c>
      <c r="E560" s="34">
        <v>167.14</v>
      </c>
      <c r="F560" s="34" t="s">
        <v>1913</v>
      </c>
      <c r="G560" s="35">
        <v>0.009</v>
      </c>
      <c r="H560" s="1">
        <f t="shared" si="8"/>
        <v>0.00899699219873509</v>
      </c>
    </row>
    <row r="561" spans="1:8">
      <c r="A561" s="32">
        <v>45342</v>
      </c>
      <c r="B561" s="2">
        <v>167.08</v>
      </c>
      <c r="C561" s="34">
        <v>167.83</v>
      </c>
      <c r="D561" s="34">
        <v>168.71</v>
      </c>
      <c r="E561" s="34">
        <v>165.74</v>
      </c>
      <c r="F561" s="34" t="s">
        <v>1914</v>
      </c>
      <c r="G561" s="35">
        <v>-0.0143</v>
      </c>
      <c r="H561" s="1">
        <f t="shared" si="8"/>
        <v>-0.0144391825014202</v>
      </c>
    </row>
    <row r="562" spans="1:8">
      <c r="A562" s="32">
        <v>45338</v>
      </c>
      <c r="B562" s="2">
        <v>169.51</v>
      </c>
      <c r="C562" s="34">
        <v>168.74</v>
      </c>
      <c r="D562" s="34">
        <v>170.42</v>
      </c>
      <c r="E562" s="34">
        <v>167.17</v>
      </c>
      <c r="F562" s="34" t="s">
        <v>1915</v>
      </c>
      <c r="G562" s="35">
        <v>-0.0017</v>
      </c>
      <c r="H562" s="1">
        <f t="shared" si="8"/>
        <v>-0.00170935174685216</v>
      </c>
    </row>
    <row r="563" spans="1:8">
      <c r="A563" s="32">
        <v>45337</v>
      </c>
      <c r="B563" s="2">
        <v>169.8</v>
      </c>
      <c r="C563" s="34">
        <v>170.58</v>
      </c>
      <c r="D563" s="34">
        <v>171.17</v>
      </c>
      <c r="E563" s="34">
        <v>167.59</v>
      </c>
      <c r="F563" s="34" t="s">
        <v>1703</v>
      </c>
      <c r="G563" s="35">
        <v>-0.0069</v>
      </c>
      <c r="H563" s="1">
        <f t="shared" si="8"/>
        <v>-0.00692531672084055</v>
      </c>
    </row>
    <row r="564" spans="1:8">
      <c r="A564" s="32">
        <v>45336</v>
      </c>
      <c r="B564" s="2">
        <v>170.98</v>
      </c>
      <c r="C564" s="34">
        <v>169.21</v>
      </c>
      <c r="D564" s="34">
        <v>171.21</v>
      </c>
      <c r="E564" s="34">
        <v>168.28</v>
      </c>
      <c r="F564" s="34" t="s">
        <v>1592</v>
      </c>
      <c r="G564" s="35">
        <v>0.0139</v>
      </c>
      <c r="H564" s="1">
        <f t="shared" si="8"/>
        <v>0.0137803252450902</v>
      </c>
    </row>
    <row r="565" spans="1:8">
      <c r="A565" s="32">
        <v>45335</v>
      </c>
      <c r="B565" s="2">
        <v>168.64</v>
      </c>
      <c r="C565" s="34">
        <v>167.73</v>
      </c>
      <c r="D565" s="34">
        <v>170.95</v>
      </c>
      <c r="E565" s="34">
        <v>165.75</v>
      </c>
      <c r="F565" s="34" t="s">
        <v>1916</v>
      </c>
      <c r="G565" s="35">
        <v>-0.0215</v>
      </c>
      <c r="H565" s="1">
        <f t="shared" si="8"/>
        <v>-0.0217030044586234</v>
      </c>
    </row>
    <row r="566" spans="1:8">
      <c r="A566" s="32">
        <v>45334</v>
      </c>
      <c r="B566" s="2">
        <v>172.34</v>
      </c>
      <c r="C566" s="34">
        <v>174.8</v>
      </c>
      <c r="D566" s="34">
        <v>175.39</v>
      </c>
      <c r="E566" s="34">
        <v>171.54</v>
      </c>
      <c r="F566" s="34" t="s">
        <v>1917</v>
      </c>
      <c r="G566" s="35">
        <v>-0.0121</v>
      </c>
      <c r="H566" s="1">
        <f t="shared" si="8"/>
        <v>-0.0121688978211623</v>
      </c>
    </row>
    <row r="567" spans="1:8">
      <c r="A567" s="32">
        <v>45331</v>
      </c>
      <c r="B567" s="2">
        <v>174.45</v>
      </c>
      <c r="C567" s="34">
        <v>170.9</v>
      </c>
      <c r="D567" s="34">
        <v>175</v>
      </c>
      <c r="E567" s="34">
        <v>170.58</v>
      </c>
      <c r="F567" s="34" t="s">
        <v>1918</v>
      </c>
      <c r="G567" s="35">
        <v>0.0271</v>
      </c>
      <c r="H567" s="1">
        <f t="shared" si="8"/>
        <v>0.0267813502377824</v>
      </c>
    </row>
    <row r="568" spans="1:8">
      <c r="A568" s="32">
        <v>45330</v>
      </c>
      <c r="B568" s="2">
        <v>169.84</v>
      </c>
      <c r="C568" s="34">
        <v>169.65</v>
      </c>
      <c r="D568" s="34">
        <v>171.43</v>
      </c>
      <c r="E568" s="34">
        <v>168.88</v>
      </c>
      <c r="F568" s="34" t="s">
        <v>1919</v>
      </c>
      <c r="G568" s="35">
        <v>-0.004</v>
      </c>
      <c r="H568" s="1">
        <f t="shared" si="8"/>
        <v>-0.00405441692982227</v>
      </c>
    </row>
    <row r="569" spans="1:8">
      <c r="A569" s="32">
        <v>45329</v>
      </c>
      <c r="B569" s="2">
        <v>170.53</v>
      </c>
      <c r="C569" s="34">
        <v>169.48</v>
      </c>
      <c r="D569" s="34">
        <v>170.88</v>
      </c>
      <c r="E569" s="34">
        <v>168.94</v>
      </c>
      <c r="F569" s="34" t="s">
        <v>1920</v>
      </c>
      <c r="G569" s="35">
        <v>0.0082</v>
      </c>
      <c r="H569" s="1">
        <f t="shared" si="8"/>
        <v>0.00812533909810546</v>
      </c>
    </row>
    <row r="570" spans="1:8">
      <c r="A570" s="32">
        <v>45328</v>
      </c>
      <c r="B570" s="2">
        <v>169.15</v>
      </c>
      <c r="C570" s="34">
        <v>169.39</v>
      </c>
      <c r="D570" s="34">
        <v>170.71</v>
      </c>
      <c r="E570" s="34">
        <v>167.65</v>
      </c>
      <c r="F570" s="34" t="s">
        <v>1921</v>
      </c>
      <c r="G570" s="35">
        <v>-0.0068</v>
      </c>
      <c r="H570" s="1">
        <f t="shared" si="8"/>
        <v>-0.00683441062402705</v>
      </c>
    </row>
    <row r="571" spans="1:8">
      <c r="A571" s="32">
        <v>45327</v>
      </c>
      <c r="B571" s="2">
        <v>170.31</v>
      </c>
      <c r="C571" s="34">
        <v>170.2</v>
      </c>
      <c r="D571" s="34">
        <v>170.55</v>
      </c>
      <c r="E571" s="34">
        <v>167.7</v>
      </c>
      <c r="F571" s="34" t="s">
        <v>1922</v>
      </c>
      <c r="G571" s="35">
        <v>-0.0087</v>
      </c>
      <c r="H571" s="1">
        <f t="shared" si="8"/>
        <v>-0.00876890922313109</v>
      </c>
    </row>
    <row r="572" spans="1:8">
      <c r="A572" s="32">
        <v>45324</v>
      </c>
      <c r="B572" s="2">
        <v>171.81</v>
      </c>
      <c r="C572" s="34">
        <v>169.19</v>
      </c>
      <c r="D572" s="34">
        <v>172.5</v>
      </c>
      <c r="E572" s="34">
        <v>167.33</v>
      </c>
      <c r="F572" s="34" t="s">
        <v>1923</v>
      </c>
      <c r="G572" s="35">
        <v>0.0787</v>
      </c>
      <c r="H572" s="1">
        <f t="shared" si="8"/>
        <v>0.0757255553179348</v>
      </c>
    </row>
    <row r="573" spans="1:8">
      <c r="A573" s="32">
        <v>45323</v>
      </c>
      <c r="B573" s="2">
        <v>159.28</v>
      </c>
      <c r="C573" s="34">
        <v>155.87</v>
      </c>
      <c r="D573" s="34">
        <v>159.76</v>
      </c>
      <c r="E573" s="34">
        <v>155.62</v>
      </c>
      <c r="F573" s="34" t="s">
        <v>1924</v>
      </c>
      <c r="G573" s="35">
        <v>0.0263</v>
      </c>
      <c r="H573" s="1">
        <f t="shared" si="8"/>
        <v>0.0259490520068226</v>
      </c>
    </row>
    <row r="574" spans="1:8">
      <c r="A574" s="32">
        <v>45322</v>
      </c>
      <c r="B574" s="2">
        <v>155.2</v>
      </c>
      <c r="C574" s="34">
        <v>157</v>
      </c>
      <c r="D574" s="34">
        <v>159.01</v>
      </c>
      <c r="E574" s="34">
        <v>154.81</v>
      </c>
      <c r="F574" s="34" t="s">
        <v>1925</v>
      </c>
      <c r="G574" s="35">
        <v>-0.0239</v>
      </c>
      <c r="H574" s="1">
        <f t="shared" si="8"/>
        <v>-0.0241895944711133</v>
      </c>
    </row>
    <row r="575" spans="1:8">
      <c r="A575" s="32">
        <v>45321</v>
      </c>
      <c r="B575" s="2">
        <v>159</v>
      </c>
      <c r="C575" s="34">
        <v>160.7</v>
      </c>
      <c r="D575" s="34">
        <v>161.73</v>
      </c>
      <c r="E575" s="34">
        <v>158.49</v>
      </c>
      <c r="F575" s="34" t="s">
        <v>1101</v>
      </c>
      <c r="G575" s="35">
        <v>-0.014</v>
      </c>
      <c r="H575" s="1">
        <f t="shared" si="8"/>
        <v>-0.0141137670366444</v>
      </c>
    </row>
    <row r="576" spans="1:8">
      <c r="A576" s="32">
        <v>45320</v>
      </c>
      <c r="B576" s="2">
        <v>161.26</v>
      </c>
      <c r="C576" s="34">
        <v>159.34</v>
      </c>
      <c r="D576" s="34">
        <v>161.29</v>
      </c>
      <c r="E576" s="34">
        <v>158.9</v>
      </c>
      <c r="F576" s="34" t="s">
        <v>1926</v>
      </c>
      <c r="G576" s="35">
        <v>0.0134</v>
      </c>
      <c r="H576" s="1">
        <f t="shared" si="8"/>
        <v>0.0133593347111592</v>
      </c>
    </row>
    <row r="577" spans="1:8">
      <c r="A577" s="32">
        <v>45317</v>
      </c>
      <c r="B577" s="2">
        <v>159.12</v>
      </c>
      <c r="C577" s="34">
        <v>158.42</v>
      </c>
      <c r="D577" s="34">
        <v>160.72</v>
      </c>
      <c r="E577" s="34">
        <v>157.91</v>
      </c>
      <c r="F577" s="34" t="s">
        <v>1917</v>
      </c>
      <c r="G577" s="35">
        <v>0.0087</v>
      </c>
      <c r="H577" s="1">
        <f t="shared" si="8"/>
        <v>0.00864713312439432</v>
      </c>
    </row>
    <row r="578" spans="1:8">
      <c r="A578" s="32">
        <v>45316</v>
      </c>
      <c r="B578" s="2">
        <v>157.75</v>
      </c>
      <c r="C578" s="34">
        <v>156.95</v>
      </c>
      <c r="D578" s="34">
        <v>158.51</v>
      </c>
      <c r="E578" s="34">
        <v>154.55</v>
      </c>
      <c r="F578" s="34" t="s">
        <v>1582</v>
      </c>
      <c r="G578" s="35">
        <v>0.0056</v>
      </c>
      <c r="H578" s="1">
        <f t="shared" si="8"/>
        <v>0.00559406455317349</v>
      </c>
    </row>
    <row r="579" spans="1:8">
      <c r="A579" s="32">
        <v>45315</v>
      </c>
      <c r="B579" s="2">
        <v>156.87</v>
      </c>
      <c r="C579" s="34">
        <v>157.8</v>
      </c>
      <c r="D579" s="34">
        <v>158.51</v>
      </c>
      <c r="E579" s="34">
        <v>156.48</v>
      </c>
      <c r="F579" s="34" t="s">
        <v>1927</v>
      </c>
      <c r="G579" s="35">
        <v>0.0054</v>
      </c>
      <c r="H579" s="1">
        <f t="shared" ref="H579:H642" si="9">LN(B579/B580)</f>
        <v>0.00543323270798173</v>
      </c>
    </row>
    <row r="580" spans="1:8">
      <c r="A580" s="32">
        <v>45314</v>
      </c>
      <c r="B580" s="2">
        <v>156.02</v>
      </c>
      <c r="C580" s="34">
        <v>154.85</v>
      </c>
      <c r="D580" s="34">
        <v>156.21</v>
      </c>
      <c r="E580" s="34">
        <v>153.93</v>
      </c>
      <c r="F580" s="34" t="s">
        <v>1928</v>
      </c>
      <c r="G580" s="35">
        <v>0.008</v>
      </c>
      <c r="H580" s="1">
        <f t="shared" si="9"/>
        <v>0.00797945031785408</v>
      </c>
    </row>
    <row r="581" spans="1:8">
      <c r="A581" s="32">
        <v>45313</v>
      </c>
      <c r="B581" s="2">
        <v>154.78</v>
      </c>
      <c r="C581" s="34">
        <v>156.89</v>
      </c>
      <c r="D581" s="34">
        <v>157.05</v>
      </c>
      <c r="E581" s="34">
        <v>153.9</v>
      </c>
      <c r="F581" s="34" t="s">
        <v>1581</v>
      </c>
      <c r="G581" s="35">
        <v>-0.0036</v>
      </c>
      <c r="H581" s="1">
        <f t="shared" si="9"/>
        <v>-0.00361150914918828</v>
      </c>
    </row>
    <row r="582" spans="1:8">
      <c r="A582" s="32">
        <v>45310</v>
      </c>
      <c r="B582" s="2">
        <v>155.34</v>
      </c>
      <c r="C582" s="34">
        <v>153.83</v>
      </c>
      <c r="D582" s="34">
        <v>155.76</v>
      </c>
      <c r="E582" s="34">
        <v>152.74</v>
      </c>
      <c r="F582" s="34" t="s">
        <v>1929</v>
      </c>
      <c r="G582" s="35">
        <v>0.012</v>
      </c>
      <c r="H582" s="1">
        <f t="shared" si="9"/>
        <v>0.0119156959642495</v>
      </c>
    </row>
    <row r="583" spans="1:8">
      <c r="A583" s="32">
        <v>45309</v>
      </c>
      <c r="B583" s="2">
        <v>153.5</v>
      </c>
      <c r="C583" s="34">
        <v>152.77</v>
      </c>
      <c r="D583" s="34">
        <v>153.77</v>
      </c>
      <c r="E583" s="34">
        <v>151.82</v>
      </c>
      <c r="F583" s="34" t="s">
        <v>1493</v>
      </c>
      <c r="G583" s="35">
        <v>0.0118</v>
      </c>
      <c r="H583" s="1">
        <f t="shared" si="9"/>
        <v>0.0117297632672505</v>
      </c>
    </row>
    <row r="584" spans="1:8">
      <c r="A584" s="32">
        <v>45308</v>
      </c>
      <c r="B584" s="2">
        <v>151.71</v>
      </c>
      <c r="C584" s="34">
        <v>151.49</v>
      </c>
      <c r="D584" s="34">
        <v>152.15</v>
      </c>
      <c r="E584" s="34">
        <v>149.91</v>
      </c>
      <c r="F584" s="34" t="s">
        <v>1930</v>
      </c>
      <c r="G584" s="35">
        <v>-0.0095</v>
      </c>
      <c r="H584" s="1">
        <f t="shared" si="9"/>
        <v>-0.00951232284909228</v>
      </c>
    </row>
    <row r="585" spans="1:8">
      <c r="A585" s="32">
        <v>45307</v>
      </c>
      <c r="B585" s="2">
        <v>153.16</v>
      </c>
      <c r="C585" s="34">
        <v>153.53</v>
      </c>
      <c r="D585" s="34">
        <v>154.99</v>
      </c>
      <c r="E585" s="34">
        <v>152.15</v>
      </c>
      <c r="F585" s="34" t="s">
        <v>1931</v>
      </c>
      <c r="G585" s="35">
        <v>-0.0094</v>
      </c>
      <c r="H585" s="1">
        <f t="shared" si="9"/>
        <v>-0.00948736728323494</v>
      </c>
    </row>
    <row r="586" spans="1:8">
      <c r="A586" s="32">
        <v>45303</v>
      </c>
      <c r="B586" s="2">
        <v>154.62</v>
      </c>
      <c r="C586" s="34">
        <v>155.39</v>
      </c>
      <c r="D586" s="34">
        <v>156.2</v>
      </c>
      <c r="E586" s="34">
        <v>154.01</v>
      </c>
      <c r="F586" s="34" t="s">
        <v>1313</v>
      </c>
      <c r="G586" s="35">
        <v>-0.0036</v>
      </c>
      <c r="H586" s="1">
        <f t="shared" si="9"/>
        <v>-0.00361523957347451</v>
      </c>
    </row>
    <row r="587" spans="1:8">
      <c r="A587" s="32">
        <v>45302</v>
      </c>
      <c r="B587" s="2">
        <v>155.18</v>
      </c>
      <c r="C587" s="34">
        <v>155.04</v>
      </c>
      <c r="D587" s="34">
        <v>157.17</v>
      </c>
      <c r="E587" s="34">
        <v>153.12</v>
      </c>
      <c r="F587" s="34" t="s">
        <v>1932</v>
      </c>
      <c r="G587" s="35">
        <v>0.0094</v>
      </c>
      <c r="H587" s="1">
        <f t="shared" si="9"/>
        <v>0.00938791654129537</v>
      </c>
    </row>
    <row r="588" spans="1:8">
      <c r="A588" s="32">
        <v>45301</v>
      </c>
      <c r="B588" s="2">
        <v>153.73</v>
      </c>
      <c r="C588" s="34">
        <v>152.06</v>
      </c>
      <c r="D588" s="34">
        <v>154.42</v>
      </c>
      <c r="E588" s="34">
        <v>151.88</v>
      </c>
      <c r="F588" s="34" t="s">
        <v>1933</v>
      </c>
      <c r="G588" s="35">
        <v>0.0156</v>
      </c>
      <c r="H588" s="1">
        <f t="shared" si="9"/>
        <v>0.0154706461500342</v>
      </c>
    </row>
    <row r="589" spans="1:8">
      <c r="A589" s="32">
        <v>45300</v>
      </c>
      <c r="B589" s="2">
        <v>151.37</v>
      </c>
      <c r="C589" s="34">
        <v>148.33</v>
      </c>
      <c r="D589" s="34">
        <v>151.71</v>
      </c>
      <c r="E589" s="34">
        <v>148.21</v>
      </c>
      <c r="F589" s="34" t="s">
        <v>1934</v>
      </c>
      <c r="G589" s="35">
        <v>0.0152</v>
      </c>
      <c r="H589" s="1">
        <f t="shared" si="9"/>
        <v>0.0151099490037812</v>
      </c>
    </row>
    <row r="590" spans="1:8">
      <c r="A590" s="32">
        <v>45299</v>
      </c>
      <c r="B590" s="2">
        <v>149.1</v>
      </c>
      <c r="C590" s="34">
        <v>146.74</v>
      </c>
      <c r="D590" s="34">
        <v>149.4</v>
      </c>
      <c r="E590" s="34">
        <v>146.15</v>
      </c>
      <c r="F590" s="34" t="s">
        <v>1935</v>
      </c>
      <c r="G590" s="35">
        <v>0.0266</v>
      </c>
      <c r="H590" s="1">
        <f t="shared" si="9"/>
        <v>0.0262296752245577</v>
      </c>
    </row>
    <row r="591" spans="1:8">
      <c r="A591" s="32">
        <v>45296</v>
      </c>
      <c r="B591" s="2">
        <v>145.24</v>
      </c>
      <c r="C591" s="34">
        <v>144.69</v>
      </c>
      <c r="D591" s="34">
        <v>146.59</v>
      </c>
      <c r="E591" s="34">
        <v>144.53</v>
      </c>
      <c r="F591" s="34" t="s">
        <v>795</v>
      </c>
      <c r="G591" s="35">
        <v>0.0046</v>
      </c>
      <c r="H591" s="1">
        <f t="shared" si="9"/>
        <v>0.00462372722578401</v>
      </c>
    </row>
    <row r="592" spans="1:8">
      <c r="A592" s="32">
        <v>45295</v>
      </c>
      <c r="B592" s="2">
        <v>144.57</v>
      </c>
      <c r="C592" s="34">
        <v>145.59</v>
      </c>
      <c r="D592" s="34">
        <v>147.38</v>
      </c>
      <c r="E592" s="34">
        <v>144.05</v>
      </c>
      <c r="F592" s="34" t="s">
        <v>942</v>
      </c>
      <c r="G592" s="35">
        <v>-0.0263</v>
      </c>
      <c r="H592" s="1">
        <f t="shared" si="9"/>
        <v>-0.0266190983115534</v>
      </c>
    </row>
    <row r="593" spans="1:8">
      <c r="A593" s="32">
        <v>45294</v>
      </c>
      <c r="B593" s="2">
        <v>148.47</v>
      </c>
      <c r="C593" s="34">
        <v>149.2</v>
      </c>
      <c r="D593" s="34">
        <v>151.05</v>
      </c>
      <c r="E593" s="34">
        <v>148.33</v>
      </c>
      <c r="F593" s="34" t="s">
        <v>1725</v>
      </c>
      <c r="G593" s="35">
        <v>-0.0097</v>
      </c>
      <c r="H593" s="1">
        <f t="shared" si="9"/>
        <v>-0.0097856008749075</v>
      </c>
    </row>
    <row r="594" spans="1:8">
      <c r="A594" s="32">
        <v>45293</v>
      </c>
      <c r="B594" s="2">
        <v>149.93</v>
      </c>
      <c r="C594" s="34">
        <v>151.54</v>
      </c>
      <c r="D594" s="34">
        <v>152.38</v>
      </c>
      <c r="E594" s="34">
        <v>148.39</v>
      </c>
      <c r="F594" s="34" t="s">
        <v>1699</v>
      </c>
      <c r="G594" s="35">
        <v>-0.0132</v>
      </c>
      <c r="H594" s="1">
        <f t="shared" si="9"/>
        <v>-0.0133171875682637</v>
      </c>
    </row>
    <row r="595" spans="1:8">
      <c r="A595" s="32">
        <v>45289</v>
      </c>
      <c r="B595" s="2">
        <v>151.94</v>
      </c>
      <c r="C595" s="34">
        <v>153.1</v>
      </c>
      <c r="D595" s="34">
        <v>153.89</v>
      </c>
      <c r="E595" s="34">
        <v>151.03</v>
      </c>
      <c r="F595" s="34" t="s">
        <v>1032</v>
      </c>
      <c r="G595" s="35">
        <v>-0.0094</v>
      </c>
      <c r="H595" s="1">
        <f t="shared" si="9"/>
        <v>-0.00943279626163765</v>
      </c>
    </row>
    <row r="596" spans="1:8">
      <c r="A596" s="32">
        <v>45288</v>
      </c>
      <c r="B596" s="2">
        <v>153.38</v>
      </c>
      <c r="C596" s="34">
        <v>153.72</v>
      </c>
      <c r="D596" s="34">
        <v>154.08</v>
      </c>
      <c r="E596" s="34">
        <v>152.95</v>
      </c>
      <c r="F596" s="34" t="s">
        <v>1936</v>
      </c>
      <c r="G596" s="35">
        <v>0.0003</v>
      </c>
      <c r="H596" s="1">
        <f t="shared" si="9"/>
        <v>0.000260824205964801</v>
      </c>
    </row>
    <row r="597" spans="1:8">
      <c r="A597" s="32">
        <v>45287</v>
      </c>
      <c r="B597" s="2">
        <v>153.34</v>
      </c>
      <c r="C597" s="34">
        <v>153.56</v>
      </c>
      <c r="D597" s="34">
        <v>154.78</v>
      </c>
      <c r="E597" s="34">
        <v>153.12</v>
      </c>
      <c r="F597" s="34" t="s">
        <v>1937</v>
      </c>
      <c r="G597" s="35">
        <v>-0.0005</v>
      </c>
      <c r="H597" s="1">
        <f t="shared" si="9"/>
        <v>-0.000456397725933637</v>
      </c>
    </row>
    <row r="598" spans="1:8">
      <c r="A598" s="32">
        <v>45286</v>
      </c>
      <c r="B598" s="2">
        <v>153.41</v>
      </c>
      <c r="C598" s="34">
        <v>153.56</v>
      </c>
      <c r="D598" s="34">
        <v>153.98</v>
      </c>
      <c r="E598" s="34">
        <v>153.03</v>
      </c>
      <c r="F598" s="34" t="s">
        <v>1938</v>
      </c>
      <c r="G598" s="35">
        <v>-0.0001</v>
      </c>
      <c r="H598" s="1">
        <f t="shared" si="9"/>
        <v>-6.51826744682017e-5</v>
      </c>
    </row>
    <row r="599" spans="1:8">
      <c r="A599" s="32">
        <v>45282</v>
      </c>
      <c r="B599" s="2">
        <v>153.42</v>
      </c>
      <c r="C599" s="34">
        <v>153.77</v>
      </c>
      <c r="D599" s="34">
        <v>154.35</v>
      </c>
      <c r="E599" s="34">
        <v>152.71</v>
      </c>
      <c r="F599" s="34" t="s">
        <v>1828</v>
      </c>
      <c r="G599" s="35">
        <v>-0.0027</v>
      </c>
      <c r="H599" s="1">
        <f t="shared" si="9"/>
        <v>-0.00273384274937409</v>
      </c>
    </row>
    <row r="600" spans="1:8">
      <c r="A600" s="32">
        <v>45281</v>
      </c>
      <c r="B600" s="2">
        <v>153.84</v>
      </c>
      <c r="C600" s="34">
        <v>153.3</v>
      </c>
      <c r="D600" s="34">
        <v>153.97</v>
      </c>
      <c r="E600" s="34">
        <v>152.1</v>
      </c>
      <c r="F600" s="34" t="s">
        <v>1189</v>
      </c>
      <c r="G600" s="35">
        <v>0.0113</v>
      </c>
      <c r="H600" s="1">
        <f t="shared" si="9"/>
        <v>0.0112434182204654</v>
      </c>
    </row>
    <row r="601" spans="1:8">
      <c r="A601" s="32">
        <v>45280</v>
      </c>
      <c r="B601" s="2">
        <v>152.12</v>
      </c>
      <c r="C601" s="34">
        <v>152.9</v>
      </c>
      <c r="D601" s="34">
        <v>155.63</v>
      </c>
      <c r="E601" s="34">
        <v>151.56</v>
      </c>
      <c r="F601" s="34" t="s">
        <v>1939</v>
      </c>
      <c r="G601" s="35">
        <v>-0.0109</v>
      </c>
      <c r="H601" s="1">
        <f t="shared" si="9"/>
        <v>-0.0109183523917732</v>
      </c>
    </row>
    <row r="602" spans="1:8">
      <c r="A602" s="32">
        <v>45279</v>
      </c>
      <c r="B602" s="2">
        <v>153.79</v>
      </c>
      <c r="C602" s="34">
        <v>154.4</v>
      </c>
      <c r="D602" s="34">
        <v>155.12</v>
      </c>
      <c r="E602" s="34">
        <v>152.69</v>
      </c>
      <c r="F602" s="34" t="s">
        <v>1940</v>
      </c>
      <c r="G602" s="35">
        <v>-0.0018</v>
      </c>
      <c r="H602" s="1">
        <f t="shared" si="9"/>
        <v>-0.00181900914185141</v>
      </c>
    </row>
    <row r="603" spans="1:8">
      <c r="A603" s="32">
        <v>45278</v>
      </c>
      <c r="B603" s="2">
        <v>154.07</v>
      </c>
      <c r="C603" s="34">
        <v>150.56</v>
      </c>
      <c r="D603" s="34">
        <v>154.85</v>
      </c>
      <c r="E603" s="34">
        <v>150.05</v>
      </c>
      <c r="F603" s="34" t="s">
        <v>1941</v>
      </c>
      <c r="G603" s="35">
        <v>0.0273</v>
      </c>
      <c r="H603" s="1">
        <f t="shared" si="9"/>
        <v>0.0269717705000949</v>
      </c>
    </row>
    <row r="604" spans="1:8">
      <c r="A604" s="32">
        <v>45275</v>
      </c>
      <c r="B604" s="2">
        <v>149.97</v>
      </c>
      <c r="C604" s="34">
        <v>148.38</v>
      </c>
      <c r="D604" s="34">
        <v>150.57</v>
      </c>
      <c r="E604" s="34">
        <v>147.88</v>
      </c>
      <c r="F604" s="34" t="s">
        <v>1942</v>
      </c>
      <c r="G604" s="35">
        <v>0.0173</v>
      </c>
      <c r="H604" s="1">
        <f t="shared" si="9"/>
        <v>0.017149618332446</v>
      </c>
    </row>
    <row r="605" spans="1:8">
      <c r="A605" s="32">
        <v>45274</v>
      </c>
      <c r="B605" s="2">
        <v>147.42</v>
      </c>
      <c r="C605" s="34">
        <v>149.93</v>
      </c>
      <c r="D605" s="34">
        <v>150.54</v>
      </c>
      <c r="E605" s="34">
        <v>145.52</v>
      </c>
      <c r="F605" s="34" t="s">
        <v>1943</v>
      </c>
      <c r="G605" s="35">
        <v>-0.0095</v>
      </c>
      <c r="H605" s="1">
        <f t="shared" si="9"/>
        <v>-0.00958624771727909</v>
      </c>
    </row>
    <row r="606" spans="1:8">
      <c r="A606" s="32">
        <v>45273</v>
      </c>
      <c r="B606" s="2">
        <v>148.84</v>
      </c>
      <c r="C606" s="34">
        <v>148.12</v>
      </c>
      <c r="D606" s="34">
        <v>149.46</v>
      </c>
      <c r="E606" s="34">
        <v>146.82</v>
      </c>
      <c r="F606" s="34" t="s">
        <v>1944</v>
      </c>
      <c r="G606" s="35">
        <v>0.0092</v>
      </c>
      <c r="H606" s="1">
        <f t="shared" si="9"/>
        <v>0.00917933011247814</v>
      </c>
    </row>
    <row r="607" spans="1:8">
      <c r="A607" s="32">
        <v>45272</v>
      </c>
      <c r="B607" s="2">
        <v>147.48</v>
      </c>
      <c r="C607" s="34">
        <v>145.52</v>
      </c>
      <c r="D607" s="34">
        <v>147.5</v>
      </c>
      <c r="E607" s="34">
        <v>145.3</v>
      </c>
      <c r="F607" s="34" t="s">
        <v>1125</v>
      </c>
      <c r="G607" s="35">
        <v>0.0109</v>
      </c>
      <c r="H607" s="1">
        <f t="shared" si="9"/>
        <v>0.0108396602821396</v>
      </c>
    </row>
    <row r="608" spans="1:8">
      <c r="A608" s="32">
        <v>45271</v>
      </c>
      <c r="B608" s="2">
        <v>145.89</v>
      </c>
      <c r="C608" s="34">
        <v>145.66</v>
      </c>
      <c r="D608" s="34">
        <v>146.19</v>
      </c>
      <c r="E608" s="34">
        <v>143.64</v>
      </c>
      <c r="F608" s="34" t="s">
        <v>1945</v>
      </c>
      <c r="G608" s="35">
        <v>-0.0104</v>
      </c>
      <c r="H608" s="1">
        <f t="shared" si="9"/>
        <v>-0.0104327426773386</v>
      </c>
    </row>
    <row r="609" spans="1:8">
      <c r="A609" s="32">
        <v>45268</v>
      </c>
      <c r="B609" s="2">
        <v>147.42</v>
      </c>
      <c r="C609" s="34">
        <v>145.48</v>
      </c>
      <c r="D609" s="34">
        <v>147.84</v>
      </c>
      <c r="E609" s="34">
        <v>145.4</v>
      </c>
      <c r="F609" s="34" t="s">
        <v>1464</v>
      </c>
      <c r="G609" s="35">
        <v>0.0037</v>
      </c>
      <c r="H609" s="1">
        <f t="shared" si="9"/>
        <v>0.0036697288889624</v>
      </c>
    </row>
    <row r="610" spans="1:8">
      <c r="A610" s="32">
        <v>45267</v>
      </c>
      <c r="B610" s="2">
        <v>146.88</v>
      </c>
      <c r="C610" s="34">
        <v>146.15</v>
      </c>
      <c r="D610" s="34">
        <v>147.92</v>
      </c>
      <c r="E610" s="34">
        <v>145.34</v>
      </c>
      <c r="F610" s="34" t="s">
        <v>847</v>
      </c>
      <c r="G610" s="35">
        <v>0.0163</v>
      </c>
      <c r="H610" s="1">
        <f t="shared" si="9"/>
        <v>0.0161980205927408</v>
      </c>
    </row>
    <row r="611" spans="1:8">
      <c r="A611" s="32">
        <v>45266</v>
      </c>
      <c r="B611" s="2">
        <v>144.52</v>
      </c>
      <c r="C611" s="34">
        <v>147.58</v>
      </c>
      <c r="D611" s="34">
        <v>147.85</v>
      </c>
      <c r="E611" s="34">
        <v>144.28</v>
      </c>
      <c r="F611" s="34" t="s">
        <v>1946</v>
      </c>
      <c r="G611" s="35">
        <v>-0.0161</v>
      </c>
      <c r="H611" s="1">
        <f t="shared" si="9"/>
        <v>-0.0161980205927407</v>
      </c>
    </row>
    <row r="612" spans="1:8">
      <c r="A612" s="32">
        <v>45265</v>
      </c>
      <c r="B612" s="2">
        <v>146.88</v>
      </c>
      <c r="C612" s="34">
        <v>143.55</v>
      </c>
      <c r="D612" s="34">
        <v>148.57</v>
      </c>
      <c r="E612" s="34">
        <v>143.13</v>
      </c>
      <c r="F612" s="34" t="s">
        <v>1430</v>
      </c>
      <c r="G612" s="35">
        <v>0.0141</v>
      </c>
      <c r="H612" s="1">
        <f t="shared" si="9"/>
        <v>0.0139862419747399</v>
      </c>
    </row>
    <row r="613" spans="1:8">
      <c r="A613" s="32">
        <v>45264</v>
      </c>
      <c r="B613" s="2">
        <v>144.84</v>
      </c>
      <c r="C613" s="34">
        <v>145.25</v>
      </c>
      <c r="D613" s="34">
        <v>145.35</v>
      </c>
      <c r="E613" s="34">
        <v>142.81</v>
      </c>
      <c r="F613" s="34" t="s">
        <v>1417</v>
      </c>
      <c r="G613" s="35">
        <v>-0.0149</v>
      </c>
      <c r="H613" s="1">
        <f t="shared" si="9"/>
        <v>-0.0150069626921253</v>
      </c>
    </row>
    <row r="614" spans="1:8">
      <c r="A614" s="32">
        <v>45261</v>
      </c>
      <c r="B614" s="2">
        <v>147.03</v>
      </c>
      <c r="C614" s="34">
        <v>146</v>
      </c>
      <c r="D614" s="34">
        <v>147.24</v>
      </c>
      <c r="E614" s="34">
        <v>145.55</v>
      </c>
      <c r="F614" s="34" t="s">
        <v>1729</v>
      </c>
      <c r="G614" s="35">
        <v>0.0064</v>
      </c>
      <c r="H614" s="1">
        <f t="shared" si="9"/>
        <v>0.00641377744514319</v>
      </c>
    </row>
    <row r="615" spans="1:8">
      <c r="A615" s="32">
        <v>45260</v>
      </c>
      <c r="B615" s="2">
        <v>146.09</v>
      </c>
      <c r="C615" s="34">
        <v>144.76</v>
      </c>
      <c r="D615" s="34">
        <v>146.93</v>
      </c>
      <c r="E615" s="34">
        <v>144.33</v>
      </c>
      <c r="F615" s="34" t="s">
        <v>1947</v>
      </c>
      <c r="G615" s="35">
        <v>-0.0016</v>
      </c>
      <c r="H615" s="1">
        <f t="shared" si="9"/>
        <v>-0.00157313393818755</v>
      </c>
    </row>
    <row r="616" spans="1:8">
      <c r="A616" s="32">
        <v>45259</v>
      </c>
      <c r="B616" s="2">
        <v>146.32</v>
      </c>
      <c r="C616" s="34">
        <v>147.85</v>
      </c>
      <c r="D616" s="34">
        <v>148.54</v>
      </c>
      <c r="E616" s="34">
        <v>145.97</v>
      </c>
      <c r="F616" s="34" t="s">
        <v>1564</v>
      </c>
      <c r="G616" s="35">
        <v>-0.0048</v>
      </c>
      <c r="H616" s="1">
        <f t="shared" si="9"/>
        <v>-0.0048406435069556</v>
      </c>
    </row>
    <row r="617" spans="1:8">
      <c r="A617" s="32">
        <v>45258</v>
      </c>
      <c r="B617" s="2">
        <v>147.03</v>
      </c>
      <c r="C617" s="34">
        <v>146.98</v>
      </c>
      <c r="D617" s="34">
        <v>147.6</v>
      </c>
      <c r="E617" s="34">
        <v>145.53</v>
      </c>
      <c r="F617" s="34" t="s">
        <v>1948</v>
      </c>
      <c r="G617" s="35">
        <v>-0.0047</v>
      </c>
      <c r="H617" s="1">
        <f t="shared" si="9"/>
        <v>-0.00474963574395083</v>
      </c>
    </row>
    <row r="618" spans="1:8">
      <c r="A618" s="32">
        <v>45257</v>
      </c>
      <c r="B618" s="2">
        <v>147.73</v>
      </c>
      <c r="C618" s="34">
        <v>147.53</v>
      </c>
      <c r="D618" s="34">
        <v>149.26</v>
      </c>
      <c r="E618" s="34">
        <v>146.88</v>
      </c>
      <c r="F618" s="34" t="s">
        <v>1352</v>
      </c>
      <c r="G618" s="35">
        <v>0.0067</v>
      </c>
      <c r="H618" s="1">
        <f t="shared" si="9"/>
        <v>0.00672397004766836</v>
      </c>
    </row>
    <row r="619" spans="1:8">
      <c r="A619" s="32">
        <v>45254</v>
      </c>
      <c r="B619" s="2">
        <v>146.74</v>
      </c>
      <c r="C619" s="34">
        <v>146.7</v>
      </c>
      <c r="D619" s="34">
        <v>147.2</v>
      </c>
      <c r="E619" s="34">
        <v>145.32</v>
      </c>
      <c r="F619" s="34" t="s">
        <v>1949</v>
      </c>
      <c r="G619" s="35">
        <v>0.0002</v>
      </c>
      <c r="H619" s="1">
        <f t="shared" si="9"/>
        <v>0.000204464134295645</v>
      </c>
    </row>
    <row r="620" spans="1:8">
      <c r="A620" s="32">
        <v>45252</v>
      </c>
      <c r="B620" s="2">
        <v>146.71</v>
      </c>
      <c r="C620" s="34">
        <v>144.57</v>
      </c>
      <c r="D620" s="34">
        <v>147.74</v>
      </c>
      <c r="E620" s="34">
        <v>144.57</v>
      </c>
      <c r="F620" s="34" t="s">
        <v>1339</v>
      </c>
      <c r="G620" s="35">
        <v>0.0195</v>
      </c>
      <c r="H620" s="1">
        <f t="shared" si="9"/>
        <v>0.0193392352582306</v>
      </c>
    </row>
    <row r="621" spans="1:8">
      <c r="A621" s="32">
        <v>45251</v>
      </c>
      <c r="B621" s="2">
        <v>143.9</v>
      </c>
      <c r="C621" s="34">
        <v>143.91</v>
      </c>
      <c r="D621" s="34">
        <v>144.05</v>
      </c>
      <c r="E621" s="34">
        <v>141.5</v>
      </c>
      <c r="F621" s="34" t="s">
        <v>1950</v>
      </c>
      <c r="G621" s="35">
        <v>-0.0153</v>
      </c>
      <c r="H621" s="1">
        <f t="shared" si="9"/>
        <v>-0.0153780225932387</v>
      </c>
    </row>
    <row r="622" spans="1:8">
      <c r="A622" s="32">
        <v>45250</v>
      </c>
      <c r="B622" s="2">
        <v>146.13</v>
      </c>
      <c r="C622" s="34">
        <v>145.13</v>
      </c>
      <c r="D622" s="34">
        <v>146.63</v>
      </c>
      <c r="E622" s="34">
        <v>144.73</v>
      </c>
      <c r="F622" s="34" t="s">
        <v>1914</v>
      </c>
      <c r="G622" s="35">
        <v>0.0065</v>
      </c>
      <c r="H622" s="1">
        <f t="shared" si="9"/>
        <v>0.0065222846298664</v>
      </c>
    </row>
    <row r="623" spans="1:8">
      <c r="A623" s="32">
        <v>45247</v>
      </c>
      <c r="B623" s="2">
        <v>145.18</v>
      </c>
      <c r="C623" s="34">
        <v>142.66</v>
      </c>
      <c r="D623" s="34">
        <v>145.23</v>
      </c>
      <c r="E623" s="34">
        <v>142.54</v>
      </c>
      <c r="F623" s="34" t="s">
        <v>1951</v>
      </c>
      <c r="G623" s="35">
        <v>0.0165</v>
      </c>
      <c r="H623" s="1">
        <f t="shared" si="9"/>
        <v>0.0163192399821574</v>
      </c>
    </row>
    <row r="624" spans="1:8">
      <c r="A624" s="32">
        <v>45246</v>
      </c>
      <c r="B624" s="2">
        <v>142.83</v>
      </c>
      <c r="C624" s="34">
        <v>140.91</v>
      </c>
      <c r="D624" s="34">
        <v>143.32</v>
      </c>
      <c r="E624" s="34">
        <v>139.52</v>
      </c>
      <c r="F624" s="34" t="s">
        <v>834</v>
      </c>
      <c r="G624" s="35">
        <v>-0.0026</v>
      </c>
      <c r="H624" s="1">
        <f t="shared" si="9"/>
        <v>-0.00258714265200793</v>
      </c>
    </row>
    <row r="625" spans="1:8">
      <c r="A625" s="32">
        <v>45245</v>
      </c>
      <c r="B625" s="2">
        <v>143.2</v>
      </c>
      <c r="C625" s="34">
        <v>147.06</v>
      </c>
      <c r="D625" s="34">
        <v>147.29</v>
      </c>
      <c r="E625" s="34">
        <v>142.59</v>
      </c>
      <c r="F625" s="34" t="s">
        <v>1952</v>
      </c>
      <c r="G625" s="35">
        <v>-0.0178</v>
      </c>
      <c r="H625" s="1">
        <f t="shared" si="9"/>
        <v>-0.0179935650480126</v>
      </c>
    </row>
    <row r="626" spans="1:8">
      <c r="A626" s="32">
        <v>45244</v>
      </c>
      <c r="B626" s="2">
        <v>145.8</v>
      </c>
      <c r="C626" s="34">
        <v>145</v>
      </c>
      <c r="D626" s="34">
        <v>147.26</v>
      </c>
      <c r="E626" s="34">
        <v>144.68</v>
      </c>
      <c r="F626" s="34" t="s">
        <v>1953</v>
      </c>
      <c r="G626" s="35">
        <v>0.0225</v>
      </c>
      <c r="H626" s="1">
        <f t="shared" si="9"/>
        <v>0.02226244028053</v>
      </c>
    </row>
    <row r="627" spans="1:8">
      <c r="A627" s="32">
        <v>45243</v>
      </c>
      <c r="B627" s="2">
        <v>142.59</v>
      </c>
      <c r="C627" s="34">
        <v>142.08</v>
      </c>
      <c r="D627" s="34">
        <v>143.23</v>
      </c>
      <c r="E627" s="34">
        <v>140.67</v>
      </c>
      <c r="F627" s="34" t="s">
        <v>1498</v>
      </c>
      <c r="G627" s="35">
        <v>-0.0068</v>
      </c>
      <c r="H627" s="1">
        <f t="shared" si="9"/>
        <v>-0.0067796869853788</v>
      </c>
    </row>
    <row r="628" spans="1:8">
      <c r="A628" s="32">
        <v>45240</v>
      </c>
      <c r="B628" s="2">
        <v>143.56</v>
      </c>
      <c r="C628" s="34">
        <v>140.46</v>
      </c>
      <c r="D628" s="34">
        <v>143.65</v>
      </c>
      <c r="E628" s="34">
        <v>139.91</v>
      </c>
      <c r="F628" s="34" t="s">
        <v>1954</v>
      </c>
      <c r="G628" s="35">
        <v>0.0211</v>
      </c>
      <c r="H628" s="1">
        <f t="shared" si="9"/>
        <v>0.0208340869028421</v>
      </c>
    </row>
    <row r="629" spans="1:8">
      <c r="A629" s="32">
        <v>45239</v>
      </c>
      <c r="B629" s="2">
        <v>140.6</v>
      </c>
      <c r="C629" s="34">
        <v>142.02</v>
      </c>
      <c r="D629" s="34">
        <v>142.65</v>
      </c>
      <c r="E629" s="34">
        <v>139.84</v>
      </c>
      <c r="F629" s="34" t="s">
        <v>1955</v>
      </c>
      <c r="G629" s="35">
        <v>-0.0104</v>
      </c>
      <c r="H629" s="1">
        <f t="shared" si="9"/>
        <v>-0.0104712998672955</v>
      </c>
    </row>
    <row r="630" spans="1:8">
      <c r="A630" s="32">
        <v>45238</v>
      </c>
      <c r="B630" s="2">
        <v>142.08</v>
      </c>
      <c r="C630" s="34">
        <v>142.97</v>
      </c>
      <c r="D630" s="34">
        <v>143.12</v>
      </c>
      <c r="E630" s="34">
        <v>141.22</v>
      </c>
      <c r="F630" s="34" t="s">
        <v>1956</v>
      </c>
      <c r="G630" s="35">
        <v>-0.0044</v>
      </c>
      <c r="H630" s="1">
        <f t="shared" si="9"/>
        <v>-0.00442431986843981</v>
      </c>
    </row>
    <row r="631" spans="1:8">
      <c r="A631" s="32">
        <v>45237</v>
      </c>
      <c r="B631" s="2">
        <v>142.71</v>
      </c>
      <c r="C631" s="34">
        <v>140.55</v>
      </c>
      <c r="D631" s="34">
        <v>143.37</v>
      </c>
      <c r="E631" s="34">
        <v>140.5</v>
      </c>
      <c r="F631" s="34" t="s">
        <v>1957</v>
      </c>
      <c r="G631" s="35">
        <v>0.0213</v>
      </c>
      <c r="H631" s="1">
        <f t="shared" si="9"/>
        <v>0.0210310459879952</v>
      </c>
    </row>
    <row r="632" spans="1:8">
      <c r="A632" s="32">
        <v>45236</v>
      </c>
      <c r="B632" s="2">
        <v>139.74</v>
      </c>
      <c r="C632" s="34">
        <v>138.76</v>
      </c>
      <c r="D632" s="34">
        <v>140.73</v>
      </c>
      <c r="E632" s="34">
        <v>138.36</v>
      </c>
      <c r="F632" s="34" t="s">
        <v>1494</v>
      </c>
      <c r="G632" s="35">
        <v>0.0082</v>
      </c>
      <c r="H632" s="1">
        <f t="shared" si="9"/>
        <v>0.0081914663685019</v>
      </c>
    </row>
    <row r="633" spans="1:8">
      <c r="A633" s="32">
        <v>45233</v>
      </c>
      <c r="B633" s="2">
        <v>138.6</v>
      </c>
      <c r="C633" s="34">
        <v>138.99</v>
      </c>
      <c r="D633" s="34">
        <v>139.49</v>
      </c>
      <c r="E633" s="34">
        <v>137.45</v>
      </c>
      <c r="F633" s="34" t="s">
        <v>1958</v>
      </c>
      <c r="G633" s="35">
        <v>0.0038</v>
      </c>
      <c r="H633" s="1">
        <f t="shared" si="9"/>
        <v>0.0038312838277419</v>
      </c>
    </row>
    <row r="634" spans="1:8">
      <c r="A634" s="32">
        <v>45232</v>
      </c>
      <c r="B634" s="2">
        <v>138.07</v>
      </c>
      <c r="C634" s="34">
        <v>138.73</v>
      </c>
      <c r="D634" s="34">
        <v>138.81</v>
      </c>
      <c r="E634" s="34">
        <v>136.47</v>
      </c>
      <c r="F634" s="34" t="s">
        <v>1328</v>
      </c>
      <c r="G634" s="35">
        <v>0.0078</v>
      </c>
      <c r="H634" s="1">
        <f t="shared" si="9"/>
        <v>0.00777987709993608</v>
      </c>
    </row>
    <row r="635" spans="1:8">
      <c r="A635" s="32">
        <v>45231</v>
      </c>
      <c r="B635" s="2">
        <v>137</v>
      </c>
      <c r="C635" s="34">
        <v>133.96</v>
      </c>
      <c r="D635" s="34">
        <v>137.35</v>
      </c>
      <c r="E635" s="34">
        <v>133.71</v>
      </c>
      <c r="F635" s="34" t="s">
        <v>1959</v>
      </c>
      <c r="G635" s="35">
        <v>0.0294</v>
      </c>
      <c r="H635" s="1">
        <f t="shared" si="9"/>
        <v>0.02895533472966</v>
      </c>
    </row>
    <row r="636" spans="1:8">
      <c r="A636" s="32">
        <v>45230</v>
      </c>
      <c r="B636" s="2">
        <v>133.09</v>
      </c>
      <c r="C636" s="34">
        <v>132.75</v>
      </c>
      <c r="D636" s="34">
        <v>133.57</v>
      </c>
      <c r="E636" s="34">
        <v>131.71</v>
      </c>
      <c r="F636" s="34" t="s">
        <v>1162</v>
      </c>
      <c r="G636" s="35">
        <v>0.0029</v>
      </c>
      <c r="H636" s="1">
        <f t="shared" si="9"/>
        <v>0.00285929464930684</v>
      </c>
    </row>
    <row r="637" spans="1:8">
      <c r="A637" s="32">
        <v>45229</v>
      </c>
      <c r="B637" s="2">
        <v>132.71</v>
      </c>
      <c r="C637" s="34">
        <v>129.72</v>
      </c>
      <c r="D637" s="34">
        <v>133</v>
      </c>
      <c r="E637" s="34">
        <v>128.56</v>
      </c>
      <c r="F637" s="34" t="s">
        <v>1960</v>
      </c>
      <c r="G637" s="35">
        <v>0.0389</v>
      </c>
      <c r="H637" s="1">
        <f t="shared" si="9"/>
        <v>0.0381693483157149</v>
      </c>
    </row>
    <row r="638" spans="1:8">
      <c r="A638" s="32">
        <v>45226</v>
      </c>
      <c r="B638" s="2">
        <v>127.74</v>
      </c>
      <c r="C638" s="34">
        <v>126.2</v>
      </c>
      <c r="D638" s="34">
        <v>130.02</v>
      </c>
      <c r="E638" s="34">
        <v>125.52</v>
      </c>
      <c r="F638" s="34" t="s">
        <v>1961</v>
      </c>
      <c r="G638" s="35">
        <v>0.0683</v>
      </c>
      <c r="H638" s="1">
        <f t="shared" si="9"/>
        <v>0.0660949742019545</v>
      </c>
    </row>
    <row r="639" spans="1:8">
      <c r="A639" s="32">
        <v>45225</v>
      </c>
      <c r="B639" s="2">
        <v>119.57</v>
      </c>
      <c r="C639" s="34">
        <v>120.63</v>
      </c>
      <c r="D639" s="34">
        <v>121.64</v>
      </c>
      <c r="E639" s="34">
        <v>118.35</v>
      </c>
      <c r="F639" s="34" t="s">
        <v>1962</v>
      </c>
      <c r="G639" s="35">
        <v>-0.015</v>
      </c>
      <c r="H639" s="1">
        <f t="shared" si="9"/>
        <v>-0.0151065289782237</v>
      </c>
    </row>
    <row r="640" spans="1:8">
      <c r="A640" s="32">
        <v>45224</v>
      </c>
      <c r="B640" s="2">
        <v>121.39</v>
      </c>
      <c r="C640" s="34">
        <v>126.04</v>
      </c>
      <c r="D640" s="34">
        <v>126.34</v>
      </c>
      <c r="E640" s="34">
        <v>120.79</v>
      </c>
      <c r="F640" s="34" t="s">
        <v>1963</v>
      </c>
      <c r="G640" s="35">
        <v>-0.0558</v>
      </c>
      <c r="H640" s="1">
        <f t="shared" si="9"/>
        <v>-0.0573872185195449</v>
      </c>
    </row>
    <row r="641" spans="1:8">
      <c r="A641" s="32">
        <v>45223</v>
      </c>
      <c r="B641" s="2">
        <v>128.56</v>
      </c>
      <c r="C641" s="34">
        <v>127.74</v>
      </c>
      <c r="D641" s="34">
        <v>128.8</v>
      </c>
      <c r="E641" s="34">
        <v>126.34</v>
      </c>
      <c r="F641" s="34" t="s">
        <v>1327</v>
      </c>
      <c r="G641" s="35">
        <v>0.0158</v>
      </c>
      <c r="H641" s="1">
        <f t="shared" si="9"/>
        <v>0.0156792174099134</v>
      </c>
    </row>
    <row r="642" spans="1:8">
      <c r="A642" s="32">
        <v>45222</v>
      </c>
      <c r="B642" s="2">
        <v>126.56</v>
      </c>
      <c r="C642" s="34">
        <v>124.63</v>
      </c>
      <c r="D642" s="34">
        <v>127.88</v>
      </c>
      <c r="E642" s="34">
        <v>123.98</v>
      </c>
      <c r="F642" s="34" t="s">
        <v>1964</v>
      </c>
      <c r="G642" s="35">
        <v>0.0111</v>
      </c>
      <c r="H642" s="1">
        <f t="shared" si="9"/>
        <v>0.0110436906794117</v>
      </c>
    </row>
    <row r="643" spans="1:8">
      <c r="A643" s="32">
        <v>45219</v>
      </c>
      <c r="B643" s="2">
        <v>125.17</v>
      </c>
      <c r="C643" s="34">
        <v>128.05</v>
      </c>
      <c r="D643" s="34">
        <v>128.17</v>
      </c>
      <c r="E643" s="34">
        <v>124.97</v>
      </c>
      <c r="F643" s="34" t="s">
        <v>1965</v>
      </c>
      <c r="G643" s="35">
        <v>-0.0252</v>
      </c>
      <c r="H643" s="1">
        <f t="shared" ref="H643:H706" si="10">LN(B643/B644)</f>
        <v>-0.0254775779159287</v>
      </c>
    </row>
    <row r="644" spans="1:8">
      <c r="A644" s="32">
        <v>45218</v>
      </c>
      <c r="B644" s="2">
        <v>128.4</v>
      </c>
      <c r="C644" s="34">
        <v>130.57</v>
      </c>
      <c r="D644" s="34">
        <v>132.24</v>
      </c>
      <c r="E644" s="34">
        <v>127.47</v>
      </c>
      <c r="F644" s="34" t="s">
        <v>1966</v>
      </c>
      <c r="G644" s="35">
        <v>0.0021</v>
      </c>
      <c r="H644" s="1">
        <f t="shared" si="10"/>
        <v>0.00210501773437602</v>
      </c>
    </row>
    <row r="645" spans="1:8">
      <c r="A645" s="32">
        <v>45217</v>
      </c>
      <c r="B645" s="2">
        <v>128.13</v>
      </c>
      <c r="C645" s="34">
        <v>129.9</v>
      </c>
      <c r="D645" s="34">
        <v>130.67</v>
      </c>
      <c r="E645" s="34">
        <v>127.51</v>
      </c>
      <c r="F645" s="34" t="s">
        <v>923</v>
      </c>
      <c r="G645" s="35">
        <v>-0.0254</v>
      </c>
      <c r="H645" s="1">
        <f t="shared" si="10"/>
        <v>-0.0257333151870281</v>
      </c>
    </row>
    <row r="646" spans="1:8">
      <c r="A646" s="32">
        <v>45216</v>
      </c>
      <c r="B646" s="2">
        <v>131.47</v>
      </c>
      <c r="C646" s="34">
        <v>130.39</v>
      </c>
      <c r="D646" s="34">
        <v>132.58</v>
      </c>
      <c r="E646" s="34">
        <v>128.71</v>
      </c>
      <c r="F646" s="34" t="s">
        <v>1353</v>
      </c>
      <c r="G646" s="35">
        <v>-0.0081</v>
      </c>
      <c r="H646" s="1">
        <f t="shared" si="10"/>
        <v>-0.00818124402652177</v>
      </c>
    </row>
    <row r="647" spans="1:8">
      <c r="A647" s="32">
        <v>45215</v>
      </c>
      <c r="B647" s="2">
        <v>132.55</v>
      </c>
      <c r="C647" s="34">
        <v>130.69</v>
      </c>
      <c r="D647" s="34">
        <v>133.07</v>
      </c>
      <c r="E647" s="34">
        <v>130.43</v>
      </c>
      <c r="F647" s="34" t="s">
        <v>1967</v>
      </c>
      <c r="G647" s="35">
        <v>0.0213</v>
      </c>
      <c r="H647" s="1">
        <f t="shared" si="10"/>
        <v>0.0210421730353671</v>
      </c>
    </row>
    <row r="648" spans="1:8">
      <c r="A648" s="32">
        <v>45212</v>
      </c>
      <c r="B648" s="2">
        <v>129.79</v>
      </c>
      <c r="C648" s="34">
        <v>132.98</v>
      </c>
      <c r="D648" s="34">
        <v>133.31</v>
      </c>
      <c r="E648" s="34">
        <v>128.95</v>
      </c>
      <c r="F648" s="34" t="s">
        <v>877</v>
      </c>
      <c r="G648" s="35">
        <v>-0.0192</v>
      </c>
      <c r="H648" s="1">
        <f t="shared" si="10"/>
        <v>-0.0193810430852906</v>
      </c>
    </row>
    <row r="649" spans="1:8">
      <c r="A649" s="32">
        <v>45211</v>
      </c>
      <c r="B649" s="2">
        <v>132.33</v>
      </c>
      <c r="C649" s="34">
        <v>132.17</v>
      </c>
      <c r="D649" s="34">
        <v>134.48</v>
      </c>
      <c r="E649" s="34">
        <v>131.23</v>
      </c>
      <c r="F649" s="34" t="s">
        <v>1968</v>
      </c>
      <c r="G649" s="35">
        <v>0.0038</v>
      </c>
      <c r="H649" s="1">
        <f t="shared" si="10"/>
        <v>0.00378558901507947</v>
      </c>
    </row>
    <row r="650" spans="1:8">
      <c r="A650" s="32">
        <v>45210</v>
      </c>
      <c r="B650" s="2">
        <v>131.83</v>
      </c>
      <c r="C650" s="34">
        <v>129.74</v>
      </c>
      <c r="D650" s="34">
        <v>132.05</v>
      </c>
      <c r="E650" s="34">
        <v>129.61</v>
      </c>
      <c r="F650" s="34" t="s">
        <v>1969</v>
      </c>
      <c r="G650" s="35">
        <v>0.0181</v>
      </c>
      <c r="H650" s="1">
        <f t="shared" si="10"/>
        <v>0.017986784711835</v>
      </c>
    </row>
    <row r="651" spans="1:8">
      <c r="A651" s="32">
        <v>45209</v>
      </c>
      <c r="B651" s="2">
        <v>129.48</v>
      </c>
      <c r="C651" s="34">
        <v>128.82</v>
      </c>
      <c r="D651" s="34">
        <v>130.74</v>
      </c>
      <c r="E651" s="34">
        <v>128.05</v>
      </c>
      <c r="F651" s="34" t="s">
        <v>1970</v>
      </c>
      <c r="G651" s="35">
        <v>0.0095</v>
      </c>
      <c r="H651" s="1">
        <f t="shared" si="10"/>
        <v>0.00946697533732675</v>
      </c>
    </row>
    <row r="652" spans="1:8">
      <c r="A652" s="32">
        <v>45208</v>
      </c>
      <c r="B652" s="2">
        <v>128.26</v>
      </c>
      <c r="C652" s="34">
        <v>126.22</v>
      </c>
      <c r="D652" s="34">
        <v>128.79</v>
      </c>
      <c r="E652" s="34">
        <v>124.76</v>
      </c>
      <c r="F652" s="34" t="s">
        <v>1971</v>
      </c>
      <c r="G652" s="35">
        <v>0.0023</v>
      </c>
      <c r="H652" s="1">
        <f t="shared" si="10"/>
        <v>0.00234173863939954</v>
      </c>
    </row>
    <row r="653" spans="1:8">
      <c r="A653" s="32">
        <v>45205</v>
      </c>
      <c r="B653" s="2">
        <v>127.96</v>
      </c>
      <c r="C653" s="34">
        <v>124.16</v>
      </c>
      <c r="D653" s="34">
        <v>128.45</v>
      </c>
      <c r="E653" s="34">
        <v>124.13</v>
      </c>
      <c r="F653" s="34" t="s">
        <v>1972</v>
      </c>
      <c r="G653" s="35">
        <v>0.0159</v>
      </c>
      <c r="H653" s="1">
        <f t="shared" si="10"/>
        <v>0.0157533188484933</v>
      </c>
    </row>
    <row r="654" spans="1:8">
      <c r="A654" s="32">
        <v>45204</v>
      </c>
      <c r="B654" s="2">
        <v>125.96</v>
      </c>
      <c r="C654" s="34">
        <v>126.71</v>
      </c>
      <c r="D654" s="34">
        <v>126.73</v>
      </c>
      <c r="E654" s="34">
        <v>124.33</v>
      </c>
      <c r="F654" s="34" t="s">
        <v>1066</v>
      </c>
      <c r="G654" s="35">
        <v>-0.0082</v>
      </c>
      <c r="H654" s="1">
        <f t="shared" si="10"/>
        <v>-0.00822269022576741</v>
      </c>
    </row>
    <row r="655" spans="1:8">
      <c r="A655" s="32">
        <v>45203</v>
      </c>
      <c r="B655" s="2">
        <v>127</v>
      </c>
      <c r="C655" s="34">
        <v>126.06</v>
      </c>
      <c r="D655" s="34">
        <v>127.36</v>
      </c>
      <c r="E655" s="34">
        <v>125.68</v>
      </c>
      <c r="F655" s="34" t="s">
        <v>1973</v>
      </c>
      <c r="G655" s="35">
        <v>0.0183</v>
      </c>
      <c r="H655" s="1">
        <f t="shared" si="10"/>
        <v>0.0181158617090701</v>
      </c>
    </row>
    <row r="656" spans="1:8">
      <c r="A656" s="32">
        <v>45202</v>
      </c>
      <c r="B656" s="2">
        <v>124.72</v>
      </c>
      <c r="C656" s="34">
        <v>128.06</v>
      </c>
      <c r="D656" s="34">
        <v>128.52</v>
      </c>
      <c r="E656" s="34">
        <v>124.25</v>
      </c>
      <c r="F656" s="34" t="s">
        <v>1974</v>
      </c>
      <c r="G656" s="35">
        <v>-0.0366</v>
      </c>
      <c r="H656" s="1">
        <f t="shared" si="10"/>
        <v>-0.0373007283678432</v>
      </c>
    </row>
    <row r="657" spans="1:8">
      <c r="A657" s="32">
        <v>45201</v>
      </c>
      <c r="B657" s="2">
        <v>129.46</v>
      </c>
      <c r="C657" s="34">
        <v>127.28</v>
      </c>
      <c r="D657" s="34">
        <v>130.47</v>
      </c>
      <c r="E657" s="34">
        <v>126.54</v>
      </c>
      <c r="F657" s="34" t="s">
        <v>1975</v>
      </c>
      <c r="G657" s="35">
        <v>0.0184</v>
      </c>
      <c r="H657" s="1">
        <f t="shared" si="10"/>
        <v>0.0182404308889037</v>
      </c>
    </row>
    <row r="658" spans="1:8">
      <c r="A658" s="32">
        <v>45198</v>
      </c>
      <c r="B658" s="2">
        <v>127.12</v>
      </c>
      <c r="C658" s="34">
        <v>128.2</v>
      </c>
      <c r="D658" s="34">
        <v>129.15</v>
      </c>
      <c r="E658" s="34">
        <v>126.32</v>
      </c>
      <c r="F658" s="34" t="s">
        <v>1976</v>
      </c>
      <c r="G658" s="35">
        <v>0.009</v>
      </c>
      <c r="H658" s="1">
        <f t="shared" si="10"/>
        <v>0.0090083580346776</v>
      </c>
    </row>
    <row r="659" spans="1:8">
      <c r="A659" s="32">
        <v>45197</v>
      </c>
      <c r="B659" s="2">
        <v>125.98</v>
      </c>
      <c r="C659" s="34">
        <v>124.04</v>
      </c>
      <c r="D659" s="34">
        <v>126.58</v>
      </c>
      <c r="E659" s="34">
        <v>123.04</v>
      </c>
      <c r="F659" s="34" t="s">
        <v>1123</v>
      </c>
      <c r="G659" s="35">
        <v>0</v>
      </c>
      <c r="H659" s="1">
        <f t="shared" si="10"/>
        <v>0</v>
      </c>
    </row>
    <row r="660" spans="1:8">
      <c r="A660" s="32">
        <v>45196</v>
      </c>
      <c r="B660" s="2">
        <v>125.98</v>
      </c>
      <c r="C660" s="34">
        <v>125.76</v>
      </c>
      <c r="D660" s="34">
        <v>127.48</v>
      </c>
      <c r="E660" s="34">
        <v>124.13</v>
      </c>
      <c r="F660" s="34" t="s">
        <v>1977</v>
      </c>
      <c r="G660" s="35">
        <v>0</v>
      </c>
      <c r="H660" s="1">
        <f t="shared" si="10"/>
        <v>0</v>
      </c>
    </row>
    <row r="661" spans="1:8">
      <c r="A661" s="32">
        <v>45195</v>
      </c>
      <c r="B661" s="2">
        <v>125.98</v>
      </c>
      <c r="C661" s="34">
        <v>130.12</v>
      </c>
      <c r="D661" s="34">
        <v>130.39</v>
      </c>
      <c r="E661" s="34">
        <v>125.28</v>
      </c>
      <c r="F661" s="34" t="s">
        <v>1978</v>
      </c>
      <c r="G661" s="35">
        <v>-0.0403</v>
      </c>
      <c r="H661" s="1">
        <f t="shared" si="10"/>
        <v>-0.0411331066215332</v>
      </c>
    </row>
    <row r="662" spans="1:8">
      <c r="A662" s="32">
        <v>45194</v>
      </c>
      <c r="B662" s="2">
        <v>131.27</v>
      </c>
      <c r="C662" s="34">
        <v>129.36</v>
      </c>
      <c r="D662" s="34">
        <v>131.78</v>
      </c>
      <c r="E662" s="34">
        <v>128.77</v>
      </c>
      <c r="F662" s="34" t="s">
        <v>958</v>
      </c>
      <c r="G662" s="35">
        <v>0.0167</v>
      </c>
      <c r="H662" s="1">
        <f t="shared" si="10"/>
        <v>0.0165140662936774</v>
      </c>
    </row>
    <row r="663" spans="1:8">
      <c r="A663" s="32">
        <v>45191</v>
      </c>
      <c r="B663" s="2">
        <v>129.12</v>
      </c>
      <c r="C663" s="34">
        <v>131.11</v>
      </c>
      <c r="D663" s="34">
        <v>132.03</v>
      </c>
      <c r="E663" s="34">
        <v>128.52</v>
      </c>
      <c r="F663" s="34" t="s">
        <v>1979</v>
      </c>
      <c r="G663" s="35">
        <v>-0.0016</v>
      </c>
      <c r="H663" s="1">
        <f t="shared" si="10"/>
        <v>-0.00162507290551432</v>
      </c>
    </row>
    <row r="664" spans="1:8">
      <c r="A664" s="32">
        <v>45190</v>
      </c>
      <c r="B664" s="2">
        <v>129.33</v>
      </c>
      <c r="C664" s="34">
        <v>131.94</v>
      </c>
      <c r="D664" s="34">
        <v>132.24</v>
      </c>
      <c r="E664" s="34">
        <v>129.31</v>
      </c>
      <c r="F664" s="34" t="s">
        <v>1980</v>
      </c>
      <c r="G664" s="35">
        <v>-0.0441</v>
      </c>
      <c r="H664" s="1">
        <f t="shared" si="10"/>
        <v>-0.0450533451881158</v>
      </c>
    </row>
    <row r="665" spans="1:8">
      <c r="A665" s="32">
        <v>45189</v>
      </c>
      <c r="B665" s="2">
        <v>135.29</v>
      </c>
      <c r="C665" s="34">
        <v>138.55</v>
      </c>
      <c r="D665" s="34">
        <v>139.37</v>
      </c>
      <c r="E665" s="34">
        <v>135.2</v>
      </c>
      <c r="F665" s="34" t="s">
        <v>1981</v>
      </c>
      <c r="G665" s="35">
        <v>-0.017</v>
      </c>
      <c r="H665" s="1">
        <f t="shared" si="10"/>
        <v>-0.0171483023761723</v>
      </c>
    </row>
    <row r="666" spans="1:8">
      <c r="A666" s="32">
        <v>45188</v>
      </c>
      <c r="B666" s="2">
        <v>137.63</v>
      </c>
      <c r="C666" s="34">
        <v>138.7</v>
      </c>
      <c r="D666" s="34">
        <v>138.84</v>
      </c>
      <c r="E666" s="34">
        <v>135.56</v>
      </c>
      <c r="F666" s="34" t="s">
        <v>1982</v>
      </c>
      <c r="G666" s="35">
        <v>-0.0168</v>
      </c>
      <c r="H666" s="1">
        <f t="shared" si="10"/>
        <v>-0.0169306302699524</v>
      </c>
    </row>
    <row r="667" spans="1:8">
      <c r="A667" s="32">
        <v>45187</v>
      </c>
      <c r="B667" s="2">
        <v>139.98</v>
      </c>
      <c r="C667" s="34">
        <v>140.48</v>
      </c>
      <c r="D667" s="34">
        <v>141.75</v>
      </c>
      <c r="E667" s="34">
        <v>139.22</v>
      </c>
      <c r="F667" s="34" t="s">
        <v>1592</v>
      </c>
      <c r="G667" s="35">
        <v>-0.0029</v>
      </c>
      <c r="H667" s="1">
        <f t="shared" si="10"/>
        <v>-0.0029247087224662</v>
      </c>
    </row>
    <row r="668" spans="1:8">
      <c r="A668" s="32">
        <v>45184</v>
      </c>
      <c r="B668" s="2">
        <v>140.39</v>
      </c>
      <c r="C668" s="34">
        <v>142.69</v>
      </c>
      <c r="D668" s="34">
        <v>143.57</v>
      </c>
      <c r="E668" s="34">
        <v>140.09</v>
      </c>
      <c r="F668" s="34" t="s">
        <v>1983</v>
      </c>
      <c r="G668" s="35">
        <v>-0.0299</v>
      </c>
      <c r="H668" s="1">
        <f t="shared" si="10"/>
        <v>-0.03037657710318</v>
      </c>
    </row>
    <row r="669" spans="1:8">
      <c r="A669" s="32">
        <v>45183</v>
      </c>
      <c r="B669" s="2">
        <v>144.72</v>
      </c>
      <c r="C669" s="34">
        <v>145.08</v>
      </c>
      <c r="D669" s="34">
        <v>145.86</v>
      </c>
      <c r="E669" s="34">
        <v>142.95</v>
      </c>
      <c r="F669" s="34" t="s">
        <v>1984</v>
      </c>
      <c r="G669" s="35">
        <v>-0.0009</v>
      </c>
      <c r="H669" s="1">
        <f t="shared" si="10"/>
        <v>-0.000897883128319635</v>
      </c>
    </row>
    <row r="670" spans="1:8">
      <c r="A670" s="32">
        <v>45182</v>
      </c>
      <c r="B670" s="2">
        <v>144.85</v>
      </c>
      <c r="C670" s="34">
        <v>140.95</v>
      </c>
      <c r="D670" s="34">
        <v>144.98</v>
      </c>
      <c r="E670" s="34">
        <v>140.87</v>
      </c>
      <c r="F670" s="34" t="s">
        <v>1985</v>
      </c>
      <c r="G670" s="35">
        <v>0.0256</v>
      </c>
      <c r="H670" s="1">
        <f t="shared" si="10"/>
        <v>0.025308957134387</v>
      </c>
    </row>
    <row r="671" spans="1:8">
      <c r="A671" s="32">
        <v>45181</v>
      </c>
      <c r="B671" s="2">
        <v>141.23</v>
      </c>
      <c r="C671" s="34">
        <v>142.32</v>
      </c>
      <c r="D671" s="34">
        <v>143</v>
      </c>
      <c r="E671" s="34">
        <v>140.61</v>
      </c>
      <c r="F671" s="34" t="s">
        <v>1322</v>
      </c>
      <c r="G671" s="35">
        <v>-0.0131</v>
      </c>
      <c r="H671" s="1">
        <f t="shared" si="10"/>
        <v>-0.0131539194814328</v>
      </c>
    </row>
    <row r="672" spans="1:8">
      <c r="A672" s="32">
        <v>45180</v>
      </c>
      <c r="B672" s="2">
        <v>143.1</v>
      </c>
      <c r="C672" s="34">
        <v>138.75</v>
      </c>
      <c r="D672" s="34">
        <v>143.62</v>
      </c>
      <c r="E672" s="34">
        <v>138.64</v>
      </c>
      <c r="F672" s="34" t="s">
        <v>1986</v>
      </c>
      <c r="G672" s="35">
        <v>0.0352</v>
      </c>
      <c r="H672" s="1">
        <f t="shared" si="10"/>
        <v>0.0346247220861394</v>
      </c>
    </row>
    <row r="673" spans="1:8">
      <c r="A673" s="32">
        <v>45177</v>
      </c>
      <c r="B673" s="2">
        <v>138.23</v>
      </c>
      <c r="C673" s="34">
        <v>136.86</v>
      </c>
      <c r="D673" s="34">
        <v>138.85</v>
      </c>
      <c r="E673" s="34">
        <v>136.75</v>
      </c>
      <c r="F673" s="34" t="s">
        <v>1529</v>
      </c>
      <c r="G673" s="35">
        <v>0.0028</v>
      </c>
      <c r="H673" s="1">
        <f t="shared" si="10"/>
        <v>0.00275282700646003</v>
      </c>
    </row>
    <row r="674" spans="1:8">
      <c r="A674" s="32">
        <v>45176</v>
      </c>
      <c r="B674" s="2">
        <v>137.85</v>
      </c>
      <c r="C674" s="34">
        <v>133.9</v>
      </c>
      <c r="D674" s="34">
        <v>138.03</v>
      </c>
      <c r="E674" s="34">
        <v>133.16</v>
      </c>
      <c r="F674" s="34" t="s">
        <v>1987</v>
      </c>
      <c r="G674" s="35">
        <v>0.0184</v>
      </c>
      <c r="H674" s="1">
        <f t="shared" si="10"/>
        <v>0.0182282416118926</v>
      </c>
    </row>
    <row r="675" spans="1:8">
      <c r="A675" s="32">
        <v>45175</v>
      </c>
      <c r="B675" s="2">
        <v>135.36</v>
      </c>
      <c r="C675" s="34">
        <v>136.32</v>
      </c>
      <c r="D675" s="34">
        <v>137.45</v>
      </c>
      <c r="E675" s="34">
        <v>134.61</v>
      </c>
      <c r="F675" s="34" t="s">
        <v>1988</v>
      </c>
      <c r="G675" s="35">
        <v>-0.0139</v>
      </c>
      <c r="H675" s="1">
        <f t="shared" si="10"/>
        <v>-0.014011893405655</v>
      </c>
    </row>
    <row r="676" spans="1:8">
      <c r="A676" s="32">
        <v>45174</v>
      </c>
      <c r="B676" s="2">
        <v>137.27</v>
      </c>
      <c r="C676" s="34">
        <v>137.73</v>
      </c>
      <c r="D676" s="34">
        <v>137.8</v>
      </c>
      <c r="E676" s="34">
        <v>135.82</v>
      </c>
      <c r="F676" s="34" t="s">
        <v>1989</v>
      </c>
      <c r="G676" s="35">
        <v>-0.0062</v>
      </c>
      <c r="H676" s="1">
        <f t="shared" si="10"/>
        <v>-0.00617308325822331</v>
      </c>
    </row>
    <row r="677" spans="1:8">
      <c r="A677" s="32">
        <v>45170</v>
      </c>
      <c r="B677" s="2">
        <v>138.12</v>
      </c>
      <c r="C677" s="34">
        <v>139.46</v>
      </c>
      <c r="D677" s="34">
        <v>139.96</v>
      </c>
      <c r="E677" s="34">
        <v>136.88</v>
      </c>
      <c r="F677" s="34" t="s">
        <v>1990</v>
      </c>
      <c r="G677" s="35">
        <v>0.0008</v>
      </c>
      <c r="H677" s="1">
        <f t="shared" si="10"/>
        <v>0.000796726221843149</v>
      </c>
    </row>
    <row r="678" spans="1:8">
      <c r="A678" s="32">
        <v>45169</v>
      </c>
      <c r="B678" s="2">
        <v>138.01</v>
      </c>
      <c r="C678" s="34">
        <v>135.06</v>
      </c>
      <c r="D678" s="34">
        <v>138.79</v>
      </c>
      <c r="E678" s="34">
        <v>135</v>
      </c>
      <c r="F678" s="34" t="s">
        <v>1991</v>
      </c>
      <c r="G678" s="35">
        <v>0.0218</v>
      </c>
      <c r="H678" s="1">
        <f t="shared" si="10"/>
        <v>0.0215329837272759</v>
      </c>
    </row>
    <row r="679" spans="1:8">
      <c r="A679" s="32">
        <v>45168</v>
      </c>
      <c r="B679" s="2">
        <v>135.07</v>
      </c>
      <c r="C679" s="34">
        <v>134.93</v>
      </c>
      <c r="D679" s="34">
        <v>135.68</v>
      </c>
      <c r="E679" s="34">
        <v>133.92</v>
      </c>
      <c r="F679" s="34" t="s">
        <v>1992</v>
      </c>
      <c r="G679" s="35">
        <v>0.0012</v>
      </c>
      <c r="H679" s="1">
        <f t="shared" si="10"/>
        <v>0.00118527312194712</v>
      </c>
    </row>
    <row r="680" spans="1:8">
      <c r="A680" s="32">
        <v>45167</v>
      </c>
      <c r="B680" s="2">
        <v>134.91</v>
      </c>
      <c r="C680" s="34">
        <v>133.38</v>
      </c>
      <c r="D680" s="34">
        <v>135.14</v>
      </c>
      <c r="E680" s="34">
        <v>133.25</v>
      </c>
      <c r="F680" s="34" t="s">
        <v>1993</v>
      </c>
      <c r="G680" s="35">
        <v>0.0133</v>
      </c>
      <c r="H680" s="1">
        <f t="shared" si="10"/>
        <v>0.0132066832781681</v>
      </c>
    </row>
    <row r="681" spans="1:8">
      <c r="A681" s="32">
        <v>45166</v>
      </c>
      <c r="B681" s="2">
        <v>133.14</v>
      </c>
      <c r="C681" s="34">
        <v>133.78</v>
      </c>
      <c r="D681" s="34">
        <v>133.95</v>
      </c>
      <c r="E681" s="34">
        <v>131.85</v>
      </c>
      <c r="F681" s="34" t="s">
        <v>1994</v>
      </c>
      <c r="G681" s="35">
        <v>-0.0009</v>
      </c>
      <c r="H681" s="1">
        <f t="shared" si="10"/>
        <v>-0.000900900961833585</v>
      </c>
    </row>
    <row r="682" spans="1:8">
      <c r="A682" s="32">
        <v>45163</v>
      </c>
      <c r="B682" s="2">
        <v>133.26</v>
      </c>
      <c r="C682" s="34">
        <v>132.47</v>
      </c>
      <c r="D682" s="34">
        <v>133.87</v>
      </c>
      <c r="E682" s="34">
        <v>130.58</v>
      </c>
      <c r="F682" s="34" t="s">
        <v>1995</v>
      </c>
      <c r="G682" s="35">
        <v>0.0108</v>
      </c>
      <c r="H682" s="1">
        <f t="shared" si="10"/>
        <v>0.0107130409732295</v>
      </c>
    </row>
    <row r="683" spans="1:8">
      <c r="A683" s="32">
        <v>45162</v>
      </c>
      <c r="B683" s="2">
        <v>131.84</v>
      </c>
      <c r="C683" s="34">
        <v>136.4</v>
      </c>
      <c r="D683" s="34">
        <v>136.77</v>
      </c>
      <c r="E683" s="34">
        <v>131.83</v>
      </c>
      <c r="F683" s="34" t="s">
        <v>1996</v>
      </c>
      <c r="G683" s="35">
        <v>-0.0272</v>
      </c>
      <c r="H683" s="1">
        <f t="shared" si="10"/>
        <v>-0.0275301647425828</v>
      </c>
    </row>
    <row r="684" spans="1:8">
      <c r="A684" s="32">
        <v>45161</v>
      </c>
      <c r="B684" s="2">
        <v>135.52</v>
      </c>
      <c r="C684" s="34">
        <v>134.5</v>
      </c>
      <c r="D684" s="34">
        <v>135.95</v>
      </c>
      <c r="E684" s="34">
        <v>133.22</v>
      </c>
      <c r="F684" s="34" t="s">
        <v>1997</v>
      </c>
      <c r="G684" s="35">
        <v>0.0095</v>
      </c>
      <c r="H684" s="1">
        <f t="shared" si="10"/>
        <v>0.00941549751477037</v>
      </c>
    </row>
    <row r="685" spans="1:8">
      <c r="A685" s="32">
        <v>45160</v>
      </c>
      <c r="B685" s="2">
        <v>134.25</v>
      </c>
      <c r="C685" s="34">
        <v>135.08</v>
      </c>
      <c r="D685" s="34">
        <v>135.65</v>
      </c>
      <c r="E685" s="34">
        <v>133.73</v>
      </c>
      <c r="F685" s="34" t="s">
        <v>1998</v>
      </c>
      <c r="G685" s="35">
        <v>-0.0032</v>
      </c>
      <c r="H685" s="1">
        <f t="shared" si="10"/>
        <v>-0.00319786090389973</v>
      </c>
    </row>
    <row r="686" spans="1:8">
      <c r="A686" s="32">
        <v>45159</v>
      </c>
      <c r="B686" s="2">
        <v>134.68</v>
      </c>
      <c r="C686" s="34">
        <v>133.74</v>
      </c>
      <c r="D686" s="34">
        <v>135.18</v>
      </c>
      <c r="E686" s="34">
        <v>132.71</v>
      </c>
      <c r="F686" s="34" t="s">
        <v>1999</v>
      </c>
      <c r="G686" s="35">
        <v>0.011</v>
      </c>
      <c r="H686" s="1">
        <f t="shared" si="10"/>
        <v>0.0108996973078403</v>
      </c>
    </row>
    <row r="687" spans="1:8">
      <c r="A687" s="32">
        <v>45156</v>
      </c>
      <c r="B687" s="2">
        <v>133.22</v>
      </c>
      <c r="C687" s="34">
        <v>131.62</v>
      </c>
      <c r="D687" s="34">
        <v>134.07</v>
      </c>
      <c r="E687" s="34">
        <v>131.15</v>
      </c>
      <c r="F687" s="34" t="s">
        <v>1987</v>
      </c>
      <c r="G687" s="35">
        <v>-0.0057</v>
      </c>
      <c r="H687" s="1">
        <f t="shared" si="10"/>
        <v>-0.00568863809508803</v>
      </c>
    </row>
    <row r="688" spans="1:8">
      <c r="A688" s="32">
        <v>45155</v>
      </c>
      <c r="B688" s="2">
        <v>133.98</v>
      </c>
      <c r="C688" s="34">
        <v>135.46</v>
      </c>
      <c r="D688" s="34">
        <v>136.09</v>
      </c>
      <c r="E688" s="34">
        <v>133.53</v>
      </c>
      <c r="F688" s="34" t="s">
        <v>1423</v>
      </c>
      <c r="G688" s="35">
        <v>-0.0081</v>
      </c>
      <c r="H688" s="1">
        <f t="shared" si="10"/>
        <v>-0.00810262749255129</v>
      </c>
    </row>
    <row r="689" spans="1:8">
      <c r="A689" s="32">
        <v>45154</v>
      </c>
      <c r="B689" s="2">
        <v>135.07</v>
      </c>
      <c r="C689" s="34">
        <v>137.19</v>
      </c>
      <c r="D689" s="34">
        <v>137.27</v>
      </c>
      <c r="E689" s="34">
        <v>135.01</v>
      </c>
      <c r="F689" s="34" t="s">
        <v>1791</v>
      </c>
      <c r="G689" s="35">
        <v>-0.0189</v>
      </c>
      <c r="H689" s="1">
        <f t="shared" si="10"/>
        <v>-0.019066354502179</v>
      </c>
    </row>
    <row r="690" spans="1:8">
      <c r="A690" s="32">
        <v>45153</v>
      </c>
      <c r="B690" s="2">
        <v>137.67</v>
      </c>
      <c r="C690" s="34">
        <v>140.05</v>
      </c>
      <c r="D690" s="34">
        <v>141.28</v>
      </c>
      <c r="E690" s="34">
        <v>137.23</v>
      </c>
      <c r="F690" s="34" t="s">
        <v>2000</v>
      </c>
      <c r="G690" s="35">
        <v>-0.0206</v>
      </c>
      <c r="H690" s="1">
        <f t="shared" si="10"/>
        <v>-0.0208460682688228</v>
      </c>
    </row>
    <row r="691" spans="1:8">
      <c r="A691" s="32">
        <v>45152</v>
      </c>
      <c r="B691" s="2">
        <v>140.57</v>
      </c>
      <c r="C691" s="34">
        <v>138.3</v>
      </c>
      <c r="D691" s="34">
        <v>140.59</v>
      </c>
      <c r="E691" s="34">
        <v>137.75</v>
      </c>
      <c r="F691" s="34" t="s">
        <v>1305</v>
      </c>
      <c r="G691" s="35">
        <v>0.0156</v>
      </c>
      <c r="H691" s="1">
        <f t="shared" si="10"/>
        <v>0.0154852904350639</v>
      </c>
    </row>
    <row r="692" spans="1:8">
      <c r="A692" s="32">
        <v>45149</v>
      </c>
      <c r="B692" s="2">
        <v>138.41</v>
      </c>
      <c r="C692" s="34">
        <v>137.4</v>
      </c>
      <c r="D692" s="34">
        <v>139.33</v>
      </c>
      <c r="E692" s="34">
        <v>137</v>
      </c>
      <c r="F692" s="34" t="s">
        <v>2001</v>
      </c>
      <c r="G692" s="35">
        <v>-0.0011</v>
      </c>
      <c r="H692" s="1">
        <f t="shared" si="10"/>
        <v>-0.00108314990551446</v>
      </c>
    </row>
    <row r="693" spans="1:8">
      <c r="A693" s="32">
        <v>45148</v>
      </c>
      <c r="B693" s="2">
        <v>138.56</v>
      </c>
      <c r="C693" s="34">
        <v>139.07</v>
      </c>
      <c r="D693" s="34">
        <v>140.41</v>
      </c>
      <c r="E693" s="34">
        <v>137.49</v>
      </c>
      <c r="F693" s="34" t="s">
        <v>2002</v>
      </c>
      <c r="G693" s="35">
        <v>0.0052</v>
      </c>
      <c r="H693" s="1">
        <f t="shared" si="10"/>
        <v>0.00513730734431941</v>
      </c>
    </row>
    <row r="694" spans="1:8">
      <c r="A694" s="32">
        <v>45147</v>
      </c>
      <c r="B694" s="2">
        <v>137.85</v>
      </c>
      <c r="C694" s="34">
        <v>139.97</v>
      </c>
      <c r="D694" s="34">
        <v>140.32</v>
      </c>
      <c r="E694" s="34">
        <v>137.1</v>
      </c>
      <c r="F694" s="34" t="s">
        <v>2003</v>
      </c>
      <c r="G694" s="35">
        <v>-0.0149</v>
      </c>
      <c r="H694" s="1">
        <f t="shared" si="10"/>
        <v>-0.015047621847945</v>
      </c>
    </row>
    <row r="695" spans="1:8">
      <c r="A695" s="32">
        <v>45146</v>
      </c>
      <c r="B695" s="2">
        <v>139.94</v>
      </c>
      <c r="C695" s="34">
        <v>140.62</v>
      </c>
      <c r="D695" s="34">
        <v>140.84</v>
      </c>
      <c r="E695" s="34">
        <v>138.42</v>
      </c>
      <c r="F695" s="34" t="s">
        <v>2004</v>
      </c>
      <c r="G695" s="35">
        <v>-0.016</v>
      </c>
      <c r="H695" s="1">
        <f t="shared" si="10"/>
        <v>-0.0161613951376212</v>
      </c>
    </row>
    <row r="696" spans="1:8">
      <c r="A696" s="32">
        <v>45145</v>
      </c>
      <c r="B696" s="2">
        <v>142.22</v>
      </c>
      <c r="C696" s="34">
        <v>140.99</v>
      </c>
      <c r="D696" s="34">
        <v>142.54</v>
      </c>
      <c r="E696" s="34">
        <v>138.95</v>
      </c>
      <c r="F696" s="34" t="s">
        <v>2005</v>
      </c>
      <c r="G696" s="35">
        <v>0.019</v>
      </c>
      <c r="H696" s="1">
        <f t="shared" si="10"/>
        <v>0.018808886934819</v>
      </c>
    </row>
    <row r="697" spans="1:8">
      <c r="A697" s="32">
        <v>45142</v>
      </c>
      <c r="B697" s="2">
        <v>139.57</v>
      </c>
      <c r="C697" s="34">
        <v>141.06</v>
      </c>
      <c r="D697" s="34">
        <v>143.63</v>
      </c>
      <c r="E697" s="34">
        <v>139.32</v>
      </c>
      <c r="F697" s="34" t="s">
        <v>2006</v>
      </c>
      <c r="G697" s="35">
        <v>0.0827</v>
      </c>
      <c r="H697" s="1">
        <f t="shared" si="10"/>
        <v>0.0794517810655396</v>
      </c>
    </row>
    <row r="698" spans="1:8">
      <c r="A698" s="32">
        <v>45141</v>
      </c>
      <c r="B698" s="2">
        <v>128.91</v>
      </c>
      <c r="C698" s="34">
        <v>127.48</v>
      </c>
      <c r="D698" s="34">
        <v>129.84</v>
      </c>
      <c r="E698" s="34">
        <v>126.41</v>
      </c>
      <c r="F698" s="34" t="s">
        <v>2007</v>
      </c>
      <c r="G698" s="35">
        <v>0.0055</v>
      </c>
      <c r="H698" s="1">
        <f t="shared" si="10"/>
        <v>0.00544494189040407</v>
      </c>
    </row>
    <row r="699" spans="1:8">
      <c r="A699" s="32">
        <v>45140</v>
      </c>
      <c r="B699" s="2">
        <v>128.21</v>
      </c>
      <c r="C699" s="34">
        <v>130.15</v>
      </c>
      <c r="D699" s="34">
        <v>130.23</v>
      </c>
      <c r="E699" s="34">
        <v>126.82</v>
      </c>
      <c r="F699" s="34" t="s">
        <v>2008</v>
      </c>
      <c r="G699" s="35">
        <v>-0.0264</v>
      </c>
      <c r="H699" s="1">
        <f t="shared" si="10"/>
        <v>-0.0267811311575194</v>
      </c>
    </row>
    <row r="700" spans="1:8">
      <c r="A700" s="32">
        <v>45139</v>
      </c>
      <c r="B700" s="2">
        <v>131.69</v>
      </c>
      <c r="C700" s="34">
        <v>133.55</v>
      </c>
      <c r="D700" s="34">
        <v>133.69</v>
      </c>
      <c r="E700" s="34">
        <v>131.62</v>
      </c>
      <c r="F700" s="34" t="s">
        <v>916</v>
      </c>
      <c r="G700" s="35">
        <v>-0.0149</v>
      </c>
      <c r="H700" s="1">
        <f t="shared" si="10"/>
        <v>-0.0149982085650096</v>
      </c>
    </row>
    <row r="701" spans="1:8">
      <c r="A701" s="32">
        <v>45138</v>
      </c>
      <c r="B701" s="2">
        <v>133.68</v>
      </c>
      <c r="C701" s="34">
        <v>133.2</v>
      </c>
      <c r="D701" s="34">
        <v>133.87</v>
      </c>
      <c r="E701" s="34">
        <v>132.38</v>
      </c>
      <c r="F701" s="34" t="s">
        <v>1475</v>
      </c>
      <c r="G701" s="35">
        <v>0.0111</v>
      </c>
      <c r="H701" s="1">
        <f t="shared" si="10"/>
        <v>0.011057316765133</v>
      </c>
    </row>
    <row r="702" spans="1:8">
      <c r="A702" s="32">
        <v>45135</v>
      </c>
      <c r="B702" s="2">
        <v>132.21</v>
      </c>
      <c r="C702" s="34">
        <v>129.69</v>
      </c>
      <c r="D702" s="34">
        <v>133.01</v>
      </c>
      <c r="E702" s="34">
        <v>129.33</v>
      </c>
      <c r="F702" s="34" t="s">
        <v>2009</v>
      </c>
      <c r="G702" s="35">
        <v>0.0309</v>
      </c>
      <c r="H702" s="1">
        <f t="shared" si="10"/>
        <v>0.0304100834711265</v>
      </c>
    </row>
    <row r="703" spans="1:8">
      <c r="A703" s="32">
        <v>45134</v>
      </c>
      <c r="B703" s="2">
        <v>128.25</v>
      </c>
      <c r="C703" s="34">
        <v>131</v>
      </c>
      <c r="D703" s="34">
        <v>132.63</v>
      </c>
      <c r="E703" s="34">
        <v>127.79</v>
      </c>
      <c r="F703" s="34" t="s">
        <v>2010</v>
      </c>
      <c r="G703" s="35">
        <v>0.0008</v>
      </c>
      <c r="H703" s="1">
        <f t="shared" si="10"/>
        <v>0.000780031240798674</v>
      </c>
    </row>
    <row r="704" spans="1:8">
      <c r="A704" s="32">
        <v>45133</v>
      </c>
      <c r="B704" s="2">
        <v>128.15</v>
      </c>
      <c r="C704" s="34">
        <v>126.51</v>
      </c>
      <c r="D704" s="34">
        <v>129.08</v>
      </c>
      <c r="E704" s="34">
        <v>126.11</v>
      </c>
      <c r="F704" s="34" t="s">
        <v>2011</v>
      </c>
      <c r="G704" s="35">
        <v>-0.0076</v>
      </c>
      <c r="H704" s="1">
        <f t="shared" si="10"/>
        <v>-0.00761819604848</v>
      </c>
    </row>
    <row r="705" spans="1:8">
      <c r="A705" s="32">
        <v>45132</v>
      </c>
      <c r="B705" s="2">
        <v>129.13</v>
      </c>
      <c r="C705" s="34">
        <v>129.31</v>
      </c>
      <c r="D705" s="34">
        <v>129.58</v>
      </c>
      <c r="E705" s="34">
        <v>128.53</v>
      </c>
      <c r="F705" s="34" t="s">
        <v>1819</v>
      </c>
      <c r="G705" s="35">
        <v>0.0026</v>
      </c>
      <c r="H705" s="1">
        <f t="shared" si="10"/>
        <v>0.00255883518830698</v>
      </c>
    </row>
    <row r="706" spans="1:8">
      <c r="A706" s="32">
        <v>45131</v>
      </c>
      <c r="B706" s="2">
        <v>128.8</v>
      </c>
      <c r="C706" s="34">
        <v>130.3</v>
      </c>
      <c r="D706" s="34">
        <v>131.66</v>
      </c>
      <c r="E706" s="34">
        <v>128.35</v>
      </c>
      <c r="F706" s="34" t="s">
        <v>1578</v>
      </c>
      <c r="G706" s="35">
        <v>-0.0092</v>
      </c>
      <c r="H706" s="1">
        <f t="shared" si="10"/>
        <v>-0.0092736367853291</v>
      </c>
    </row>
    <row r="707" spans="1:8">
      <c r="A707" s="32">
        <v>45128</v>
      </c>
      <c r="B707" s="2">
        <v>130</v>
      </c>
      <c r="C707" s="34">
        <v>131.34</v>
      </c>
      <c r="D707" s="34">
        <v>131.37</v>
      </c>
      <c r="E707" s="34">
        <v>128.41</v>
      </c>
      <c r="F707" s="34" t="s">
        <v>2012</v>
      </c>
      <c r="G707" s="35">
        <v>0.0003</v>
      </c>
      <c r="H707" s="1">
        <f t="shared" ref="H707:H752" si="11">LN(B707/B708)</f>
        <v>0.000307739654682864</v>
      </c>
    </row>
    <row r="708" spans="1:8">
      <c r="A708" s="32">
        <v>45127</v>
      </c>
      <c r="B708" s="2">
        <v>129.96</v>
      </c>
      <c r="C708" s="34">
        <v>134.07</v>
      </c>
      <c r="D708" s="34">
        <v>134.79</v>
      </c>
      <c r="E708" s="34">
        <v>129.33</v>
      </c>
      <c r="F708" s="34" t="s">
        <v>2013</v>
      </c>
      <c r="G708" s="35">
        <v>-0.0399</v>
      </c>
      <c r="H708" s="1">
        <f t="shared" si="11"/>
        <v>-0.0407111850570136</v>
      </c>
    </row>
    <row r="709" spans="1:8">
      <c r="A709" s="32">
        <v>45126</v>
      </c>
      <c r="B709" s="2">
        <v>135.36</v>
      </c>
      <c r="C709" s="34">
        <v>133.39</v>
      </c>
      <c r="D709" s="34">
        <v>135.99</v>
      </c>
      <c r="E709" s="34">
        <v>132.53</v>
      </c>
      <c r="F709" s="34" t="s">
        <v>2014</v>
      </c>
      <c r="G709" s="35">
        <v>0.019</v>
      </c>
      <c r="H709" s="1">
        <f t="shared" si="11"/>
        <v>0.0188677807135012</v>
      </c>
    </row>
    <row r="710" spans="1:8">
      <c r="A710" s="32">
        <v>45125</v>
      </c>
      <c r="B710" s="2">
        <v>132.83</v>
      </c>
      <c r="C710" s="34">
        <v>132.71</v>
      </c>
      <c r="D710" s="34">
        <v>133.86</v>
      </c>
      <c r="E710" s="34">
        <v>131.35</v>
      </c>
      <c r="F710" s="34" t="s">
        <v>2015</v>
      </c>
      <c r="G710" s="35">
        <v>-0.0055</v>
      </c>
      <c r="H710" s="1">
        <f t="shared" si="11"/>
        <v>-0.00548069993104172</v>
      </c>
    </row>
    <row r="711" spans="1:8">
      <c r="A711" s="32">
        <v>45124</v>
      </c>
      <c r="B711" s="2">
        <v>133.56</v>
      </c>
      <c r="C711" s="34">
        <v>134.56</v>
      </c>
      <c r="D711" s="34">
        <v>135.62</v>
      </c>
      <c r="E711" s="34">
        <v>133.21</v>
      </c>
      <c r="F711" s="34" t="s">
        <v>2016</v>
      </c>
      <c r="G711" s="35">
        <v>-0.0083</v>
      </c>
      <c r="H711" s="1">
        <f t="shared" si="11"/>
        <v>-0.00835077921741996</v>
      </c>
    </row>
    <row r="712" spans="1:8">
      <c r="A712" s="32">
        <v>45121</v>
      </c>
      <c r="B712" s="2">
        <v>134.68</v>
      </c>
      <c r="C712" s="34">
        <v>134.06</v>
      </c>
      <c r="D712" s="34">
        <v>136.65</v>
      </c>
      <c r="E712" s="34">
        <v>134.06</v>
      </c>
      <c r="F712" s="34" t="s">
        <v>2017</v>
      </c>
      <c r="G712" s="35">
        <v>0.0028</v>
      </c>
      <c r="H712" s="1">
        <f t="shared" si="11"/>
        <v>0.00282549076368182</v>
      </c>
    </row>
    <row r="713" spans="1:8">
      <c r="A713" s="32">
        <v>45120</v>
      </c>
      <c r="B713" s="2">
        <v>134.3</v>
      </c>
      <c r="C713" s="34">
        <v>134.04</v>
      </c>
      <c r="D713" s="34">
        <v>134.67</v>
      </c>
      <c r="E713" s="34">
        <v>132.71</v>
      </c>
      <c r="F713" s="34" t="s">
        <v>1403</v>
      </c>
      <c r="G713" s="35">
        <v>0.0268</v>
      </c>
      <c r="H713" s="1">
        <f t="shared" si="11"/>
        <v>0.0264066645060936</v>
      </c>
    </row>
    <row r="714" spans="1:8">
      <c r="A714" s="32">
        <v>45119</v>
      </c>
      <c r="B714" s="2">
        <v>130.8</v>
      </c>
      <c r="C714" s="34">
        <v>130.31</v>
      </c>
      <c r="D714" s="34">
        <v>131.26</v>
      </c>
      <c r="E714" s="34">
        <v>128.83</v>
      </c>
      <c r="F714" s="34" t="s">
        <v>2018</v>
      </c>
      <c r="G714" s="35">
        <v>0.0157</v>
      </c>
      <c r="H714" s="1">
        <f t="shared" si="11"/>
        <v>0.0155639169130609</v>
      </c>
    </row>
    <row r="715" spans="1:8">
      <c r="A715" s="32">
        <v>45118</v>
      </c>
      <c r="B715" s="2">
        <v>128.78</v>
      </c>
      <c r="C715" s="34">
        <v>127.75</v>
      </c>
      <c r="D715" s="34">
        <v>129.77</v>
      </c>
      <c r="E715" s="34">
        <v>127.35</v>
      </c>
      <c r="F715" s="34" t="s">
        <v>1226</v>
      </c>
      <c r="G715" s="35">
        <v>0.013</v>
      </c>
      <c r="H715" s="1">
        <f t="shared" si="11"/>
        <v>0.0128953371480063</v>
      </c>
    </row>
    <row r="716" spans="1:8">
      <c r="A716" s="32">
        <v>45117</v>
      </c>
      <c r="B716" s="2">
        <v>127.13</v>
      </c>
      <c r="C716" s="34">
        <v>129.07</v>
      </c>
      <c r="D716" s="34">
        <v>129.28</v>
      </c>
      <c r="E716" s="34">
        <v>125.92</v>
      </c>
      <c r="F716" s="34" t="s">
        <v>2019</v>
      </c>
      <c r="G716" s="35">
        <v>-0.0204</v>
      </c>
      <c r="H716" s="1">
        <f t="shared" si="11"/>
        <v>-0.0206305242309914</v>
      </c>
    </row>
    <row r="717" spans="1:8">
      <c r="A717" s="32">
        <v>45114</v>
      </c>
      <c r="B717" s="2">
        <v>129.78</v>
      </c>
      <c r="C717" s="34">
        <v>128.59</v>
      </c>
      <c r="D717" s="34">
        <v>130.97</v>
      </c>
      <c r="E717" s="34">
        <v>128.13</v>
      </c>
      <c r="F717" s="34" t="s">
        <v>2020</v>
      </c>
      <c r="G717" s="35">
        <v>0.0111</v>
      </c>
      <c r="H717" s="1">
        <f t="shared" si="11"/>
        <v>0.0110018929513661</v>
      </c>
    </row>
    <row r="718" spans="1:8">
      <c r="A718" s="32">
        <v>45113</v>
      </c>
      <c r="B718" s="2">
        <v>128.36</v>
      </c>
      <c r="C718" s="34">
        <v>128.25</v>
      </c>
      <c r="D718" s="34">
        <v>128.73</v>
      </c>
      <c r="E718" s="34">
        <v>127.37</v>
      </c>
      <c r="F718" s="34" t="s">
        <v>2021</v>
      </c>
      <c r="G718" s="35">
        <v>-0.0155</v>
      </c>
      <c r="H718" s="1">
        <f t="shared" si="11"/>
        <v>-0.015614447254737</v>
      </c>
    </row>
    <row r="719" spans="1:8">
      <c r="A719" s="32">
        <v>45112</v>
      </c>
      <c r="B719" s="2">
        <v>130.38</v>
      </c>
      <c r="C719" s="34">
        <v>130.24</v>
      </c>
      <c r="D719" s="34">
        <v>131.4</v>
      </c>
      <c r="E719" s="34">
        <v>129.64</v>
      </c>
      <c r="F719" s="34" t="s">
        <v>2022</v>
      </c>
      <c r="G719" s="35">
        <v>0.0012</v>
      </c>
      <c r="H719" s="1">
        <f t="shared" si="11"/>
        <v>0.00122793568767721</v>
      </c>
    </row>
    <row r="720" spans="1:8">
      <c r="A720" s="32">
        <v>45110</v>
      </c>
      <c r="B720" s="2">
        <v>130.22</v>
      </c>
      <c r="C720" s="34">
        <v>130.82</v>
      </c>
      <c r="D720" s="34">
        <v>131.85</v>
      </c>
      <c r="E720" s="34">
        <v>130.07</v>
      </c>
      <c r="F720" s="34" t="s">
        <v>2023</v>
      </c>
      <c r="G720" s="35">
        <v>-0.0011</v>
      </c>
      <c r="H720" s="1">
        <f t="shared" si="11"/>
        <v>-0.00107452616064484</v>
      </c>
    </row>
    <row r="721" spans="1:8">
      <c r="A721" s="32">
        <v>45107</v>
      </c>
      <c r="B721" s="2">
        <v>130.36</v>
      </c>
      <c r="C721" s="34">
        <v>129.47</v>
      </c>
      <c r="D721" s="34">
        <v>131.24</v>
      </c>
      <c r="E721" s="34">
        <v>128.95</v>
      </c>
      <c r="F721" s="34" t="s">
        <v>2024</v>
      </c>
      <c r="G721" s="35">
        <v>0.0192</v>
      </c>
      <c r="H721" s="1">
        <f t="shared" si="11"/>
        <v>0.0190511453845638</v>
      </c>
    </row>
    <row r="722" spans="1:8">
      <c r="A722" s="32">
        <v>45106</v>
      </c>
      <c r="B722" s="2">
        <v>127.9</v>
      </c>
      <c r="C722" s="34">
        <v>128.77</v>
      </c>
      <c r="D722" s="34">
        <v>129.26</v>
      </c>
      <c r="E722" s="34">
        <v>127.25</v>
      </c>
      <c r="F722" s="34" t="s">
        <v>2025</v>
      </c>
      <c r="G722" s="35">
        <v>-0.0088</v>
      </c>
      <c r="H722" s="1">
        <f t="shared" si="11"/>
        <v>-0.00887372523215636</v>
      </c>
    </row>
    <row r="723" spans="1:8">
      <c r="A723" s="32">
        <v>45105</v>
      </c>
      <c r="B723" s="2">
        <v>129.04</v>
      </c>
      <c r="C723" s="34">
        <v>128.94</v>
      </c>
      <c r="D723" s="34">
        <v>131.48</v>
      </c>
      <c r="E723" s="34">
        <v>128.44</v>
      </c>
      <c r="F723" s="34" t="s">
        <v>2026</v>
      </c>
      <c r="G723" s="35">
        <v>-0.0011</v>
      </c>
      <c r="H723" s="1">
        <f t="shared" si="11"/>
        <v>-0.00108434678737333</v>
      </c>
    </row>
    <row r="724" spans="1:8">
      <c r="A724" s="32">
        <v>45104</v>
      </c>
      <c r="B724" s="2">
        <v>129.18</v>
      </c>
      <c r="C724" s="34">
        <v>128.63</v>
      </c>
      <c r="D724" s="34">
        <v>130.09</v>
      </c>
      <c r="E724" s="34">
        <v>127.55</v>
      </c>
      <c r="F724" s="34" t="s">
        <v>2027</v>
      </c>
      <c r="G724" s="35">
        <v>0.0145</v>
      </c>
      <c r="H724" s="1">
        <f t="shared" si="11"/>
        <v>0.0144246390189825</v>
      </c>
    </row>
    <row r="725" spans="1:8">
      <c r="A725" s="32">
        <v>45103</v>
      </c>
      <c r="B725" s="2">
        <v>127.33</v>
      </c>
      <c r="C725" s="34">
        <v>129.33</v>
      </c>
      <c r="D725" s="34">
        <v>131.49</v>
      </c>
      <c r="E725" s="34">
        <v>127.1</v>
      </c>
      <c r="F725" s="34" t="s">
        <v>2028</v>
      </c>
      <c r="G725" s="35">
        <v>-0.0155</v>
      </c>
      <c r="H725" s="1">
        <f t="shared" si="11"/>
        <v>-0.0155851358418089</v>
      </c>
    </row>
    <row r="726" spans="1:8">
      <c r="A726" s="32">
        <v>45100</v>
      </c>
      <c r="B726" s="2">
        <v>129.33</v>
      </c>
      <c r="C726" s="34">
        <v>129.11</v>
      </c>
      <c r="D726" s="34">
        <v>130.84</v>
      </c>
      <c r="E726" s="34">
        <v>128.28</v>
      </c>
      <c r="F726" s="34" t="s">
        <v>2029</v>
      </c>
      <c r="G726" s="35">
        <v>-0.0063</v>
      </c>
      <c r="H726" s="1">
        <f t="shared" si="11"/>
        <v>-0.00632035401342138</v>
      </c>
    </row>
    <row r="727" spans="1:8">
      <c r="A727" s="32">
        <v>45099</v>
      </c>
      <c r="B727" s="2">
        <v>130.15</v>
      </c>
      <c r="C727" s="34">
        <v>125.31</v>
      </c>
      <c r="D727" s="34">
        <v>130.33</v>
      </c>
      <c r="E727" s="34">
        <v>125.14</v>
      </c>
      <c r="F727" s="34" t="s">
        <v>2030</v>
      </c>
      <c r="G727" s="35">
        <v>0.0426</v>
      </c>
      <c r="H727" s="1">
        <f t="shared" si="11"/>
        <v>0.0417348197776148</v>
      </c>
    </row>
    <row r="728" spans="1:8">
      <c r="A728" s="32">
        <v>45098</v>
      </c>
      <c r="B728" s="2">
        <v>124.83</v>
      </c>
      <c r="C728" s="34">
        <v>125.64</v>
      </c>
      <c r="D728" s="34">
        <v>126.73</v>
      </c>
      <c r="E728" s="34">
        <v>123.85</v>
      </c>
      <c r="F728" s="34" t="s">
        <v>2031</v>
      </c>
      <c r="G728" s="35">
        <v>-0.0076</v>
      </c>
      <c r="H728" s="1">
        <f t="shared" si="11"/>
        <v>-0.00758153745239769</v>
      </c>
    </row>
    <row r="729" spans="1:8">
      <c r="A729" s="32">
        <v>45097</v>
      </c>
      <c r="B729" s="2">
        <v>125.78</v>
      </c>
      <c r="C729" s="34">
        <v>124.97</v>
      </c>
      <c r="D729" s="34">
        <v>127.25</v>
      </c>
      <c r="E729" s="34">
        <v>124.5</v>
      </c>
      <c r="F729" s="34" t="s">
        <v>1358</v>
      </c>
      <c r="G729" s="35">
        <v>0.0023</v>
      </c>
      <c r="H729" s="1">
        <f t="shared" si="11"/>
        <v>0.00230827499314058</v>
      </c>
    </row>
    <row r="730" spans="1:8">
      <c r="A730" s="32">
        <v>45093</v>
      </c>
      <c r="B730" s="2">
        <v>125.49</v>
      </c>
      <c r="C730" s="34">
        <v>127.71</v>
      </c>
      <c r="D730" s="34">
        <v>127.9</v>
      </c>
      <c r="E730" s="34">
        <v>125.3</v>
      </c>
      <c r="F730" s="34" t="s">
        <v>2032</v>
      </c>
      <c r="G730" s="35">
        <v>-0.0127</v>
      </c>
      <c r="H730" s="1">
        <f t="shared" si="11"/>
        <v>-0.0128267791843609</v>
      </c>
    </row>
    <row r="731" spans="1:8">
      <c r="A731" s="32">
        <v>45092</v>
      </c>
      <c r="B731" s="2">
        <v>127.11</v>
      </c>
      <c r="C731" s="34">
        <v>125.21</v>
      </c>
      <c r="D731" s="34">
        <v>127.69</v>
      </c>
      <c r="E731" s="34">
        <v>124.32</v>
      </c>
      <c r="F731" s="34" t="s">
        <v>2033</v>
      </c>
      <c r="G731" s="35">
        <v>0.0055</v>
      </c>
      <c r="H731" s="1">
        <f t="shared" si="11"/>
        <v>0.00544315626242497</v>
      </c>
    </row>
    <row r="732" spans="1:8">
      <c r="A732" s="32">
        <v>45091</v>
      </c>
      <c r="B732" s="2">
        <v>126.42</v>
      </c>
      <c r="C732" s="34">
        <v>126.7</v>
      </c>
      <c r="D732" s="34">
        <v>126.95</v>
      </c>
      <c r="E732" s="34">
        <v>124.12</v>
      </c>
      <c r="F732" s="34" t="s">
        <v>2034</v>
      </c>
      <c r="G732" s="35">
        <v>-0.0019</v>
      </c>
      <c r="H732" s="1">
        <f t="shared" si="11"/>
        <v>-0.00189663404413149</v>
      </c>
    </row>
    <row r="733" spans="1:8">
      <c r="A733" s="32">
        <v>45090</v>
      </c>
      <c r="B733" s="2">
        <v>126.66</v>
      </c>
      <c r="C733" s="34">
        <v>128.12</v>
      </c>
      <c r="D733" s="34">
        <v>128.41</v>
      </c>
      <c r="E733" s="34">
        <v>125.18</v>
      </c>
      <c r="F733" s="34" t="s">
        <v>1249</v>
      </c>
      <c r="G733" s="35">
        <v>0.0007</v>
      </c>
      <c r="H733" s="1">
        <f t="shared" si="11"/>
        <v>0.000710816283927242</v>
      </c>
    </row>
    <row r="734" spans="1:8">
      <c r="A734" s="32">
        <v>45089</v>
      </c>
      <c r="B734" s="2">
        <v>126.57</v>
      </c>
      <c r="C734" s="34">
        <v>124.02</v>
      </c>
      <c r="D734" s="34">
        <v>126.78</v>
      </c>
      <c r="E734" s="34">
        <v>123.53</v>
      </c>
      <c r="F734" s="34" t="s">
        <v>2035</v>
      </c>
      <c r="G734" s="35">
        <v>0.0254</v>
      </c>
      <c r="H734" s="1">
        <f t="shared" si="11"/>
        <v>0.0251213210485196</v>
      </c>
    </row>
    <row r="735" spans="1:8">
      <c r="A735" s="32">
        <v>45086</v>
      </c>
      <c r="B735" s="2">
        <v>123.43</v>
      </c>
      <c r="C735" s="34">
        <v>124.08</v>
      </c>
      <c r="D735" s="34">
        <v>125.8</v>
      </c>
      <c r="E735" s="34">
        <v>123.19</v>
      </c>
      <c r="F735" s="34" t="s">
        <v>2036</v>
      </c>
      <c r="G735" s="35">
        <v>-0.0066</v>
      </c>
      <c r="H735" s="1">
        <f t="shared" si="11"/>
        <v>-0.0066214712209007</v>
      </c>
    </row>
    <row r="736" spans="1:8">
      <c r="A736" s="32">
        <v>45085</v>
      </c>
      <c r="B736" s="2">
        <v>124.25</v>
      </c>
      <c r="C736" s="34">
        <v>123.01</v>
      </c>
      <c r="D736" s="34">
        <v>125.63</v>
      </c>
      <c r="E736" s="34">
        <v>122.26</v>
      </c>
      <c r="F736" s="34" t="s">
        <v>2037</v>
      </c>
      <c r="G736" s="35">
        <v>0.0249</v>
      </c>
      <c r="H736" s="1">
        <f t="shared" si="11"/>
        <v>0.0246060972182461</v>
      </c>
    </row>
    <row r="737" spans="1:8">
      <c r="A737" s="32">
        <v>45084</v>
      </c>
      <c r="B737" s="2">
        <v>121.23</v>
      </c>
      <c r="C737" s="34">
        <v>127.01</v>
      </c>
      <c r="D737" s="34">
        <v>127.36</v>
      </c>
      <c r="E737" s="34">
        <v>120.63</v>
      </c>
      <c r="F737" s="34" t="s">
        <v>2038</v>
      </c>
      <c r="G737" s="35">
        <v>-0.0425</v>
      </c>
      <c r="H737" s="1">
        <f t="shared" si="11"/>
        <v>-0.0434219277736697</v>
      </c>
    </row>
    <row r="738" spans="1:8">
      <c r="A738" s="32">
        <v>45083</v>
      </c>
      <c r="B738" s="2">
        <v>126.61</v>
      </c>
      <c r="C738" s="34">
        <v>125.07</v>
      </c>
      <c r="D738" s="34">
        <v>127.4</v>
      </c>
      <c r="E738" s="34">
        <v>125</v>
      </c>
      <c r="F738" s="34" t="s">
        <v>1339</v>
      </c>
      <c r="G738" s="35">
        <v>0.0105</v>
      </c>
      <c r="H738" s="1">
        <f t="shared" si="11"/>
        <v>0.0104006336301393</v>
      </c>
    </row>
    <row r="739" spans="1:8">
      <c r="A739" s="32">
        <v>45082</v>
      </c>
      <c r="B739" s="2">
        <v>125.3</v>
      </c>
      <c r="C739" s="34">
        <v>123.36</v>
      </c>
      <c r="D739" s="34">
        <v>125.8</v>
      </c>
      <c r="E739" s="34">
        <v>123.03</v>
      </c>
      <c r="F739" s="34" t="s">
        <v>2039</v>
      </c>
      <c r="G739" s="35">
        <v>0.0085</v>
      </c>
      <c r="H739" s="1">
        <f t="shared" si="11"/>
        <v>0.0084151969252845</v>
      </c>
    </row>
    <row r="740" spans="1:8">
      <c r="A740" s="32">
        <v>45079</v>
      </c>
      <c r="B740" s="2">
        <v>124.25</v>
      </c>
      <c r="C740" s="34">
        <v>124.92</v>
      </c>
      <c r="D740" s="34">
        <v>126.39</v>
      </c>
      <c r="E740" s="34">
        <v>124.01</v>
      </c>
      <c r="F740" s="34" t="s">
        <v>2040</v>
      </c>
      <c r="G740" s="35">
        <v>0.0121</v>
      </c>
      <c r="H740" s="1">
        <f t="shared" si="11"/>
        <v>0.0119829787839897</v>
      </c>
    </row>
    <row r="741" spans="1:8">
      <c r="A741" s="32">
        <v>45078</v>
      </c>
      <c r="B741" s="2">
        <v>122.77</v>
      </c>
      <c r="C741" s="34">
        <v>120.69</v>
      </c>
      <c r="D741" s="34">
        <v>123.49</v>
      </c>
      <c r="E741" s="34">
        <v>119.93</v>
      </c>
      <c r="F741" s="34" t="s">
        <v>2041</v>
      </c>
      <c r="G741" s="35">
        <v>0.0182</v>
      </c>
      <c r="H741" s="1">
        <f t="shared" si="11"/>
        <v>0.017999253131489</v>
      </c>
    </row>
    <row r="742" spans="1:8">
      <c r="A742" s="32">
        <v>45077</v>
      </c>
      <c r="B742" s="2">
        <v>120.58</v>
      </c>
      <c r="C742" s="34">
        <v>121.45</v>
      </c>
      <c r="D742" s="34">
        <v>122.04</v>
      </c>
      <c r="E742" s="34">
        <v>119.17</v>
      </c>
      <c r="F742" s="34" t="s">
        <v>2042</v>
      </c>
      <c r="G742" s="35">
        <v>-0.0089</v>
      </c>
      <c r="H742" s="1">
        <f t="shared" si="11"/>
        <v>-0.00891683583129974</v>
      </c>
    </row>
    <row r="743" spans="1:8">
      <c r="A743" s="32">
        <v>45076</v>
      </c>
      <c r="B743" s="2">
        <v>121.66</v>
      </c>
      <c r="C743" s="34">
        <v>122.37</v>
      </c>
      <c r="D743" s="34">
        <v>122.92</v>
      </c>
      <c r="E743" s="34">
        <v>119.86</v>
      </c>
      <c r="F743" s="34" t="s">
        <v>2043</v>
      </c>
      <c r="G743" s="35">
        <v>0.0129</v>
      </c>
      <c r="H743" s="1">
        <f t="shared" si="11"/>
        <v>0.0128222793261604</v>
      </c>
    </row>
    <row r="744" spans="1:8">
      <c r="A744" s="32">
        <v>45072</v>
      </c>
      <c r="B744" s="2">
        <v>120.11</v>
      </c>
      <c r="C744" s="34">
        <v>116.04</v>
      </c>
      <c r="D744" s="34">
        <v>121.5</v>
      </c>
      <c r="E744" s="34">
        <v>116.02</v>
      </c>
      <c r="F744" s="34" t="s">
        <v>2044</v>
      </c>
      <c r="G744" s="35">
        <v>0.0444</v>
      </c>
      <c r="H744" s="1">
        <f t="shared" si="11"/>
        <v>0.0434758612031489</v>
      </c>
    </row>
    <row r="745" spans="1:8">
      <c r="A745" s="32">
        <v>45071</v>
      </c>
      <c r="B745" s="2">
        <v>115</v>
      </c>
      <c r="C745" s="34">
        <v>116.63</v>
      </c>
      <c r="D745" s="34">
        <v>116.87</v>
      </c>
      <c r="E745" s="34">
        <v>114.31</v>
      </c>
      <c r="F745" s="34" t="s">
        <v>2045</v>
      </c>
      <c r="G745" s="35">
        <v>-0.015</v>
      </c>
      <c r="H745" s="1">
        <f t="shared" si="11"/>
        <v>-0.0151027681857566</v>
      </c>
    </row>
    <row r="746" spans="1:8">
      <c r="A746" s="32">
        <v>45070</v>
      </c>
      <c r="B746" s="2">
        <v>116.75</v>
      </c>
      <c r="C746" s="34">
        <v>115.35</v>
      </c>
      <c r="D746" s="34">
        <v>117.34</v>
      </c>
      <c r="E746" s="34">
        <v>115.02</v>
      </c>
      <c r="F746" s="34" t="s">
        <v>2046</v>
      </c>
      <c r="G746" s="35">
        <v>0.0153</v>
      </c>
      <c r="H746" s="1">
        <f t="shared" si="11"/>
        <v>0.0151897284884333</v>
      </c>
    </row>
    <row r="747" spans="1:8">
      <c r="A747" s="32">
        <v>45069</v>
      </c>
      <c r="B747" s="2">
        <v>114.99</v>
      </c>
      <c r="C747" s="34">
        <v>114.27</v>
      </c>
      <c r="D747" s="34">
        <v>117.14</v>
      </c>
      <c r="E747" s="34">
        <v>113.78</v>
      </c>
      <c r="F747" s="34" t="s">
        <v>2047</v>
      </c>
      <c r="G747" s="35">
        <v>-0.0002</v>
      </c>
      <c r="H747" s="1">
        <f t="shared" si="11"/>
        <v>-0.00017391304391668</v>
      </c>
    </row>
    <row r="748" spans="1:8">
      <c r="A748" s="32">
        <v>45068</v>
      </c>
      <c r="B748" s="2">
        <v>115.01</v>
      </c>
      <c r="C748" s="34">
        <v>116.77</v>
      </c>
      <c r="D748" s="34">
        <v>116.77</v>
      </c>
      <c r="E748" s="34">
        <v>114.25</v>
      </c>
      <c r="F748" s="34" t="s">
        <v>2048</v>
      </c>
      <c r="G748" s="35">
        <v>-0.0107</v>
      </c>
      <c r="H748" s="1">
        <f t="shared" si="11"/>
        <v>-0.0107239633629756</v>
      </c>
    </row>
    <row r="749" spans="1:8">
      <c r="A749" s="32">
        <v>45065</v>
      </c>
      <c r="B749" s="2">
        <v>116.25</v>
      </c>
      <c r="C749" s="34">
        <v>118.16</v>
      </c>
      <c r="D749" s="34">
        <v>118.31</v>
      </c>
      <c r="E749" s="34">
        <v>115.7</v>
      </c>
      <c r="F749" s="34" t="s">
        <v>2049</v>
      </c>
      <c r="G749" s="35">
        <v>-0.0161</v>
      </c>
      <c r="H749" s="1">
        <f t="shared" si="11"/>
        <v>-0.0162119591654511</v>
      </c>
    </row>
    <row r="750" spans="1:8">
      <c r="A750" s="32">
        <v>45064</v>
      </c>
      <c r="B750" s="2">
        <v>118.15</v>
      </c>
      <c r="C750" s="34">
        <v>116.69</v>
      </c>
      <c r="D750" s="34">
        <v>118.6</v>
      </c>
      <c r="E750" s="34">
        <v>116.33</v>
      </c>
      <c r="F750" s="34" t="s">
        <v>2050</v>
      </c>
      <c r="G750" s="35">
        <v>0.0229</v>
      </c>
      <c r="H750" s="1">
        <f t="shared" si="11"/>
        <v>0.0226844736710687</v>
      </c>
    </row>
    <row r="751" spans="1:8">
      <c r="A751" s="32">
        <v>45063</v>
      </c>
      <c r="B751" s="2">
        <v>115.5</v>
      </c>
      <c r="C751" s="34">
        <v>114.89</v>
      </c>
      <c r="D751" s="34">
        <v>115.83</v>
      </c>
      <c r="E751" s="34">
        <v>114.22</v>
      </c>
      <c r="F751" s="34" t="s">
        <v>2051</v>
      </c>
      <c r="G751" s="35">
        <v>0.0185</v>
      </c>
      <c r="H751" s="1">
        <f t="shared" si="11"/>
        <v>0.0183491386681964</v>
      </c>
    </row>
    <row r="752" spans="1:8">
      <c r="A752" s="32">
        <v>45062</v>
      </c>
      <c r="B752" s="2">
        <v>113.4</v>
      </c>
      <c r="C752" s="34">
        <v>111.05</v>
      </c>
      <c r="D752" s="34">
        <v>114.79</v>
      </c>
      <c r="E752" s="34">
        <v>111.05</v>
      </c>
      <c r="F752" s="34" t="s">
        <v>2052</v>
      </c>
      <c r="G752" s="35">
        <v>0.0198</v>
      </c>
      <c r="H752" s="1">
        <f t="shared" si="11"/>
        <v>0.0195910094771698</v>
      </c>
    </row>
    <row r="753" spans="1:8">
      <c r="A753" s="32">
        <v>45061</v>
      </c>
      <c r="B753" s="2">
        <v>111.2</v>
      </c>
      <c r="C753" s="34">
        <v>111.15</v>
      </c>
      <c r="D753" s="34">
        <v>112.29</v>
      </c>
      <c r="E753" s="34">
        <v>109.25</v>
      </c>
      <c r="F753" s="34" t="s">
        <v>2053</v>
      </c>
      <c r="G753" s="35">
        <v>0.0085</v>
      </c>
      <c r="H753" s="1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3"/>
  <sheetViews>
    <sheetView topLeftCell="A725" workbookViewId="0">
      <selection activeCell="B2" sqref="B2:B753"/>
    </sheetView>
  </sheetViews>
  <sheetFormatPr defaultColWidth="12.6666666666667" defaultRowHeight="14.4"/>
  <cols>
    <col min="10" max="10" width="23" customWidth="1"/>
  </cols>
  <sheetData>
    <row r="1" spans="1:1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760</v>
      </c>
    </row>
    <row r="2" spans="1:11">
      <c r="A2" s="32">
        <v>46155</v>
      </c>
      <c r="B2" s="2">
        <v>402.62</v>
      </c>
      <c r="C2" s="34">
        <v>385.6</v>
      </c>
      <c r="D2" s="34">
        <v>403.7</v>
      </c>
      <c r="E2" s="34">
        <v>385</v>
      </c>
      <c r="F2" s="34" t="s">
        <v>2054</v>
      </c>
      <c r="G2" s="35">
        <v>0.0394</v>
      </c>
      <c r="H2" s="1">
        <f>LN(B2/B3)</f>
        <v>0.0386645119927707</v>
      </c>
      <c r="J2" s="15" t="s">
        <v>9</v>
      </c>
      <c r="K2" s="36">
        <f>AVERAGE(H2:H752)</f>
        <v>0.00165115323946582</v>
      </c>
    </row>
    <row r="3" spans="1:11">
      <c r="A3" s="32">
        <v>46154</v>
      </c>
      <c r="B3" s="2">
        <v>387.35</v>
      </c>
      <c r="C3" s="34">
        <v>387.34</v>
      </c>
      <c r="D3" s="34">
        <v>388.52</v>
      </c>
      <c r="E3" s="34">
        <v>382.77</v>
      </c>
      <c r="F3" s="34" t="s">
        <v>2055</v>
      </c>
      <c r="G3" s="35">
        <v>-0.0033</v>
      </c>
      <c r="H3" s="1">
        <f t="shared" ref="H3:H66" si="0">LN(B3/B4)</f>
        <v>-0.0033247881759507</v>
      </c>
      <c r="J3" s="15" t="s">
        <v>11</v>
      </c>
      <c r="K3" s="36">
        <f>K2*252</f>
        <v>0.416090616345387</v>
      </c>
    </row>
    <row r="4" spans="1:11">
      <c r="A4" s="32">
        <v>46153</v>
      </c>
      <c r="B4" s="2">
        <v>388.64</v>
      </c>
      <c r="C4" s="34">
        <v>393.64</v>
      </c>
      <c r="D4" s="34">
        <v>397.44</v>
      </c>
      <c r="E4" s="34">
        <v>388.47</v>
      </c>
      <c r="F4" s="34" t="s">
        <v>2056</v>
      </c>
      <c r="G4" s="35">
        <v>-0.0303</v>
      </c>
      <c r="H4" s="1">
        <f t="shared" si="0"/>
        <v>-0.0308090845167927</v>
      </c>
      <c r="J4" s="15" t="s">
        <v>13</v>
      </c>
      <c r="K4" s="36">
        <f>STDEV(H2:H752)</f>
        <v>0.0186162585516435</v>
      </c>
    </row>
    <row r="5" spans="1:11">
      <c r="A5" s="32">
        <v>46150</v>
      </c>
      <c r="B5" s="2">
        <v>400.8</v>
      </c>
      <c r="C5" s="34">
        <v>397</v>
      </c>
      <c r="D5" s="34">
        <v>402</v>
      </c>
      <c r="E5" s="34">
        <v>396.36</v>
      </c>
      <c r="F5" s="34" t="s">
        <v>2057</v>
      </c>
      <c r="G5" s="35">
        <v>0.0071</v>
      </c>
      <c r="H5" s="1">
        <f t="shared" si="0"/>
        <v>0.00703567043001192</v>
      </c>
      <c r="J5" s="15" t="s">
        <v>15</v>
      </c>
      <c r="K5" s="36">
        <f>K4*SQRT(252)</f>
        <v>0.295523942820768</v>
      </c>
    </row>
    <row r="6" spans="1:11">
      <c r="A6" s="32">
        <v>46149</v>
      </c>
      <c r="B6" s="2">
        <v>397.99</v>
      </c>
      <c r="C6" s="34">
        <v>399.92</v>
      </c>
      <c r="D6" s="34">
        <v>400.1</v>
      </c>
      <c r="E6" s="34">
        <v>392.68</v>
      </c>
      <c r="F6" s="34" t="s">
        <v>2058</v>
      </c>
      <c r="G6" s="35">
        <v>-0.0001</v>
      </c>
      <c r="H6" s="1">
        <f t="shared" si="0"/>
        <v>-0.000125623406318223</v>
      </c>
    </row>
    <row r="7" spans="1:11">
      <c r="A7" s="32">
        <v>46148</v>
      </c>
      <c r="B7" s="2">
        <v>398.04</v>
      </c>
      <c r="C7" s="34">
        <v>394.24</v>
      </c>
      <c r="D7" s="34">
        <v>399.85</v>
      </c>
      <c r="E7" s="34">
        <v>392.76</v>
      </c>
      <c r="F7" s="34" t="s">
        <v>2059</v>
      </c>
      <c r="G7" s="35">
        <v>0.0247</v>
      </c>
      <c r="H7" s="1">
        <f t="shared" si="0"/>
        <v>0.0244395293538382</v>
      </c>
    </row>
    <row r="8" spans="1:11">
      <c r="A8" s="32">
        <v>46147</v>
      </c>
      <c r="B8" s="2">
        <v>388.43</v>
      </c>
      <c r="C8" s="34">
        <v>386.23</v>
      </c>
      <c r="D8" s="34">
        <v>392.82</v>
      </c>
      <c r="E8" s="34">
        <v>384.02</v>
      </c>
      <c r="F8" s="34" t="s">
        <v>2060</v>
      </c>
      <c r="G8" s="35">
        <v>0.0135</v>
      </c>
      <c r="H8" s="1">
        <f t="shared" si="0"/>
        <v>0.0134254556411996</v>
      </c>
    </row>
    <row r="9" spans="1:11">
      <c r="A9" s="32">
        <v>46146</v>
      </c>
      <c r="B9" s="2">
        <v>383.25</v>
      </c>
      <c r="C9" s="34">
        <v>385.63</v>
      </c>
      <c r="D9" s="34">
        <v>387.38</v>
      </c>
      <c r="E9" s="34">
        <v>379.79</v>
      </c>
      <c r="F9" s="34" t="s">
        <v>1624</v>
      </c>
      <c r="G9" s="35">
        <v>-0.0063</v>
      </c>
      <c r="H9" s="1">
        <f t="shared" si="0"/>
        <v>-0.00634642023997005</v>
      </c>
    </row>
    <row r="10" spans="1:11">
      <c r="A10" s="32">
        <v>46143</v>
      </c>
      <c r="B10" s="2">
        <v>385.69</v>
      </c>
      <c r="C10" s="34">
        <v>381.63</v>
      </c>
      <c r="D10" s="34">
        <v>386.76</v>
      </c>
      <c r="E10" s="34">
        <v>379.05</v>
      </c>
      <c r="F10" s="34" t="s">
        <v>2061</v>
      </c>
      <c r="G10" s="35">
        <v>0.0023</v>
      </c>
      <c r="H10" s="1">
        <f t="shared" si="0"/>
        <v>0.00231021920034206</v>
      </c>
    </row>
    <row r="11" spans="1:11">
      <c r="A11" s="32">
        <v>46142</v>
      </c>
      <c r="B11" s="2">
        <v>384.8</v>
      </c>
      <c r="C11" s="34">
        <v>374.07</v>
      </c>
      <c r="D11" s="34">
        <v>385.84</v>
      </c>
      <c r="E11" s="34">
        <v>365.82</v>
      </c>
      <c r="F11" s="34" t="s">
        <v>1237</v>
      </c>
      <c r="G11" s="35">
        <v>0.0996</v>
      </c>
      <c r="H11" s="1">
        <f t="shared" si="0"/>
        <v>0.0949620075750777</v>
      </c>
    </row>
    <row r="12" spans="1:11">
      <c r="A12" s="32">
        <v>46141</v>
      </c>
      <c r="B12" s="2">
        <v>349.94</v>
      </c>
      <c r="C12" s="34">
        <v>347.57</v>
      </c>
      <c r="D12" s="34">
        <v>355.79</v>
      </c>
      <c r="E12" s="34">
        <v>344.21</v>
      </c>
      <c r="F12" s="34" t="s">
        <v>2062</v>
      </c>
      <c r="G12" s="35">
        <v>0.0005</v>
      </c>
      <c r="H12" s="1">
        <f t="shared" si="0"/>
        <v>0.000457325795428491</v>
      </c>
    </row>
    <row r="13" spans="1:11">
      <c r="A13" s="32">
        <v>46140</v>
      </c>
      <c r="B13" s="2">
        <v>349.78</v>
      </c>
      <c r="C13" s="34">
        <v>348.55</v>
      </c>
      <c r="D13" s="34">
        <v>352.42</v>
      </c>
      <c r="E13" s="34">
        <v>346.12</v>
      </c>
      <c r="F13" s="34" t="s">
        <v>2063</v>
      </c>
      <c r="G13" s="35">
        <v>-0.0016</v>
      </c>
      <c r="H13" s="1">
        <f t="shared" si="0"/>
        <v>-0.00159972610245607</v>
      </c>
    </row>
    <row r="14" spans="1:11">
      <c r="A14" s="32">
        <v>46139</v>
      </c>
      <c r="B14" s="2">
        <v>350.34</v>
      </c>
      <c r="C14" s="34">
        <v>345.98</v>
      </c>
      <c r="D14" s="34">
        <v>353.18</v>
      </c>
      <c r="E14" s="34">
        <v>342.73</v>
      </c>
      <c r="F14" s="34" t="s">
        <v>2064</v>
      </c>
      <c r="G14" s="35">
        <v>0.0172</v>
      </c>
      <c r="H14" s="1">
        <f t="shared" si="0"/>
        <v>0.0171003389699256</v>
      </c>
    </row>
    <row r="15" spans="1:11">
      <c r="A15" s="32">
        <v>46136</v>
      </c>
      <c r="B15" s="2">
        <v>344.4</v>
      </c>
      <c r="C15" s="34">
        <v>338.73</v>
      </c>
      <c r="D15" s="34">
        <v>345.27</v>
      </c>
      <c r="E15" s="34">
        <v>335.39</v>
      </c>
      <c r="F15" s="34" t="s">
        <v>2065</v>
      </c>
      <c r="G15" s="35">
        <v>0.0163</v>
      </c>
      <c r="H15" s="1">
        <f t="shared" si="0"/>
        <v>0.0161282016051881</v>
      </c>
    </row>
    <row r="16" spans="1:11">
      <c r="A16" s="32">
        <v>46135</v>
      </c>
      <c r="B16" s="2">
        <v>338.89</v>
      </c>
      <c r="C16" s="34">
        <v>341.18</v>
      </c>
      <c r="D16" s="34">
        <v>341.96</v>
      </c>
      <c r="E16" s="34">
        <v>336.18</v>
      </c>
      <c r="F16" s="34" t="s">
        <v>2066</v>
      </c>
      <c r="G16" s="35">
        <v>-0.0013</v>
      </c>
      <c r="H16" s="1">
        <f t="shared" si="0"/>
        <v>-0.00126804399114639</v>
      </c>
    </row>
    <row r="17" spans="1:8">
      <c r="A17" s="32">
        <v>46134</v>
      </c>
      <c r="B17" s="2">
        <v>339.32</v>
      </c>
      <c r="C17" s="34">
        <v>337.02</v>
      </c>
      <c r="D17" s="34">
        <v>339.82</v>
      </c>
      <c r="E17" s="34">
        <v>335.17</v>
      </c>
      <c r="F17" s="34" t="s">
        <v>1554</v>
      </c>
      <c r="G17" s="35">
        <v>0.0212</v>
      </c>
      <c r="H17" s="1">
        <f t="shared" si="0"/>
        <v>0.020935533320994</v>
      </c>
    </row>
    <row r="18" spans="1:8">
      <c r="A18" s="32">
        <v>46133</v>
      </c>
      <c r="B18" s="2">
        <v>332.29</v>
      </c>
      <c r="C18" s="34">
        <v>337.68</v>
      </c>
      <c r="D18" s="34">
        <v>339.34</v>
      </c>
      <c r="E18" s="34">
        <v>331.35</v>
      </c>
      <c r="F18" s="34" t="s">
        <v>2067</v>
      </c>
      <c r="G18" s="35">
        <v>-0.0152</v>
      </c>
      <c r="H18" s="1">
        <f t="shared" si="0"/>
        <v>-0.0153203635592888</v>
      </c>
    </row>
    <row r="19" spans="1:8">
      <c r="A19" s="32">
        <v>46132</v>
      </c>
      <c r="B19" s="2">
        <v>337.42</v>
      </c>
      <c r="C19" s="34">
        <v>340.76</v>
      </c>
      <c r="D19" s="34">
        <v>341.4</v>
      </c>
      <c r="E19" s="34">
        <v>336.61</v>
      </c>
      <c r="F19" s="34" t="s">
        <v>2068</v>
      </c>
      <c r="G19" s="35">
        <v>-0.0125</v>
      </c>
      <c r="H19" s="1">
        <f t="shared" si="0"/>
        <v>-0.0125461813553822</v>
      </c>
    </row>
    <row r="20" spans="1:8">
      <c r="A20" s="32">
        <v>46129</v>
      </c>
      <c r="B20" s="2">
        <v>341.68</v>
      </c>
      <c r="C20" s="34">
        <v>337.65</v>
      </c>
      <c r="D20" s="34">
        <v>342.32</v>
      </c>
      <c r="E20" s="34">
        <v>336.24</v>
      </c>
      <c r="F20" s="34" t="s">
        <v>2069</v>
      </c>
      <c r="G20" s="35">
        <v>0.0168</v>
      </c>
      <c r="H20" s="1">
        <f t="shared" si="0"/>
        <v>0.0167039445319547</v>
      </c>
    </row>
    <row r="21" spans="1:8">
      <c r="A21" s="32">
        <v>46128</v>
      </c>
      <c r="B21" s="2">
        <v>336.02</v>
      </c>
      <c r="C21" s="34">
        <v>338.75</v>
      </c>
      <c r="D21" s="34">
        <v>339.88</v>
      </c>
      <c r="E21" s="34">
        <v>334.52</v>
      </c>
      <c r="F21" s="34" t="s">
        <v>2070</v>
      </c>
      <c r="G21" s="35">
        <v>-0.0033</v>
      </c>
      <c r="H21" s="1">
        <f t="shared" si="0"/>
        <v>-0.00326826805462255</v>
      </c>
    </row>
    <row r="22" spans="1:8">
      <c r="A22" s="32">
        <v>46127</v>
      </c>
      <c r="B22" s="2">
        <v>337.12</v>
      </c>
      <c r="C22" s="34">
        <v>332.89</v>
      </c>
      <c r="D22" s="34">
        <v>337.48</v>
      </c>
      <c r="E22" s="34">
        <v>330.9</v>
      </c>
      <c r="F22" s="34" t="s">
        <v>2071</v>
      </c>
      <c r="G22" s="35">
        <v>0.0126</v>
      </c>
      <c r="H22" s="1">
        <f t="shared" si="0"/>
        <v>0.0125667668752967</v>
      </c>
    </row>
    <row r="23" spans="1:8">
      <c r="A23" s="32">
        <v>46126</v>
      </c>
      <c r="B23" s="2">
        <v>332.91</v>
      </c>
      <c r="C23" s="34">
        <v>324.79</v>
      </c>
      <c r="D23" s="34">
        <v>333.29</v>
      </c>
      <c r="E23" s="34">
        <v>323.75</v>
      </c>
      <c r="F23" s="34" t="s">
        <v>2072</v>
      </c>
      <c r="G23" s="35">
        <v>0.0361</v>
      </c>
      <c r="H23" s="1">
        <f t="shared" si="0"/>
        <v>0.035465793982562</v>
      </c>
    </row>
    <row r="24" spans="1:8">
      <c r="A24" s="32">
        <v>46125</v>
      </c>
      <c r="B24" s="2">
        <v>321.31</v>
      </c>
      <c r="C24" s="34">
        <v>317.14</v>
      </c>
      <c r="D24" s="34">
        <v>321.63</v>
      </c>
      <c r="E24" s="34">
        <v>315.47</v>
      </c>
      <c r="F24" s="34" t="s">
        <v>2073</v>
      </c>
      <c r="G24" s="35">
        <v>0.0128</v>
      </c>
      <c r="H24" s="1">
        <f t="shared" si="0"/>
        <v>0.0127478039829012</v>
      </c>
    </row>
    <row r="25" spans="1:8">
      <c r="A25" s="32">
        <v>46122</v>
      </c>
      <c r="B25" s="2">
        <v>317.24</v>
      </c>
      <c r="C25" s="34">
        <v>320.02</v>
      </c>
      <c r="D25" s="34">
        <v>321.83</v>
      </c>
      <c r="E25" s="34">
        <v>316.32</v>
      </c>
      <c r="F25" s="34" t="s">
        <v>2074</v>
      </c>
      <c r="G25" s="35">
        <v>-0.0039</v>
      </c>
      <c r="H25" s="1">
        <f t="shared" si="0"/>
        <v>-0.00393249212994322</v>
      </c>
    </row>
    <row r="26" spans="1:8">
      <c r="A26" s="32">
        <v>46121</v>
      </c>
      <c r="B26" s="2">
        <v>318.49</v>
      </c>
      <c r="C26" s="34">
        <v>315.9</v>
      </c>
      <c r="D26" s="34">
        <v>319.54</v>
      </c>
      <c r="E26" s="34">
        <v>311.06</v>
      </c>
      <c r="F26" s="34" t="s">
        <v>2075</v>
      </c>
      <c r="G26" s="35">
        <v>0.0037</v>
      </c>
      <c r="H26" s="1">
        <f t="shared" si="0"/>
        <v>0.00368034891126009</v>
      </c>
    </row>
    <row r="27" spans="1:8">
      <c r="A27" s="32">
        <v>46120</v>
      </c>
      <c r="B27" s="2">
        <v>317.32</v>
      </c>
      <c r="C27" s="34">
        <v>320.45</v>
      </c>
      <c r="D27" s="34">
        <v>322.08</v>
      </c>
      <c r="E27" s="34">
        <v>315.02</v>
      </c>
      <c r="F27" s="34" t="s">
        <v>2076</v>
      </c>
      <c r="G27" s="35">
        <v>0.0388</v>
      </c>
      <c r="H27" s="1">
        <f t="shared" si="0"/>
        <v>0.0380918912915026</v>
      </c>
    </row>
    <row r="28" spans="1:8">
      <c r="A28" s="32">
        <v>46119</v>
      </c>
      <c r="B28" s="2">
        <v>305.46</v>
      </c>
      <c r="C28" s="34">
        <v>302.73</v>
      </c>
      <c r="D28" s="34">
        <v>305.63</v>
      </c>
      <c r="E28" s="34">
        <v>297.72</v>
      </c>
      <c r="F28" s="34" t="s">
        <v>2077</v>
      </c>
      <c r="G28" s="35">
        <v>0.0182</v>
      </c>
      <c r="H28" s="1">
        <f t="shared" si="0"/>
        <v>0.0180696963749998</v>
      </c>
    </row>
    <row r="29" spans="1:8">
      <c r="A29" s="32">
        <v>46118</v>
      </c>
      <c r="B29" s="2">
        <v>299.99</v>
      </c>
      <c r="C29" s="34">
        <v>295.87</v>
      </c>
      <c r="D29" s="34">
        <v>300.62</v>
      </c>
      <c r="E29" s="34">
        <v>295.18</v>
      </c>
      <c r="F29" s="34" t="s">
        <v>2078</v>
      </c>
      <c r="G29" s="35">
        <v>0.0143</v>
      </c>
      <c r="H29" s="1">
        <f t="shared" si="0"/>
        <v>0.0141670155122402</v>
      </c>
    </row>
    <row r="30" spans="1:8">
      <c r="A30" s="32">
        <v>46114</v>
      </c>
      <c r="B30" s="2">
        <v>295.77</v>
      </c>
      <c r="C30" s="34">
        <v>290.69</v>
      </c>
      <c r="D30" s="34">
        <v>298.08</v>
      </c>
      <c r="E30" s="34">
        <v>289.45</v>
      </c>
      <c r="F30" s="34" t="s">
        <v>2079</v>
      </c>
      <c r="G30" s="35">
        <v>-0.0054</v>
      </c>
      <c r="H30" s="1">
        <f t="shared" si="0"/>
        <v>-0.00546228345785615</v>
      </c>
    </row>
    <row r="31" spans="1:8">
      <c r="A31" s="32">
        <v>46113</v>
      </c>
      <c r="B31" s="2">
        <v>297.39</v>
      </c>
      <c r="C31" s="34">
        <v>290.83</v>
      </c>
      <c r="D31" s="34">
        <v>300.52</v>
      </c>
      <c r="E31" s="34">
        <v>290.41</v>
      </c>
      <c r="F31" s="34" t="s">
        <v>2080</v>
      </c>
      <c r="G31" s="35">
        <v>0.0342</v>
      </c>
      <c r="H31" s="1">
        <f t="shared" si="0"/>
        <v>0.0336128745972449</v>
      </c>
    </row>
    <row r="32" spans="1:8">
      <c r="A32" s="32">
        <v>46112</v>
      </c>
      <c r="B32" s="2">
        <v>287.56</v>
      </c>
      <c r="C32" s="34">
        <v>278.04</v>
      </c>
      <c r="D32" s="34">
        <v>288.08</v>
      </c>
      <c r="E32" s="34">
        <v>277.09</v>
      </c>
      <c r="F32" s="34" t="s">
        <v>2081</v>
      </c>
      <c r="G32" s="35">
        <v>0.0514</v>
      </c>
      <c r="H32" s="1">
        <f t="shared" si="0"/>
        <v>0.0501299122536349</v>
      </c>
    </row>
    <row r="33" spans="1:8">
      <c r="A33" s="32">
        <v>46111</v>
      </c>
      <c r="B33" s="2">
        <v>273.5</v>
      </c>
      <c r="C33" s="34">
        <v>276.42</v>
      </c>
      <c r="D33" s="34">
        <v>277.09</v>
      </c>
      <c r="E33" s="34">
        <v>272.11</v>
      </c>
      <c r="F33" s="34" t="s">
        <v>2082</v>
      </c>
      <c r="G33" s="35">
        <v>-0.0031</v>
      </c>
      <c r="H33" s="1">
        <f t="shared" si="0"/>
        <v>-0.00306659118822491</v>
      </c>
    </row>
    <row r="34" spans="1:8">
      <c r="A34" s="32">
        <v>46108</v>
      </c>
      <c r="B34" s="2">
        <v>274.34</v>
      </c>
      <c r="C34" s="34">
        <v>277.27</v>
      </c>
      <c r="D34" s="34">
        <v>279.37</v>
      </c>
      <c r="E34" s="34">
        <v>273.95</v>
      </c>
      <c r="F34" s="34" t="s">
        <v>1462</v>
      </c>
      <c r="G34" s="35">
        <v>-0.0234</v>
      </c>
      <c r="H34" s="1">
        <f t="shared" si="0"/>
        <v>-0.0237017182405589</v>
      </c>
    </row>
    <row r="35" spans="1:8">
      <c r="A35" s="32">
        <v>46107</v>
      </c>
      <c r="B35" s="2">
        <v>280.92</v>
      </c>
      <c r="C35" s="34">
        <v>287.91</v>
      </c>
      <c r="D35" s="34">
        <v>287.95</v>
      </c>
      <c r="E35" s="34">
        <v>278.5</v>
      </c>
      <c r="F35" s="34" t="s">
        <v>2083</v>
      </c>
      <c r="G35" s="35">
        <v>-0.0344</v>
      </c>
      <c r="H35" s="1">
        <f t="shared" si="0"/>
        <v>-0.0350127571157435</v>
      </c>
    </row>
    <row r="36" spans="1:8">
      <c r="A36" s="32">
        <v>46106</v>
      </c>
      <c r="B36" s="2">
        <v>290.93</v>
      </c>
      <c r="C36" s="34">
        <v>293.44</v>
      </c>
      <c r="D36" s="34">
        <v>296</v>
      </c>
      <c r="E36" s="34">
        <v>289.24</v>
      </c>
      <c r="F36" s="34" t="s">
        <v>2084</v>
      </c>
      <c r="G36" s="35">
        <v>0.0017</v>
      </c>
      <c r="H36" s="1">
        <f t="shared" si="0"/>
        <v>0.00168567389451729</v>
      </c>
    </row>
    <row r="37" spans="1:8">
      <c r="A37" s="32">
        <v>46105</v>
      </c>
      <c r="B37" s="2">
        <v>290.44</v>
      </c>
      <c r="C37" s="34">
        <v>299.2</v>
      </c>
      <c r="D37" s="34">
        <v>299.92</v>
      </c>
      <c r="E37" s="34">
        <v>290.33</v>
      </c>
      <c r="F37" s="34" t="s">
        <v>2085</v>
      </c>
      <c r="G37" s="35">
        <v>-0.0385</v>
      </c>
      <c r="H37" s="1">
        <f t="shared" si="0"/>
        <v>-0.0392286586261495</v>
      </c>
    </row>
    <row r="38" spans="1:8">
      <c r="A38" s="32">
        <v>46104</v>
      </c>
      <c r="B38" s="2">
        <v>302.06</v>
      </c>
      <c r="C38" s="34">
        <v>302.11</v>
      </c>
      <c r="D38" s="34">
        <v>305.98</v>
      </c>
      <c r="E38" s="34">
        <v>300.93</v>
      </c>
      <c r="F38" s="34" t="s">
        <v>788</v>
      </c>
      <c r="G38" s="35">
        <v>0.0035</v>
      </c>
      <c r="H38" s="1">
        <f t="shared" si="0"/>
        <v>0.00351540838931982</v>
      </c>
    </row>
    <row r="39" spans="1:8">
      <c r="A39" s="32">
        <v>46101</v>
      </c>
      <c r="B39" s="2">
        <v>301</v>
      </c>
      <c r="C39" s="34">
        <v>305.46</v>
      </c>
      <c r="D39" s="34">
        <v>306</v>
      </c>
      <c r="E39" s="34">
        <v>298.27</v>
      </c>
      <c r="F39" s="34" t="s">
        <v>1232</v>
      </c>
      <c r="G39" s="35">
        <v>-0.02</v>
      </c>
      <c r="H39" s="1">
        <f t="shared" si="0"/>
        <v>-0.0201608459762295</v>
      </c>
    </row>
    <row r="40" spans="1:8">
      <c r="A40" s="32">
        <v>46100</v>
      </c>
      <c r="B40" s="2">
        <v>307.13</v>
      </c>
      <c r="C40" s="34">
        <v>304.01</v>
      </c>
      <c r="D40" s="34">
        <v>308.06</v>
      </c>
      <c r="E40" s="34">
        <v>302.35</v>
      </c>
      <c r="F40" s="34" t="s">
        <v>2086</v>
      </c>
      <c r="G40" s="35">
        <v>-0.0018</v>
      </c>
      <c r="H40" s="1">
        <f t="shared" si="0"/>
        <v>-0.00182167188726067</v>
      </c>
    </row>
    <row r="41" spans="1:8">
      <c r="A41" s="32">
        <v>46099</v>
      </c>
      <c r="B41" s="2">
        <v>307.69</v>
      </c>
      <c r="C41" s="34">
        <v>309.27</v>
      </c>
      <c r="D41" s="34">
        <v>312.47</v>
      </c>
      <c r="E41" s="34">
        <v>306.93</v>
      </c>
      <c r="F41" s="34" t="s">
        <v>2087</v>
      </c>
      <c r="G41" s="35">
        <v>-0.0104</v>
      </c>
      <c r="H41" s="1">
        <f t="shared" si="0"/>
        <v>-0.0104428617496532</v>
      </c>
    </row>
    <row r="42" spans="1:8">
      <c r="A42" s="32">
        <v>46098</v>
      </c>
      <c r="B42" s="2">
        <v>310.92</v>
      </c>
      <c r="C42" s="34">
        <v>305.86</v>
      </c>
      <c r="D42" s="34">
        <v>311.42</v>
      </c>
      <c r="E42" s="34">
        <v>305.5</v>
      </c>
      <c r="F42" s="34" t="s">
        <v>2088</v>
      </c>
      <c r="G42" s="35">
        <v>0.0175</v>
      </c>
      <c r="H42" s="1">
        <f t="shared" si="0"/>
        <v>0.0173894856888601</v>
      </c>
    </row>
    <row r="43" spans="1:8">
      <c r="A43" s="32">
        <v>46097</v>
      </c>
      <c r="B43" s="2">
        <v>305.56</v>
      </c>
      <c r="C43" s="34">
        <v>304.35</v>
      </c>
      <c r="D43" s="34">
        <v>306.49</v>
      </c>
      <c r="E43" s="34">
        <v>303.02</v>
      </c>
      <c r="F43" s="34" t="s">
        <v>2089</v>
      </c>
      <c r="G43" s="35">
        <v>0.0109</v>
      </c>
      <c r="H43" s="1">
        <f t="shared" si="0"/>
        <v>0.01079241852064</v>
      </c>
    </row>
    <row r="44" spans="1:8">
      <c r="A44" s="32">
        <v>46094</v>
      </c>
      <c r="B44" s="2">
        <v>302.28</v>
      </c>
      <c r="C44" s="34">
        <v>307.01</v>
      </c>
      <c r="D44" s="34">
        <v>307.69</v>
      </c>
      <c r="E44" s="34">
        <v>300.44</v>
      </c>
      <c r="F44" s="34" t="s">
        <v>2090</v>
      </c>
      <c r="G44" s="35">
        <v>-0.0042</v>
      </c>
      <c r="H44" s="1">
        <f t="shared" si="0"/>
        <v>-0.00419260142392399</v>
      </c>
    </row>
    <row r="45" spans="1:8">
      <c r="A45" s="32">
        <v>46093</v>
      </c>
      <c r="B45" s="2">
        <v>303.55</v>
      </c>
      <c r="C45" s="34">
        <v>306.82</v>
      </c>
      <c r="D45" s="34">
        <v>308.94</v>
      </c>
      <c r="E45" s="34">
        <v>301.03</v>
      </c>
      <c r="F45" s="34" t="s">
        <v>2091</v>
      </c>
      <c r="G45" s="35">
        <v>-0.0167</v>
      </c>
      <c r="H45" s="1">
        <f t="shared" si="0"/>
        <v>-0.0168235899316705</v>
      </c>
    </row>
    <row r="46" spans="1:8">
      <c r="A46" s="32">
        <v>46092</v>
      </c>
      <c r="B46" s="2">
        <v>308.7</v>
      </c>
      <c r="C46" s="34">
        <v>306.75</v>
      </c>
      <c r="D46" s="34">
        <v>311.42</v>
      </c>
      <c r="E46" s="34">
        <v>305.92</v>
      </c>
      <c r="F46" s="34" t="s">
        <v>2092</v>
      </c>
      <c r="G46" s="35">
        <v>0.0054</v>
      </c>
      <c r="H46" s="1">
        <f t="shared" si="0"/>
        <v>0.00539189924872381</v>
      </c>
    </row>
    <row r="47" spans="1:8">
      <c r="A47" s="32">
        <v>46091</v>
      </c>
      <c r="B47" s="2">
        <v>307.04</v>
      </c>
      <c r="C47" s="34">
        <v>306.17</v>
      </c>
      <c r="D47" s="34">
        <v>309.51</v>
      </c>
      <c r="E47" s="34">
        <v>305.57</v>
      </c>
      <c r="F47" s="34" t="s">
        <v>2093</v>
      </c>
      <c r="G47" s="35">
        <v>0.0022</v>
      </c>
      <c r="H47" s="1">
        <f t="shared" si="0"/>
        <v>0.00221715121799694</v>
      </c>
    </row>
    <row r="48" spans="1:8">
      <c r="A48" s="32">
        <v>46090</v>
      </c>
      <c r="B48" s="2">
        <v>306.36</v>
      </c>
      <c r="C48" s="34">
        <v>294.36</v>
      </c>
      <c r="D48" s="34">
        <v>306.8</v>
      </c>
      <c r="E48" s="34">
        <v>294.08</v>
      </c>
      <c r="F48" s="34" t="s">
        <v>1668</v>
      </c>
      <c r="G48" s="35">
        <v>0.0263</v>
      </c>
      <c r="H48" s="1">
        <f t="shared" si="0"/>
        <v>0.0259239487782062</v>
      </c>
    </row>
    <row r="49" spans="1:8">
      <c r="A49" s="32">
        <v>46087</v>
      </c>
      <c r="B49" s="2">
        <v>298.52</v>
      </c>
      <c r="C49" s="34">
        <v>296.09</v>
      </c>
      <c r="D49" s="34">
        <v>300.53</v>
      </c>
      <c r="E49" s="34">
        <v>295.18</v>
      </c>
      <c r="F49" s="34" t="s">
        <v>2069</v>
      </c>
      <c r="G49" s="35">
        <v>-0.0078</v>
      </c>
      <c r="H49" s="1">
        <f t="shared" si="0"/>
        <v>-0.00787458189889436</v>
      </c>
    </row>
    <row r="50" spans="1:8">
      <c r="A50" s="32">
        <v>46086</v>
      </c>
      <c r="B50" s="2">
        <v>300.88</v>
      </c>
      <c r="C50" s="34">
        <v>303.04</v>
      </c>
      <c r="D50" s="34">
        <v>303.3</v>
      </c>
      <c r="E50" s="34">
        <v>297.99</v>
      </c>
      <c r="F50" s="34" t="s">
        <v>2094</v>
      </c>
      <c r="G50" s="35">
        <v>-0.0074</v>
      </c>
      <c r="H50" s="1">
        <f t="shared" si="0"/>
        <v>-0.00745024223898901</v>
      </c>
    </row>
    <row r="51" spans="1:8">
      <c r="A51" s="32">
        <v>46085</v>
      </c>
      <c r="B51" s="2">
        <v>303.13</v>
      </c>
      <c r="C51" s="34">
        <v>302.89</v>
      </c>
      <c r="D51" s="34">
        <v>305.47</v>
      </c>
      <c r="E51" s="34">
        <v>300.75</v>
      </c>
      <c r="F51" s="34" t="s">
        <v>2095</v>
      </c>
      <c r="G51" s="35">
        <v>-0.0015</v>
      </c>
      <c r="H51" s="1">
        <f t="shared" si="0"/>
        <v>-0.00148341079764312</v>
      </c>
    </row>
    <row r="52" spans="1:8">
      <c r="A52" s="32">
        <v>46084</v>
      </c>
      <c r="B52" s="2">
        <v>303.58</v>
      </c>
      <c r="C52" s="34">
        <v>298.59</v>
      </c>
      <c r="D52" s="34">
        <v>303.94</v>
      </c>
      <c r="E52" s="34">
        <v>296.71</v>
      </c>
      <c r="F52" s="34" t="s">
        <v>1551</v>
      </c>
      <c r="G52" s="35">
        <v>-0.0096</v>
      </c>
      <c r="H52" s="1">
        <f t="shared" si="0"/>
        <v>-0.00963783890349045</v>
      </c>
    </row>
    <row r="53" spans="1:8">
      <c r="A53" s="32">
        <v>46083</v>
      </c>
      <c r="B53" s="2">
        <v>306.52</v>
      </c>
      <c r="C53" s="34">
        <v>303.23</v>
      </c>
      <c r="D53" s="34">
        <v>308.49</v>
      </c>
      <c r="E53" s="34">
        <v>301.3</v>
      </c>
      <c r="F53" s="34" t="s">
        <v>2096</v>
      </c>
      <c r="G53" s="35">
        <v>-0.0168</v>
      </c>
      <c r="H53" s="1">
        <f t="shared" si="0"/>
        <v>-0.0169506549282503</v>
      </c>
    </row>
    <row r="54" spans="1:8">
      <c r="A54" s="32">
        <v>46080</v>
      </c>
      <c r="B54" s="2">
        <v>311.76</v>
      </c>
      <c r="C54" s="34">
        <v>304.14</v>
      </c>
      <c r="D54" s="34">
        <v>312.37</v>
      </c>
      <c r="E54" s="34">
        <v>303.8</v>
      </c>
      <c r="F54" s="34" t="s">
        <v>2097</v>
      </c>
      <c r="G54" s="35">
        <v>0.0142</v>
      </c>
      <c r="H54" s="1">
        <f t="shared" si="0"/>
        <v>0.0141488938512879</v>
      </c>
    </row>
    <row r="55" spans="1:8">
      <c r="A55" s="32">
        <v>46079</v>
      </c>
      <c r="B55" s="2">
        <v>307.38</v>
      </c>
      <c r="C55" s="34">
        <v>312.64</v>
      </c>
      <c r="D55" s="34">
        <v>313.14</v>
      </c>
      <c r="E55" s="34">
        <v>302.35</v>
      </c>
      <c r="F55" s="34" t="s">
        <v>2098</v>
      </c>
      <c r="G55" s="35">
        <v>-0.0176</v>
      </c>
      <c r="H55" s="1">
        <f t="shared" si="0"/>
        <v>-0.0177988834956704</v>
      </c>
    </row>
    <row r="56" spans="1:8">
      <c r="A56" s="32">
        <v>46078</v>
      </c>
      <c r="B56" s="2">
        <v>312.9</v>
      </c>
      <c r="C56" s="34">
        <v>312.06</v>
      </c>
      <c r="D56" s="34">
        <v>313.64</v>
      </c>
      <c r="E56" s="34">
        <v>309.44</v>
      </c>
      <c r="F56" s="34" t="s">
        <v>2099</v>
      </c>
      <c r="G56" s="35">
        <v>0.0064</v>
      </c>
      <c r="H56" s="1">
        <f t="shared" si="0"/>
        <v>0.00641233361012839</v>
      </c>
    </row>
    <row r="57" spans="1:8">
      <c r="A57" s="32">
        <v>46077</v>
      </c>
      <c r="B57" s="2">
        <v>310.9</v>
      </c>
      <c r="C57" s="34">
        <v>310.52</v>
      </c>
      <c r="D57" s="34">
        <v>312.27</v>
      </c>
      <c r="E57" s="34">
        <v>305.93</v>
      </c>
      <c r="F57" s="34" t="s">
        <v>2100</v>
      </c>
      <c r="G57" s="35">
        <v>-0.0019</v>
      </c>
      <c r="H57" s="1">
        <f t="shared" si="0"/>
        <v>-0.00189591791876421</v>
      </c>
    </row>
    <row r="58" spans="1:8">
      <c r="A58" s="32">
        <v>46076</v>
      </c>
      <c r="B58" s="2">
        <v>311.49</v>
      </c>
      <c r="C58" s="34">
        <v>319.05</v>
      </c>
      <c r="D58" s="34">
        <v>319.52</v>
      </c>
      <c r="E58" s="34">
        <v>309.86</v>
      </c>
      <c r="F58" s="34" t="s">
        <v>2101</v>
      </c>
      <c r="G58" s="35">
        <v>-0.0111</v>
      </c>
      <c r="H58" s="1">
        <f t="shared" si="0"/>
        <v>-0.0111419097629623</v>
      </c>
    </row>
    <row r="59" spans="1:8">
      <c r="A59" s="32">
        <v>46073</v>
      </c>
      <c r="B59" s="2">
        <v>314.98</v>
      </c>
      <c r="C59" s="34">
        <v>304.32</v>
      </c>
      <c r="D59" s="34">
        <v>316.5</v>
      </c>
      <c r="E59" s="34">
        <v>303.9</v>
      </c>
      <c r="F59" s="34" t="s">
        <v>2102</v>
      </c>
      <c r="G59" s="35">
        <v>0.0401</v>
      </c>
      <c r="H59" s="1">
        <f t="shared" si="0"/>
        <v>0.0392715113194785</v>
      </c>
    </row>
    <row r="60" spans="1:8">
      <c r="A60" s="32">
        <v>46072</v>
      </c>
      <c r="B60" s="2">
        <v>302.85</v>
      </c>
      <c r="C60" s="34">
        <v>301.82</v>
      </c>
      <c r="D60" s="34">
        <v>305.47</v>
      </c>
      <c r="E60" s="34">
        <v>300.04</v>
      </c>
      <c r="F60" s="34" t="s">
        <v>2103</v>
      </c>
      <c r="G60" s="35">
        <v>-0.0016</v>
      </c>
      <c r="H60" s="1">
        <f t="shared" si="0"/>
        <v>-0.00158368834446109</v>
      </c>
    </row>
    <row r="61" spans="1:8">
      <c r="A61" s="32">
        <v>46071</v>
      </c>
      <c r="B61" s="2">
        <v>303.33</v>
      </c>
      <c r="C61" s="34">
        <v>302.09</v>
      </c>
      <c r="D61" s="34">
        <v>305.38</v>
      </c>
      <c r="E61" s="34">
        <v>301.25</v>
      </c>
      <c r="F61" s="34" t="s">
        <v>794</v>
      </c>
      <c r="G61" s="35">
        <v>0.0043</v>
      </c>
      <c r="H61" s="1">
        <f t="shared" si="0"/>
        <v>0.00432808142377437</v>
      </c>
    </row>
    <row r="62" spans="1:8">
      <c r="A62" s="32">
        <v>46070</v>
      </c>
      <c r="B62" s="2">
        <v>302.02</v>
      </c>
      <c r="C62" s="34">
        <v>300.04</v>
      </c>
      <c r="D62" s="34">
        <v>304.43</v>
      </c>
      <c r="E62" s="34">
        <v>296.25</v>
      </c>
      <c r="F62" s="34" t="s">
        <v>2104</v>
      </c>
      <c r="G62" s="35">
        <v>-0.0121</v>
      </c>
      <c r="H62" s="1">
        <f t="shared" si="0"/>
        <v>-0.0121764100270405</v>
      </c>
    </row>
    <row r="63" spans="1:8">
      <c r="A63" s="32">
        <v>46066</v>
      </c>
      <c r="B63" s="2">
        <v>305.72</v>
      </c>
      <c r="C63" s="34">
        <v>307.73</v>
      </c>
      <c r="D63" s="34">
        <v>308.63</v>
      </c>
      <c r="E63" s="34">
        <v>303.71</v>
      </c>
      <c r="F63" s="34" t="s">
        <v>1555</v>
      </c>
      <c r="G63" s="35">
        <v>-0.0106</v>
      </c>
      <c r="H63" s="1">
        <f t="shared" si="0"/>
        <v>-0.0106716265230621</v>
      </c>
    </row>
    <row r="64" spans="1:8">
      <c r="A64" s="32">
        <v>46065</v>
      </c>
      <c r="B64" s="2">
        <v>309</v>
      </c>
      <c r="C64" s="34">
        <v>312.09</v>
      </c>
      <c r="D64" s="34">
        <v>316.24</v>
      </c>
      <c r="E64" s="34">
        <v>307.2</v>
      </c>
      <c r="F64" s="34" t="s">
        <v>1504</v>
      </c>
      <c r="G64" s="35">
        <v>-0.0063</v>
      </c>
      <c r="H64" s="1">
        <f t="shared" si="0"/>
        <v>-0.00632300964622216</v>
      </c>
    </row>
    <row r="65" spans="1:8">
      <c r="A65" s="32">
        <v>46064</v>
      </c>
      <c r="B65" s="2">
        <v>310.96</v>
      </c>
      <c r="C65" s="34">
        <v>318.97</v>
      </c>
      <c r="D65" s="34">
        <v>321.06</v>
      </c>
      <c r="E65" s="34">
        <v>309.66</v>
      </c>
      <c r="F65" s="34" t="s">
        <v>2105</v>
      </c>
      <c r="G65" s="35">
        <v>-0.0239</v>
      </c>
      <c r="H65" s="1">
        <f t="shared" si="0"/>
        <v>-0.0242093343225245</v>
      </c>
    </row>
    <row r="66" spans="1:8">
      <c r="A66" s="32">
        <v>46063</v>
      </c>
      <c r="B66" s="2">
        <v>318.58</v>
      </c>
      <c r="C66" s="34">
        <v>320.97</v>
      </c>
      <c r="D66" s="34">
        <v>321.67</v>
      </c>
      <c r="E66" s="34">
        <v>314.61</v>
      </c>
      <c r="F66" s="34" t="s">
        <v>1873</v>
      </c>
      <c r="G66" s="35">
        <v>-0.0177</v>
      </c>
      <c r="H66" s="1">
        <f t="shared" si="0"/>
        <v>-0.0178570618371977</v>
      </c>
    </row>
    <row r="67" spans="1:8">
      <c r="A67" s="32">
        <v>46062</v>
      </c>
      <c r="B67" s="2">
        <v>324.32</v>
      </c>
      <c r="C67" s="34">
        <v>320.93</v>
      </c>
      <c r="D67" s="34">
        <v>327.7</v>
      </c>
      <c r="E67" s="34">
        <v>317.26</v>
      </c>
      <c r="F67" s="34" t="s">
        <v>2106</v>
      </c>
      <c r="G67" s="35">
        <v>0.0045</v>
      </c>
      <c r="H67" s="1">
        <f t="shared" ref="H67:H130" si="1">LN(B67/B68)</f>
        <v>0.0045118899743066</v>
      </c>
    </row>
    <row r="68" spans="1:8">
      <c r="A68" s="32">
        <v>46059</v>
      </c>
      <c r="B68" s="2">
        <v>322.86</v>
      </c>
      <c r="C68" s="34">
        <v>327.18</v>
      </c>
      <c r="D68" s="34">
        <v>330.38</v>
      </c>
      <c r="E68" s="34">
        <v>319.92</v>
      </c>
      <c r="F68" s="34" t="s">
        <v>2107</v>
      </c>
      <c r="G68" s="35">
        <v>-0.0253</v>
      </c>
      <c r="H68" s="1">
        <f t="shared" si="1"/>
        <v>-0.0256545845710486</v>
      </c>
    </row>
    <row r="69" spans="1:8">
      <c r="A69" s="32">
        <v>46058</v>
      </c>
      <c r="B69" s="2">
        <v>331.25</v>
      </c>
      <c r="C69" s="34">
        <v>312.22</v>
      </c>
      <c r="D69" s="34">
        <v>332.69</v>
      </c>
      <c r="E69" s="34">
        <v>306.46</v>
      </c>
      <c r="F69" s="34" t="s">
        <v>2108</v>
      </c>
      <c r="G69" s="35">
        <v>-0.0054</v>
      </c>
      <c r="H69" s="1">
        <f t="shared" si="1"/>
        <v>-0.00538922558628808</v>
      </c>
    </row>
    <row r="70" spans="1:8">
      <c r="A70" s="32">
        <v>46057</v>
      </c>
      <c r="B70" s="2">
        <v>333.04</v>
      </c>
      <c r="C70" s="34">
        <v>342.96</v>
      </c>
      <c r="D70" s="34">
        <v>343.31</v>
      </c>
      <c r="E70" s="34">
        <v>328.52</v>
      </c>
      <c r="F70" s="34" t="s">
        <v>2109</v>
      </c>
      <c r="G70" s="35">
        <v>-0.0196</v>
      </c>
      <c r="H70" s="1">
        <f t="shared" si="1"/>
        <v>-0.019829709585718</v>
      </c>
    </row>
    <row r="71" spans="1:8">
      <c r="A71" s="32">
        <v>46056</v>
      </c>
      <c r="B71" s="2">
        <v>339.71</v>
      </c>
      <c r="C71" s="34">
        <v>347.34</v>
      </c>
      <c r="D71" s="34">
        <v>349</v>
      </c>
      <c r="E71" s="34">
        <v>337.47</v>
      </c>
      <c r="F71" s="34" t="s">
        <v>1614</v>
      </c>
      <c r="G71" s="35">
        <v>-0.0116</v>
      </c>
      <c r="H71" s="1">
        <f t="shared" si="1"/>
        <v>-0.0116477758189669</v>
      </c>
    </row>
    <row r="72" spans="1:8">
      <c r="A72" s="32">
        <v>46055</v>
      </c>
      <c r="B72" s="2">
        <v>343.69</v>
      </c>
      <c r="C72" s="34">
        <v>336.22</v>
      </c>
      <c r="D72" s="34">
        <v>344.83</v>
      </c>
      <c r="E72" s="34">
        <v>335.63</v>
      </c>
      <c r="F72" s="34" t="s">
        <v>1861</v>
      </c>
      <c r="G72" s="35">
        <v>0.0168</v>
      </c>
      <c r="H72" s="1">
        <f t="shared" si="1"/>
        <v>0.0166941928083861</v>
      </c>
    </row>
    <row r="73" spans="1:8">
      <c r="A73" s="32">
        <v>46052</v>
      </c>
      <c r="B73" s="2">
        <v>338</v>
      </c>
      <c r="C73" s="34">
        <v>340</v>
      </c>
      <c r="D73" s="34">
        <v>340</v>
      </c>
      <c r="E73" s="34">
        <v>332.29</v>
      </c>
      <c r="F73" s="34" t="s">
        <v>2110</v>
      </c>
      <c r="G73" s="35">
        <v>-0.0007</v>
      </c>
      <c r="H73" s="1">
        <f t="shared" si="1"/>
        <v>-0.000739371567878633</v>
      </c>
    </row>
    <row r="74" spans="1:8">
      <c r="A74" s="32">
        <v>46051</v>
      </c>
      <c r="B74" s="2">
        <v>338.25</v>
      </c>
      <c r="C74" s="34">
        <v>340.3</v>
      </c>
      <c r="D74" s="34">
        <v>342.29</v>
      </c>
      <c r="E74" s="34">
        <v>326.54</v>
      </c>
      <c r="F74" s="34" t="s">
        <v>2111</v>
      </c>
      <c r="G74" s="35">
        <v>0.0067</v>
      </c>
      <c r="H74" s="1">
        <f t="shared" si="1"/>
        <v>0.00664434562580792</v>
      </c>
    </row>
    <row r="75" spans="1:8">
      <c r="A75" s="32">
        <v>46050</v>
      </c>
      <c r="B75" s="2">
        <v>336.01</v>
      </c>
      <c r="C75" s="34">
        <v>336.06</v>
      </c>
      <c r="D75" s="34">
        <v>337.54</v>
      </c>
      <c r="E75" s="34">
        <v>331.94</v>
      </c>
      <c r="F75" s="34" t="s">
        <v>2112</v>
      </c>
      <c r="G75" s="35">
        <v>0.0044</v>
      </c>
      <c r="H75" s="1">
        <f t="shared" si="1"/>
        <v>0.00435457619626338</v>
      </c>
    </row>
    <row r="76" spans="1:8">
      <c r="A76" s="32">
        <v>46049</v>
      </c>
      <c r="B76" s="2">
        <v>334.55</v>
      </c>
      <c r="C76" s="34">
        <v>335.36</v>
      </c>
      <c r="D76" s="34">
        <v>337.91</v>
      </c>
      <c r="E76" s="34">
        <v>333.48</v>
      </c>
      <c r="F76" s="34" t="s">
        <v>2113</v>
      </c>
      <c r="G76" s="35">
        <v>0.0039</v>
      </c>
      <c r="H76" s="1">
        <f t="shared" si="1"/>
        <v>0.00386337911834864</v>
      </c>
    </row>
    <row r="77" spans="1:8">
      <c r="A77" s="32">
        <v>46048</v>
      </c>
      <c r="B77" s="2">
        <v>333.26</v>
      </c>
      <c r="C77" s="34">
        <v>327.8</v>
      </c>
      <c r="D77" s="34">
        <v>335.84</v>
      </c>
      <c r="E77" s="34">
        <v>327</v>
      </c>
      <c r="F77" s="34" t="s">
        <v>2114</v>
      </c>
      <c r="G77" s="35">
        <v>0.0163</v>
      </c>
      <c r="H77" s="1">
        <f t="shared" si="1"/>
        <v>0.0161227951366236</v>
      </c>
    </row>
    <row r="78" spans="1:8">
      <c r="A78" s="32">
        <v>46045</v>
      </c>
      <c r="B78" s="2">
        <v>327.93</v>
      </c>
      <c r="C78" s="34">
        <v>332.48</v>
      </c>
      <c r="D78" s="34">
        <v>333.69</v>
      </c>
      <c r="E78" s="34">
        <v>327.45</v>
      </c>
      <c r="F78" s="34" t="s">
        <v>2115</v>
      </c>
      <c r="G78" s="35">
        <v>-0.0079</v>
      </c>
      <c r="H78" s="1">
        <f t="shared" si="1"/>
        <v>-0.00792750973882641</v>
      </c>
    </row>
    <row r="79" spans="1:8">
      <c r="A79" s="32">
        <v>46044</v>
      </c>
      <c r="B79" s="2">
        <v>330.54</v>
      </c>
      <c r="C79" s="34">
        <v>334.45</v>
      </c>
      <c r="D79" s="34">
        <v>335.15</v>
      </c>
      <c r="E79" s="34">
        <v>328.75</v>
      </c>
      <c r="F79" s="34" t="s">
        <v>2116</v>
      </c>
      <c r="G79" s="35">
        <v>0.0066</v>
      </c>
      <c r="H79" s="1">
        <f t="shared" si="1"/>
        <v>0.00655620632879845</v>
      </c>
    </row>
    <row r="80" spans="1:8">
      <c r="A80" s="32">
        <v>46043</v>
      </c>
      <c r="B80" s="2">
        <v>328.38</v>
      </c>
      <c r="C80" s="34">
        <v>320.92</v>
      </c>
      <c r="D80" s="34">
        <v>332.48</v>
      </c>
      <c r="E80" s="34">
        <v>319.35</v>
      </c>
      <c r="F80" s="34" t="s">
        <v>1751</v>
      </c>
      <c r="G80" s="35">
        <v>0.0198</v>
      </c>
      <c r="H80" s="1">
        <f t="shared" si="1"/>
        <v>0.0196199288394734</v>
      </c>
    </row>
    <row r="81" spans="1:8">
      <c r="A81" s="32">
        <v>46042</v>
      </c>
      <c r="B81" s="2">
        <v>322</v>
      </c>
      <c r="C81" s="34">
        <v>320.87</v>
      </c>
      <c r="D81" s="34">
        <v>327.73</v>
      </c>
      <c r="E81" s="34">
        <v>320.43</v>
      </c>
      <c r="F81" s="34" t="s">
        <v>2117</v>
      </c>
      <c r="G81" s="35">
        <v>-0.0242</v>
      </c>
      <c r="H81" s="1">
        <f t="shared" si="1"/>
        <v>-0.0245411089161177</v>
      </c>
    </row>
    <row r="82" spans="1:8">
      <c r="A82" s="32">
        <v>46038</v>
      </c>
      <c r="B82" s="2">
        <v>330</v>
      </c>
      <c r="C82" s="34">
        <v>334.41</v>
      </c>
      <c r="D82" s="34">
        <v>334.65</v>
      </c>
      <c r="E82" s="34">
        <v>327.7</v>
      </c>
      <c r="F82" s="34" t="s">
        <v>2118</v>
      </c>
      <c r="G82" s="35">
        <v>-0.0084</v>
      </c>
      <c r="H82" s="1">
        <f t="shared" si="1"/>
        <v>-0.00838895652683514</v>
      </c>
    </row>
    <row r="83" spans="1:8">
      <c r="A83" s="32">
        <v>46037</v>
      </c>
      <c r="B83" s="2">
        <v>332.78</v>
      </c>
      <c r="C83" s="34">
        <v>337.65</v>
      </c>
      <c r="D83" s="34">
        <v>337.69</v>
      </c>
      <c r="E83" s="34">
        <v>330.74</v>
      </c>
      <c r="F83" s="34" t="s">
        <v>2119</v>
      </c>
      <c r="G83" s="35">
        <v>-0.0091</v>
      </c>
      <c r="H83" s="1">
        <f t="shared" si="1"/>
        <v>-0.00915324508496175</v>
      </c>
    </row>
    <row r="84" spans="1:8">
      <c r="A84" s="32">
        <v>46036</v>
      </c>
      <c r="B84" s="2">
        <v>335.84</v>
      </c>
      <c r="C84" s="34">
        <v>335.06</v>
      </c>
      <c r="D84" s="34">
        <v>336.52</v>
      </c>
      <c r="E84" s="34">
        <v>330.48</v>
      </c>
      <c r="F84" s="34" t="s">
        <v>2120</v>
      </c>
      <c r="G84" s="35">
        <v>-0.0004</v>
      </c>
      <c r="H84" s="1">
        <f t="shared" si="1"/>
        <v>-0.000387014190389174</v>
      </c>
    </row>
    <row r="85" spans="1:8">
      <c r="A85" s="32">
        <v>46035</v>
      </c>
      <c r="B85" s="2">
        <v>335.97</v>
      </c>
      <c r="C85" s="34">
        <v>334.95</v>
      </c>
      <c r="D85" s="34">
        <v>340.49</v>
      </c>
      <c r="E85" s="34">
        <v>333.62</v>
      </c>
      <c r="F85" s="34" t="s">
        <v>2121</v>
      </c>
      <c r="G85" s="35">
        <v>0.0124</v>
      </c>
      <c r="H85" s="1">
        <f t="shared" si="1"/>
        <v>0.0123086770280702</v>
      </c>
    </row>
    <row r="86" spans="1:8">
      <c r="A86" s="32">
        <v>46034</v>
      </c>
      <c r="B86" s="2">
        <v>331.86</v>
      </c>
      <c r="C86" s="34">
        <v>325.8</v>
      </c>
      <c r="D86" s="34">
        <v>334.04</v>
      </c>
      <c r="E86" s="34">
        <v>325</v>
      </c>
      <c r="F86" s="34" t="s">
        <v>2122</v>
      </c>
      <c r="G86" s="35">
        <v>0.01</v>
      </c>
      <c r="H86" s="1">
        <f t="shared" si="1"/>
        <v>0.00996328820825273</v>
      </c>
    </row>
    <row r="87" spans="1:8">
      <c r="A87" s="32">
        <v>46031</v>
      </c>
      <c r="B87" s="2">
        <v>328.57</v>
      </c>
      <c r="C87" s="34">
        <v>327.09</v>
      </c>
      <c r="D87" s="34">
        <v>330.83</v>
      </c>
      <c r="E87" s="34">
        <v>325.8</v>
      </c>
      <c r="F87" s="34" t="s">
        <v>2123</v>
      </c>
      <c r="G87" s="35">
        <v>0.0096</v>
      </c>
      <c r="H87" s="1">
        <f t="shared" si="1"/>
        <v>0.00957179216619391</v>
      </c>
    </row>
    <row r="88" spans="1:8">
      <c r="A88" s="32">
        <v>46030</v>
      </c>
      <c r="B88" s="2">
        <v>325.44</v>
      </c>
      <c r="C88" s="34">
        <v>328.96</v>
      </c>
      <c r="D88" s="34">
        <v>330.32</v>
      </c>
      <c r="E88" s="34">
        <v>321.5</v>
      </c>
      <c r="F88" s="34" t="s">
        <v>2124</v>
      </c>
      <c r="G88" s="35">
        <v>0.0107</v>
      </c>
      <c r="H88" s="1">
        <f t="shared" si="1"/>
        <v>0.0106886810460468</v>
      </c>
    </row>
    <row r="89" spans="1:8">
      <c r="A89" s="32">
        <v>46029</v>
      </c>
      <c r="B89" s="2">
        <v>321.98</v>
      </c>
      <c r="C89" s="34">
        <v>314.36</v>
      </c>
      <c r="D89" s="34">
        <v>326.15</v>
      </c>
      <c r="E89" s="34">
        <v>314.19</v>
      </c>
      <c r="F89" s="34" t="s">
        <v>2125</v>
      </c>
      <c r="G89" s="35">
        <v>0.0243</v>
      </c>
      <c r="H89" s="1">
        <f t="shared" si="1"/>
        <v>0.024014229165965</v>
      </c>
    </row>
    <row r="90" spans="1:8">
      <c r="A90" s="32">
        <v>46028</v>
      </c>
      <c r="B90" s="2">
        <v>314.34</v>
      </c>
      <c r="C90" s="34">
        <v>316.4</v>
      </c>
      <c r="D90" s="34">
        <v>320.94</v>
      </c>
      <c r="E90" s="34">
        <v>311.78</v>
      </c>
      <c r="F90" s="34" t="s">
        <v>2126</v>
      </c>
      <c r="G90" s="35">
        <v>-0.007</v>
      </c>
      <c r="H90" s="1">
        <f t="shared" si="1"/>
        <v>-0.00697441325695388</v>
      </c>
    </row>
    <row r="91" spans="1:8">
      <c r="A91" s="32">
        <v>46027</v>
      </c>
      <c r="B91" s="2">
        <v>316.54</v>
      </c>
      <c r="C91" s="34">
        <v>317.65</v>
      </c>
      <c r="D91" s="34">
        <v>319.02</v>
      </c>
      <c r="E91" s="34">
        <v>314.63</v>
      </c>
      <c r="F91" s="34" t="s">
        <v>1788</v>
      </c>
      <c r="G91" s="35">
        <v>0.0044</v>
      </c>
      <c r="H91" s="1">
        <f t="shared" si="1"/>
        <v>0.00440089994601806</v>
      </c>
    </row>
    <row r="92" spans="1:8">
      <c r="A92" s="32">
        <v>46024</v>
      </c>
      <c r="B92" s="2">
        <v>315.15</v>
      </c>
      <c r="C92" s="34">
        <v>316.9</v>
      </c>
      <c r="D92" s="34">
        <v>322.5</v>
      </c>
      <c r="E92" s="34">
        <v>310.33</v>
      </c>
      <c r="F92" s="34" t="s">
        <v>1861</v>
      </c>
      <c r="G92" s="35">
        <v>0.0069</v>
      </c>
      <c r="H92" s="1">
        <f t="shared" si="1"/>
        <v>0.00684552541896577</v>
      </c>
    </row>
    <row r="93" spans="1:8">
      <c r="A93" s="32">
        <v>46022</v>
      </c>
      <c r="B93" s="2">
        <v>313</v>
      </c>
      <c r="C93" s="34">
        <v>312.85</v>
      </c>
      <c r="D93" s="34">
        <v>314.58</v>
      </c>
      <c r="E93" s="34">
        <v>311.44</v>
      </c>
      <c r="F93" s="34" t="s">
        <v>2127</v>
      </c>
      <c r="G93" s="35">
        <v>-0.0027</v>
      </c>
      <c r="H93" s="1">
        <f t="shared" si="1"/>
        <v>-0.00271197422338756</v>
      </c>
    </row>
    <row r="94" spans="1:8">
      <c r="A94" s="32">
        <v>46021</v>
      </c>
      <c r="B94" s="2">
        <v>313.85</v>
      </c>
      <c r="C94" s="34">
        <v>312.5</v>
      </c>
      <c r="D94" s="34">
        <v>316.95</v>
      </c>
      <c r="E94" s="34">
        <v>312.46</v>
      </c>
      <c r="F94" s="34" t="s">
        <v>2128</v>
      </c>
      <c r="G94" s="35">
        <v>0.0009</v>
      </c>
      <c r="H94" s="1">
        <f t="shared" si="1"/>
        <v>0.000924435443019401</v>
      </c>
    </row>
    <row r="95" spans="1:8">
      <c r="A95" s="32">
        <v>46020</v>
      </c>
      <c r="B95" s="2">
        <v>313.56</v>
      </c>
      <c r="C95" s="34">
        <v>311.36</v>
      </c>
      <c r="D95" s="34">
        <v>314.02</v>
      </c>
      <c r="E95" s="34">
        <v>310.62</v>
      </c>
      <c r="F95" s="34" t="s">
        <v>2129</v>
      </c>
      <c r="G95" s="35">
        <v>0.0002</v>
      </c>
      <c r="H95" s="1">
        <f t="shared" si="1"/>
        <v>0.000159471829639428</v>
      </c>
    </row>
    <row r="96" spans="1:8">
      <c r="A96" s="32">
        <v>46017</v>
      </c>
      <c r="B96" s="2">
        <v>313.51</v>
      </c>
      <c r="C96" s="34">
        <v>314.48</v>
      </c>
      <c r="D96" s="34">
        <v>315.08</v>
      </c>
      <c r="E96" s="34">
        <v>312.27</v>
      </c>
      <c r="F96" s="34" t="s">
        <v>2130</v>
      </c>
      <c r="G96" s="35">
        <v>-0.0018</v>
      </c>
      <c r="H96" s="1">
        <f t="shared" si="1"/>
        <v>-0.00184831155232315</v>
      </c>
    </row>
    <row r="97" spans="1:8">
      <c r="A97" s="32">
        <v>46015</v>
      </c>
      <c r="B97" s="2">
        <v>314.09</v>
      </c>
      <c r="C97" s="34">
        <v>314.77</v>
      </c>
      <c r="D97" s="34">
        <v>315.08</v>
      </c>
      <c r="E97" s="34">
        <v>311.92</v>
      </c>
      <c r="F97" s="34" t="s">
        <v>2131</v>
      </c>
      <c r="G97" s="35">
        <v>-0.0008</v>
      </c>
      <c r="H97" s="1">
        <f t="shared" si="1"/>
        <v>-0.000827445785864947</v>
      </c>
    </row>
    <row r="98" spans="1:8">
      <c r="A98" s="32">
        <v>46014</v>
      </c>
      <c r="B98" s="2">
        <v>314.35</v>
      </c>
      <c r="C98" s="34">
        <v>309.63</v>
      </c>
      <c r="D98" s="34">
        <v>314.94</v>
      </c>
      <c r="E98" s="34">
        <v>309.32</v>
      </c>
      <c r="F98" s="34" t="s">
        <v>2132</v>
      </c>
      <c r="G98" s="35">
        <v>0.0148</v>
      </c>
      <c r="H98" s="1">
        <f t="shared" si="1"/>
        <v>0.0146446467094575</v>
      </c>
    </row>
    <row r="99" spans="1:8">
      <c r="A99" s="32">
        <v>46013</v>
      </c>
      <c r="B99" s="2">
        <v>309.78</v>
      </c>
      <c r="C99" s="34">
        <v>309.88</v>
      </c>
      <c r="D99" s="34">
        <v>310.13</v>
      </c>
      <c r="E99" s="34">
        <v>305.3</v>
      </c>
      <c r="F99" s="34" t="s">
        <v>2065</v>
      </c>
      <c r="G99" s="35">
        <v>0.0085</v>
      </c>
      <c r="H99" s="1">
        <f t="shared" si="1"/>
        <v>0.00849358365726968</v>
      </c>
    </row>
    <row r="100" spans="1:8">
      <c r="A100" s="32">
        <v>46010</v>
      </c>
      <c r="B100" s="2">
        <v>307.16</v>
      </c>
      <c r="C100" s="34">
        <v>301.73</v>
      </c>
      <c r="D100" s="34">
        <v>307.25</v>
      </c>
      <c r="E100" s="34">
        <v>300.97</v>
      </c>
      <c r="F100" s="34" t="s">
        <v>2133</v>
      </c>
      <c r="G100" s="35">
        <v>0.0155</v>
      </c>
      <c r="H100" s="1">
        <f t="shared" si="1"/>
        <v>0.0154197471397485</v>
      </c>
    </row>
    <row r="101" spans="1:8">
      <c r="A101" s="32">
        <v>46009</v>
      </c>
      <c r="B101" s="2">
        <v>302.46</v>
      </c>
      <c r="C101" s="34">
        <v>301.72</v>
      </c>
      <c r="D101" s="34">
        <v>303.96</v>
      </c>
      <c r="E101" s="34">
        <v>299.23</v>
      </c>
      <c r="F101" s="34" t="s">
        <v>2121</v>
      </c>
      <c r="G101" s="35">
        <v>0.0193</v>
      </c>
      <c r="H101" s="1">
        <f t="shared" si="1"/>
        <v>0.0191601041412589</v>
      </c>
    </row>
    <row r="102" spans="1:8">
      <c r="A102" s="32">
        <v>46008</v>
      </c>
      <c r="B102" s="2">
        <v>296.72</v>
      </c>
      <c r="C102" s="34">
        <v>308.01</v>
      </c>
      <c r="D102" s="34">
        <v>308.09</v>
      </c>
      <c r="E102" s="34">
        <v>296.12</v>
      </c>
      <c r="F102" s="34" t="s">
        <v>1584</v>
      </c>
      <c r="G102" s="35">
        <v>-0.0321</v>
      </c>
      <c r="H102" s="1">
        <f t="shared" si="1"/>
        <v>-0.0326571811108919</v>
      </c>
    </row>
    <row r="103" spans="1:8">
      <c r="A103" s="32">
        <v>46007</v>
      </c>
      <c r="B103" s="2">
        <v>306.57</v>
      </c>
      <c r="C103" s="34">
        <v>304.95</v>
      </c>
      <c r="D103" s="34">
        <v>310.77</v>
      </c>
      <c r="E103" s="34">
        <v>302.59</v>
      </c>
      <c r="F103" s="34" t="s">
        <v>805</v>
      </c>
      <c r="G103" s="35">
        <v>-0.0054</v>
      </c>
      <c r="H103" s="1">
        <f t="shared" si="1"/>
        <v>-0.00536769941500426</v>
      </c>
    </row>
    <row r="104" spans="1:8">
      <c r="A104" s="32">
        <v>46006</v>
      </c>
      <c r="B104" s="2">
        <v>308.22</v>
      </c>
      <c r="C104" s="34">
        <v>311.32</v>
      </c>
      <c r="D104" s="34">
        <v>311.42</v>
      </c>
      <c r="E104" s="34">
        <v>304.88</v>
      </c>
      <c r="F104" s="34" t="s">
        <v>1811</v>
      </c>
      <c r="G104" s="35">
        <v>-0.0035</v>
      </c>
      <c r="H104" s="1">
        <f t="shared" si="1"/>
        <v>-0.00346553439097372</v>
      </c>
    </row>
    <row r="105" spans="1:8">
      <c r="A105" s="32">
        <v>46003</v>
      </c>
      <c r="B105" s="2">
        <v>309.29</v>
      </c>
      <c r="C105" s="34">
        <v>313.7</v>
      </c>
      <c r="D105" s="34">
        <v>314.87</v>
      </c>
      <c r="E105" s="34">
        <v>305.56</v>
      </c>
      <c r="F105" s="34" t="s">
        <v>2134</v>
      </c>
      <c r="G105" s="35">
        <v>-0.0101</v>
      </c>
      <c r="H105" s="1">
        <f t="shared" si="1"/>
        <v>-0.0101010959865038</v>
      </c>
    </row>
    <row r="106" spans="1:8">
      <c r="A106" s="32">
        <v>46002</v>
      </c>
      <c r="B106" s="2">
        <v>312.43</v>
      </c>
      <c r="C106" s="34">
        <v>320.08</v>
      </c>
      <c r="D106" s="34">
        <v>321.12</v>
      </c>
      <c r="E106" s="34">
        <v>308.6</v>
      </c>
      <c r="F106" s="34" t="s">
        <v>2135</v>
      </c>
      <c r="G106" s="35">
        <v>-0.0243</v>
      </c>
      <c r="H106" s="1">
        <f t="shared" si="1"/>
        <v>-0.0245965864711933</v>
      </c>
    </row>
    <row r="107" spans="1:8">
      <c r="A107" s="32">
        <v>46001</v>
      </c>
      <c r="B107" s="2">
        <v>320.21</v>
      </c>
      <c r="C107" s="34">
        <v>315.83</v>
      </c>
      <c r="D107" s="34">
        <v>321.31</v>
      </c>
      <c r="E107" s="34">
        <v>314.68</v>
      </c>
      <c r="F107" s="34" t="s">
        <v>873</v>
      </c>
      <c r="G107" s="35">
        <v>0.0099</v>
      </c>
      <c r="H107" s="1">
        <f t="shared" si="1"/>
        <v>0.0098229225869472</v>
      </c>
    </row>
    <row r="108" spans="1:8">
      <c r="A108" s="32">
        <v>46000</v>
      </c>
      <c r="B108" s="2">
        <v>317.08</v>
      </c>
      <c r="C108" s="34">
        <v>312.37</v>
      </c>
      <c r="D108" s="34">
        <v>317.99</v>
      </c>
      <c r="E108" s="34">
        <v>311.89</v>
      </c>
      <c r="F108" s="34" t="s">
        <v>2136</v>
      </c>
      <c r="G108" s="35">
        <v>0.0107</v>
      </c>
      <c r="H108" s="1">
        <f t="shared" si="1"/>
        <v>0.0106532396244892</v>
      </c>
    </row>
    <row r="109" spans="1:8">
      <c r="A109" s="32">
        <v>45999</v>
      </c>
      <c r="B109" s="2">
        <v>313.72</v>
      </c>
      <c r="C109" s="34">
        <v>320.05</v>
      </c>
      <c r="D109" s="34">
        <v>320.44</v>
      </c>
      <c r="E109" s="34">
        <v>311.22</v>
      </c>
      <c r="F109" s="34" t="s">
        <v>2137</v>
      </c>
      <c r="G109" s="35">
        <v>-0.0235</v>
      </c>
      <c r="H109" s="1">
        <f t="shared" si="1"/>
        <v>-0.0237810227364275</v>
      </c>
    </row>
    <row r="110" spans="1:8">
      <c r="A110" s="32">
        <v>45996</v>
      </c>
      <c r="B110" s="2">
        <v>321.27</v>
      </c>
      <c r="C110" s="34">
        <v>319.49</v>
      </c>
      <c r="D110" s="34">
        <v>323.16</v>
      </c>
      <c r="E110" s="34">
        <v>319.17</v>
      </c>
      <c r="F110" s="34" t="s">
        <v>2138</v>
      </c>
      <c r="G110" s="35">
        <v>0.0115</v>
      </c>
      <c r="H110" s="1">
        <f t="shared" si="1"/>
        <v>0.0114261913983927</v>
      </c>
    </row>
    <row r="111" spans="1:8">
      <c r="A111" s="32">
        <v>45995</v>
      </c>
      <c r="B111" s="2">
        <v>317.62</v>
      </c>
      <c r="C111" s="34">
        <v>322.23</v>
      </c>
      <c r="D111" s="34">
        <v>322.36</v>
      </c>
      <c r="E111" s="34">
        <v>314.7</v>
      </c>
      <c r="F111" s="34" t="s">
        <v>2139</v>
      </c>
      <c r="G111" s="35">
        <v>-0.0063</v>
      </c>
      <c r="H111" s="1">
        <f t="shared" si="1"/>
        <v>-0.0063083771385242</v>
      </c>
    </row>
    <row r="112" spans="1:8">
      <c r="A112" s="32">
        <v>45994</v>
      </c>
      <c r="B112" s="2">
        <v>319.63</v>
      </c>
      <c r="C112" s="34">
        <v>315.89</v>
      </c>
      <c r="D112" s="34">
        <v>321.58</v>
      </c>
      <c r="E112" s="34">
        <v>314.1</v>
      </c>
      <c r="F112" s="34" t="s">
        <v>2140</v>
      </c>
      <c r="G112" s="35">
        <v>0.0121</v>
      </c>
      <c r="H112" s="1">
        <f t="shared" si="1"/>
        <v>0.0120233098896816</v>
      </c>
    </row>
    <row r="113" spans="1:8">
      <c r="A113" s="32">
        <v>45993</v>
      </c>
      <c r="B113" s="2">
        <v>315.81</v>
      </c>
      <c r="C113" s="34">
        <v>316.74</v>
      </c>
      <c r="D113" s="34">
        <v>318.38</v>
      </c>
      <c r="E113" s="34">
        <v>313.91</v>
      </c>
      <c r="F113" s="34" t="s">
        <v>2141</v>
      </c>
      <c r="G113" s="35">
        <v>0.0029</v>
      </c>
      <c r="H113" s="1">
        <f t="shared" si="1"/>
        <v>0.00291739544165196</v>
      </c>
    </row>
    <row r="114" spans="1:8">
      <c r="A114" s="32">
        <v>45992</v>
      </c>
      <c r="B114" s="2">
        <v>314.89</v>
      </c>
      <c r="C114" s="34">
        <v>317.7</v>
      </c>
      <c r="D114" s="34">
        <v>319.85</v>
      </c>
      <c r="E114" s="34">
        <v>313.89</v>
      </c>
      <c r="F114" s="34" t="s">
        <v>1221</v>
      </c>
      <c r="G114" s="35">
        <v>-0.0165</v>
      </c>
      <c r="H114" s="1">
        <f t="shared" si="1"/>
        <v>-0.0166599661602573</v>
      </c>
    </row>
    <row r="115" spans="1:8">
      <c r="A115" s="32">
        <v>45989</v>
      </c>
      <c r="B115" s="2">
        <v>320.18</v>
      </c>
      <c r="C115" s="34">
        <v>323.36</v>
      </c>
      <c r="D115" s="34">
        <v>326.85</v>
      </c>
      <c r="E115" s="34">
        <v>316.79</v>
      </c>
      <c r="F115" s="34" t="s">
        <v>2055</v>
      </c>
      <c r="G115" s="35">
        <v>0.0007</v>
      </c>
      <c r="H115" s="1">
        <f t="shared" si="1"/>
        <v>0.000718604064479104</v>
      </c>
    </row>
    <row r="116" spans="1:8">
      <c r="A116" s="32">
        <v>45987</v>
      </c>
      <c r="B116" s="2">
        <v>319.95</v>
      </c>
      <c r="C116" s="34">
        <v>320.68</v>
      </c>
      <c r="D116" s="34">
        <v>324.5</v>
      </c>
      <c r="E116" s="34">
        <v>316.79</v>
      </c>
      <c r="F116" s="34" t="s">
        <v>2142</v>
      </c>
      <c r="G116" s="35">
        <v>-0.0108</v>
      </c>
      <c r="H116" s="1">
        <f t="shared" si="1"/>
        <v>-0.0108488917470462</v>
      </c>
    </row>
    <row r="117" spans="1:8">
      <c r="A117" s="32">
        <v>45986</v>
      </c>
      <c r="B117" s="2">
        <v>323.44</v>
      </c>
      <c r="C117" s="34">
        <v>326.21</v>
      </c>
      <c r="D117" s="34">
        <v>328.83</v>
      </c>
      <c r="E117" s="34">
        <v>317.65</v>
      </c>
      <c r="F117" s="34" t="s">
        <v>2143</v>
      </c>
      <c r="G117" s="35">
        <v>0.0153</v>
      </c>
      <c r="H117" s="1">
        <f t="shared" si="1"/>
        <v>0.0151400044660233</v>
      </c>
    </row>
    <row r="118" spans="1:8">
      <c r="A118" s="32">
        <v>45985</v>
      </c>
      <c r="B118" s="2">
        <v>318.58</v>
      </c>
      <c r="C118" s="34">
        <v>311.13</v>
      </c>
      <c r="D118" s="34">
        <v>319.48</v>
      </c>
      <c r="E118" s="34">
        <v>309.6</v>
      </c>
      <c r="F118" s="34" t="s">
        <v>2144</v>
      </c>
      <c r="G118" s="35">
        <v>0.0631</v>
      </c>
      <c r="H118" s="1">
        <f t="shared" si="1"/>
        <v>0.0612251222514939</v>
      </c>
    </row>
    <row r="119" spans="1:8">
      <c r="A119" s="32">
        <v>45982</v>
      </c>
      <c r="B119" s="2">
        <v>299.66</v>
      </c>
      <c r="C119" s="34">
        <v>296.42</v>
      </c>
      <c r="D119" s="34">
        <v>303.92</v>
      </c>
      <c r="E119" s="34">
        <v>293.85</v>
      </c>
      <c r="F119" s="34" t="s">
        <v>2145</v>
      </c>
      <c r="G119" s="35">
        <v>0.0353</v>
      </c>
      <c r="H119" s="1">
        <f t="shared" si="1"/>
        <v>0.0346659280899847</v>
      </c>
    </row>
    <row r="120" spans="1:8">
      <c r="A120" s="32">
        <v>45981</v>
      </c>
      <c r="B120" s="2">
        <v>289.45</v>
      </c>
      <c r="C120" s="34">
        <v>304.54</v>
      </c>
      <c r="D120" s="34">
        <v>306.42</v>
      </c>
      <c r="E120" s="34">
        <v>288.67</v>
      </c>
      <c r="F120" s="34" t="s">
        <v>2146</v>
      </c>
      <c r="G120" s="35">
        <v>-0.0115</v>
      </c>
      <c r="H120" s="1">
        <f t="shared" si="1"/>
        <v>-0.0115413639844068</v>
      </c>
    </row>
    <row r="121" spans="1:8">
      <c r="A121" s="32">
        <v>45980</v>
      </c>
      <c r="B121" s="2">
        <v>292.81</v>
      </c>
      <c r="C121" s="34">
        <v>287.16</v>
      </c>
      <c r="D121" s="34">
        <v>303.81</v>
      </c>
      <c r="E121" s="34">
        <v>286.63</v>
      </c>
      <c r="F121" s="34" t="s">
        <v>2147</v>
      </c>
      <c r="G121" s="35">
        <v>0.03</v>
      </c>
      <c r="H121" s="1">
        <f t="shared" si="1"/>
        <v>0.0295642665507261</v>
      </c>
    </row>
    <row r="122" spans="1:8">
      <c r="A122" s="32">
        <v>45979</v>
      </c>
      <c r="B122" s="2">
        <v>284.28</v>
      </c>
      <c r="C122" s="34">
        <v>287.92</v>
      </c>
      <c r="D122" s="34">
        <v>288.8</v>
      </c>
      <c r="E122" s="34">
        <v>278.2</v>
      </c>
      <c r="F122" s="34" t="s">
        <v>909</v>
      </c>
      <c r="G122" s="35">
        <v>-0.0026</v>
      </c>
      <c r="H122" s="1">
        <f t="shared" si="1"/>
        <v>-0.00259968528637172</v>
      </c>
    </row>
    <row r="123" spans="1:8">
      <c r="A123" s="32">
        <v>45978</v>
      </c>
      <c r="B123" s="2">
        <v>285.02</v>
      </c>
      <c r="C123" s="34">
        <v>285.77</v>
      </c>
      <c r="D123" s="34">
        <v>293.95</v>
      </c>
      <c r="E123" s="34">
        <v>283.57</v>
      </c>
      <c r="F123" s="34" t="s">
        <v>2148</v>
      </c>
      <c r="G123" s="35">
        <v>0.0311</v>
      </c>
      <c r="H123" s="1">
        <f t="shared" si="1"/>
        <v>0.0306740825559392</v>
      </c>
    </row>
    <row r="124" spans="1:8">
      <c r="A124" s="32">
        <v>45975</v>
      </c>
      <c r="B124" s="2">
        <v>276.41</v>
      </c>
      <c r="C124" s="34">
        <v>271.4</v>
      </c>
      <c r="D124" s="34">
        <v>278.56</v>
      </c>
      <c r="E124" s="34">
        <v>270.7</v>
      </c>
      <c r="F124" s="34" t="s">
        <v>1616</v>
      </c>
      <c r="G124" s="35">
        <v>-0.0078</v>
      </c>
      <c r="H124" s="1">
        <f t="shared" si="1"/>
        <v>-0.00778410359507493</v>
      </c>
    </row>
    <row r="125" spans="1:8">
      <c r="A125" s="32">
        <v>45974</v>
      </c>
      <c r="B125" s="2">
        <v>278.57</v>
      </c>
      <c r="C125" s="34">
        <v>282.34</v>
      </c>
      <c r="D125" s="34">
        <v>282.84</v>
      </c>
      <c r="E125" s="34">
        <v>277.24</v>
      </c>
      <c r="F125" s="34" t="s">
        <v>2149</v>
      </c>
      <c r="G125" s="35">
        <v>-0.0284</v>
      </c>
      <c r="H125" s="1">
        <f t="shared" si="1"/>
        <v>-0.0288018776619962</v>
      </c>
    </row>
    <row r="126" spans="1:8">
      <c r="A126" s="32">
        <v>45973</v>
      </c>
      <c r="B126" s="2">
        <v>286.71</v>
      </c>
      <c r="C126" s="34">
        <v>291.67</v>
      </c>
      <c r="D126" s="34">
        <v>292.01</v>
      </c>
      <c r="E126" s="34">
        <v>283.69</v>
      </c>
      <c r="F126" s="34" t="s">
        <v>2150</v>
      </c>
      <c r="G126" s="35">
        <v>-0.0158</v>
      </c>
      <c r="H126" s="1">
        <f t="shared" si="1"/>
        <v>-0.015916740300549</v>
      </c>
    </row>
    <row r="127" spans="1:8">
      <c r="A127" s="32">
        <v>45972</v>
      </c>
      <c r="B127" s="2">
        <v>291.31</v>
      </c>
      <c r="C127" s="34">
        <v>287.74</v>
      </c>
      <c r="D127" s="34">
        <v>291.92</v>
      </c>
      <c r="E127" s="34">
        <v>287.32</v>
      </c>
      <c r="F127" s="34" t="s">
        <v>2151</v>
      </c>
      <c r="G127" s="35">
        <v>0.0042</v>
      </c>
      <c r="H127" s="1">
        <f t="shared" si="1"/>
        <v>0.00416230111938844</v>
      </c>
    </row>
    <row r="128" spans="1:8">
      <c r="A128" s="32">
        <v>45971</v>
      </c>
      <c r="B128" s="2">
        <v>290.1</v>
      </c>
      <c r="C128" s="34">
        <v>284.42</v>
      </c>
      <c r="D128" s="34">
        <v>290.8</v>
      </c>
      <c r="E128" s="34">
        <v>282.86</v>
      </c>
      <c r="F128" s="34" t="s">
        <v>2152</v>
      </c>
      <c r="G128" s="35">
        <v>0.0404</v>
      </c>
      <c r="H128" s="1">
        <f t="shared" si="1"/>
        <v>0.03962341401267</v>
      </c>
    </row>
    <row r="129" spans="1:8">
      <c r="A129" s="32">
        <v>45968</v>
      </c>
      <c r="B129" s="2">
        <v>278.83</v>
      </c>
      <c r="C129" s="34">
        <v>283.2</v>
      </c>
      <c r="D129" s="34">
        <v>283.78</v>
      </c>
      <c r="E129" s="34">
        <v>275.19</v>
      </c>
      <c r="F129" s="34" t="s">
        <v>2153</v>
      </c>
      <c r="G129" s="35">
        <v>-0.0208</v>
      </c>
      <c r="H129" s="1">
        <f t="shared" si="1"/>
        <v>-0.0210093252126031</v>
      </c>
    </row>
    <row r="130" spans="1:8">
      <c r="A130" s="32">
        <v>45967</v>
      </c>
      <c r="B130" s="2">
        <v>284.75</v>
      </c>
      <c r="C130" s="34">
        <v>285.33</v>
      </c>
      <c r="D130" s="34">
        <v>288.35</v>
      </c>
      <c r="E130" s="34">
        <v>281.14</v>
      </c>
      <c r="F130" s="34" t="s">
        <v>2154</v>
      </c>
      <c r="G130" s="35">
        <v>0.0015</v>
      </c>
      <c r="H130" s="1">
        <f t="shared" si="1"/>
        <v>0.00154641017707837</v>
      </c>
    </row>
    <row r="131" spans="1:8">
      <c r="A131" s="32">
        <v>45966</v>
      </c>
      <c r="B131" s="2">
        <v>284.31</v>
      </c>
      <c r="C131" s="34">
        <v>278.87</v>
      </c>
      <c r="D131" s="34">
        <v>286.42</v>
      </c>
      <c r="E131" s="34">
        <v>277.34</v>
      </c>
      <c r="F131" s="34" t="s">
        <v>2155</v>
      </c>
      <c r="G131" s="35">
        <v>0.0244</v>
      </c>
      <c r="H131" s="1">
        <f t="shared" ref="H131:H194" si="2">LN(B131/B132)</f>
        <v>0.0241001252073488</v>
      </c>
    </row>
    <row r="132" spans="1:8">
      <c r="A132" s="32">
        <v>45965</v>
      </c>
      <c r="B132" s="2">
        <v>277.54</v>
      </c>
      <c r="C132" s="34">
        <v>276.75</v>
      </c>
      <c r="D132" s="34">
        <v>281.27</v>
      </c>
      <c r="E132" s="34">
        <v>276.26</v>
      </c>
      <c r="F132" s="34" t="s">
        <v>2156</v>
      </c>
      <c r="G132" s="35">
        <v>-0.0218</v>
      </c>
      <c r="H132" s="1">
        <f t="shared" si="2"/>
        <v>-0.0220227693910216</v>
      </c>
    </row>
    <row r="133" spans="1:8">
      <c r="A133" s="32">
        <v>45964</v>
      </c>
      <c r="B133" s="2">
        <v>283.72</v>
      </c>
      <c r="C133" s="34">
        <v>282.17</v>
      </c>
      <c r="D133" s="34">
        <v>285.53</v>
      </c>
      <c r="E133" s="34">
        <v>279.8</v>
      </c>
      <c r="F133" s="34" t="s">
        <v>2157</v>
      </c>
      <c r="G133" s="35">
        <v>0.009</v>
      </c>
      <c r="H133" s="1">
        <f t="shared" si="2"/>
        <v>0.008957238907382</v>
      </c>
    </row>
    <row r="134" spans="1:8">
      <c r="A134" s="32">
        <v>45961</v>
      </c>
      <c r="B134" s="2">
        <v>281.19</v>
      </c>
      <c r="C134" s="34">
        <v>283.21</v>
      </c>
      <c r="D134" s="34">
        <v>286</v>
      </c>
      <c r="E134" s="34">
        <v>277.03</v>
      </c>
      <c r="F134" s="34" t="s">
        <v>2158</v>
      </c>
      <c r="G134" s="35">
        <v>-0.001</v>
      </c>
      <c r="H134" s="1">
        <f t="shared" si="2"/>
        <v>-0.00103079967184413</v>
      </c>
    </row>
    <row r="135" spans="1:8">
      <c r="A135" s="32">
        <v>45960</v>
      </c>
      <c r="B135" s="2">
        <v>281.48</v>
      </c>
      <c r="C135" s="34">
        <v>291.59</v>
      </c>
      <c r="D135" s="34">
        <v>291.59</v>
      </c>
      <c r="E135" s="34">
        <v>280.06</v>
      </c>
      <c r="F135" s="34" t="s">
        <v>2159</v>
      </c>
      <c r="G135" s="35">
        <v>0.0252</v>
      </c>
      <c r="H135" s="1">
        <f t="shared" si="2"/>
        <v>0.0248551595505905</v>
      </c>
    </row>
    <row r="136" spans="1:8">
      <c r="A136" s="32">
        <v>45959</v>
      </c>
      <c r="B136" s="2">
        <v>274.57</v>
      </c>
      <c r="C136" s="34">
        <v>267.75</v>
      </c>
      <c r="D136" s="34">
        <v>275.34</v>
      </c>
      <c r="E136" s="34">
        <v>267.67</v>
      </c>
      <c r="F136" s="34" t="s">
        <v>2160</v>
      </c>
      <c r="G136" s="35">
        <v>0.0265</v>
      </c>
      <c r="H136" s="1">
        <f t="shared" si="2"/>
        <v>0.0261988270336356</v>
      </c>
    </row>
    <row r="137" spans="1:8">
      <c r="A137" s="32">
        <v>45958</v>
      </c>
      <c r="B137" s="2">
        <v>267.47</v>
      </c>
      <c r="C137" s="34">
        <v>269.69</v>
      </c>
      <c r="D137" s="34">
        <v>270.73</v>
      </c>
      <c r="E137" s="34">
        <v>266.5</v>
      </c>
      <c r="F137" s="34" t="s">
        <v>2161</v>
      </c>
      <c r="G137" s="35">
        <v>-0.0067</v>
      </c>
      <c r="H137" s="1">
        <f t="shared" si="2"/>
        <v>-0.00670718317226518</v>
      </c>
    </row>
    <row r="138" spans="1:8">
      <c r="A138" s="32">
        <v>45957</v>
      </c>
      <c r="B138" s="2">
        <v>269.27</v>
      </c>
      <c r="C138" s="34">
        <v>264.82</v>
      </c>
      <c r="D138" s="34">
        <v>270.14</v>
      </c>
      <c r="E138" s="34">
        <v>264.28</v>
      </c>
      <c r="F138" s="34" t="s">
        <v>2162</v>
      </c>
      <c r="G138" s="35">
        <v>0.036</v>
      </c>
      <c r="H138" s="1">
        <f t="shared" si="2"/>
        <v>0.0353407023255422</v>
      </c>
    </row>
    <row r="139" spans="1:8">
      <c r="A139" s="32">
        <v>45954</v>
      </c>
      <c r="B139" s="2">
        <v>259.92</v>
      </c>
      <c r="C139" s="34">
        <v>256.58</v>
      </c>
      <c r="D139" s="34">
        <v>261.68</v>
      </c>
      <c r="E139" s="34">
        <v>255.32</v>
      </c>
      <c r="F139" s="34" t="s">
        <v>2163</v>
      </c>
      <c r="G139" s="35">
        <v>0.027</v>
      </c>
      <c r="H139" s="1">
        <f t="shared" si="2"/>
        <v>0.0266682470821613</v>
      </c>
    </row>
    <row r="140" spans="1:8">
      <c r="A140" s="32">
        <v>45953</v>
      </c>
      <c r="B140" s="2">
        <v>253.08</v>
      </c>
      <c r="C140" s="34">
        <v>252.98</v>
      </c>
      <c r="D140" s="34">
        <v>255.04</v>
      </c>
      <c r="E140" s="34">
        <v>251.85</v>
      </c>
      <c r="F140" s="34" t="s">
        <v>2164</v>
      </c>
      <c r="G140" s="35">
        <v>0.0055</v>
      </c>
      <c r="H140" s="1">
        <f t="shared" si="2"/>
        <v>0.00550747276377194</v>
      </c>
    </row>
    <row r="141" spans="1:8">
      <c r="A141" s="32">
        <v>45952</v>
      </c>
      <c r="B141" s="2">
        <v>251.69</v>
      </c>
      <c r="C141" s="34">
        <v>254.37</v>
      </c>
      <c r="D141" s="34">
        <v>256.36</v>
      </c>
      <c r="E141" s="34">
        <v>249.29</v>
      </c>
      <c r="F141" s="34" t="s">
        <v>2165</v>
      </c>
      <c r="G141" s="35">
        <v>0.0049</v>
      </c>
      <c r="H141" s="1">
        <f t="shared" si="2"/>
        <v>0.0048989443790253</v>
      </c>
    </row>
    <row r="142" spans="1:8">
      <c r="A142" s="32">
        <v>45951</v>
      </c>
      <c r="B142" s="2">
        <v>250.46</v>
      </c>
      <c r="C142" s="34">
        <v>254.74</v>
      </c>
      <c r="D142" s="34">
        <v>254.88</v>
      </c>
      <c r="E142" s="34">
        <v>244.15</v>
      </c>
      <c r="F142" s="34" t="s">
        <v>1016</v>
      </c>
      <c r="G142" s="35">
        <v>-0.0237</v>
      </c>
      <c r="H142" s="1">
        <f t="shared" si="2"/>
        <v>-0.0240243502520875</v>
      </c>
    </row>
    <row r="143" spans="1:8">
      <c r="A143" s="32">
        <v>45950</v>
      </c>
      <c r="B143" s="2">
        <v>256.55</v>
      </c>
      <c r="C143" s="34">
        <v>254.69</v>
      </c>
      <c r="D143" s="34">
        <v>257.33</v>
      </c>
      <c r="E143" s="34">
        <v>254.23</v>
      </c>
      <c r="F143" s="34" t="s">
        <v>2166</v>
      </c>
      <c r="G143" s="35">
        <v>0.0128</v>
      </c>
      <c r="H143" s="1">
        <f t="shared" si="2"/>
        <v>0.0127490203803442</v>
      </c>
    </row>
    <row r="144" spans="1:8">
      <c r="A144" s="32">
        <v>45947</v>
      </c>
      <c r="B144" s="2">
        <v>253.3</v>
      </c>
      <c r="C144" s="34">
        <v>250.76</v>
      </c>
      <c r="D144" s="34">
        <v>254.22</v>
      </c>
      <c r="E144" s="34">
        <v>247.81</v>
      </c>
      <c r="F144" s="34" t="s">
        <v>2167</v>
      </c>
      <c r="G144" s="35">
        <v>0.0073</v>
      </c>
      <c r="H144" s="1">
        <f t="shared" si="2"/>
        <v>0.00729062584259431</v>
      </c>
    </row>
    <row r="145" spans="1:8">
      <c r="A145" s="32">
        <v>45946</v>
      </c>
      <c r="B145" s="2">
        <v>251.46</v>
      </c>
      <c r="C145" s="34">
        <v>251.76</v>
      </c>
      <c r="D145" s="34">
        <v>256.96</v>
      </c>
      <c r="E145" s="34">
        <v>250.1</v>
      </c>
      <c r="F145" s="34" t="s">
        <v>1894</v>
      </c>
      <c r="G145" s="35">
        <v>0.0017</v>
      </c>
      <c r="H145" s="1">
        <f t="shared" si="2"/>
        <v>0.00171147726307534</v>
      </c>
    </row>
    <row r="146" spans="1:8">
      <c r="A146" s="32">
        <v>45945</v>
      </c>
      <c r="B146" s="2">
        <v>251.03</v>
      </c>
      <c r="C146" s="34">
        <v>247.24</v>
      </c>
      <c r="D146" s="34">
        <v>252.11</v>
      </c>
      <c r="E146" s="34">
        <v>245.99</v>
      </c>
      <c r="F146" s="34" t="s">
        <v>2168</v>
      </c>
      <c r="G146" s="35">
        <v>0.0227</v>
      </c>
      <c r="H146" s="1">
        <f t="shared" si="2"/>
        <v>0.0224791933978984</v>
      </c>
    </row>
    <row r="147" spans="1:8">
      <c r="A147" s="32">
        <v>45944</v>
      </c>
      <c r="B147" s="2">
        <v>245.45</v>
      </c>
      <c r="C147" s="34">
        <v>241.23</v>
      </c>
      <c r="D147" s="34">
        <v>247.12</v>
      </c>
      <c r="E147" s="34">
        <v>240.51</v>
      </c>
      <c r="F147" s="34" t="s">
        <v>2169</v>
      </c>
      <c r="G147" s="35">
        <v>0.0053</v>
      </c>
      <c r="H147" s="1">
        <f t="shared" si="2"/>
        <v>0.00531046999639224</v>
      </c>
    </row>
    <row r="148" spans="1:8">
      <c r="A148" s="32">
        <v>45943</v>
      </c>
      <c r="B148" s="2">
        <v>244.15</v>
      </c>
      <c r="C148" s="34">
        <v>240.21</v>
      </c>
      <c r="D148" s="34">
        <v>244.5</v>
      </c>
      <c r="E148" s="34">
        <v>239.71</v>
      </c>
      <c r="F148" s="34" t="s">
        <v>2170</v>
      </c>
      <c r="G148" s="35">
        <v>0.032</v>
      </c>
      <c r="H148" s="1">
        <f t="shared" si="2"/>
        <v>0.0315386432833534</v>
      </c>
    </row>
    <row r="149" spans="1:8">
      <c r="A149" s="32">
        <v>45940</v>
      </c>
      <c r="B149" s="2">
        <v>236.57</v>
      </c>
      <c r="C149" s="34">
        <v>241.43</v>
      </c>
      <c r="D149" s="34">
        <v>244.09</v>
      </c>
      <c r="E149" s="34">
        <v>235.84</v>
      </c>
      <c r="F149" s="34" t="s">
        <v>1866</v>
      </c>
      <c r="G149" s="35">
        <v>-0.0205</v>
      </c>
      <c r="H149" s="1">
        <f t="shared" si="2"/>
        <v>-0.0207495417556831</v>
      </c>
    </row>
    <row r="150" spans="1:8">
      <c r="A150" s="32">
        <v>45939</v>
      </c>
      <c r="B150" s="2">
        <v>241.53</v>
      </c>
      <c r="C150" s="34">
        <v>244.47</v>
      </c>
      <c r="D150" s="34">
        <v>244.76</v>
      </c>
      <c r="E150" s="34">
        <v>239.15</v>
      </c>
      <c r="F150" s="34" t="s">
        <v>2171</v>
      </c>
      <c r="G150" s="35">
        <v>-0.0126</v>
      </c>
      <c r="H150" s="1">
        <f t="shared" si="2"/>
        <v>-0.0127122970792179</v>
      </c>
    </row>
    <row r="151" spans="1:8">
      <c r="A151" s="32">
        <v>45938</v>
      </c>
      <c r="B151" s="2">
        <v>244.62</v>
      </c>
      <c r="C151" s="34">
        <v>244.96</v>
      </c>
      <c r="D151" s="34">
        <v>246.01</v>
      </c>
      <c r="E151" s="34">
        <v>243.82</v>
      </c>
      <c r="F151" s="34" t="s">
        <v>2172</v>
      </c>
      <c r="G151" s="35">
        <v>-0.0046</v>
      </c>
      <c r="H151" s="1">
        <f t="shared" si="2"/>
        <v>-0.00464946390009031</v>
      </c>
    </row>
    <row r="152" spans="1:8">
      <c r="A152" s="32">
        <v>45937</v>
      </c>
      <c r="B152" s="2">
        <v>245.76</v>
      </c>
      <c r="C152" s="34">
        <v>248.27</v>
      </c>
      <c r="D152" s="34">
        <v>250.44</v>
      </c>
      <c r="E152" s="34">
        <v>245.52</v>
      </c>
      <c r="F152" s="34" t="s">
        <v>2173</v>
      </c>
      <c r="G152" s="35">
        <v>-0.0186</v>
      </c>
      <c r="H152" s="1">
        <f t="shared" si="2"/>
        <v>-0.0188239903969035</v>
      </c>
    </row>
    <row r="153" spans="1:8">
      <c r="A153" s="32">
        <v>45936</v>
      </c>
      <c r="B153" s="2">
        <v>250.43</v>
      </c>
      <c r="C153" s="34">
        <v>244.78</v>
      </c>
      <c r="D153" s="34">
        <v>251.32</v>
      </c>
      <c r="E153" s="34">
        <v>244.58</v>
      </c>
      <c r="F153" s="34" t="s">
        <v>2174</v>
      </c>
      <c r="G153" s="35">
        <v>0.0207</v>
      </c>
      <c r="H153" s="1">
        <f t="shared" si="2"/>
        <v>0.0204936778202984</v>
      </c>
    </row>
    <row r="154" spans="1:8">
      <c r="A154" s="32">
        <v>45933</v>
      </c>
      <c r="B154" s="2">
        <v>245.35</v>
      </c>
      <c r="C154" s="34">
        <v>244.49</v>
      </c>
      <c r="D154" s="34">
        <v>246.3</v>
      </c>
      <c r="E154" s="34">
        <v>241.65</v>
      </c>
      <c r="F154" s="34" t="s">
        <v>2175</v>
      </c>
      <c r="G154" s="35">
        <v>-0.0014</v>
      </c>
      <c r="H154" s="1">
        <f t="shared" si="2"/>
        <v>-0.00138481612225192</v>
      </c>
    </row>
    <row r="155" spans="1:8">
      <c r="A155" s="32">
        <v>45932</v>
      </c>
      <c r="B155" s="2">
        <v>245.69</v>
      </c>
      <c r="C155" s="34">
        <v>245.15</v>
      </c>
      <c r="D155" s="34">
        <v>246.81</v>
      </c>
      <c r="E155" s="34">
        <v>242.3</v>
      </c>
      <c r="F155" s="34" t="s">
        <v>2132</v>
      </c>
      <c r="G155" s="35">
        <v>0.0032</v>
      </c>
      <c r="H155" s="1">
        <f t="shared" si="2"/>
        <v>0.00322061470004216</v>
      </c>
    </row>
    <row r="156" spans="1:8">
      <c r="A156" s="32">
        <v>45931</v>
      </c>
      <c r="B156" s="2">
        <v>244.9</v>
      </c>
      <c r="C156" s="34">
        <v>240.75</v>
      </c>
      <c r="D156" s="34">
        <v>246.3</v>
      </c>
      <c r="E156" s="34">
        <v>238.61</v>
      </c>
      <c r="F156" s="34" t="s">
        <v>2176</v>
      </c>
      <c r="G156" s="35">
        <v>0.0074</v>
      </c>
      <c r="H156" s="1">
        <f t="shared" si="2"/>
        <v>0.00737708263604449</v>
      </c>
    </row>
    <row r="157" spans="1:8">
      <c r="A157" s="32">
        <v>45930</v>
      </c>
      <c r="B157" s="2">
        <v>243.1</v>
      </c>
      <c r="C157" s="34">
        <v>242.81</v>
      </c>
      <c r="D157" s="34">
        <v>243.29</v>
      </c>
      <c r="E157" s="34">
        <v>239.24</v>
      </c>
      <c r="F157" s="34" t="s">
        <v>2177</v>
      </c>
      <c r="G157" s="35">
        <v>-0.0039</v>
      </c>
      <c r="H157" s="1">
        <f t="shared" si="2"/>
        <v>-0.00390024101107891</v>
      </c>
    </row>
    <row r="158" spans="1:8">
      <c r="A158" s="32">
        <v>45929</v>
      </c>
      <c r="B158" s="2">
        <v>244.05</v>
      </c>
      <c r="C158" s="34">
        <v>247.85</v>
      </c>
      <c r="D158" s="34">
        <v>251.15</v>
      </c>
      <c r="E158" s="34">
        <v>242.77</v>
      </c>
      <c r="F158" s="34" t="s">
        <v>2178</v>
      </c>
      <c r="G158" s="35">
        <v>-0.0101</v>
      </c>
      <c r="H158" s="1">
        <f t="shared" si="2"/>
        <v>-0.0101511297902168</v>
      </c>
    </row>
    <row r="159" spans="1:8">
      <c r="A159" s="32">
        <v>45926</v>
      </c>
      <c r="B159" s="2">
        <v>246.54</v>
      </c>
      <c r="C159" s="34">
        <v>247.07</v>
      </c>
      <c r="D159" s="34">
        <v>249.42</v>
      </c>
      <c r="E159" s="34">
        <v>245.97</v>
      </c>
      <c r="F159" s="34" t="s">
        <v>2179</v>
      </c>
      <c r="G159" s="35">
        <v>0.0031</v>
      </c>
      <c r="H159" s="1">
        <f t="shared" si="2"/>
        <v>0.00304673930154036</v>
      </c>
    </row>
    <row r="160" spans="1:8">
      <c r="A160" s="32">
        <v>45925</v>
      </c>
      <c r="B160" s="2">
        <v>245.79</v>
      </c>
      <c r="C160" s="34">
        <v>244.4</v>
      </c>
      <c r="D160" s="34">
        <v>246.49</v>
      </c>
      <c r="E160" s="34">
        <v>240.74</v>
      </c>
      <c r="F160" s="34" t="s">
        <v>2110</v>
      </c>
      <c r="G160" s="35">
        <v>-0.0055</v>
      </c>
      <c r="H160" s="1">
        <f t="shared" si="2"/>
        <v>-0.00547746485421134</v>
      </c>
    </row>
    <row r="161" spans="1:8">
      <c r="A161" s="32">
        <v>45924</v>
      </c>
      <c r="B161" s="2">
        <v>247.14</v>
      </c>
      <c r="C161" s="34">
        <v>251.66</v>
      </c>
      <c r="D161" s="34">
        <v>252.35</v>
      </c>
      <c r="E161" s="34">
        <v>246.44</v>
      </c>
      <c r="F161" s="34" t="s">
        <v>1750</v>
      </c>
      <c r="G161" s="35">
        <v>-0.018</v>
      </c>
      <c r="H161" s="1">
        <f t="shared" si="2"/>
        <v>-0.0181239924877775</v>
      </c>
    </row>
    <row r="162" spans="1:8">
      <c r="A162" s="32">
        <v>45923</v>
      </c>
      <c r="B162" s="2">
        <v>251.66</v>
      </c>
      <c r="C162" s="34">
        <v>253.04</v>
      </c>
      <c r="D162" s="34">
        <v>254.36</v>
      </c>
      <c r="E162" s="34">
        <v>250.48</v>
      </c>
      <c r="F162" s="34" t="s">
        <v>2180</v>
      </c>
      <c r="G162" s="35">
        <v>-0.0034</v>
      </c>
      <c r="H162" s="1">
        <f t="shared" si="2"/>
        <v>-0.00345108337520821</v>
      </c>
    </row>
    <row r="163" spans="1:8">
      <c r="A163" s="32">
        <v>45922</v>
      </c>
      <c r="B163" s="2">
        <v>252.53</v>
      </c>
      <c r="C163" s="34">
        <v>254.43</v>
      </c>
      <c r="D163" s="34">
        <v>255.78</v>
      </c>
      <c r="E163" s="34">
        <v>250.3</v>
      </c>
      <c r="F163" s="34" t="s">
        <v>1715</v>
      </c>
      <c r="G163" s="35">
        <v>-0.0086</v>
      </c>
      <c r="H163" s="1">
        <f t="shared" si="2"/>
        <v>-0.00863484911698809</v>
      </c>
    </row>
    <row r="164" spans="1:8">
      <c r="A164" s="32">
        <v>45919</v>
      </c>
      <c r="B164" s="2">
        <v>254.72</v>
      </c>
      <c r="C164" s="34">
        <v>253.25</v>
      </c>
      <c r="D164" s="34">
        <v>256</v>
      </c>
      <c r="E164" s="34">
        <v>251.81</v>
      </c>
      <c r="F164" s="34" t="s">
        <v>2181</v>
      </c>
      <c r="G164" s="35">
        <v>0.0107</v>
      </c>
      <c r="H164" s="1">
        <f t="shared" si="2"/>
        <v>0.0106167746111527</v>
      </c>
    </row>
    <row r="165" spans="1:8">
      <c r="A165" s="32">
        <v>45918</v>
      </c>
      <c r="B165" s="2">
        <v>252.03</v>
      </c>
      <c r="C165" s="34">
        <v>251.68</v>
      </c>
      <c r="D165" s="34">
        <v>253.99</v>
      </c>
      <c r="E165" s="34">
        <v>249.8</v>
      </c>
      <c r="F165" s="34" t="s">
        <v>2139</v>
      </c>
      <c r="G165" s="35">
        <v>0.01</v>
      </c>
      <c r="H165" s="1">
        <f t="shared" si="2"/>
        <v>0.00996897960063744</v>
      </c>
    </row>
    <row r="166" spans="1:8">
      <c r="A166" s="32">
        <v>45917</v>
      </c>
      <c r="B166" s="2">
        <v>249.53</v>
      </c>
      <c r="C166" s="34">
        <v>251.22</v>
      </c>
      <c r="D166" s="34">
        <v>251.6</v>
      </c>
      <c r="E166" s="34">
        <v>246.28</v>
      </c>
      <c r="F166" s="34" t="s">
        <v>1994</v>
      </c>
      <c r="G166" s="35">
        <v>-0.0065</v>
      </c>
      <c r="H166" s="1">
        <f t="shared" si="2"/>
        <v>-0.00651103780168064</v>
      </c>
    </row>
    <row r="167" spans="1:8">
      <c r="A167" s="32">
        <v>45916</v>
      </c>
      <c r="B167" s="2">
        <v>251.16</v>
      </c>
      <c r="C167" s="34">
        <v>252.08</v>
      </c>
      <c r="D167" s="34">
        <v>253.04</v>
      </c>
      <c r="E167" s="34">
        <v>249.47</v>
      </c>
      <c r="F167" s="34" t="s">
        <v>1994</v>
      </c>
      <c r="G167" s="35">
        <v>-0.0018</v>
      </c>
      <c r="H167" s="1">
        <f t="shared" si="2"/>
        <v>-0.00179008341852128</v>
      </c>
    </row>
    <row r="168" spans="1:8">
      <c r="A168" s="32">
        <v>45915</v>
      </c>
      <c r="B168" s="2">
        <v>251.61</v>
      </c>
      <c r="C168" s="34">
        <v>244.66</v>
      </c>
      <c r="D168" s="34">
        <v>252.41</v>
      </c>
      <c r="E168" s="34">
        <v>244.66</v>
      </c>
      <c r="F168" s="34" t="s">
        <v>2182</v>
      </c>
      <c r="G168" s="35">
        <v>0.0449</v>
      </c>
      <c r="H168" s="1">
        <f t="shared" si="2"/>
        <v>0.0439135562297638</v>
      </c>
    </row>
    <row r="169" spans="1:8">
      <c r="A169" s="32">
        <v>45912</v>
      </c>
      <c r="B169" s="2">
        <v>240.8</v>
      </c>
      <c r="C169" s="34">
        <v>240.37</v>
      </c>
      <c r="D169" s="34">
        <v>242.07</v>
      </c>
      <c r="E169" s="34">
        <v>238</v>
      </c>
      <c r="F169" s="34" t="s">
        <v>2183</v>
      </c>
      <c r="G169" s="35">
        <v>0.0018</v>
      </c>
      <c r="H169" s="1">
        <f t="shared" si="2"/>
        <v>0.00178731057409588</v>
      </c>
    </row>
    <row r="170" spans="1:8">
      <c r="A170" s="32">
        <v>45911</v>
      </c>
      <c r="B170" s="2">
        <v>240.37</v>
      </c>
      <c r="C170" s="34">
        <v>239.88</v>
      </c>
      <c r="D170" s="34">
        <v>242.25</v>
      </c>
      <c r="E170" s="34">
        <v>236.25</v>
      </c>
      <c r="F170" s="34" t="s">
        <v>1170</v>
      </c>
      <c r="G170" s="35">
        <v>0.005</v>
      </c>
      <c r="H170" s="1">
        <f t="shared" si="2"/>
        <v>0.00500480670979675</v>
      </c>
    </row>
    <row r="171" spans="1:8">
      <c r="A171" s="32">
        <v>45910</v>
      </c>
      <c r="B171" s="2">
        <v>239.17</v>
      </c>
      <c r="C171" s="34">
        <v>238.9</v>
      </c>
      <c r="D171" s="34">
        <v>241.66</v>
      </c>
      <c r="E171" s="34">
        <v>237.85</v>
      </c>
      <c r="F171" s="34" t="s">
        <v>2082</v>
      </c>
      <c r="G171" s="35">
        <v>-0.0019</v>
      </c>
      <c r="H171" s="1">
        <f t="shared" si="2"/>
        <v>-0.00192147093370343</v>
      </c>
    </row>
    <row r="172" spans="1:8">
      <c r="A172" s="32">
        <v>45909</v>
      </c>
      <c r="B172" s="2">
        <v>239.63</v>
      </c>
      <c r="C172" s="34">
        <v>234.16</v>
      </c>
      <c r="D172" s="34">
        <v>240.47</v>
      </c>
      <c r="E172" s="34">
        <v>233.23</v>
      </c>
      <c r="F172" s="34" t="s">
        <v>2184</v>
      </c>
      <c r="G172" s="35">
        <v>0.0239</v>
      </c>
      <c r="H172" s="1">
        <f t="shared" si="2"/>
        <v>0.0236040261644415</v>
      </c>
    </row>
    <row r="173" spans="1:8">
      <c r="A173" s="32">
        <v>45908</v>
      </c>
      <c r="B173" s="2">
        <v>234.04</v>
      </c>
      <c r="C173" s="34">
        <v>235.47</v>
      </c>
      <c r="D173" s="34">
        <v>238.13</v>
      </c>
      <c r="E173" s="34">
        <v>233.67</v>
      </c>
      <c r="F173" s="34" t="s">
        <v>2185</v>
      </c>
      <c r="G173" s="35">
        <v>-0.0041</v>
      </c>
      <c r="H173" s="1">
        <f t="shared" si="2"/>
        <v>-0.00409347322412365</v>
      </c>
    </row>
    <row r="174" spans="1:8">
      <c r="A174" s="32">
        <v>45905</v>
      </c>
      <c r="B174" s="2">
        <v>235</v>
      </c>
      <c r="C174" s="34">
        <v>232.2</v>
      </c>
      <c r="D174" s="34">
        <v>235.76</v>
      </c>
      <c r="E174" s="34">
        <v>231.9</v>
      </c>
      <c r="F174" s="34" t="s">
        <v>871</v>
      </c>
      <c r="G174" s="35">
        <v>0.0116</v>
      </c>
      <c r="H174" s="1">
        <f t="shared" si="2"/>
        <v>0.0115558743677955</v>
      </c>
    </row>
    <row r="175" spans="1:8">
      <c r="A175" s="32">
        <v>45904</v>
      </c>
      <c r="B175" s="2">
        <v>232.3</v>
      </c>
      <c r="C175" s="34">
        <v>229.65</v>
      </c>
      <c r="D175" s="34">
        <v>232.37</v>
      </c>
      <c r="E175" s="34">
        <v>226.11</v>
      </c>
      <c r="F175" s="34" t="s">
        <v>1652</v>
      </c>
      <c r="G175" s="35">
        <v>0.0071</v>
      </c>
      <c r="H175" s="1">
        <f t="shared" si="2"/>
        <v>0.00708487497857095</v>
      </c>
    </row>
    <row r="176" spans="1:8">
      <c r="A176" s="32">
        <v>45903</v>
      </c>
      <c r="B176" s="2">
        <v>230.66</v>
      </c>
      <c r="C176" s="34">
        <v>226.21</v>
      </c>
      <c r="D176" s="34">
        <v>231.31</v>
      </c>
      <c r="E176" s="34">
        <v>224.79</v>
      </c>
      <c r="F176" s="34" t="s">
        <v>2186</v>
      </c>
      <c r="G176" s="35">
        <v>0.0914</v>
      </c>
      <c r="H176" s="1">
        <f t="shared" si="2"/>
        <v>0.0874292377849937</v>
      </c>
    </row>
    <row r="177" spans="1:8">
      <c r="A177" s="32">
        <v>45902</v>
      </c>
      <c r="B177" s="2">
        <v>211.35</v>
      </c>
      <c r="C177" s="34">
        <v>208.44</v>
      </c>
      <c r="D177" s="34">
        <v>211.68</v>
      </c>
      <c r="E177" s="34">
        <v>206.2</v>
      </c>
      <c r="F177" s="34" t="s">
        <v>2187</v>
      </c>
      <c r="G177" s="35">
        <v>-0.0073</v>
      </c>
      <c r="H177" s="1">
        <f t="shared" si="2"/>
        <v>-0.00735401419220238</v>
      </c>
    </row>
    <row r="178" spans="1:8">
      <c r="A178" s="32">
        <v>45898</v>
      </c>
      <c r="B178" s="2">
        <v>212.91</v>
      </c>
      <c r="C178" s="34">
        <v>210.51</v>
      </c>
      <c r="D178" s="34">
        <v>214.65</v>
      </c>
      <c r="E178" s="34">
        <v>210.2</v>
      </c>
      <c r="F178" s="34" t="s">
        <v>2188</v>
      </c>
      <c r="G178" s="35">
        <v>0.006</v>
      </c>
      <c r="H178" s="1">
        <f t="shared" si="2"/>
        <v>0.00598282316907027</v>
      </c>
    </row>
    <row r="179" spans="1:8">
      <c r="A179" s="32">
        <v>45897</v>
      </c>
      <c r="B179" s="2">
        <v>211.64</v>
      </c>
      <c r="C179" s="34">
        <v>207.25</v>
      </c>
      <c r="D179" s="34">
        <v>212.22</v>
      </c>
      <c r="E179" s="34">
        <v>206.9</v>
      </c>
      <c r="F179" s="34" t="s">
        <v>2189</v>
      </c>
      <c r="G179" s="35">
        <v>0.0201</v>
      </c>
      <c r="H179" s="1">
        <f t="shared" si="2"/>
        <v>0.0198517685527315</v>
      </c>
    </row>
    <row r="180" spans="1:8">
      <c r="A180" s="32">
        <v>45896</v>
      </c>
      <c r="B180" s="2">
        <v>207.48</v>
      </c>
      <c r="C180" s="34">
        <v>205.7</v>
      </c>
      <c r="D180" s="34">
        <v>208.91</v>
      </c>
      <c r="E180" s="34">
        <v>205.65</v>
      </c>
      <c r="F180" s="34" t="s">
        <v>2190</v>
      </c>
      <c r="G180" s="35">
        <v>0.0016</v>
      </c>
      <c r="H180" s="1">
        <f t="shared" si="2"/>
        <v>0.00164005632246659</v>
      </c>
    </row>
    <row r="181" spans="1:8">
      <c r="A181" s="32">
        <v>45895</v>
      </c>
      <c r="B181" s="2">
        <v>207.14</v>
      </c>
      <c r="C181" s="34">
        <v>207.51</v>
      </c>
      <c r="D181" s="34">
        <v>207.85</v>
      </c>
      <c r="E181" s="34">
        <v>205.7</v>
      </c>
      <c r="F181" s="34" t="s">
        <v>2191</v>
      </c>
      <c r="G181" s="35">
        <v>-0.0065</v>
      </c>
      <c r="H181" s="1">
        <f t="shared" si="2"/>
        <v>-0.00649618529723228</v>
      </c>
    </row>
    <row r="182" spans="1:8">
      <c r="A182" s="32">
        <v>45894</v>
      </c>
      <c r="B182" s="2">
        <v>208.49</v>
      </c>
      <c r="C182" s="34">
        <v>206.43</v>
      </c>
      <c r="D182" s="34">
        <v>210.52</v>
      </c>
      <c r="E182" s="34">
        <v>205.28</v>
      </c>
      <c r="F182" s="34" t="s">
        <v>1065</v>
      </c>
      <c r="G182" s="35">
        <v>0.0116</v>
      </c>
      <c r="H182" s="1">
        <f t="shared" si="2"/>
        <v>0.0115781118745478</v>
      </c>
    </row>
    <row r="183" spans="1:8">
      <c r="A183" s="32">
        <v>45891</v>
      </c>
      <c r="B183" s="2">
        <v>206.09</v>
      </c>
      <c r="C183" s="34">
        <v>202.73</v>
      </c>
      <c r="D183" s="34">
        <v>208.54</v>
      </c>
      <c r="E183" s="34">
        <v>201.3</v>
      </c>
      <c r="F183" s="34" t="s">
        <v>1967</v>
      </c>
      <c r="G183" s="35">
        <v>0.0317</v>
      </c>
      <c r="H183" s="1">
        <f t="shared" si="2"/>
        <v>0.0312463819370332</v>
      </c>
    </row>
    <row r="184" spans="1:8">
      <c r="A184" s="32">
        <v>45890</v>
      </c>
      <c r="B184" s="2">
        <v>199.75</v>
      </c>
      <c r="C184" s="34">
        <v>199.74</v>
      </c>
      <c r="D184" s="34">
        <v>202.48</v>
      </c>
      <c r="E184" s="34">
        <v>199.43</v>
      </c>
      <c r="F184" s="34" t="s">
        <v>2192</v>
      </c>
      <c r="G184" s="35">
        <v>0.0022</v>
      </c>
      <c r="H184" s="1">
        <f t="shared" si="2"/>
        <v>0.00215501123318034</v>
      </c>
    </row>
    <row r="185" spans="1:8">
      <c r="A185" s="32">
        <v>45889</v>
      </c>
      <c r="B185" s="2">
        <v>199.32</v>
      </c>
      <c r="C185" s="34">
        <v>200.73</v>
      </c>
      <c r="D185" s="34">
        <v>201.28</v>
      </c>
      <c r="E185" s="34">
        <v>196.6</v>
      </c>
      <c r="F185" s="34" t="s">
        <v>2193</v>
      </c>
      <c r="G185" s="35">
        <v>-0.0112</v>
      </c>
      <c r="H185" s="1">
        <f t="shared" si="2"/>
        <v>-0.0112251421869645</v>
      </c>
    </row>
    <row r="186" spans="1:8">
      <c r="A186" s="32">
        <v>45888</v>
      </c>
      <c r="B186" s="2">
        <v>201.57</v>
      </c>
      <c r="C186" s="34">
        <v>203.03</v>
      </c>
      <c r="D186" s="34">
        <v>203.44</v>
      </c>
      <c r="E186" s="34">
        <v>199.96</v>
      </c>
      <c r="F186" s="34" t="s">
        <v>2194</v>
      </c>
      <c r="G186" s="35">
        <v>-0.0095</v>
      </c>
      <c r="H186" s="1">
        <f t="shared" si="2"/>
        <v>-0.00952928928248139</v>
      </c>
    </row>
    <row r="187" spans="1:8">
      <c r="A187" s="32">
        <v>45887</v>
      </c>
      <c r="B187" s="2">
        <v>203.5</v>
      </c>
      <c r="C187" s="34">
        <v>204.2</v>
      </c>
      <c r="D187" s="34">
        <v>205.26</v>
      </c>
      <c r="E187" s="34">
        <v>202.49</v>
      </c>
      <c r="F187" s="34" t="s">
        <v>2195</v>
      </c>
      <c r="G187" s="35">
        <v>-0.002</v>
      </c>
      <c r="H187" s="1">
        <f t="shared" si="2"/>
        <v>-0.00196367269775982</v>
      </c>
    </row>
    <row r="188" spans="1:8">
      <c r="A188" s="32">
        <v>45884</v>
      </c>
      <c r="B188" s="2">
        <v>203.9</v>
      </c>
      <c r="C188" s="34">
        <v>203.85</v>
      </c>
      <c r="D188" s="34">
        <v>206.44</v>
      </c>
      <c r="E188" s="34">
        <v>201.28</v>
      </c>
      <c r="F188" s="34" t="s">
        <v>2196</v>
      </c>
      <c r="G188" s="35">
        <v>0.0047</v>
      </c>
      <c r="H188" s="1">
        <f t="shared" si="2"/>
        <v>0.0047193087294726</v>
      </c>
    </row>
    <row r="189" spans="1:8">
      <c r="A189" s="32">
        <v>45883</v>
      </c>
      <c r="B189" s="2">
        <v>202.94</v>
      </c>
      <c r="C189" s="34">
        <v>201.5</v>
      </c>
      <c r="D189" s="34">
        <v>204.44</v>
      </c>
      <c r="E189" s="34">
        <v>201.23</v>
      </c>
      <c r="F189" s="34" t="s">
        <v>2197</v>
      </c>
      <c r="G189" s="35">
        <v>0.0049</v>
      </c>
      <c r="H189" s="1">
        <f t="shared" si="2"/>
        <v>0.00484071086022181</v>
      </c>
    </row>
    <row r="190" spans="1:8">
      <c r="A190" s="32">
        <v>45882</v>
      </c>
      <c r="B190" s="2">
        <v>201.96</v>
      </c>
      <c r="C190" s="34">
        <v>204.13</v>
      </c>
      <c r="D190" s="34">
        <v>204.53</v>
      </c>
      <c r="E190" s="34">
        <v>197.51</v>
      </c>
      <c r="F190" s="34" t="s">
        <v>2198</v>
      </c>
      <c r="G190" s="35">
        <v>-0.0068</v>
      </c>
      <c r="H190" s="1">
        <f t="shared" si="2"/>
        <v>-0.00680979685629998</v>
      </c>
    </row>
    <row r="191" spans="1:8">
      <c r="A191" s="32">
        <v>45881</v>
      </c>
      <c r="B191" s="2">
        <v>203.34</v>
      </c>
      <c r="C191" s="34">
        <v>201.37</v>
      </c>
      <c r="D191" s="34">
        <v>204.5</v>
      </c>
      <c r="E191" s="34">
        <v>200.59</v>
      </c>
      <c r="F191" s="34" t="s">
        <v>2199</v>
      </c>
      <c r="G191" s="35">
        <v>0.0116</v>
      </c>
      <c r="H191" s="1">
        <f t="shared" si="2"/>
        <v>0.0115745467879392</v>
      </c>
    </row>
    <row r="192" spans="1:8">
      <c r="A192" s="32">
        <v>45880</v>
      </c>
      <c r="B192" s="2">
        <v>201</v>
      </c>
      <c r="C192" s="34">
        <v>200.93</v>
      </c>
      <c r="D192" s="34">
        <v>201.48</v>
      </c>
      <c r="E192" s="34">
        <v>199.07</v>
      </c>
      <c r="F192" s="34" t="s">
        <v>2103</v>
      </c>
      <c r="G192" s="35">
        <v>-0.0021</v>
      </c>
      <c r="H192" s="1">
        <f t="shared" si="2"/>
        <v>-0.00208737216092271</v>
      </c>
    </row>
    <row r="193" spans="1:8">
      <c r="A193" s="32">
        <v>45877</v>
      </c>
      <c r="B193" s="2">
        <v>201.42</v>
      </c>
      <c r="C193" s="34">
        <v>197.22</v>
      </c>
      <c r="D193" s="34">
        <v>202.61</v>
      </c>
      <c r="E193" s="34">
        <v>197.17</v>
      </c>
      <c r="F193" s="34" t="s">
        <v>2200</v>
      </c>
      <c r="G193" s="35">
        <v>0.0249</v>
      </c>
      <c r="H193" s="1">
        <f t="shared" si="2"/>
        <v>0.024628072919551</v>
      </c>
    </row>
    <row r="194" spans="1:8">
      <c r="A194" s="32">
        <v>45876</v>
      </c>
      <c r="B194" s="2">
        <v>196.52</v>
      </c>
      <c r="C194" s="34">
        <v>197.06</v>
      </c>
      <c r="D194" s="34">
        <v>197.54</v>
      </c>
      <c r="E194" s="34">
        <v>194.33</v>
      </c>
      <c r="F194" s="34" t="s">
        <v>2201</v>
      </c>
      <c r="G194" s="35">
        <v>0.0022</v>
      </c>
      <c r="H194" s="1">
        <f t="shared" si="2"/>
        <v>0.00219046978902202</v>
      </c>
    </row>
    <row r="195" spans="1:8">
      <c r="A195" s="32">
        <v>45875</v>
      </c>
      <c r="B195" s="2">
        <v>196.09</v>
      </c>
      <c r="C195" s="34">
        <v>194.5</v>
      </c>
      <c r="D195" s="34">
        <v>196.63</v>
      </c>
      <c r="E195" s="34">
        <v>193.67</v>
      </c>
      <c r="F195" s="34" t="s">
        <v>2202</v>
      </c>
      <c r="G195" s="35">
        <v>0.0073</v>
      </c>
      <c r="H195" s="1">
        <f t="shared" ref="H195:H258" si="3">LN(B195/B196)</f>
        <v>0.00726792021023864</v>
      </c>
    </row>
    <row r="196" spans="1:8">
      <c r="A196" s="32">
        <v>45874</v>
      </c>
      <c r="B196" s="2">
        <v>194.67</v>
      </c>
      <c r="C196" s="34">
        <v>194.71</v>
      </c>
      <c r="D196" s="34">
        <v>197.86</v>
      </c>
      <c r="E196" s="34">
        <v>193.88</v>
      </c>
      <c r="F196" s="34" t="s">
        <v>1840</v>
      </c>
      <c r="G196" s="35">
        <v>-0.0019</v>
      </c>
      <c r="H196" s="1">
        <f t="shared" si="3"/>
        <v>-0.00189884843177465</v>
      </c>
    </row>
    <row r="197" spans="1:8">
      <c r="A197" s="32">
        <v>45873</v>
      </c>
      <c r="B197" s="2">
        <v>195.04</v>
      </c>
      <c r="C197" s="34">
        <v>190.29</v>
      </c>
      <c r="D197" s="34">
        <v>195.27</v>
      </c>
      <c r="E197" s="34">
        <v>190.12</v>
      </c>
      <c r="F197" s="34" t="s">
        <v>2203</v>
      </c>
      <c r="G197" s="35">
        <v>0.0312</v>
      </c>
      <c r="H197" s="1">
        <f t="shared" si="3"/>
        <v>0.0307700564325984</v>
      </c>
    </row>
    <row r="198" spans="1:8">
      <c r="A198" s="32">
        <v>45870</v>
      </c>
      <c r="B198" s="2">
        <v>189.13</v>
      </c>
      <c r="C198" s="34">
        <v>189.02</v>
      </c>
      <c r="D198" s="34">
        <v>190.83</v>
      </c>
      <c r="E198" s="34">
        <v>187.82</v>
      </c>
      <c r="F198" s="34" t="s">
        <v>2204</v>
      </c>
      <c r="G198" s="35">
        <v>-0.0144</v>
      </c>
      <c r="H198" s="1">
        <f t="shared" si="3"/>
        <v>-0.0145397937132913</v>
      </c>
    </row>
    <row r="199" spans="1:8">
      <c r="A199" s="32">
        <v>45869</v>
      </c>
      <c r="B199" s="2">
        <v>191.9</v>
      </c>
      <c r="C199" s="34">
        <v>195.71</v>
      </c>
      <c r="D199" s="34">
        <v>195.99</v>
      </c>
      <c r="E199" s="34">
        <v>191.09</v>
      </c>
      <c r="F199" s="34" t="s">
        <v>1055</v>
      </c>
      <c r="G199" s="35">
        <v>-0.0236</v>
      </c>
      <c r="H199" s="1">
        <f t="shared" si="3"/>
        <v>-0.0238406883982405</v>
      </c>
    </row>
    <row r="200" spans="1:8">
      <c r="A200" s="32">
        <v>45868</v>
      </c>
      <c r="B200" s="2">
        <v>196.53</v>
      </c>
      <c r="C200" s="34">
        <v>195.6</v>
      </c>
      <c r="D200" s="34">
        <v>197.6</v>
      </c>
      <c r="E200" s="34">
        <v>194.68</v>
      </c>
      <c r="F200" s="34" t="s">
        <v>2205</v>
      </c>
      <c r="G200" s="35">
        <v>0.004</v>
      </c>
      <c r="H200" s="1">
        <f t="shared" si="3"/>
        <v>0.00397675654098228</v>
      </c>
    </row>
    <row r="201" spans="1:8">
      <c r="A201" s="32">
        <v>45867</v>
      </c>
      <c r="B201" s="2">
        <v>195.75</v>
      </c>
      <c r="C201" s="34">
        <v>192.43</v>
      </c>
      <c r="D201" s="34">
        <v>195.92</v>
      </c>
      <c r="E201" s="34">
        <v>192.08</v>
      </c>
      <c r="F201" s="34" t="s">
        <v>2206</v>
      </c>
      <c r="G201" s="35">
        <v>0.0165</v>
      </c>
      <c r="H201" s="1">
        <f t="shared" si="3"/>
        <v>0.0163266830587745</v>
      </c>
    </row>
    <row r="202" spans="1:8">
      <c r="A202" s="32">
        <v>45866</v>
      </c>
      <c r="B202" s="2">
        <v>192.58</v>
      </c>
      <c r="C202" s="34">
        <v>193.65</v>
      </c>
      <c r="D202" s="34">
        <v>194.05</v>
      </c>
      <c r="E202" s="34">
        <v>190.84</v>
      </c>
      <c r="F202" s="34" t="s">
        <v>903</v>
      </c>
      <c r="G202" s="35">
        <v>-0.0031</v>
      </c>
      <c r="H202" s="1">
        <f t="shared" si="3"/>
        <v>-0.00311074493901188</v>
      </c>
    </row>
    <row r="203" spans="1:8">
      <c r="A203" s="32">
        <v>45863</v>
      </c>
      <c r="B203" s="2">
        <v>193.18</v>
      </c>
      <c r="C203" s="34">
        <v>191.98</v>
      </c>
      <c r="D203" s="34">
        <v>194.33</v>
      </c>
      <c r="E203" s="34">
        <v>191.26</v>
      </c>
      <c r="F203" s="34" t="s">
        <v>2111</v>
      </c>
      <c r="G203" s="35">
        <v>0.0053</v>
      </c>
      <c r="H203" s="1">
        <f t="shared" si="3"/>
        <v>0.00524199980681413</v>
      </c>
    </row>
    <row r="204" spans="1:8">
      <c r="A204" s="32">
        <v>45862</v>
      </c>
      <c r="B204" s="2">
        <v>192.17</v>
      </c>
      <c r="C204" s="34">
        <v>197.03</v>
      </c>
      <c r="D204" s="34">
        <v>197.95</v>
      </c>
      <c r="E204" s="34">
        <v>191</v>
      </c>
      <c r="F204" s="34" t="s">
        <v>2159</v>
      </c>
      <c r="G204" s="35">
        <v>0.0102</v>
      </c>
      <c r="H204" s="1">
        <f t="shared" si="3"/>
        <v>0.0101465305642857</v>
      </c>
    </row>
    <row r="205" spans="1:8">
      <c r="A205" s="32">
        <v>45861</v>
      </c>
      <c r="B205" s="2">
        <v>190.23</v>
      </c>
      <c r="C205" s="34">
        <v>191.5</v>
      </c>
      <c r="D205" s="34">
        <v>192.53</v>
      </c>
      <c r="E205" s="34">
        <v>189.18</v>
      </c>
      <c r="F205" s="34" t="s">
        <v>2207</v>
      </c>
      <c r="G205" s="35">
        <v>-0.0058</v>
      </c>
      <c r="H205" s="1">
        <f t="shared" si="3"/>
        <v>-0.00581808386997137</v>
      </c>
    </row>
    <row r="206" spans="1:8">
      <c r="A206" s="32">
        <v>45860</v>
      </c>
      <c r="B206" s="2">
        <v>191.34</v>
      </c>
      <c r="C206" s="34">
        <v>191.49</v>
      </c>
      <c r="D206" s="34">
        <v>191.65</v>
      </c>
      <c r="E206" s="34">
        <v>187.46</v>
      </c>
      <c r="F206" s="34" t="s">
        <v>908</v>
      </c>
      <c r="G206" s="35">
        <v>0.0065</v>
      </c>
      <c r="H206" s="1">
        <f t="shared" si="3"/>
        <v>0.00650170075563771</v>
      </c>
    </row>
    <row r="207" spans="1:8">
      <c r="A207" s="32">
        <v>45859</v>
      </c>
      <c r="B207" s="2">
        <v>190.1</v>
      </c>
      <c r="C207" s="34">
        <v>186.25</v>
      </c>
      <c r="D207" s="34">
        <v>190.29</v>
      </c>
      <c r="E207" s="34">
        <v>186.15</v>
      </c>
      <c r="F207" s="34" t="s">
        <v>2208</v>
      </c>
      <c r="G207" s="35">
        <v>0.0272</v>
      </c>
      <c r="H207" s="1">
        <f t="shared" si="3"/>
        <v>0.0268701526734992</v>
      </c>
    </row>
    <row r="208" spans="1:8">
      <c r="A208" s="32">
        <v>45856</v>
      </c>
      <c r="B208" s="2">
        <v>185.06</v>
      </c>
      <c r="C208" s="34">
        <v>185.4</v>
      </c>
      <c r="D208" s="34">
        <v>186.42</v>
      </c>
      <c r="E208" s="34">
        <v>183.71</v>
      </c>
      <c r="F208" s="34" t="s">
        <v>2209</v>
      </c>
      <c r="G208" s="35">
        <v>0.0081</v>
      </c>
      <c r="H208" s="1">
        <f t="shared" si="3"/>
        <v>0.00802955702993915</v>
      </c>
    </row>
    <row r="209" spans="1:8">
      <c r="A209" s="32">
        <v>45855</v>
      </c>
      <c r="B209" s="2">
        <v>183.58</v>
      </c>
      <c r="C209" s="34">
        <v>182.14</v>
      </c>
      <c r="D209" s="34">
        <v>184.06</v>
      </c>
      <c r="E209" s="34">
        <v>180.48</v>
      </c>
      <c r="F209" s="34" t="s">
        <v>2210</v>
      </c>
      <c r="G209" s="35">
        <v>0.0033</v>
      </c>
      <c r="H209" s="1">
        <f t="shared" si="3"/>
        <v>0.00332833481447035</v>
      </c>
    </row>
    <row r="210" spans="1:8">
      <c r="A210" s="32">
        <v>45854</v>
      </c>
      <c r="B210" s="2">
        <v>182.97</v>
      </c>
      <c r="C210" s="34">
        <v>183.24</v>
      </c>
      <c r="D210" s="34">
        <v>184.33</v>
      </c>
      <c r="E210" s="34">
        <v>182.03</v>
      </c>
      <c r="F210" s="34" t="s">
        <v>2211</v>
      </c>
      <c r="G210" s="35">
        <v>0.0053</v>
      </c>
      <c r="H210" s="1">
        <f t="shared" si="3"/>
        <v>0.00531551789967932</v>
      </c>
    </row>
    <row r="211" spans="1:8">
      <c r="A211" s="32">
        <v>45853</v>
      </c>
      <c r="B211" s="2">
        <v>182</v>
      </c>
      <c r="C211" s="34">
        <v>182.81</v>
      </c>
      <c r="D211" s="34">
        <v>184.22</v>
      </c>
      <c r="E211" s="34">
        <v>181.6</v>
      </c>
      <c r="F211" s="34" t="s">
        <v>2212</v>
      </c>
      <c r="G211" s="35">
        <v>0.0024</v>
      </c>
      <c r="H211" s="1">
        <f t="shared" si="3"/>
        <v>0.00242050948853056</v>
      </c>
    </row>
    <row r="212" spans="1:8">
      <c r="A212" s="32">
        <v>45852</v>
      </c>
      <c r="B212" s="2">
        <v>181.56</v>
      </c>
      <c r="C212" s="34">
        <v>181.01</v>
      </c>
      <c r="D212" s="34">
        <v>183.67</v>
      </c>
      <c r="E212" s="34">
        <v>179.68</v>
      </c>
      <c r="F212" s="34" t="s">
        <v>2213</v>
      </c>
      <c r="G212" s="35">
        <v>0.0076</v>
      </c>
      <c r="H212" s="1">
        <f t="shared" si="3"/>
        <v>0.00757432784954191</v>
      </c>
    </row>
    <row r="213" spans="1:8">
      <c r="A213" s="32">
        <v>45849</v>
      </c>
      <c r="B213" s="2">
        <v>180.19</v>
      </c>
      <c r="C213" s="34">
        <v>176.79</v>
      </c>
      <c r="D213" s="34">
        <v>181.43</v>
      </c>
      <c r="E213" s="34">
        <v>176.48</v>
      </c>
      <c r="F213" s="34" t="s">
        <v>2214</v>
      </c>
      <c r="G213" s="35">
        <v>0.0145</v>
      </c>
      <c r="H213" s="1">
        <f t="shared" si="3"/>
        <v>0.0143654129083649</v>
      </c>
    </row>
    <row r="214" spans="1:8">
      <c r="A214" s="32">
        <v>45848</v>
      </c>
      <c r="B214" s="2">
        <v>177.62</v>
      </c>
      <c r="C214" s="34">
        <v>175.63</v>
      </c>
      <c r="D214" s="34">
        <v>178.43</v>
      </c>
      <c r="E214" s="34">
        <v>174.38</v>
      </c>
      <c r="F214" s="34" t="s">
        <v>1860</v>
      </c>
      <c r="G214" s="35">
        <v>0.0057</v>
      </c>
      <c r="H214" s="1">
        <f t="shared" si="3"/>
        <v>0.00564590478970186</v>
      </c>
    </row>
    <row r="215" spans="1:8">
      <c r="A215" s="32">
        <v>45847</v>
      </c>
      <c r="B215" s="2">
        <v>176.62</v>
      </c>
      <c r="C215" s="34">
        <v>175.25</v>
      </c>
      <c r="D215" s="34">
        <v>179.44</v>
      </c>
      <c r="E215" s="34">
        <v>172.77</v>
      </c>
      <c r="F215" s="34" t="s">
        <v>2215</v>
      </c>
      <c r="G215" s="35">
        <v>0.013</v>
      </c>
      <c r="H215" s="1">
        <f t="shared" si="3"/>
        <v>0.0128784046704642</v>
      </c>
    </row>
    <row r="216" spans="1:8">
      <c r="A216" s="32">
        <v>45846</v>
      </c>
      <c r="B216" s="2">
        <v>174.36</v>
      </c>
      <c r="C216" s="34">
        <v>177.85</v>
      </c>
      <c r="D216" s="34">
        <v>177.95</v>
      </c>
      <c r="E216" s="34">
        <v>172.81</v>
      </c>
      <c r="F216" s="34" t="s">
        <v>2216</v>
      </c>
      <c r="G216" s="35">
        <v>-0.0137</v>
      </c>
      <c r="H216" s="1">
        <f t="shared" si="3"/>
        <v>-0.0138404601477397</v>
      </c>
    </row>
    <row r="217" spans="1:8">
      <c r="A217" s="32">
        <v>45845</v>
      </c>
      <c r="B217" s="2">
        <v>176.79</v>
      </c>
      <c r="C217" s="34">
        <v>179.06</v>
      </c>
      <c r="D217" s="34">
        <v>179.3</v>
      </c>
      <c r="E217" s="34">
        <v>175.68</v>
      </c>
      <c r="F217" s="34" t="s">
        <v>2217</v>
      </c>
      <c r="G217" s="35">
        <v>-0.0153</v>
      </c>
      <c r="H217" s="1">
        <f t="shared" si="3"/>
        <v>-0.0153797373648059</v>
      </c>
    </row>
    <row r="218" spans="1:8">
      <c r="A218" s="32">
        <v>45841</v>
      </c>
      <c r="B218" s="2">
        <v>179.53</v>
      </c>
      <c r="C218" s="34">
        <v>178.5</v>
      </c>
      <c r="D218" s="34">
        <v>179.67</v>
      </c>
      <c r="E218" s="34">
        <v>177.05</v>
      </c>
      <c r="F218" s="34" t="s">
        <v>2218</v>
      </c>
      <c r="G218" s="35">
        <v>0.005</v>
      </c>
      <c r="H218" s="1">
        <f t="shared" si="3"/>
        <v>0.00496971735083522</v>
      </c>
    </row>
    <row r="219" spans="1:8">
      <c r="A219" s="32">
        <v>45840</v>
      </c>
      <c r="B219" s="2">
        <v>178.64</v>
      </c>
      <c r="C219" s="34">
        <v>175.54</v>
      </c>
      <c r="D219" s="34">
        <v>178.86</v>
      </c>
      <c r="E219" s="34">
        <v>175.07</v>
      </c>
      <c r="F219" s="34" t="s">
        <v>2219</v>
      </c>
      <c r="G219" s="35">
        <v>0.0159</v>
      </c>
      <c r="H219" s="1">
        <f t="shared" si="3"/>
        <v>0.0157981168765911</v>
      </c>
    </row>
    <row r="220" spans="1:8">
      <c r="A220" s="32">
        <v>45839</v>
      </c>
      <c r="B220" s="2">
        <v>175.84</v>
      </c>
      <c r="C220" s="34">
        <v>175.74</v>
      </c>
      <c r="D220" s="34">
        <v>176.09</v>
      </c>
      <c r="E220" s="34">
        <v>173.53</v>
      </c>
      <c r="F220" s="34" t="s">
        <v>2022</v>
      </c>
      <c r="G220" s="35">
        <v>-0.0022</v>
      </c>
      <c r="H220" s="1">
        <f t="shared" si="3"/>
        <v>-0.00221546942096672</v>
      </c>
    </row>
    <row r="221" spans="1:8">
      <c r="A221" s="32">
        <v>45838</v>
      </c>
      <c r="B221" s="2">
        <v>176.23</v>
      </c>
      <c r="C221" s="34">
        <v>180.78</v>
      </c>
      <c r="D221" s="34">
        <v>181.23</v>
      </c>
      <c r="E221" s="34">
        <v>174.58</v>
      </c>
      <c r="F221" s="34" t="s">
        <v>2220</v>
      </c>
      <c r="G221" s="35">
        <v>-0.0129</v>
      </c>
      <c r="H221" s="1">
        <f t="shared" si="3"/>
        <v>-0.0129666942485925</v>
      </c>
    </row>
    <row r="222" spans="1:8">
      <c r="A222" s="32">
        <v>45835</v>
      </c>
      <c r="B222" s="2">
        <v>178.53</v>
      </c>
      <c r="C222" s="34">
        <v>173.54</v>
      </c>
      <c r="D222" s="34">
        <v>178.68</v>
      </c>
      <c r="E222" s="34">
        <v>171.73</v>
      </c>
      <c r="F222" s="34" t="s">
        <v>2221</v>
      </c>
      <c r="G222" s="35">
        <v>0.0288</v>
      </c>
      <c r="H222" s="1">
        <f t="shared" si="3"/>
        <v>0.0283485339595268</v>
      </c>
    </row>
    <row r="223" spans="1:8">
      <c r="A223" s="32">
        <v>45834</v>
      </c>
      <c r="B223" s="2">
        <v>173.54</v>
      </c>
      <c r="C223" s="34">
        <v>172.43</v>
      </c>
      <c r="D223" s="34">
        <v>173.69</v>
      </c>
      <c r="E223" s="34">
        <v>169.94</v>
      </c>
      <c r="F223" s="34" t="s">
        <v>2222</v>
      </c>
      <c r="G223" s="35">
        <v>0.0168</v>
      </c>
      <c r="H223" s="1">
        <f t="shared" si="3"/>
        <v>0.0166176620455444</v>
      </c>
    </row>
    <row r="224" spans="1:8">
      <c r="A224" s="32">
        <v>45833</v>
      </c>
      <c r="B224" s="2">
        <v>170.68</v>
      </c>
      <c r="C224" s="34">
        <v>167.63</v>
      </c>
      <c r="D224" s="34">
        <v>172.36</v>
      </c>
      <c r="E224" s="34">
        <v>167.55</v>
      </c>
      <c r="F224" s="34" t="s">
        <v>902</v>
      </c>
      <c r="G224" s="35">
        <v>0.0234</v>
      </c>
      <c r="H224" s="1">
        <f t="shared" si="3"/>
        <v>0.0231748406863113</v>
      </c>
    </row>
    <row r="225" spans="1:8">
      <c r="A225" s="32">
        <v>45832</v>
      </c>
      <c r="B225" s="2">
        <v>166.77</v>
      </c>
      <c r="C225" s="34">
        <v>166.92</v>
      </c>
      <c r="D225" s="34">
        <v>168.22</v>
      </c>
      <c r="E225" s="34">
        <v>166.13</v>
      </c>
      <c r="F225" s="34" t="s">
        <v>2223</v>
      </c>
      <c r="G225" s="35">
        <v>0.0096</v>
      </c>
      <c r="H225" s="1">
        <f t="shared" si="3"/>
        <v>0.00951929106643866</v>
      </c>
    </row>
    <row r="226" spans="1:8">
      <c r="A226" s="32">
        <v>45831</v>
      </c>
      <c r="B226" s="2">
        <v>165.19</v>
      </c>
      <c r="C226" s="34">
        <v>166.27</v>
      </c>
      <c r="D226" s="34">
        <v>167.34</v>
      </c>
      <c r="E226" s="34">
        <v>162</v>
      </c>
      <c r="F226" s="34" t="s">
        <v>2224</v>
      </c>
      <c r="G226" s="35">
        <v>-0.0087</v>
      </c>
      <c r="H226" s="1">
        <f t="shared" si="3"/>
        <v>-0.0087394703856672</v>
      </c>
    </row>
    <row r="227" spans="1:8">
      <c r="A227" s="32">
        <v>45828</v>
      </c>
      <c r="B227" s="2">
        <v>166.64</v>
      </c>
      <c r="C227" s="34">
        <v>173.95</v>
      </c>
      <c r="D227" s="34">
        <v>174.34</v>
      </c>
      <c r="E227" s="34">
        <v>165.46</v>
      </c>
      <c r="F227" s="34" t="s">
        <v>2225</v>
      </c>
      <c r="G227" s="35">
        <v>-0.0385</v>
      </c>
      <c r="H227" s="1">
        <f t="shared" si="3"/>
        <v>-0.0393037999189922</v>
      </c>
    </row>
    <row r="228" spans="1:8">
      <c r="A228" s="32">
        <v>45826</v>
      </c>
      <c r="B228" s="2">
        <v>173.32</v>
      </c>
      <c r="C228" s="34">
        <v>176.01</v>
      </c>
      <c r="D228" s="34">
        <v>176.56</v>
      </c>
      <c r="E228" s="34">
        <v>173.2</v>
      </c>
      <c r="F228" s="34" t="s">
        <v>1625</v>
      </c>
      <c r="G228" s="35">
        <v>-0.0149</v>
      </c>
      <c r="H228" s="1">
        <f t="shared" si="3"/>
        <v>-0.0150602668958855</v>
      </c>
    </row>
    <row r="229" spans="1:8">
      <c r="A229" s="32">
        <v>45825</v>
      </c>
      <c r="B229" s="2">
        <v>175.95</v>
      </c>
      <c r="C229" s="34">
        <v>175.7</v>
      </c>
      <c r="D229" s="34">
        <v>177.36</v>
      </c>
      <c r="E229" s="34">
        <v>174.58</v>
      </c>
      <c r="F229" s="34" t="s">
        <v>2226</v>
      </c>
      <c r="G229" s="35">
        <v>-0.0046</v>
      </c>
      <c r="H229" s="1">
        <f t="shared" si="3"/>
        <v>-0.00464958878019777</v>
      </c>
    </row>
    <row r="230" spans="1:8">
      <c r="A230" s="32">
        <v>45824</v>
      </c>
      <c r="B230" s="2">
        <v>176.77</v>
      </c>
      <c r="C230" s="34">
        <v>174.73</v>
      </c>
      <c r="D230" s="34">
        <v>176.94</v>
      </c>
      <c r="E230" s="34">
        <v>174.65</v>
      </c>
      <c r="F230" s="34" t="s">
        <v>2227</v>
      </c>
      <c r="G230" s="35">
        <v>0.012</v>
      </c>
      <c r="H230" s="1">
        <f t="shared" si="3"/>
        <v>0.0119509731074904</v>
      </c>
    </row>
    <row r="231" spans="1:8">
      <c r="A231" s="32">
        <v>45821</v>
      </c>
      <c r="B231" s="2">
        <v>174.67</v>
      </c>
      <c r="C231" s="34">
        <v>172.44</v>
      </c>
      <c r="D231" s="34">
        <v>177.13</v>
      </c>
      <c r="E231" s="34">
        <v>172.38</v>
      </c>
      <c r="F231" s="34" t="s">
        <v>2228</v>
      </c>
      <c r="G231" s="35">
        <v>-0.0059</v>
      </c>
      <c r="H231" s="1">
        <f t="shared" si="3"/>
        <v>-0.00587951575275002</v>
      </c>
    </row>
    <row r="232" spans="1:8">
      <c r="A232" s="32">
        <v>45820</v>
      </c>
      <c r="B232" s="2">
        <v>175.7</v>
      </c>
      <c r="C232" s="34">
        <v>176.18</v>
      </c>
      <c r="D232" s="34">
        <v>176.72</v>
      </c>
      <c r="E232" s="34">
        <v>174.74</v>
      </c>
      <c r="F232" s="34" t="s">
        <v>2229</v>
      </c>
      <c r="G232" s="35">
        <v>-0.0093</v>
      </c>
      <c r="H232" s="1">
        <f t="shared" si="3"/>
        <v>-0.00934718602657937</v>
      </c>
    </row>
    <row r="233" spans="1:8">
      <c r="A233" s="32">
        <v>45819</v>
      </c>
      <c r="B233" s="2">
        <v>177.35</v>
      </c>
      <c r="C233" s="34">
        <v>179.77</v>
      </c>
      <c r="D233" s="34">
        <v>180.37</v>
      </c>
      <c r="E233" s="34">
        <v>176.75</v>
      </c>
      <c r="F233" s="34" t="s">
        <v>1616</v>
      </c>
      <c r="G233" s="35">
        <v>-0.007</v>
      </c>
      <c r="H233" s="1">
        <f t="shared" si="3"/>
        <v>-0.00702348722276789</v>
      </c>
    </row>
    <row r="234" spans="1:8">
      <c r="A234" s="32">
        <v>45818</v>
      </c>
      <c r="B234" s="2">
        <v>178.6</v>
      </c>
      <c r="C234" s="34">
        <v>176.2</v>
      </c>
      <c r="D234" s="34">
        <v>181.1</v>
      </c>
      <c r="E234" s="34">
        <v>174.91</v>
      </c>
      <c r="F234" s="34" t="s">
        <v>2230</v>
      </c>
      <c r="G234" s="35">
        <v>0.0143</v>
      </c>
      <c r="H234" s="1">
        <f t="shared" si="3"/>
        <v>0.0141534404697121</v>
      </c>
    </row>
    <row r="235" spans="1:8">
      <c r="A235" s="32">
        <v>45817</v>
      </c>
      <c r="B235" s="2">
        <v>176.09</v>
      </c>
      <c r="C235" s="34">
        <v>174.54</v>
      </c>
      <c r="D235" s="34">
        <v>176.47</v>
      </c>
      <c r="E235" s="34">
        <v>174.37</v>
      </c>
      <c r="F235" s="34" t="s">
        <v>2231</v>
      </c>
      <c r="G235" s="35">
        <v>0.0139</v>
      </c>
      <c r="H235" s="1">
        <f t="shared" si="3"/>
        <v>0.0137807024026503</v>
      </c>
    </row>
    <row r="236" spans="1:8">
      <c r="A236" s="32">
        <v>45814</v>
      </c>
      <c r="B236" s="2">
        <v>173.68</v>
      </c>
      <c r="C236" s="34">
        <v>170.83</v>
      </c>
      <c r="D236" s="34">
        <v>174.5</v>
      </c>
      <c r="E236" s="34">
        <v>170.83</v>
      </c>
      <c r="F236" s="34" t="s">
        <v>2232</v>
      </c>
      <c r="G236" s="35">
        <v>0.0325</v>
      </c>
      <c r="H236" s="1">
        <f t="shared" si="3"/>
        <v>0.0320013267663455</v>
      </c>
    </row>
    <row r="237" spans="1:8">
      <c r="A237" s="32">
        <v>45813</v>
      </c>
      <c r="B237" s="2">
        <v>168.21</v>
      </c>
      <c r="C237" s="34">
        <v>170.34</v>
      </c>
      <c r="D237" s="34">
        <v>170.93</v>
      </c>
      <c r="E237" s="34">
        <v>167.59</v>
      </c>
      <c r="F237" s="34" t="s">
        <v>1492</v>
      </c>
      <c r="G237" s="35">
        <v>0.001</v>
      </c>
      <c r="H237" s="1">
        <f t="shared" si="3"/>
        <v>0.000951644632576237</v>
      </c>
    </row>
    <row r="238" spans="1:8">
      <c r="A238" s="32">
        <v>45812</v>
      </c>
      <c r="B238" s="2">
        <v>168.05</v>
      </c>
      <c r="C238" s="34">
        <v>166.74</v>
      </c>
      <c r="D238" s="34">
        <v>168.21</v>
      </c>
      <c r="E238" s="34">
        <v>166.36</v>
      </c>
      <c r="F238" s="34" t="s">
        <v>2233</v>
      </c>
      <c r="G238" s="35">
        <v>0.0113</v>
      </c>
      <c r="H238" s="1">
        <f t="shared" si="3"/>
        <v>0.0111900159342793</v>
      </c>
    </row>
    <row r="239" spans="1:8">
      <c r="A239" s="32">
        <v>45811</v>
      </c>
      <c r="B239" s="2">
        <v>166.18</v>
      </c>
      <c r="C239" s="34">
        <v>167.49</v>
      </c>
      <c r="D239" s="34">
        <v>168.48</v>
      </c>
      <c r="E239" s="34">
        <v>165.28</v>
      </c>
      <c r="F239" s="34" t="s">
        <v>2234</v>
      </c>
      <c r="G239" s="35">
        <v>-0.0169</v>
      </c>
      <c r="H239" s="1">
        <f t="shared" si="3"/>
        <v>-0.0170046757252511</v>
      </c>
    </row>
    <row r="240" spans="1:8">
      <c r="A240" s="32">
        <v>45810</v>
      </c>
      <c r="B240" s="2">
        <v>169.03</v>
      </c>
      <c r="C240" s="34">
        <v>167.84</v>
      </c>
      <c r="D240" s="34">
        <v>169.87</v>
      </c>
      <c r="E240" s="34">
        <v>167.39</v>
      </c>
      <c r="F240" s="34" t="s">
        <v>1704</v>
      </c>
      <c r="G240" s="35">
        <v>-0.0158</v>
      </c>
      <c r="H240" s="1">
        <f t="shared" si="3"/>
        <v>-0.0159054912822523</v>
      </c>
    </row>
    <row r="241" spans="1:8">
      <c r="A241" s="32">
        <v>45807</v>
      </c>
      <c r="B241" s="2">
        <v>171.74</v>
      </c>
      <c r="C241" s="34">
        <v>171.35</v>
      </c>
      <c r="D241" s="34">
        <v>172.21</v>
      </c>
      <c r="E241" s="34">
        <v>167.44</v>
      </c>
      <c r="F241" s="34" t="s">
        <v>2235</v>
      </c>
      <c r="G241" s="35">
        <v>-0.0007</v>
      </c>
      <c r="H241" s="1">
        <f t="shared" si="3"/>
        <v>-0.000698486640738249</v>
      </c>
    </row>
    <row r="242" spans="1:8">
      <c r="A242" s="32">
        <v>45806</v>
      </c>
      <c r="B242" s="2">
        <v>171.86</v>
      </c>
      <c r="C242" s="34">
        <v>174</v>
      </c>
      <c r="D242" s="34">
        <v>174.42</v>
      </c>
      <c r="E242" s="34">
        <v>170.63</v>
      </c>
      <c r="F242" s="34" t="s">
        <v>2236</v>
      </c>
      <c r="G242" s="35">
        <v>-0.0029</v>
      </c>
      <c r="H242" s="1">
        <f t="shared" si="3"/>
        <v>-0.00290512086256031</v>
      </c>
    </row>
    <row r="243" spans="1:8">
      <c r="A243" s="32">
        <v>45805</v>
      </c>
      <c r="B243" s="2">
        <v>172.36</v>
      </c>
      <c r="C243" s="34">
        <v>173.16</v>
      </c>
      <c r="D243" s="34">
        <v>175.26</v>
      </c>
      <c r="E243" s="34">
        <v>171.91</v>
      </c>
      <c r="F243" s="34" t="s">
        <v>2237</v>
      </c>
      <c r="G243" s="35">
        <v>-0.0031</v>
      </c>
      <c r="H243" s="1">
        <f t="shared" si="3"/>
        <v>-0.00312807994160752</v>
      </c>
    </row>
    <row r="244" spans="1:8">
      <c r="A244" s="32">
        <v>45804</v>
      </c>
      <c r="B244" s="2">
        <v>172.9</v>
      </c>
      <c r="C244" s="34">
        <v>170.16</v>
      </c>
      <c r="D244" s="34">
        <v>173.17</v>
      </c>
      <c r="E244" s="34">
        <v>170</v>
      </c>
      <c r="F244" s="34" t="s">
        <v>2238</v>
      </c>
      <c r="G244" s="35">
        <v>0.0263</v>
      </c>
      <c r="H244" s="1">
        <f t="shared" si="3"/>
        <v>0.0259557002911322</v>
      </c>
    </row>
    <row r="245" spans="1:8">
      <c r="A245" s="32">
        <v>45800</v>
      </c>
      <c r="B245" s="2">
        <v>168.47</v>
      </c>
      <c r="C245" s="34">
        <v>169.05</v>
      </c>
      <c r="D245" s="34">
        <v>169.96</v>
      </c>
      <c r="E245" s="34">
        <v>167.89</v>
      </c>
      <c r="F245" s="34" t="s">
        <v>2239</v>
      </c>
      <c r="G245" s="35">
        <v>-0.014</v>
      </c>
      <c r="H245" s="1">
        <f t="shared" si="3"/>
        <v>-0.0141453410620694</v>
      </c>
    </row>
    <row r="246" spans="1:8">
      <c r="A246" s="32">
        <v>45799</v>
      </c>
      <c r="B246" s="2">
        <v>170.87</v>
      </c>
      <c r="C246" s="34">
        <v>171.85</v>
      </c>
      <c r="D246" s="34">
        <v>176.77</v>
      </c>
      <c r="E246" s="34">
        <v>170.71</v>
      </c>
      <c r="F246" s="34" t="s">
        <v>2240</v>
      </c>
      <c r="G246" s="35">
        <v>0.0137</v>
      </c>
      <c r="H246" s="1">
        <f t="shared" si="3"/>
        <v>0.0136112639642484</v>
      </c>
    </row>
    <row r="247" spans="1:8">
      <c r="A247" s="32">
        <v>45798</v>
      </c>
      <c r="B247" s="2">
        <v>168.56</v>
      </c>
      <c r="C247" s="34">
        <v>163.69</v>
      </c>
      <c r="D247" s="34">
        <v>173.14</v>
      </c>
      <c r="E247" s="34">
        <v>163.56</v>
      </c>
      <c r="F247" s="34" t="s">
        <v>2241</v>
      </c>
      <c r="G247" s="35">
        <v>0.0279</v>
      </c>
      <c r="H247" s="1">
        <f t="shared" si="3"/>
        <v>0.0275473003279019</v>
      </c>
    </row>
    <row r="248" spans="1:8">
      <c r="A248" s="32">
        <v>45797</v>
      </c>
      <c r="B248" s="2">
        <v>163.98</v>
      </c>
      <c r="C248" s="34">
        <v>166.43</v>
      </c>
      <c r="D248" s="34">
        <v>168.5</v>
      </c>
      <c r="E248" s="34">
        <v>162.9</v>
      </c>
      <c r="F248" s="34" t="s">
        <v>988</v>
      </c>
      <c r="G248" s="35">
        <v>-0.0154</v>
      </c>
      <c r="H248" s="1">
        <f t="shared" si="3"/>
        <v>-0.0154910516396416</v>
      </c>
    </row>
    <row r="249" spans="1:8">
      <c r="A249" s="32">
        <v>45796</v>
      </c>
      <c r="B249" s="2">
        <v>166.54</v>
      </c>
      <c r="C249" s="34">
        <v>164.51</v>
      </c>
      <c r="D249" s="34">
        <v>166.64</v>
      </c>
      <c r="E249" s="34">
        <v>164.22</v>
      </c>
      <c r="F249" s="34" t="s">
        <v>2242</v>
      </c>
      <c r="G249" s="35">
        <v>0.0021</v>
      </c>
      <c r="H249" s="1">
        <f t="shared" si="3"/>
        <v>0.0021038086682414</v>
      </c>
    </row>
    <row r="250" spans="1:8">
      <c r="A250" s="32">
        <v>45793</v>
      </c>
      <c r="B250" s="2">
        <v>166.19</v>
      </c>
      <c r="C250" s="34">
        <v>167.73</v>
      </c>
      <c r="D250" s="34">
        <v>169.35</v>
      </c>
      <c r="E250" s="34">
        <v>165.62</v>
      </c>
      <c r="F250" s="34" t="s">
        <v>969</v>
      </c>
      <c r="G250" s="35">
        <v>0.0136</v>
      </c>
      <c r="H250" s="1">
        <f t="shared" si="3"/>
        <v>0.0135092165032949</v>
      </c>
    </row>
    <row r="251" spans="1:8">
      <c r="A251" s="32">
        <v>45792</v>
      </c>
      <c r="B251" s="2">
        <v>163.96</v>
      </c>
      <c r="C251" s="34">
        <v>165.84</v>
      </c>
      <c r="D251" s="34">
        <v>166.21</v>
      </c>
      <c r="E251" s="34">
        <v>162.37</v>
      </c>
      <c r="F251" s="34" t="s">
        <v>2243</v>
      </c>
      <c r="G251" s="35">
        <v>-0.0085</v>
      </c>
      <c r="H251" s="1">
        <f t="shared" si="3"/>
        <v>-0.00856289202596816</v>
      </c>
    </row>
    <row r="252" spans="1:8">
      <c r="A252" s="32">
        <v>45791</v>
      </c>
      <c r="B252" s="2">
        <v>165.37</v>
      </c>
      <c r="C252" s="34">
        <v>159.96</v>
      </c>
      <c r="D252" s="34">
        <v>167</v>
      </c>
      <c r="E252" s="34">
        <v>159.61</v>
      </c>
      <c r="F252" s="34" t="s">
        <v>2244</v>
      </c>
      <c r="G252" s="35">
        <v>0.0366</v>
      </c>
      <c r="H252" s="1">
        <f t="shared" si="3"/>
        <v>0.0359533953491988</v>
      </c>
    </row>
    <row r="253" spans="1:8">
      <c r="A253" s="32">
        <v>45790</v>
      </c>
      <c r="B253" s="2">
        <v>159.53</v>
      </c>
      <c r="C253" s="34">
        <v>158.79</v>
      </c>
      <c r="D253" s="34">
        <v>160.57</v>
      </c>
      <c r="E253" s="34">
        <v>156.16</v>
      </c>
      <c r="F253" s="34" t="s">
        <v>2245</v>
      </c>
      <c r="G253" s="35">
        <v>0.0068</v>
      </c>
      <c r="H253" s="1">
        <f t="shared" si="3"/>
        <v>0.00672979677581024</v>
      </c>
    </row>
    <row r="254" spans="1:8">
      <c r="A254" s="32">
        <v>45789</v>
      </c>
      <c r="B254" s="2">
        <v>158.46</v>
      </c>
      <c r="C254" s="34">
        <v>157.49</v>
      </c>
      <c r="D254" s="34">
        <v>159.1</v>
      </c>
      <c r="E254" s="34">
        <v>156.25</v>
      </c>
      <c r="F254" s="34" t="s">
        <v>2246</v>
      </c>
      <c r="G254" s="35">
        <v>0.0374</v>
      </c>
      <c r="H254" s="1">
        <f t="shared" si="3"/>
        <v>0.0366995974853911</v>
      </c>
    </row>
    <row r="255" spans="1:8">
      <c r="A255" s="32">
        <v>45786</v>
      </c>
      <c r="B255" s="2">
        <v>152.75</v>
      </c>
      <c r="C255" s="34">
        <v>154.17</v>
      </c>
      <c r="D255" s="34">
        <v>155.05</v>
      </c>
      <c r="E255" s="34">
        <v>152.2</v>
      </c>
      <c r="F255" s="34" t="s">
        <v>2247</v>
      </c>
      <c r="G255" s="35">
        <v>-0.0099</v>
      </c>
      <c r="H255" s="1">
        <f t="shared" si="3"/>
        <v>-0.00996653528832239</v>
      </c>
    </row>
    <row r="256" spans="1:8">
      <c r="A256" s="32">
        <v>45785</v>
      </c>
      <c r="B256" s="2">
        <v>154.28</v>
      </c>
      <c r="C256" s="34">
        <v>155</v>
      </c>
      <c r="D256" s="34">
        <v>155.93</v>
      </c>
      <c r="E256" s="34">
        <v>152.9</v>
      </c>
      <c r="F256" s="34" t="s">
        <v>2248</v>
      </c>
      <c r="G256" s="35">
        <v>0.0192</v>
      </c>
      <c r="H256" s="1">
        <f t="shared" si="3"/>
        <v>0.0189759014590056</v>
      </c>
    </row>
    <row r="257" spans="1:8">
      <c r="A257" s="32">
        <v>45784</v>
      </c>
      <c r="B257" s="2">
        <v>151.38</v>
      </c>
      <c r="C257" s="34">
        <v>164.08</v>
      </c>
      <c r="D257" s="34">
        <v>165</v>
      </c>
      <c r="E257" s="34">
        <v>147.84</v>
      </c>
      <c r="F257" s="34" t="s">
        <v>2249</v>
      </c>
      <c r="G257" s="35">
        <v>-0.0726</v>
      </c>
      <c r="H257" s="1">
        <f t="shared" si="3"/>
        <v>-0.0753670172849222</v>
      </c>
    </row>
    <row r="258" spans="1:8">
      <c r="A258" s="32">
        <v>45783</v>
      </c>
      <c r="B258" s="2">
        <v>163.23</v>
      </c>
      <c r="C258" s="34">
        <v>162.17</v>
      </c>
      <c r="D258" s="34">
        <v>164.8</v>
      </c>
      <c r="E258" s="34">
        <v>161.19</v>
      </c>
      <c r="F258" s="34" t="s">
        <v>2250</v>
      </c>
      <c r="G258" s="35">
        <v>-0.006</v>
      </c>
      <c r="H258" s="1">
        <f t="shared" si="3"/>
        <v>-0.00598584733780248</v>
      </c>
    </row>
    <row r="259" spans="1:8">
      <c r="A259" s="32">
        <v>45782</v>
      </c>
      <c r="B259" s="2">
        <v>164.21</v>
      </c>
      <c r="C259" s="34">
        <v>163</v>
      </c>
      <c r="D259" s="34">
        <v>165.39</v>
      </c>
      <c r="E259" s="34">
        <v>162.72</v>
      </c>
      <c r="F259" s="34" t="s">
        <v>2251</v>
      </c>
      <c r="G259" s="35">
        <v>0.0011</v>
      </c>
      <c r="H259" s="1">
        <f t="shared" ref="H259:H322" si="4">LN(B259/B260)</f>
        <v>0.00109675857935173</v>
      </c>
    </row>
    <row r="260" spans="1:8">
      <c r="A260" s="32">
        <v>45779</v>
      </c>
      <c r="B260" s="2">
        <v>164.03</v>
      </c>
      <c r="C260" s="34">
        <v>163.4</v>
      </c>
      <c r="D260" s="34">
        <v>164.97</v>
      </c>
      <c r="E260" s="34">
        <v>161.87</v>
      </c>
      <c r="F260" s="34" t="s">
        <v>2252</v>
      </c>
      <c r="G260" s="35">
        <v>0.0169</v>
      </c>
      <c r="H260" s="1">
        <f t="shared" si="4"/>
        <v>0.0167833527932311</v>
      </c>
    </row>
    <row r="261" spans="1:8">
      <c r="A261" s="32">
        <v>45778</v>
      </c>
      <c r="B261" s="2">
        <v>161.3</v>
      </c>
      <c r="C261" s="34">
        <v>160.45</v>
      </c>
      <c r="D261" s="34">
        <v>161.95</v>
      </c>
      <c r="E261" s="34">
        <v>158.91</v>
      </c>
      <c r="F261" s="34" t="s">
        <v>1788</v>
      </c>
      <c r="G261" s="35">
        <v>0.0157</v>
      </c>
      <c r="H261" s="1">
        <f t="shared" si="4"/>
        <v>0.0156204363181278</v>
      </c>
    </row>
    <row r="262" spans="1:8">
      <c r="A262" s="32">
        <v>45777</v>
      </c>
      <c r="B262" s="2">
        <v>158.8</v>
      </c>
      <c r="C262" s="34">
        <v>157.98</v>
      </c>
      <c r="D262" s="34">
        <v>159.27</v>
      </c>
      <c r="E262" s="34">
        <v>155.4</v>
      </c>
      <c r="F262" s="34" t="s">
        <v>2253</v>
      </c>
      <c r="G262" s="35">
        <v>-0.0085</v>
      </c>
      <c r="H262" s="1">
        <f t="shared" si="4"/>
        <v>-0.00852776675387498</v>
      </c>
    </row>
    <row r="263" spans="1:8">
      <c r="A263" s="32">
        <v>45776</v>
      </c>
      <c r="B263" s="2">
        <v>160.16</v>
      </c>
      <c r="C263" s="34">
        <v>160.32</v>
      </c>
      <c r="D263" s="34">
        <v>160.74</v>
      </c>
      <c r="E263" s="34">
        <v>157.52</v>
      </c>
      <c r="F263" s="34" t="s">
        <v>2254</v>
      </c>
      <c r="G263" s="35">
        <v>-0.0028</v>
      </c>
      <c r="H263" s="1">
        <f t="shared" si="4"/>
        <v>-0.00280575050789559</v>
      </c>
    </row>
    <row r="264" spans="1:8">
      <c r="A264" s="32">
        <v>45775</v>
      </c>
      <c r="B264" s="2">
        <v>160.61</v>
      </c>
      <c r="C264" s="34">
        <v>162.43</v>
      </c>
      <c r="D264" s="34">
        <v>163.15</v>
      </c>
      <c r="E264" s="34">
        <v>158.6</v>
      </c>
      <c r="F264" s="34" t="s">
        <v>2255</v>
      </c>
      <c r="G264" s="35">
        <v>-0.0083</v>
      </c>
      <c r="H264" s="1">
        <f t="shared" si="4"/>
        <v>-0.00837032508915442</v>
      </c>
    </row>
    <row r="265" spans="1:8">
      <c r="A265" s="32">
        <v>45772</v>
      </c>
      <c r="B265" s="2">
        <v>161.96</v>
      </c>
      <c r="C265" s="34">
        <v>165.07</v>
      </c>
      <c r="D265" s="34">
        <v>166.1</v>
      </c>
      <c r="E265" s="34">
        <v>161.04</v>
      </c>
      <c r="F265" s="34" t="s">
        <v>2256</v>
      </c>
      <c r="G265" s="35">
        <v>0.0168</v>
      </c>
      <c r="H265" s="1">
        <f t="shared" si="4"/>
        <v>0.0166857314080196</v>
      </c>
    </row>
    <row r="266" spans="1:8">
      <c r="A266" s="32">
        <v>45771</v>
      </c>
      <c r="B266" s="2">
        <v>159.28</v>
      </c>
      <c r="C266" s="34">
        <v>156.15</v>
      </c>
      <c r="D266" s="34">
        <v>159.59</v>
      </c>
      <c r="E266" s="34">
        <v>155.79</v>
      </c>
      <c r="F266" s="34" t="s">
        <v>1526</v>
      </c>
      <c r="G266" s="35">
        <v>0.0253</v>
      </c>
      <c r="H266" s="1">
        <f t="shared" si="4"/>
        <v>0.0249830239168844</v>
      </c>
    </row>
    <row r="267" spans="1:8">
      <c r="A267" s="32">
        <v>45770</v>
      </c>
      <c r="B267" s="2">
        <v>155.35</v>
      </c>
      <c r="C267" s="34">
        <v>155.61</v>
      </c>
      <c r="D267" s="34">
        <v>157.52</v>
      </c>
      <c r="E267" s="34">
        <v>153.81</v>
      </c>
      <c r="F267" s="34" t="s">
        <v>1815</v>
      </c>
      <c r="G267" s="35">
        <v>0.0256</v>
      </c>
      <c r="H267" s="1">
        <f t="shared" si="4"/>
        <v>0.0252930503001224</v>
      </c>
    </row>
    <row r="268" spans="1:8">
      <c r="A268" s="32">
        <v>45769</v>
      </c>
      <c r="B268" s="2">
        <v>151.47</v>
      </c>
      <c r="C268" s="34">
        <v>148.89</v>
      </c>
      <c r="D268" s="34">
        <v>152.19</v>
      </c>
      <c r="E268" s="34">
        <v>148.54</v>
      </c>
      <c r="F268" s="34" t="s">
        <v>2257</v>
      </c>
      <c r="G268" s="35">
        <v>0.0257</v>
      </c>
      <c r="H268" s="1">
        <f t="shared" si="4"/>
        <v>0.0254075310532515</v>
      </c>
    </row>
    <row r="269" spans="1:8">
      <c r="A269" s="32">
        <v>45768</v>
      </c>
      <c r="B269" s="2">
        <v>147.67</v>
      </c>
      <c r="C269" s="34">
        <v>148.88</v>
      </c>
      <c r="D269" s="34">
        <v>148.95</v>
      </c>
      <c r="E269" s="34">
        <v>146.1</v>
      </c>
      <c r="F269" s="34" t="s">
        <v>2258</v>
      </c>
      <c r="G269" s="35">
        <v>-0.0231</v>
      </c>
      <c r="H269" s="1">
        <f t="shared" si="4"/>
        <v>-0.0233588239956058</v>
      </c>
    </row>
    <row r="270" spans="1:8">
      <c r="A270" s="32">
        <v>45764</v>
      </c>
      <c r="B270" s="2">
        <v>151.16</v>
      </c>
      <c r="C270" s="34">
        <v>154.29</v>
      </c>
      <c r="D270" s="34">
        <v>154.68</v>
      </c>
      <c r="E270" s="34">
        <v>148.5</v>
      </c>
      <c r="F270" s="34" t="s">
        <v>2259</v>
      </c>
      <c r="G270" s="35">
        <v>-0.0142</v>
      </c>
      <c r="H270" s="1">
        <f t="shared" si="4"/>
        <v>-0.0142535829670097</v>
      </c>
    </row>
    <row r="271" spans="1:8">
      <c r="A271" s="32">
        <v>45763</v>
      </c>
      <c r="B271" s="2">
        <v>153.33</v>
      </c>
      <c r="C271" s="34">
        <v>153.1</v>
      </c>
      <c r="D271" s="34">
        <v>155.89</v>
      </c>
      <c r="E271" s="34">
        <v>151.51</v>
      </c>
      <c r="F271" s="34" t="s">
        <v>2260</v>
      </c>
      <c r="G271" s="35">
        <v>-0.0191</v>
      </c>
      <c r="H271" s="1">
        <f t="shared" si="4"/>
        <v>-0.0192487534590819</v>
      </c>
    </row>
    <row r="272" spans="1:8">
      <c r="A272" s="32">
        <v>45762</v>
      </c>
      <c r="B272" s="2">
        <v>156.31</v>
      </c>
      <c r="C272" s="34">
        <v>159.13</v>
      </c>
      <c r="D272" s="34">
        <v>159.65</v>
      </c>
      <c r="E272" s="34">
        <v>155.21</v>
      </c>
      <c r="F272" s="34" t="s">
        <v>2261</v>
      </c>
      <c r="G272" s="35">
        <v>-0.0174</v>
      </c>
      <c r="H272" s="1">
        <f t="shared" si="4"/>
        <v>-0.0175031420028892</v>
      </c>
    </row>
    <row r="273" spans="1:8">
      <c r="A273" s="32">
        <v>45761</v>
      </c>
      <c r="B273" s="2">
        <v>159.07</v>
      </c>
      <c r="C273" s="34">
        <v>159.99</v>
      </c>
      <c r="D273" s="34">
        <v>161.72</v>
      </c>
      <c r="E273" s="34">
        <v>157.56</v>
      </c>
      <c r="F273" s="34" t="s">
        <v>2262</v>
      </c>
      <c r="G273" s="35">
        <v>0.0123</v>
      </c>
      <c r="H273" s="1">
        <f t="shared" si="4"/>
        <v>0.0122072291625937</v>
      </c>
    </row>
    <row r="274" spans="1:8">
      <c r="A274" s="32">
        <v>45758</v>
      </c>
      <c r="B274" s="2">
        <v>157.14</v>
      </c>
      <c r="C274" s="34">
        <v>152.9</v>
      </c>
      <c r="D274" s="34">
        <v>157.67</v>
      </c>
      <c r="E274" s="34">
        <v>152.82</v>
      </c>
      <c r="F274" s="34" t="s">
        <v>2263</v>
      </c>
      <c r="G274" s="35">
        <v>0.0283</v>
      </c>
      <c r="H274" s="1">
        <f t="shared" si="4"/>
        <v>0.0278763695282549</v>
      </c>
    </row>
    <row r="275" spans="1:8">
      <c r="A275" s="32">
        <v>45757</v>
      </c>
      <c r="B275" s="2">
        <v>152.82</v>
      </c>
      <c r="C275" s="34">
        <v>156.54</v>
      </c>
      <c r="D275" s="34">
        <v>157.72</v>
      </c>
      <c r="E275" s="34">
        <v>149.93</v>
      </c>
      <c r="F275" s="34" t="s">
        <v>2264</v>
      </c>
      <c r="G275" s="35">
        <v>-0.0371</v>
      </c>
      <c r="H275" s="1">
        <f t="shared" si="4"/>
        <v>-0.0378178793000466</v>
      </c>
    </row>
    <row r="276" spans="1:8">
      <c r="A276" s="32">
        <v>45756</v>
      </c>
      <c r="B276" s="2">
        <v>158.71</v>
      </c>
      <c r="C276" s="34">
        <v>144.41</v>
      </c>
      <c r="D276" s="34">
        <v>159.55</v>
      </c>
      <c r="E276" s="34">
        <v>143.9</v>
      </c>
      <c r="F276" s="34" t="s">
        <v>2265</v>
      </c>
      <c r="G276" s="35">
        <v>0.0968</v>
      </c>
      <c r="H276" s="1">
        <f t="shared" si="4"/>
        <v>0.0924160038820292</v>
      </c>
    </row>
    <row r="277" spans="1:8">
      <c r="A277" s="32">
        <v>45755</v>
      </c>
      <c r="B277" s="2">
        <v>144.7</v>
      </c>
      <c r="C277" s="34">
        <v>151.22</v>
      </c>
      <c r="D277" s="34">
        <v>152.24</v>
      </c>
      <c r="E277" s="34">
        <v>143.03</v>
      </c>
      <c r="F277" s="34" t="s">
        <v>2266</v>
      </c>
      <c r="G277" s="35">
        <v>-0.014</v>
      </c>
      <c r="H277" s="1">
        <f t="shared" si="4"/>
        <v>-0.0140678250707677</v>
      </c>
    </row>
    <row r="278" spans="1:8">
      <c r="A278" s="32">
        <v>45754</v>
      </c>
      <c r="B278" s="2">
        <v>146.75</v>
      </c>
      <c r="C278" s="34">
        <v>141.55</v>
      </c>
      <c r="D278" s="34">
        <v>152.85</v>
      </c>
      <c r="E278" s="34">
        <v>140.53</v>
      </c>
      <c r="F278" s="34" t="s">
        <v>2267</v>
      </c>
      <c r="G278" s="35">
        <v>0.0079</v>
      </c>
      <c r="H278" s="1">
        <f t="shared" si="4"/>
        <v>0.00786732294562032</v>
      </c>
    </row>
    <row r="279" spans="1:8">
      <c r="A279" s="32">
        <v>45751</v>
      </c>
      <c r="B279" s="2">
        <v>145.6</v>
      </c>
      <c r="C279" s="34">
        <v>148.01</v>
      </c>
      <c r="D279" s="34">
        <v>151.07</v>
      </c>
      <c r="E279" s="34">
        <v>145.38</v>
      </c>
      <c r="F279" s="34" t="s">
        <v>2268</v>
      </c>
      <c r="G279" s="35">
        <v>-0.034</v>
      </c>
      <c r="H279" s="1">
        <f t="shared" si="4"/>
        <v>-0.0345606750654673</v>
      </c>
    </row>
    <row r="280" spans="1:8">
      <c r="A280" s="32">
        <v>45750</v>
      </c>
      <c r="B280" s="2">
        <v>150.72</v>
      </c>
      <c r="C280" s="34">
        <v>151.11</v>
      </c>
      <c r="D280" s="34">
        <v>152.78</v>
      </c>
      <c r="E280" s="34">
        <v>150.39</v>
      </c>
      <c r="F280" s="34" t="s">
        <v>2269</v>
      </c>
      <c r="G280" s="35">
        <v>-0.0402</v>
      </c>
      <c r="H280" s="1">
        <f t="shared" si="4"/>
        <v>-0.0410767391401527</v>
      </c>
    </row>
    <row r="281" spans="1:8">
      <c r="A281" s="32">
        <v>45749</v>
      </c>
      <c r="B281" s="2">
        <v>157.04</v>
      </c>
      <c r="C281" s="34">
        <v>155.15</v>
      </c>
      <c r="D281" s="34">
        <v>158.41</v>
      </c>
      <c r="E281" s="34">
        <v>154.7</v>
      </c>
      <c r="F281" s="34" t="s">
        <v>1779</v>
      </c>
      <c r="G281" s="35">
        <v>-0.0002</v>
      </c>
      <c r="H281" s="1">
        <f t="shared" si="4"/>
        <v>-0.000191015886735314</v>
      </c>
    </row>
    <row r="282" spans="1:8">
      <c r="A282" s="32">
        <v>45748</v>
      </c>
      <c r="B282" s="2">
        <v>157.07</v>
      </c>
      <c r="C282" s="34">
        <v>153.62</v>
      </c>
      <c r="D282" s="34">
        <v>158.1</v>
      </c>
      <c r="E282" s="34">
        <v>153.62</v>
      </c>
      <c r="F282" s="34" t="s">
        <v>2270</v>
      </c>
      <c r="G282" s="35">
        <v>0.0157</v>
      </c>
      <c r="H282" s="1">
        <f t="shared" si="4"/>
        <v>0.0155917309548656</v>
      </c>
    </row>
    <row r="283" spans="1:8">
      <c r="A283" s="32">
        <v>45747</v>
      </c>
      <c r="B283" s="2">
        <v>154.64</v>
      </c>
      <c r="C283" s="34">
        <v>153.11</v>
      </c>
      <c r="D283" s="34">
        <v>155.54</v>
      </c>
      <c r="E283" s="34">
        <v>150.66</v>
      </c>
      <c r="F283" s="34" t="s">
        <v>2271</v>
      </c>
      <c r="G283" s="35">
        <v>0.002</v>
      </c>
      <c r="H283" s="1">
        <f t="shared" si="4"/>
        <v>0.00200666798733525</v>
      </c>
    </row>
    <row r="284" spans="1:8">
      <c r="A284" s="32">
        <v>45744</v>
      </c>
      <c r="B284" s="2">
        <v>154.33</v>
      </c>
      <c r="C284" s="34">
        <v>160.49</v>
      </c>
      <c r="D284" s="34">
        <v>161.82</v>
      </c>
      <c r="E284" s="34">
        <v>153.63</v>
      </c>
      <c r="F284" s="34" t="s">
        <v>2272</v>
      </c>
      <c r="G284" s="35">
        <v>-0.0488</v>
      </c>
      <c r="H284" s="1">
        <f t="shared" si="4"/>
        <v>-0.0499835534900782</v>
      </c>
    </row>
    <row r="285" spans="1:8">
      <c r="A285" s="32">
        <v>45743</v>
      </c>
      <c r="B285" s="2">
        <v>162.24</v>
      </c>
      <c r="C285" s="34">
        <v>164.63</v>
      </c>
      <c r="D285" s="34">
        <v>165.42</v>
      </c>
      <c r="E285" s="34">
        <v>162</v>
      </c>
      <c r="F285" s="34" t="s">
        <v>2273</v>
      </c>
      <c r="G285" s="35">
        <v>-0.0171</v>
      </c>
      <c r="H285" s="1">
        <f t="shared" si="4"/>
        <v>-0.0172323237617198</v>
      </c>
    </row>
    <row r="286" spans="1:8">
      <c r="A286" s="32">
        <v>45742</v>
      </c>
      <c r="B286" s="2">
        <v>165.06</v>
      </c>
      <c r="C286" s="34">
        <v>169</v>
      </c>
      <c r="D286" s="34">
        <v>169.61</v>
      </c>
      <c r="E286" s="34">
        <v>164.84</v>
      </c>
      <c r="F286" s="34" t="s">
        <v>2231</v>
      </c>
      <c r="G286" s="35">
        <v>-0.0322</v>
      </c>
      <c r="H286" s="1">
        <f t="shared" si="4"/>
        <v>-0.0327780968129416</v>
      </c>
    </row>
    <row r="287" spans="1:8">
      <c r="A287" s="32">
        <v>45741</v>
      </c>
      <c r="B287" s="2">
        <v>170.56</v>
      </c>
      <c r="C287" s="34">
        <v>168.98</v>
      </c>
      <c r="D287" s="34">
        <v>170.63</v>
      </c>
      <c r="E287" s="34">
        <v>168.32</v>
      </c>
      <c r="F287" s="34" t="s">
        <v>2274</v>
      </c>
      <c r="G287" s="35">
        <v>0.0172</v>
      </c>
      <c r="H287" s="1">
        <f t="shared" si="4"/>
        <v>0.0170297398448023</v>
      </c>
    </row>
    <row r="288" spans="1:8">
      <c r="A288" s="32">
        <v>45740</v>
      </c>
      <c r="B288" s="2">
        <v>167.68</v>
      </c>
      <c r="C288" s="34">
        <v>167.07</v>
      </c>
      <c r="D288" s="34">
        <v>168.32</v>
      </c>
      <c r="E288" s="34">
        <v>165.14</v>
      </c>
      <c r="F288" s="34" t="s">
        <v>2275</v>
      </c>
      <c r="G288" s="35">
        <v>0.0225</v>
      </c>
      <c r="H288" s="1">
        <f t="shared" si="4"/>
        <v>0.022251950777323</v>
      </c>
    </row>
    <row r="289" spans="1:8">
      <c r="A289" s="32">
        <v>45737</v>
      </c>
      <c r="B289" s="2">
        <v>163.99</v>
      </c>
      <c r="C289" s="34">
        <v>161.21</v>
      </c>
      <c r="D289" s="34">
        <v>164.24</v>
      </c>
      <c r="E289" s="34">
        <v>160.89</v>
      </c>
      <c r="F289" s="34" t="s">
        <v>2276</v>
      </c>
      <c r="G289" s="35">
        <v>0.0073</v>
      </c>
      <c r="H289" s="1">
        <f t="shared" si="4"/>
        <v>0.00728299678691437</v>
      </c>
    </row>
    <row r="290" spans="1:8">
      <c r="A290" s="32">
        <v>45736</v>
      </c>
      <c r="B290" s="2">
        <v>162.8</v>
      </c>
      <c r="C290" s="34">
        <v>161.57</v>
      </c>
      <c r="D290" s="34">
        <v>164.89</v>
      </c>
      <c r="E290" s="34">
        <v>160.96</v>
      </c>
      <c r="F290" s="34" t="s">
        <v>2054</v>
      </c>
      <c r="G290" s="35">
        <v>-0.0067</v>
      </c>
      <c r="H290" s="1">
        <f t="shared" si="4"/>
        <v>-0.00667301750729589</v>
      </c>
    </row>
    <row r="291" spans="1:8">
      <c r="A291" s="32">
        <v>45735</v>
      </c>
      <c r="B291" s="2">
        <v>163.89</v>
      </c>
      <c r="C291" s="34">
        <v>161.76</v>
      </c>
      <c r="D291" s="34">
        <v>165.87</v>
      </c>
      <c r="E291" s="34">
        <v>161</v>
      </c>
      <c r="F291" s="34" t="s">
        <v>2214</v>
      </c>
      <c r="G291" s="35">
        <v>0.02</v>
      </c>
      <c r="H291" s="1">
        <f t="shared" si="4"/>
        <v>0.0198428990204923</v>
      </c>
    </row>
    <row r="292" spans="1:8">
      <c r="A292" s="32">
        <v>45734</v>
      </c>
      <c r="B292" s="2">
        <v>160.67</v>
      </c>
      <c r="C292" s="34">
        <v>163.68</v>
      </c>
      <c r="D292" s="34">
        <v>164.25</v>
      </c>
      <c r="E292" s="34">
        <v>156.72</v>
      </c>
      <c r="F292" s="34" t="s">
        <v>817</v>
      </c>
      <c r="G292" s="35">
        <v>-0.022</v>
      </c>
      <c r="H292" s="1">
        <f t="shared" si="4"/>
        <v>-0.0222805868630017</v>
      </c>
    </row>
    <row r="293" spans="1:8">
      <c r="A293" s="32">
        <v>45733</v>
      </c>
      <c r="B293" s="2">
        <v>164.29</v>
      </c>
      <c r="C293" s="34">
        <v>165.03</v>
      </c>
      <c r="D293" s="34">
        <v>166.3</v>
      </c>
      <c r="E293" s="34">
        <v>163.67</v>
      </c>
      <c r="F293" s="34" t="s">
        <v>2277</v>
      </c>
      <c r="G293" s="35">
        <v>-0.0073</v>
      </c>
      <c r="H293" s="1">
        <f t="shared" si="4"/>
        <v>-0.00727761111260659</v>
      </c>
    </row>
    <row r="294" spans="1:8">
      <c r="A294" s="32">
        <v>45730</v>
      </c>
      <c r="B294" s="2">
        <v>165.49</v>
      </c>
      <c r="C294" s="34">
        <v>163.27</v>
      </c>
      <c r="D294" s="34">
        <v>166.49</v>
      </c>
      <c r="E294" s="34">
        <v>162.45</v>
      </c>
      <c r="F294" s="34" t="s">
        <v>2278</v>
      </c>
      <c r="G294" s="35">
        <v>0.0168</v>
      </c>
      <c r="H294" s="1">
        <f t="shared" si="4"/>
        <v>0.0166340468973629</v>
      </c>
    </row>
    <row r="295" spans="1:8">
      <c r="A295" s="32">
        <v>45729</v>
      </c>
      <c r="B295" s="2">
        <v>162.76</v>
      </c>
      <c r="C295" s="34">
        <v>166.04</v>
      </c>
      <c r="D295" s="34">
        <v>166.13</v>
      </c>
      <c r="E295" s="34">
        <v>162.11</v>
      </c>
      <c r="F295" s="34" t="s">
        <v>1139</v>
      </c>
      <c r="G295" s="35">
        <v>-0.026</v>
      </c>
      <c r="H295" s="1">
        <f t="shared" si="4"/>
        <v>-0.0263755550818022</v>
      </c>
    </row>
    <row r="296" spans="1:8">
      <c r="A296" s="32">
        <v>45728</v>
      </c>
      <c r="B296" s="2">
        <v>167.11</v>
      </c>
      <c r="C296" s="34">
        <v>166.58</v>
      </c>
      <c r="D296" s="34">
        <v>167.64</v>
      </c>
      <c r="E296" s="34">
        <v>163.53</v>
      </c>
      <c r="F296" s="34" t="s">
        <v>2279</v>
      </c>
      <c r="G296" s="35">
        <v>0.0187</v>
      </c>
      <c r="H296" s="1">
        <f t="shared" si="4"/>
        <v>0.0185419776914329</v>
      </c>
    </row>
    <row r="297" spans="1:8">
      <c r="A297" s="32">
        <v>45727</v>
      </c>
      <c r="B297" s="2">
        <v>164.04</v>
      </c>
      <c r="C297" s="34">
        <v>164.91</v>
      </c>
      <c r="D297" s="34">
        <v>166.75</v>
      </c>
      <c r="E297" s="34">
        <v>161.37</v>
      </c>
      <c r="F297" s="34" t="s">
        <v>2280</v>
      </c>
      <c r="G297" s="35">
        <v>-0.011</v>
      </c>
      <c r="H297" s="1">
        <f t="shared" si="4"/>
        <v>-0.0110940484940929</v>
      </c>
    </row>
    <row r="298" spans="1:8">
      <c r="A298" s="32">
        <v>45726</v>
      </c>
      <c r="B298" s="2">
        <v>165.87</v>
      </c>
      <c r="C298" s="34">
        <v>168.26</v>
      </c>
      <c r="D298" s="34">
        <v>168.46</v>
      </c>
      <c r="E298" s="34">
        <v>163.69</v>
      </c>
      <c r="F298" s="34" t="s">
        <v>990</v>
      </c>
      <c r="G298" s="35">
        <v>-0.046</v>
      </c>
      <c r="H298" s="1">
        <f t="shared" si="4"/>
        <v>-0.047046028632967</v>
      </c>
    </row>
    <row r="299" spans="1:8">
      <c r="A299" s="32">
        <v>45723</v>
      </c>
      <c r="B299" s="2">
        <v>173.86</v>
      </c>
      <c r="C299" s="34">
        <v>171.26</v>
      </c>
      <c r="D299" s="34">
        <v>174.97</v>
      </c>
      <c r="E299" s="34">
        <v>170.27</v>
      </c>
      <c r="F299" s="34" t="s">
        <v>2227</v>
      </c>
      <c r="G299" s="35">
        <v>0.0088</v>
      </c>
      <c r="H299" s="1">
        <f t="shared" si="4"/>
        <v>0.00872308468804396</v>
      </c>
    </row>
    <row r="300" spans="1:8">
      <c r="A300" s="32">
        <v>45722</v>
      </c>
      <c r="B300" s="2">
        <v>172.35</v>
      </c>
      <c r="C300" s="34">
        <v>170.53</v>
      </c>
      <c r="D300" s="34">
        <v>174.81</v>
      </c>
      <c r="E300" s="34">
        <v>170.5</v>
      </c>
      <c r="F300" s="34" t="s">
        <v>2281</v>
      </c>
      <c r="G300" s="35">
        <v>-0.0039</v>
      </c>
      <c r="H300" s="1">
        <f t="shared" si="4"/>
        <v>-0.003879901789354</v>
      </c>
    </row>
    <row r="301" spans="1:8">
      <c r="A301" s="32">
        <v>45721</v>
      </c>
      <c r="B301" s="2">
        <v>173.02</v>
      </c>
      <c r="C301" s="34">
        <v>170.52</v>
      </c>
      <c r="D301" s="34">
        <v>173.78</v>
      </c>
      <c r="E301" s="34">
        <v>169.06</v>
      </c>
      <c r="F301" s="34" t="s">
        <v>2282</v>
      </c>
      <c r="G301" s="35">
        <v>0.0123</v>
      </c>
      <c r="H301" s="1">
        <f t="shared" si="4"/>
        <v>0.0122115839764041</v>
      </c>
    </row>
    <row r="302" spans="1:8">
      <c r="A302" s="32">
        <v>45720</v>
      </c>
      <c r="B302" s="2">
        <v>170.92</v>
      </c>
      <c r="C302" s="34">
        <v>166.24</v>
      </c>
      <c r="D302" s="34">
        <v>173.29</v>
      </c>
      <c r="E302" s="34">
        <v>165.8</v>
      </c>
      <c r="F302" s="34" t="s">
        <v>980</v>
      </c>
      <c r="G302" s="35">
        <v>0.0234</v>
      </c>
      <c r="H302" s="1">
        <f t="shared" si="4"/>
        <v>0.023141919912298</v>
      </c>
    </row>
    <row r="303" spans="1:8">
      <c r="A303" s="32">
        <v>45719</v>
      </c>
      <c r="B303" s="2">
        <v>167.01</v>
      </c>
      <c r="C303" s="34">
        <v>171.93</v>
      </c>
      <c r="D303" s="34">
        <v>173.37</v>
      </c>
      <c r="E303" s="34">
        <v>165.93</v>
      </c>
      <c r="F303" s="34" t="s">
        <v>2283</v>
      </c>
      <c r="G303" s="35">
        <v>-0.0192</v>
      </c>
      <c r="H303" s="1">
        <f t="shared" si="4"/>
        <v>-0.0193904500964255</v>
      </c>
    </row>
    <row r="304" spans="1:8">
      <c r="A304" s="32">
        <v>45716</v>
      </c>
      <c r="B304" s="2">
        <v>170.28</v>
      </c>
      <c r="C304" s="34">
        <v>168.68</v>
      </c>
      <c r="D304" s="34">
        <v>170.61</v>
      </c>
      <c r="E304" s="34">
        <v>166.77</v>
      </c>
      <c r="F304" s="34" t="s">
        <v>1678</v>
      </c>
      <c r="G304" s="35">
        <v>0.0106</v>
      </c>
      <c r="H304" s="1">
        <f t="shared" si="4"/>
        <v>0.0105083911675351</v>
      </c>
    </row>
    <row r="305" spans="1:8">
      <c r="A305" s="32">
        <v>45715</v>
      </c>
      <c r="B305" s="2">
        <v>168.5</v>
      </c>
      <c r="C305" s="34">
        <v>173.99</v>
      </c>
      <c r="D305" s="34">
        <v>174.56</v>
      </c>
      <c r="E305" s="34">
        <v>167.94</v>
      </c>
      <c r="F305" s="34" t="s">
        <v>2284</v>
      </c>
      <c r="G305" s="35">
        <v>-0.0245</v>
      </c>
      <c r="H305" s="1">
        <f t="shared" si="4"/>
        <v>-0.0247939319127766</v>
      </c>
    </row>
    <row r="306" spans="1:8">
      <c r="A306" s="32">
        <v>45714</v>
      </c>
      <c r="B306" s="2">
        <v>172.73</v>
      </c>
      <c r="C306" s="34">
        <v>175.07</v>
      </c>
      <c r="D306" s="34">
        <v>176.08</v>
      </c>
      <c r="E306" s="34">
        <v>171.58</v>
      </c>
      <c r="F306" s="34" t="s">
        <v>2285</v>
      </c>
      <c r="G306" s="35">
        <v>-0.0153</v>
      </c>
      <c r="H306" s="1">
        <f t="shared" si="4"/>
        <v>-0.0154534168180425</v>
      </c>
    </row>
    <row r="307" spans="1:8">
      <c r="A307" s="32">
        <v>45713</v>
      </c>
      <c r="B307" s="2">
        <v>175.42</v>
      </c>
      <c r="C307" s="34">
        <v>178.04</v>
      </c>
      <c r="D307" s="34">
        <v>178.74</v>
      </c>
      <c r="E307" s="34">
        <v>174.69</v>
      </c>
      <c r="F307" s="34" t="s">
        <v>1464</v>
      </c>
      <c r="G307" s="35">
        <v>-0.0214</v>
      </c>
      <c r="H307" s="1">
        <f t="shared" si="4"/>
        <v>-0.0215983809564943</v>
      </c>
    </row>
    <row r="308" spans="1:8">
      <c r="A308" s="32">
        <v>45712</v>
      </c>
      <c r="B308" s="2">
        <v>179.25</v>
      </c>
      <c r="C308" s="34">
        <v>181.99</v>
      </c>
      <c r="D308" s="34">
        <v>183.12</v>
      </c>
      <c r="E308" s="34">
        <v>178.88</v>
      </c>
      <c r="F308" s="34" t="s">
        <v>2286</v>
      </c>
      <c r="G308" s="35">
        <v>-0.0023</v>
      </c>
      <c r="H308" s="1">
        <f t="shared" si="4"/>
        <v>-0.00228469632133081</v>
      </c>
    </row>
    <row r="309" spans="1:8">
      <c r="A309" s="32">
        <v>45709</v>
      </c>
      <c r="B309" s="2">
        <v>179.66</v>
      </c>
      <c r="C309" s="34">
        <v>185.15</v>
      </c>
      <c r="D309" s="34">
        <v>185.34</v>
      </c>
      <c r="E309" s="34">
        <v>179.08</v>
      </c>
      <c r="F309" s="34" t="s">
        <v>2287</v>
      </c>
      <c r="G309" s="35">
        <v>-0.0265</v>
      </c>
      <c r="H309" s="1">
        <f t="shared" si="4"/>
        <v>-0.0269084380644377</v>
      </c>
    </row>
    <row r="310" spans="1:8">
      <c r="A310" s="32">
        <v>45708</v>
      </c>
      <c r="B310" s="2">
        <v>184.56</v>
      </c>
      <c r="C310" s="34">
        <v>184.8</v>
      </c>
      <c r="D310" s="34">
        <v>185.31</v>
      </c>
      <c r="E310" s="34">
        <v>182.72</v>
      </c>
      <c r="F310" s="34" t="s">
        <v>2288</v>
      </c>
      <c r="G310" s="35">
        <v>-0.0038</v>
      </c>
      <c r="H310" s="1">
        <f t="shared" si="4"/>
        <v>-0.00383960669642316</v>
      </c>
    </row>
    <row r="311" spans="1:8">
      <c r="A311" s="32">
        <v>45707</v>
      </c>
      <c r="B311" s="2">
        <v>185.27</v>
      </c>
      <c r="C311" s="34">
        <v>184.07</v>
      </c>
      <c r="D311" s="34">
        <v>185.46</v>
      </c>
      <c r="E311" s="34">
        <v>183.59</v>
      </c>
      <c r="F311" s="34" t="s">
        <v>2289</v>
      </c>
      <c r="G311" s="35">
        <v>0.0082</v>
      </c>
      <c r="H311" s="1">
        <f t="shared" si="4"/>
        <v>0.00812924485458823</v>
      </c>
    </row>
    <row r="312" spans="1:8">
      <c r="A312" s="32">
        <v>45706</v>
      </c>
      <c r="B312" s="2">
        <v>183.77</v>
      </c>
      <c r="C312" s="34">
        <v>185.6</v>
      </c>
      <c r="D312" s="34">
        <v>185.96</v>
      </c>
      <c r="E312" s="34">
        <v>181.74</v>
      </c>
      <c r="F312" s="34" t="s">
        <v>1649</v>
      </c>
      <c r="G312" s="35">
        <v>-0.0079</v>
      </c>
      <c r="H312" s="1">
        <f t="shared" si="4"/>
        <v>-0.00791332042729852</v>
      </c>
    </row>
    <row r="313" spans="1:8">
      <c r="A313" s="32">
        <v>45702</v>
      </c>
      <c r="B313" s="2">
        <v>185.23</v>
      </c>
      <c r="C313" s="34">
        <v>185.05</v>
      </c>
      <c r="D313" s="34">
        <v>186.4</v>
      </c>
      <c r="E313" s="34">
        <v>184.32</v>
      </c>
      <c r="F313" s="34" t="s">
        <v>2290</v>
      </c>
      <c r="G313" s="35">
        <v>-0.0049</v>
      </c>
      <c r="H313" s="1">
        <f t="shared" si="4"/>
        <v>-0.00490078262293274</v>
      </c>
    </row>
    <row r="314" spans="1:8">
      <c r="A314" s="32">
        <v>45701</v>
      </c>
      <c r="B314" s="2">
        <v>186.14</v>
      </c>
      <c r="C314" s="34">
        <v>184.32</v>
      </c>
      <c r="D314" s="34">
        <v>186.28</v>
      </c>
      <c r="E314" s="34">
        <v>183.14</v>
      </c>
      <c r="F314" s="34" t="s">
        <v>2291</v>
      </c>
      <c r="G314" s="35">
        <v>0.0138</v>
      </c>
      <c r="H314" s="1">
        <f t="shared" si="4"/>
        <v>0.0136851358234686</v>
      </c>
    </row>
    <row r="315" spans="1:8">
      <c r="A315" s="32">
        <v>45700</v>
      </c>
      <c r="B315" s="2">
        <v>183.61</v>
      </c>
      <c r="C315" s="34">
        <v>183.22</v>
      </c>
      <c r="D315" s="34">
        <v>185.11</v>
      </c>
      <c r="E315" s="34">
        <v>181.83</v>
      </c>
      <c r="F315" s="34" t="s">
        <v>2292</v>
      </c>
      <c r="G315" s="35">
        <v>-0.0092</v>
      </c>
      <c r="H315" s="1">
        <f t="shared" si="4"/>
        <v>-0.00927011761435186</v>
      </c>
    </row>
    <row r="316" spans="1:8">
      <c r="A316" s="32">
        <v>45699</v>
      </c>
      <c r="B316" s="2">
        <v>185.32</v>
      </c>
      <c r="C316" s="34">
        <v>185.03</v>
      </c>
      <c r="D316" s="34">
        <v>186.94</v>
      </c>
      <c r="E316" s="34">
        <v>184.28</v>
      </c>
      <c r="F316" s="34" t="s">
        <v>2293</v>
      </c>
      <c r="G316" s="35">
        <v>-0.0062</v>
      </c>
      <c r="H316" s="1">
        <f t="shared" si="4"/>
        <v>-0.00618630768755446</v>
      </c>
    </row>
    <row r="317" spans="1:8">
      <c r="A317" s="32">
        <v>45698</v>
      </c>
      <c r="B317" s="2">
        <v>186.47</v>
      </c>
      <c r="C317" s="34">
        <v>187.35</v>
      </c>
      <c r="D317" s="34">
        <v>188.2</v>
      </c>
      <c r="E317" s="34">
        <v>185.86</v>
      </c>
      <c r="F317" s="34" t="s">
        <v>2294</v>
      </c>
      <c r="G317" s="35">
        <v>0.0061</v>
      </c>
      <c r="H317" s="1">
        <f t="shared" si="4"/>
        <v>0.00607839207745675</v>
      </c>
    </row>
    <row r="318" spans="1:8">
      <c r="A318" s="32">
        <v>45695</v>
      </c>
      <c r="B318" s="2">
        <v>185.34</v>
      </c>
      <c r="C318" s="34">
        <v>191.05</v>
      </c>
      <c r="D318" s="34">
        <v>191.18</v>
      </c>
      <c r="E318" s="34">
        <v>183.24</v>
      </c>
      <c r="F318" s="34" t="s">
        <v>767</v>
      </c>
      <c r="G318" s="35">
        <v>-0.0327</v>
      </c>
      <c r="H318" s="1">
        <f t="shared" si="4"/>
        <v>-0.0332178893782148</v>
      </c>
    </row>
    <row r="319" spans="1:8">
      <c r="A319" s="32">
        <v>45694</v>
      </c>
      <c r="B319" s="2">
        <v>191.6</v>
      </c>
      <c r="C319" s="34">
        <v>189.5</v>
      </c>
      <c r="D319" s="34">
        <v>192.1</v>
      </c>
      <c r="E319" s="34">
        <v>188.72</v>
      </c>
      <c r="F319" s="34" t="s">
        <v>2295</v>
      </c>
      <c r="G319" s="35">
        <v>0.0014</v>
      </c>
      <c r="H319" s="1">
        <f t="shared" si="4"/>
        <v>0.00141017963984869</v>
      </c>
    </row>
    <row r="320" spans="1:8">
      <c r="A320" s="32">
        <v>45693</v>
      </c>
      <c r="B320" s="2">
        <v>191.33</v>
      </c>
      <c r="C320" s="34">
        <v>191.07</v>
      </c>
      <c r="D320" s="34">
        <v>192.75</v>
      </c>
      <c r="E320" s="34">
        <v>188.03</v>
      </c>
      <c r="F320" s="34" t="s">
        <v>2296</v>
      </c>
      <c r="G320" s="35">
        <v>-0.0729</v>
      </c>
      <c r="H320" s="1">
        <f t="shared" si="4"/>
        <v>-0.0757194437906569</v>
      </c>
    </row>
    <row r="321" spans="1:8">
      <c r="A321" s="32">
        <v>45692</v>
      </c>
      <c r="B321" s="2">
        <v>206.38</v>
      </c>
      <c r="C321" s="34">
        <v>203.39</v>
      </c>
      <c r="D321" s="34">
        <v>207.05</v>
      </c>
      <c r="E321" s="34">
        <v>202.81</v>
      </c>
      <c r="F321" s="34" t="s">
        <v>2297</v>
      </c>
      <c r="G321" s="35">
        <v>0.0256</v>
      </c>
      <c r="H321" s="1">
        <f t="shared" si="4"/>
        <v>0.0252705972092915</v>
      </c>
    </row>
    <row r="322" spans="1:8">
      <c r="A322" s="32">
        <v>45691</v>
      </c>
      <c r="B322" s="2">
        <v>201.23</v>
      </c>
      <c r="C322" s="34">
        <v>200.69</v>
      </c>
      <c r="D322" s="34">
        <v>203.75</v>
      </c>
      <c r="E322" s="34">
        <v>200.1</v>
      </c>
      <c r="F322" s="34" t="s">
        <v>2298</v>
      </c>
      <c r="G322" s="35">
        <v>-0.0137</v>
      </c>
      <c r="H322" s="1">
        <f t="shared" si="4"/>
        <v>-0.0137694957760961</v>
      </c>
    </row>
    <row r="323" spans="1:8">
      <c r="A323" s="32">
        <v>45688</v>
      </c>
      <c r="B323" s="2">
        <v>204.02</v>
      </c>
      <c r="C323" s="34">
        <v>202</v>
      </c>
      <c r="D323" s="34">
        <v>205.48</v>
      </c>
      <c r="E323" s="34">
        <v>201.8</v>
      </c>
      <c r="F323" s="34" t="s">
        <v>2299</v>
      </c>
      <c r="G323" s="35">
        <v>0.0157</v>
      </c>
      <c r="H323" s="1">
        <f t="shared" ref="H323:H386" si="5">LN(B323/B324)</f>
        <v>0.0155600956079161</v>
      </c>
    </row>
    <row r="324" spans="1:8">
      <c r="A324" s="32">
        <v>45687</v>
      </c>
      <c r="B324" s="2">
        <v>200.87</v>
      </c>
      <c r="C324" s="34">
        <v>198</v>
      </c>
      <c r="D324" s="34">
        <v>201.4</v>
      </c>
      <c r="E324" s="34">
        <v>197.67</v>
      </c>
      <c r="F324" s="34" t="s">
        <v>2300</v>
      </c>
      <c r="G324" s="35">
        <v>0.0279</v>
      </c>
      <c r="H324" s="1">
        <f t="shared" si="5"/>
        <v>0.0275580172746047</v>
      </c>
    </row>
    <row r="325" spans="1:8">
      <c r="A325" s="32">
        <v>45686</v>
      </c>
      <c r="B325" s="2">
        <v>195.41</v>
      </c>
      <c r="C325" s="34">
        <v>195.55</v>
      </c>
      <c r="D325" s="34">
        <v>196.79</v>
      </c>
      <c r="E325" s="34">
        <v>193.43</v>
      </c>
      <c r="F325" s="34" t="s">
        <v>2301</v>
      </c>
      <c r="G325" s="35">
        <v>0.0006</v>
      </c>
      <c r="H325" s="1">
        <f t="shared" si="5"/>
        <v>0.000563077489218679</v>
      </c>
    </row>
    <row r="326" spans="1:8">
      <c r="A326" s="32">
        <v>45685</v>
      </c>
      <c r="B326" s="2">
        <v>195.3</v>
      </c>
      <c r="C326" s="34">
        <v>192.74</v>
      </c>
      <c r="D326" s="34">
        <v>195.48</v>
      </c>
      <c r="E326" s="34">
        <v>190.68</v>
      </c>
      <c r="F326" s="34" t="s">
        <v>2302</v>
      </c>
      <c r="G326" s="35">
        <v>0.0182</v>
      </c>
      <c r="H326" s="1">
        <f t="shared" si="5"/>
        <v>0.0180315391490366</v>
      </c>
    </row>
    <row r="327" spans="1:8">
      <c r="A327" s="32">
        <v>45684</v>
      </c>
      <c r="B327" s="2">
        <v>191.81</v>
      </c>
      <c r="C327" s="34">
        <v>192.41</v>
      </c>
      <c r="D327" s="34">
        <v>196.88</v>
      </c>
      <c r="E327" s="34">
        <v>190.73</v>
      </c>
      <c r="F327" s="34" t="s">
        <v>2303</v>
      </c>
      <c r="G327" s="35">
        <v>-0.042</v>
      </c>
      <c r="H327" s="1">
        <f t="shared" si="5"/>
        <v>-0.0428615169500114</v>
      </c>
    </row>
    <row r="328" spans="1:8">
      <c r="A328" s="32">
        <v>45681</v>
      </c>
      <c r="B328" s="2">
        <v>200.21</v>
      </c>
      <c r="C328" s="34">
        <v>198.1</v>
      </c>
      <c r="D328" s="34">
        <v>200.9</v>
      </c>
      <c r="E328" s="34">
        <v>198</v>
      </c>
      <c r="F328" s="34" t="s">
        <v>2060</v>
      </c>
      <c r="G328" s="35">
        <v>0.0113</v>
      </c>
      <c r="H328" s="1">
        <f t="shared" si="5"/>
        <v>0.0112008001919468</v>
      </c>
    </row>
    <row r="329" spans="1:8">
      <c r="A329" s="32">
        <v>45680</v>
      </c>
      <c r="B329" s="2">
        <v>197.98</v>
      </c>
      <c r="C329" s="34">
        <v>198.14</v>
      </c>
      <c r="D329" s="34">
        <v>200.3</v>
      </c>
      <c r="E329" s="34">
        <v>195.2</v>
      </c>
      <c r="F329" s="34" t="s">
        <v>2304</v>
      </c>
      <c r="G329" s="35">
        <v>-0.002</v>
      </c>
      <c r="H329" s="1">
        <f t="shared" si="5"/>
        <v>-0.00196795824835595</v>
      </c>
    </row>
    <row r="330" spans="1:8">
      <c r="A330" s="32">
        <v>45679</v>
      </c>
      <c r="B330" s="2">
        <v>198.37</v>
      </c>
      <c r="C330" s="34">
        <v>199.06</v>
      </c>
      <c r="D330" s="34">
        <v>200.48</v>
      </c>
      <c r="E330" s="34">
        <v>197.53</v>
      </c>
      <c r="F330" s="34" t="s">
        <v>1602</v>
      </c>
      <c r="G330" s="35">
        <v>0.0016</v>
      </c>
      <c r="H330" s="1">
        <f t="shared" si="5"/>
        <v>0.00161444967209146</v>
      </c>
    </row>
    <row r="331" spans="1:8">
      <c r="A331" s="32">
        <v>45678</v>
      </c>
      <c r="B331" s="2">
        <v>198.05</v>
      </c>
      <c r="C331" s="34">
        <v>199.07</v>
      </c>
      <c r="D331" s="34">
        <v>202.29</v>
      </c>
      <c r="E331" s="34">
        <v>197.87</v>
      </c>
      <c r="F331" s="34" t="s">
        <v>2305</v>
      </c>
      <c r="G331" s="35">
        <v>0.0105</v>
      </c>
      <c r="H331" s="1">
        <f t="shared" si="5"/>
        <v>0.0104048648374086</v>
      </c>
    </row>
    <row r="332" spans="1:8">
      <c r="A332" s="32">
        <v>45674</v>
      </c>
      <c r="B332" s="2">
        <v>196</v>
      </c>
      <c r="C332" s="34">
        <v>196.53</v>
      </c>
      <c r="D332" s="34">
        <v>197.23</v>
      </c>
      <c r="E332" s="34">
        <v>193.75</v>
      </c>
      <c r="F332" s="34" t="s">
        <v>2306</v>
      </c>
      <c r="G332" s="35">
        <v>0.016</v>
      </c>
      <c r="H332" s="1">
        <f t="shared" si="5"/>
        <v>0.0158909003307192</v>
      </c>
    </row>
    <row r="333" spans="1:8">
      <c r="A333" s="32">
        <v>45673</v>
      </c>
      <c r="B333" s="2">
        <v>192.91</v>
      </c>
      <c r="C333" s="34">
        <v>194.14</v>
      </c>
      <c r="D333" s="34">
        <v>195.48</v>
      </c>
      <c r="E333" s="34">
        <v>192.81</v>
      </c>
      <c r="F333" s="34" t="s">
        <v>2307</v>
      </c>
      <c r="G333" s="35">
        <v>-0.0135</v>
      </c>
      <c r="H333" s="1">
        <f t="shared" si="5"/>
        <v>-0.0135923423017252</v>
      </c>
    </row>
    <row r="334" spans="1:8">
      <c r="A334" s="32">
        <v>45672</v>
      </c>
      <c r="B334" s="2">
        <v>195.55</v>
      </c>
      <c r="C334" s="34">
        <v>193.09</v>
      </c>
      <c r="D334" s="34">
        <v>196.36</v>
      </c>
      <c r="E334" s="34">
        <v>191.86</v>
      </c>
      <c r="F334" s="34" t="s">
        <v>2308</v>
      </c>
      <c r="G334" s="35">
        <v>0.0311</v>
      </c>
      <c r="H334" s="1">
        <f t="shared" si="5"/>
        <v>0.0305831057459419</v>
      </c>
    </row>
    <row r="335" spans="1:8">
      <c r="A335" s="32">
        <v>45671</v>
      </c>
      <c r="B335" s="2">
        <v>189.66</v>
      </c>
      <c r="C335" s="34">
        <v>191.24</v>
      </c>
      <c r="D335" s="34">
        <v>191.98</v>
      </c>
      <c r="E335" s="34">
        <v>188.31</v>
      </c>
      <c r="F335" s="34" t="s">
        <v>2309</v>
      </c>
      <c r="G335" s="35">
        <v>-0.0071</v>
      </c>
      <c r="H335" s="1">
        <f t="shared" si="5"/>
        <v>-0.00709278724146226</v>
      </c>
    </row>
    <row r="336" spans="1:8">
      <c r="A336" s="32">
        <v>45670</v>
      </c>
      <c r="B336" s="2">
        <v>191.01</v>
      </c>
      <c r="C336" s="34">
        <v>190.07</v>
      </c>
      <c r="D336" s="34">
        <v>191.18</v>
      </c>
      <c r="E336" s="34">
        <v>187.36</v>
      </c>
      <c r="F336" s="34" t="s">
        <v>2310</v>
      </c>
      <c r="G336" s="35">
        <v>-0.0054</v>
      </c>
      <c r="H336" s="1">
        <f t="shared" si="5"/>
        <v>-0.00537790096569599</v>
      </c>
    </row>
    <row r="337" spans="1:8">
      <c r="A337" s="32">
        <v>45667</v>
      </c>
      <c r="B337" s="2">
        <v>192.04</v>
      </c>
      <c r="C337" s="34">
        <v>194.29</v>
      </c>
      <c r="D337" s="34">
        <v>196.52</v>
      </c>
      <c r="E337" s="34">
        <v>190.31</v>
      </c>
      <c r="F337" s="34" t="s">
        <v>2311</v>
      </c>
      <c r="G337" s="35">
        <v>-0.0098</v>
      </c>
      <c r="H337" s="1">
        <f t="shared" si="5"/>
        <v>-0.00989671022323653</v>
      </c>
    </row>
    <row r="338" spans="1:8">
      <c r="A338" s="32">
        <v>45665</v>
      </c>
      <c r="B338" s="2">
        <v>193.95</v>
      </c>
      <c r="C338" s="34">
        <v>192.57</v>
      </c>
      <c r="D338" s="34">
        <v>196.29</v>
      </c>
      <c r="E338" s="34">
        <v>192.38</v>
      </c>
      <c r="F338" s="34" t="s">
        <v>2312</v>
      </c>
      <c r="G338" s="35">
        <v>-0.0079</v>
      </c>
      <c r="H338" s="1">
        <f t="shared" si="5"/>
        <v>-0.0079088333360521</v>
      </c>
    </row>
    <row r="339" spans="1:8">
      <c r="A339" s="32">
        <v>45664</v>
      </c>
      <c r="B339" s="2">
        <v>195.49</v>
      </c>
      <c r="C339" s="34">
        <v>197.11</v>
      </c>
      <c r="D339" s="34">
        <v>201</v>
      </c>
      <c r="E339" s="34">
        <v>194.6</v>
      </c>
      <c r="F339" s="34" t="s">
        <v>2313</v>
      </c>
      <c r="G339" s="35">
        <v>-0.007</v>
      </c>
      <c r="H339" s="1">
        <f t="shared" si="5"/>
        <v>-0.00703438520996765</v>
      </c>
    </row>
    <row r="340" spans="1:8">
      <c r="A340" s="32">
        <v>45663</v>
      </c>
      <c r="B340" s="2">
        <v>196.87</v>
      </c>
      <c r="C340" s="34">
        <v>193.98</v>
      </c>
      <c r="D340" s="34">
        <v>198.22</v>
      </c>
      <c r="E340" s="34">
        <v>193.85</v>
      </c>
      <c r="F340" s="34" t="s">
        <v>2152</v>
      </c>
      <c r="G340" s="35">
        <v>0.0265</v>
      </c>
      <c r="H340" s="1">
        <f t="shared" si="5"/>
        <v>0.0261425889852509</v>
      </c>
    </row>
    <row r="341" spans="1:8">
      <c r="A341" s="32">
        <v>45660</v>
      </c>
      <c r="B341" s="2">
        <v>191.79</v>
      </c>
      <c r="C341" s="34">
        <v>191.37</v>
      </c>
      <c r="D341" s="34">
        <v>193.21</v>
      </c>
      <c r="E341" s="34">
        <v>189.98</v>
      </c>
      <c r="F341" s="34" t="s">
        <v>2314</v>
      </c>
      <c r="G341" s="35">
        <v>0.0125</v>
      </c>
      <c r="H341" s="1">
        <f t="shared" si="5"/>
        <v>0.0123814603065576</v>
      </c>
    </row>
    <row r="342" spans="1:8">
      <c r="A342" s="32">
        <v>45659</v>
      </c>
      <c r="B342" s="2">
        <v>189.43</v>
      </c>
      <c r="C342" s="34">
        <v>190.65</v>
      </c>
      <c r="D342" s="34">
        <v>192</v>
      </c>
      <c r="E342" s="34">
        <v>187.5</v>
      </c>
      <c r="F342" s="34" t="s">
        <v>2315</v>
      </c>
      <c r="G342" s="35">
        <v>0.0007</v>
      </c>
      <c r="H342" s="1">
        <f t="shared" si="5"/>
        <v>0.000686504924910134</v>
      </c>
    </row>
    <row r="343" spans="1:8">
      <c r="A343" s="32">
        <v>45657</v>
      </c>
      <c r="B343" s="2">
        <v>189.3</v>
      </c>
      <c r="C343" s="34">
        <v>191.07</v>
      </c>
      <c r="D343" s="34">
        <v>191.96</v>
      </c>
      <c r="E343" s="34">
        <v>188.51</v>
      </c>
      <c r="F343" s="34" t="s">
        <v>2316</v>
      </c>
      <c r="G343" s="35">
        <v>-0.0101</v>
      </c>
      <c r="H343" s="1">
        <f t="shared" si="5"/>
        <v>-0.0101961255426255</v>
      </c>
    </row>
    <row r="344" spans="1:8">
      <c r="A344" s="32">
        <v>45656</v>
      </c>
      <c r="B344" s="2">
        <v>191.24</v>
      </c>
      <c r="C344" s="34">
        <v>189.8</v>
      </c>
      <c r="D344" s="34">
        <v>192.55</v>
      </c>
      <c r="E344" s="34">
        <v>189.12</v>
      </c>
      <c r="F344" s="34" t="s">
        <v>2317</v>
      </c>
      <c r="G344" s="35">
        <v>-0.0079</v>
      </c>
      <c r="H344" s="1">
        <f t="shared" si="5"/>
        <v>-0.00791670801422926</v>
      </c>
    </row>
    <row r="345" spans="1:8">
      <c r="A345" s="32">
        <v>45653</v>
      </c>
      <c r="B345" s="2">
        <v>192.76</v>
      </c>
      <c r="C345" s="34">
        <v>194.95</v>
      </c>
      <c r="D345" s="34">
        <v>195.32</v>
      </c>
      <c r="E345" s="34">
        <v>190.65</v>
      </c>
      <c r="F345" s="34" t="s">
        <v>2318</v>
      </c>
      <c r="G345" s="35">
        <v>-0.0145</v>
      </c>
      <c r="H345" s="1">
        <f t="shared" si="5"/>
        <v>-0.014625865828585</v>
      </c>
    </row>
    <row r="346" spans="1:8">
      <c r="A346" s="32">
        <v>45652</v>
      </c>
      <c r="B346" s="2">
        <v>195.6</v>
      </c>
      <c r="C346" s="34">
        <v>195.15</v>
      </c>
      <c r="D346" s="34">
        <v>196.75</v>
      </c>
      <c r="E346" s="34">
        <v>194.38</v>
      </c>
      <c r="F346" s="34" t="s">
        <v>2319</v>
      </c>
      <c r="G346" s="35">
        <v>-0.0026</v>
      </c>
      <c r="H346" s="1">
        <f t="shared" si="5"/>
        <v>-0.00260396869203098</v>
      </c>
    </row>
    <row r="347" spans="1:8">
      <c r="A347" s="32">
        <v>45650</v>
      </c>
      <c r="B347" s="2">
        <v>196.11</v>
      </c>
      <c r="C347" s="34">
        <v>194.84</v>
      </c>
      <c r="D347" s="34">
        <v>196.11</v>
      </c>
      <c r="E347" s="34">
        <v>193.78</v>
      </c>
      <c r="F347" s="34" t="s">
        <v>2320</v>
      </c>
      <c r="G347" s="35">
        <v>0.0076</v>
      </c>
      <c r="H347" s="1">
        <f t="shared" si="5"/>
        <v>0.00757540603826442</v>
      </c>
    </row>
    <row r="348" spans="1:8">
      <c r="A348" s="32">
        <v>45649</v>
      </c>
      <c r="B348" s="2">
        <v>194.63</v>
      </c>
      <c r="C348" s="34">
        <v>192.62</v>
      </c>
      <c r="D348" s="34">
        <v>195.1</v>
      </c>
      <c r="E348" s="34">
        <v>190.15</v>
      </c>
      <c r="F348" s="34" t="s">
        <v>2321</v>
      </c>
      <c r="G348" s="35">
        <v>0.0168</v>
      </c>
      <c r="H348" s="1">
        <f t="shared" si="5"/>
        <v>0.0166825959964653</v>
      </c>
    </row>
    <row r="349" spans="1:8">
      <c r="A349" s="32">
        <v>45646</v>
      </c>
      <c r="B349" s="2">
        <v>191.41</v>
      </c>
      <c r="C349" s="34">
        <v>185.78</v>
      </c>
      <c r="D349" s="34">
        <v>192.89</v>
      </c>
      <c r="E349" s="34">
        <v>185.22</v>
      </c>
      <c r="F349" s="34" t="s">
        <v>2322</v>
      </c>
      <c r="G349" s="35">
        <v>0.0154</v>
      </c>
      <c r="H349" s="1">
        <f t="shared" si="5"/>
        <v>0.0152666683791975</v>
      </c>
    </row>
    <row r="350" spans="1:8">
      <c r="A350" s="32">
        <v>45645</v>
      </c>
      <c r="B350" s="2">
        <v>188.51</v>
      </c>
      <c r="C350" s="34">
        <v>191.63</v>
      </c>
      <c r="D350" s="34">
        <v>193.03</v>
      </c>
      <c r="E350" s="34">
        <v>188.38</v>
      </c>
      <c r="F350" s="34" t="s">
        <v>2323</v>
      </c>
      <c r="G350" s="35">
        <v>0.0006</v>
      </c>
      <c r="H350" s="1">
        <f t="shared" si="5"/>
        <v>0.00058369373655819</v>
      </c>
    </row>
    <row r="351" spans="1:8">
      <c r="A351" s="32">
        <v>45644</v>
      </c>
      <c r="B351" s="2">
        <v>188.4</v>
      </c>
      <c r="C351" s="34">
        <v>195.22</v>
      </c>
      <c r="D351" s="34">
        <v>197</v>
      </c>
      <c r="E351" s="34">
        <v>187.74</v>
      </c>
      <c r="F351" s="34" t="s">
        <v>2324</v>
      </c>
      <c r="G351" s="35">
        <v>-0.0359</v>
      </c>
      <c r="H351" s="1">
        <f t="shared" si="5"/>
        <v>-0.0365837263739344</v>
      </c>
    </row>
    <row r="352" spans="1:8">
      <c r="A352" s="32">
        <v>45643</v>
      </c>
      <c r="B352" s="2">
        <v>195.42</v>
      </c>
      <c r="C352" s="34">
        <v>197.25</v>
      </c>
      <c r="D352" s="34">
        <v>201.42</v>
      </c>
      <c r="E352" s="34">
        <v>194.98</v>
      </c>
      <c r="F352" s="34" t="s">
        <v>2325</v>
      </c>
      <c r="G352" s="35">
        <v>-0.0063</v>
      </c>
      <c r="H352" s="1">
        <f t="shared" si="5"/>
        <v>-0.00632526083581306</v>
      </c>
    </row>
    <row r="353" spans="1:8">
      <c r="A353" s="32">
        <v>45642</v>
      </c>
      <c r="B353" s="2">
        <v>196.66</v>
      </c>
      <c r="C353" s="34">
        <v>192.87</v>
      </c>
      <c r="D353" s="34">
        <v>199</v>
      </c>
      <c r="E353" s="34">
        <v>192.62</v>
      </c>
      <c r="F353" s="34" t="s">
        <v>2326</v>
      </c>
      <c r="G353" s="35">
        <v>0.036</v>
      </c>
      <c r="H353" s="1">
        <f t="shared" si="5"/>
        <v>0.0354000946496641</v>
      </c>
    </row>
    <row r="354" spans="1:8">
      <c r="A354" s="32">
        <v>45639</v>
      </c>
      <c r="B354" s="2">
        <v>189.82</v>
      </c>
      <c r="C354" s="34">
        <v>191.01</v>
      </c>
      <c r="D354" s="34">
        <v>192.73</v>
      </c>
      <c r="E354" s="34">
        <v>189.64</v>
      </c>
      <c r="F354" s="34" t="s">
        <v>2327</v>
      </c>
      <c r="G354" s="35">
        <v>-0.0111</v>
      </c>
      <c r="H354" s="1">
        <f t="shared" si="5"/>
        <v>-0.0112107622876987</v>
      </c>
    </row>
    <row r="355" spans="1:8">
      <c r="A355" s="32">
        <v>45638</v>
      </c>
      <c r="B355" s="2">
        <v>191.96</v>
      </c>
      <c r="C355" s="34">
        <v>195</v>
      </c>
      <c r="D355" s="34">
        <v>195.18</v>
      </c>
      <c r="E355" s="34">
        <v>191.71</v>
      </c>
      <c r="F355" s="34" t="s">
        <v>2328</v>
      </c>
      <c r="G355" s="35">
        <v>-0.0176</v>
      </c>
      <c r="H355" s="1">
        <f t="shared" si="5"/>
        <v>-0.0177617226186376</v>
      </c>
    </row>
    <row r="356" spans="1:8">
      <c r="A356" s="32">
        <v>45637</v>
      </c>
      <c r="B356" s="2">
        <v>195.4</v>
      </c>
      <c r="C356" s="34">
        <v>185.31</v>
      </c>
      <c r="D356" s="34">
        <v>195.61</v>
      </c>
      <c r="E356" s="34">
        <v>184.85</v>
      </c>
      <c r="F356" s="34" t="s">
        <v>2329</v>
      </c>
      <c r="G356" s="35">
        <v>0.0552</v>
      </c>
      <c r="H356" s="1">
        <f t="shared" si="5"/>
        <v>0.053774417558958</v>
      </c>
    </row>
    <row r="357" spans="1:8">
      <c r="A357" s="32">
        <v>45636</v>
      </c>
      <c r="B357" s="2">
        <v>185.17</v>
      </c>
      <c r="C357" s="34">
        <v>182.85</v>
      </c>
      <c r="D357" s="34">
        <v>186.36</v>
      </c>
      <c r="E357" s="34">
        <v>181.05</v>
      </c>
      <c r="F357" s="34" t="s">
        <v>2330</v>
      </c>
      <c r="G357" s="35">
        <v>0.0559</v>
      </c>
      <c r="H357" s="1">
        <f t="shared" si="5"/>
        <v>0.0543762943685232</v>
      </c>
    </row>
    <row r="358" spans="1:8">
      <c r="A358" s="32">
        <v>45635</v>
      </c>
      <c r="B358" s="2">
        <v>175.37</v>
      </c>
      <c r="C358" s="34">
        <v>173.96</v>
      </c>
      <c r="D358" s="34">
        <v>176.26</v>
      </c>
      <c r="E358" s="34">
        <v>173.65</v>
      </c>
      <c r="F358" s="34" t="s">
        <v>1482</v>
      </c>
      <c r="G358" s="35">
        <v>0.0038</v>
      </c>
      <c r="H358" s="1">
        <f t="shared" si="5"/>
        <v>0.00377057119484805</v>
      </c>
    </row>
    <row r="359" spans="1:8">
      <c r="A359" s="32">
        <v>45632</v>
      </c>
      <c r="B359" s="2">
        <v>174.71</v>
      </c>
      <c r="C359" s="34">
        <v>172.03</v>
      </c>
      <c r="D359" s="34">
        <v>175.08</v>
      </c>
      <c r="E359" s="34">
        <v>171.86</v>
      </c>
      <c r="F359" s="34" t="s">
        <v>2057</v>
      </c>
      <c r="G359" s="35">
        <v>0.012</v>
      </c>
      <c r="H359" s="1">
        <f t="shared" si="5"/>
        <v>0.0119189549765289</v>
      </c>
    </row>
    <row r="360" spans="1:8">
      <c r="A360" s="32">
        <v>45631</v>
      </c>
      <c r="B360" s="2">
        <v>172.64</v>
      </c>
      <c r="C360" s="34">
        <v>175.36</v>
      </c>
      <c r="D360" s="34">
        <v>176.06</v>
      </c>
      <c r="E360" s="34">
        <v>172.33</v>
      </c>
      <c r="F360" s="34" t="s">
        <v>2331</v>
      </c>
      <c r="G360" s="35">
        <v>-0.0099</v>
      </c>
      <c r="H360" s="1">
        <f t="shared" si="5"/>
        <v>-0.00997097681957798</v>
      </c>
    </row>
    <row r="361" spans="1:8">
      <c r="A361" s="32">
        <v>45630</v>
      </c>
      <c r="B361" s="2">
        <v>174.37</v>
      </c>
      <c r="C361" s="34">
        <v>171.15</v>
      </c>
      <c r="D361" s="34">
        <v>174.91</v>
      </c>
      <c r="E361" s="34">
        <v>171.06</v>
      </c>
      <c r="F361" s="34" t="s">
        <v>2332</v>
      </c>
      <c r="G361" s="35">
        <v>0.0177</v>
      </c>
      <c r="H361" s="1">
        <f t="shared" si="5"/>
        <v>0.0175295917935045</v>
      </c>
    </row>
    <row r="362" spans="1:8">
      <c r="A362" s="32">
        <v>45629</v>
      </c>
      <c r="B362" s="2">
        <v>171.34</v>
      </c>
      <c r="C362" s="34">
        <v>171.49</v>
      </c>
      <c r="D362" s="34">
        <v>172.68</v>
      </c>
      <c r="E362" s="34">
        <v>170.85</v>
      </c>
      <c r="F362" s="34" t="s">
        <v>2333</v>
      </c>
      <c r="G362" s="35">
        <v>-0.0009</v>
      </c>
      <c r="H362" s="1">
        <f t="shared" si="5"/>
        <v>-0.00087506933215788</v>
      </c>
    </row>
    <row r="363" spans="1:8">
      <c r="A363" s="32">
        <v>45628</v>
      </c>
      <c r="B363" s="2">
        <v>171.49</v>
      </c>
      <c r="C363" s="34">
        <v>168.76</v>
      </c>
      <c r="D363" s="34">
        <v>172.07</v>
      </c>
      <c r="E363" s="34">
        <v>168.57</v>
      </c>
      <c r="F363" s="34" t="s">
        <v>2334</v>
      </c>
      <c r="G363" s="35">
        <v>0.015</v>
      </c>
      <c r="H363" s="1">
        <f t="shared" si="5"/>
        <v>0.0149221427077568</v>
      </c>
    </row>
    <row r="364" spans="1:8">
      <c r="A364" s="32">
        <v>45625</v>
      </c>
      <c r="B364" s="2">
        <v>168.95</v>
      </c>
      <c r="C364" s="34">
        <v>168.5</v>
      </c>
      <c r="D364" s="34">
        <v>169.43</v>
      </c>
      <c r="E364" s="34">
        <v>167.16</v>
      </c>
      <c r="F364" s="34" t="s">
        <v>2317</v>
      </c>
      <c r="G364" s="35">
        <v>-0.0017</v>
      </c>
      <c r="H364" s="1">
        <f t="shared" si="5"/>
        <v>-0.00165592325969542</v>
      </c>
    </row>
    <row r="365" spans="1:8">
      <c r="A365" s="32">
        <v>45623</v>
      </c>
      <c r="B365" s="2">
        <v>169.23</v>
      </c>
      <c r="C365" s="34">
        <v>169</v>
      </c>
      <c r="D365" s="34">
        <v>169.48</v>
      </c>
      <c r="E365" s="34">
        <v>168.02</v>
      </c>
      <c r="F365" s="34" t="s">
        <v>2335</v>
      </c>
      <c r="G365" s="35">
        <v>0.0007</v>
      </c>
      <c r="H365" s="1">
        <f t="shared" si="5"/>
        <v>0.000650214298066899</v>
      </c>
    </row>
    <row r="366" spans="1:8">
      <c r="A366" s="32">
        <v>45622</v>
      </c>
      <c r="B366" s="2">
        <v>169.12</v>
      </c>
      <c r="C366" s="34">
        <v>167.63</v>
      </c>
      <c r="D366" s="34">
        <v>169.82</v>
      </c>
      <c r="E366" s="34">
        <v>167.58</v>
      </c>
      <c r="F366" s="34" t="s">
        <v>2336</v>
      </c>
      <c r="G366" s="35">
        <v>0.0088</v>
      </c>
      <c r="H366" s="1">
        <f t="shared" si="5"/>
        <v>0.00873004920968989</v>
      </c>
    </row>
    <row r="367" spans="1:8">
      <c r="A367" s="32">
        <v>45621</v>
      </c>
      <c r="B367" s="2">
        <v>167.65</v>
      </c>
      <c r="C367" s="34">
        <v>166.09</v>
      </c>
      <c r="D367" s="34">
        <v>168.63</v>
      </c>
      <c r="E367" s="34">
        <v>165.61</v>
      </c>
      <c r="F367" s="34" t="s">
        <v>1650</v>
      </c>
      <c r="G367" s="35">
        <v>0.0175</v>
      </c>
      <c r="H367" s="1">
        <f t="shared" si="5"/>
        <v>0.0173886033443577</v>
      </c>
    </row>
    <row r="368" spans="1:8">
      <c r="A368" s="32">
        <v>45618</v>
      </c>
      <c r="B368" s="2">
        <v>164.76</v>
      </c>
      <c r="C368" s="34">
        <v>165.85</v>
      </c>
      <c r="D368" s="34">
        <v>166.46</v>
      </c>
      <c r="E368" s="34">
        <v>163.9</v>
      </c>
      <c r="F368" s="34" t="s">
        <v>2337</v>
      </c>
      <c r="G368" s="35">
        <v>-0.0171</v>
      </c>
      <c r="H368" s="1">
        <f t="shared" si="5"/>
        <v>-0.0172693000753065</v>
      </c>
    </row>
    <row r="369" spans="1:8">
      <c r="A369" s="32">
        <v>45617</v>
      </c>
      <c r="B369" s="2">
        <v>167.63</v>
      </c>
      <c r="C369" s="34">
        <v>173.9</v>
      </c>
      <c r="D369" s="34">
        <v>174.13</v>
      </c>
      <c r="E369" s="34">
        <v>163.7</v>
      </c>
      <c r="F369" s="34" t="s">
        <v>1019</v>
      </c>
      <c r="G369" s="35">
        <v>-0.0474</v>
      </c>
      <c r="H369" s="1">
        <f t="shared" si="5"/>
        <v>-0.0486111825742282</v>
      </c>
    </row>
    <row r="370" spans="1:8">
      <c r="A370" s="32">
        <v>45616</v>
      </c>
      <c r="B370" s="2">
        <v>175.98</v>
      </c>
      <c r="C370" s="34">
        <v>177.34</v>
      </c>
      <c r="D370" s="34">
        <v>177.68</v>
      </c>
      <c r="E370" s="34">
        <v>173.78</v>
      </c>
      <c r="F370" s="34" t="s">
        <v>2338</v>
      </c>
      <c r="G370" s="35">
        <v>-0.012</v>
      </c>
      <c r="H370" s="1">
        <f t="shared" si="5"/>
        <v>-0.012087128236087</v>
      </c>
    </row>
    <row r="371" spans="1:8">
      <c r="A371" s="32">
        <v>45615</v>
      </c>
      <c r="B371" s="2">
        <v>178.12</v>
      </c>
      <c r="C371" s="34">
        <v>173.72</v>
      </c>
      <c r="D371" s="34">
        <v>178.87</v>
      </c>
      <c r="E371" s="34">
        <v>173.56</v>
      </c>
      <c r="F371" s="34" t="s">
        <v>2339</v>
      </c>
      <c r="G371" s="35">
        <v>0.0161</v>
      </c>
      <c r="H371" s="1">
        <f t="shared" si="5"/>
        <v>0.0159586885263128</v>
      </c>
    </row>
    <row r="372" spans="1:8">
      <c r="A372" s="32">
        <v>45614</v>
      </c>
      <c r="B372" s="2">
        <v>175.3</v>
      </c>
      <c r="C372" s="34">
        <v>173.42</v>
      </c>
      <c r="D372" s="34">
        <v>175.44</v>
      </c>
      <c r="E372" s="34">
        <v>172.9</v>
      </c>
      <c r="F372" s="34" t="s">
        <v>2340</v>
      </c>
      <c r="G372" s="35">
        <v>0.0163</v>
      </c>
      <c r="H372" s="1">
        <f t="shared" si="5"/>
        <v>0.0161595281506513</v>
      </c>
    </row>
    <row r="373" spans="1:8">
      <c r="A373" s="32">
        <v>45611</v>
      </c>
      <c r="B373" s="2">
        <v>172.49</v>
      </c>
      <c r="C373" s="34">
        <v>173.73</v>
      </c>
      <c r="D373" s="34">
        <v>174.14</v>
      </c>
      <c r="E373" s="34">
        <v>171.22</v>
      </c>
      <c r="F373" s="34" t="s">
        <v>2341</v>
      </c>
      <c r="G373" s="35">
        <v>-0.0176</v>
      </c>
      <c r="H373" s="1">
        <f t="shared" si="5"/>
        <v>-0.0177555157215252</v>
      </c>
    </row>
    <row r="374" spans="1:8">
      <c r="A374" s="32">
        <v>45610</v>
      </c>
      <c r="B374" s="2">
        <v>175.58</v>
      </c>
      <c r="C374" s="34">
        <v>178.28</v>
      </c>
      <c r="D374" s="34">
        <v>178.82</v>
      </c>
      <c r="E374" s="34">
        <v>174.32</v>
      </c>
      <c r="F374" s="34" t="s">
        <v>2155</v>
      </c>
      <c r="G374" s="35">
        <v>-0.0184</v>
      </c>
      <c r="H374" s="1">
        <f t="shared" si="5"/>
        <v>-0.0186204104686716</v>
      </c>
    </row>
    <row r="375" spans="1:8">
      <c r="A375" s="32">
        <v>45609</v>
      </c>
      <c r="B375" s="2">
        <v>178.88</v>
      </c>
      <c r="C375" s="34">
        <v>180.46</v>
      </c>
      <c r="D375" s="34">
        <v>180.96</v>
      </c>
      <c r="E375" s="34">
        <v>178.54</v>
      </c>
      <c r="F375" s="34" t="s">
        <v>2173</v>
      </c>
      <c r="G375" s="35">
        <v>-0.0151</v>
      </c>
      <c r="H375" s="1">
        <f t="shared" si="5"/>
        <v>-0.015201402294948</v>
      </c>
    </row>
    <row r="376" spans="1:8">
      <c r="A376" s="32">
        <v>45608</v>
      </c>
      <c r="B376" s="2">
        <v>181.62</v>
      </c>
      <c r="C376" s="34">
        <v>179.82</v>
      </c>
      <c r="D376" s="34">
        <v>182.49</v>
      </c>
      <c r="E376" s="34">
        <v>179.39</v>
      </c>
      <c r="F376" s="34" t="s">
        <v>2342</v>
      </c>
      <c r="G376" s="35">
        <v>0.007</v>
      </c>
      <c r="H376" s="1">
        <f t="shared" si="5"/>
        <v>0.00701718491213427</v>
      </c>
    </row>
    <row r="377" spans="1:8">
      <c r="A377" s="32">
        <v>45607</v>
      </c>
      <c r="B377" s="2">
        <v>180.35</v>
      </c>
      <c r="C377" s="34">
        <v>178.58</v>
      </c>
      <c r="D377" s="34">
        <v>180.54</v>
      </c>
      <c r="E377" s="34">
        <v>178.47</v>
      </c>
      <c r="F377" s="34" t="s">
        <v>2343</v>
      </c>
      <c r="G377" s="35">
        <v>0.0112</v>
      </c>
      <c r="H377" s="1">
        <f t="shared" si="5"/>
        <v>0.0111514955446474</v>
      </c>
    </row>
    <row r="378" spans="1:8">
      <c r="A378" s="32">
        <v>45604</v>
      </c>
      <c r="B378" s="2">
        <v>178.35</v>
      </c>
      <c r="C378" s="34">
        <v>180.65</v>
      </c>
      <c r="D378" s="34">
        <v>180.9</v>
      </c>
      <c r="E378" s="34">
        <v>178.08</v>
      </c>
      <c r="F378" s="34" t="s">
        <v>2344</v>
      </c>
      <c r="G378" s="35">
        <v>-0.0133</v>
      </c>
      <c r="H378" s="1">
        <f t="shared" si="5"/>
        <v>-0.0133669492339736</v>
      </c>
    </row>
    <row r="379" spans="1:8">
      <c r="A379" s="32">
        <v>45603</v>
      </c>
      <c r="B379" s="2">
        <v>180.75</v>
      </c>
      <c r="C379" s="34">
        <v>177.41</v>
      </c>
      <c r="D379" s="34">
        <v>181.08</v>
      </c>
      <c r="E379" s="34">
        <v>177.19</v>
      </c>
      <c r="F379" s="34" t="s">
        <v>2345</v>
      </c>
      <c r="G379" s="35">
        <v>0.024</v>
      </c>
      <c r="H379" s="1">
        <f t="shared" si="5"/>
        <v>0.0237373290466865</v>
      </c>
    </row>
    <row r="380" spans="1:8">
      <c r="A380" s="32">
        <v>45602</v>
      </c>
      <c r="B380" s="2">
        <v>176.51</v>
      </c>
      <c r="C380" s="34">
        <v>173.8</v>
      </c>
      <c r="D380" s="34">
        <v>176.94</v>
      </c>
      <c r="E380" s="34">
        <v>173.5</v>
      </c>
      <c r="F380" s="34" t="s">
        <v>2346</v>
      </c>
      <c r="G380" s="35">
        <v>0.0399</v>
      </c>
      <c r="H380" s="1">
        <f t="shared" si="5"/>
        <v>0.0391096774506567</v>
      </c>
    </row>
    <row r="381" spans="1:8">
      <c r="A381" s="32">
        <v>45601</v>
      </c>
      <c r="B381" s="2">
        <v>169.74</v>
      </c>
      <c r="C381" s="34">
        <v>169.43</v>
      </c>
      <c r="D381" s="34">
        <v>170.53</v>
      </c>
      <c r="E381" s="34">
        <v>168.84</v>
      </c>
      <c r="F381" s="34" t="s">
        <v>2347</v>
      </c>
      <c r="G381" s="35">
        <v>0.003</v>
      </c>
      <c r="H381" s="1">
        <f t="shared" si="5"/>
        <v>0.0029500286896642</v>
      </c>
    </row>
    <row r="382" spans="1:8">
      <c r="A382" s="32">
        <v>45600</v>
      </c>
      <c r="B382" s="2">
        <v>169.24</v>
      </c>
      <c r="C382" s="34">
        <v>169.93</v>
      </c>
      <c r="D382" s="34">
        <v>170.73</v>
      </c>
      <c r="E382" s="34">
        <v>168.01</v>
      </c>
      <c r="F382" s="34" t="s">
        <v>2348</v>
      </c>
      <c r="G382" s="35">
        <v>-0.012</v>
      </c>
      <c r="H382" s="1">
        <f t="shared" si="5"/>
        <v>-0.0120402006580268</v>
      </c>
    </row>
    <row r="383" spans="1:8">
      <c r="A383" s="32">
        <v>45597</v>
      </c>
      <c r="B383" s="2">
        <v>171.29</v>
      </c>
      <c r="C383" s="34">
        <v>170.07</v>
      </c>
      <c r="D383" s="34">
        <v>172.32</v>
      </c>
      <c r="E383" s="34">
        <v>168.88</v>
      </c>
      <c r="F383" s="34" t="s">
        <v>2222</v>
      </c>
      <c r="G383" s="35">
        <v>0.0011</v>
      </c>
      <c r="H383" s="1">
        <f t="shared" si="5"/>
        <v>0.00105140196601447</v>
      </c>
    </row>
    <row r="384" spans="1:8">
      <c r="A384" s="32">
        <v>45596</v>
      </c>
      <c r="B384" s="2">
        <v>171.11</v>
      </c>
      <c r="C384" s="34">
        <v>173.13</v>
      </c>
      <c r="D384" s="34">
        <v>176.82</v>
      </c>
      <c r="E384" s="34">
        <v>171</v>
      </c>
      <c r="F384" s="34" t="s">
        <v>2349</v>
      </c>
      <c r="G384" s="35">
        <v>-0.0192</v>
      </c>
      <c r="H384" s="1">
        <f t="shared" si="5"/>
        <v>-0.0193888644611933</v>
      </c>
    </row>
    <row r="385" spans="1:8">
      <c r="A385" s="32">
        <v>45595</v>
      </c>
      <c r="B385" s="2">
        <v>174.46</v>
      </c>
      <c r="C385" s="34">
        <v>180.68</v>
      </c>
      <c r="D385" s="34">
        <v>182.02</v>
      </c>
      <c r="E385" s="34">
        <v>174.06</v>
      </c>
      <c r="F385" s="34" t="s">
        <v>2350</v>
      </c>
      <c r="G385" s="35">
        <v>0.0282</v>
      </c>
      <c r="H385" s="1">
        <f t="shared" si="5"/>
        <v>0.0277811787486454</v>
      </c>
    </row>
    <row r="386" spans="1:8">
      <c r="A386" s="32">
        <v>45594</v>
      </c>
      <c r="B386" s="2">
        <v>169.68</v>
      </c>
      <c r="C386" s="34">
        <v>167.73</v>
      </c>
      <c r="D386" s="34">
        <v>170.38</v>
      </c>
      <c r="E386" s="34">
        <v>167.09</v>
      </c>
      <c r="F386" s="34" t="s">
        <v>1478</v>
      </c>
      <c r="G386" s="35">
        <v>0.0178</v>
      </c>
      <c r="H386" s="1">
        <f t="shared" si="5"/>
        <v>0.0175985516914249</v>
      </c>
    </row>
    <row r="387" spans="1:8">
      <c r="A387" s="32">
        <v>45593</v>
      </c>
      <c r="B387" s="2">
        <v>166.72</v>
      </c>
      <c r="C387" s="34">
        <v>168.75</v>
      </c>
      <c r="D387" s="34">
        <v>168.75</v>
      </c>
      <c r="E387" s="34">
        <v>163.95</v>
      </c>
      <c r="F387" s="34" t="s">
        <v>1608</v>
      </c>
      <c r="G387" s="35">
        <v>0.0088</v>
      </c>
      <c r="H387" s="1">
        <f t="shared" ref="H387:H450" si="6">LN(B387/B388)</f>
        <v>0.00873525841226725</v>
      </c>
    </row>
    <row r="388" spans="1:8">
      <c r="A388" s="32">
        <v>45590</v>
      </c>
      <c r="B388" s="2">
        <v>165.27</v>
      </c>
      <c r="C388" s="34">
        <v>163.67</v>
      </c>
      <c r="D388" s="34">
        <v>165.59</v>
      </c>
      <c r="E388" s="34">
        <v>163.42</v>
      </c>
      <c r="F388" s="34" t="s">
        <v>2351</v>
      </c>
      <c r="G388" s="35">
        <v>0.0157</v>
      </c>
      <c r="H388" s="1">
        <f t="shared" si="6"/>
        <v>0.0155495678524852</v>
      </c>
    </row>
    <row r="389" spans="1:8">
      <c r="A389" s="32">
        <v>45589</v>
      </c>
      <c r="B389" s="2">
        <v>162.72</v>
      </c>
      <c r="C389" s="34">
        <v>162.83</v>
      </c>
      <c r="D389" s="34">
        <v>163.33</v>
      </c>
      <c r="E389" s="34">
        <v>161.01</v>
      </c>
      <c r="F389" s="34" t="s">
        <v>2352</v>
      </c>
      <c r="G389" s="35">
        <v>-0.0004</v>
      </c>
      <c r="H389" s="1">
        <f t="shared" si="6"/>
        <v>-0.000368663598645579</v>
      </c>
    </row>
    <row r="390" spans="1:8">
      <c r="A390" s="32">
        <v>45588</v>
      </c>
      <c r="B390" s="2">
        <v>162.78</v>
      </c>
      <c r="C390" s="34">
        <v>164.76</v>
      </c>
      <c r="D390" s="34">
        <v>165.82</v>
      </c>
      <c r="E390" s="34">
        <v>161.93</v>
      </c>
      <c r="F390" s="34" t="s">
        <v>2353</v>
      </c>
      <c r="G390" s="35">
        <v>-0.0143</v>
      </c>
      <c r="H390" s="1">
        <f t="shared" si="6"/>
        <v>-0.014394003090387</v>
      </c>
    </row>
    <row r="391" spans="1:8">
      <c r="A391" s="32">
        <v>45587</v>
      </c>
      <c r="B391" s="2">
        <v>165.14</v>
      </c>
      <c r="C391" s="34">
        <v>162.98</v>
      </c>
      <c r="D391" s="34">
        <v>165.77</v>
      </c>
      <c r="E391" s="34">
        <v>162.98</v>
      </c>
      <c r="F391" s="34" t="s">
        <v>2354</v>
      </c>
      <c r="G391" s="35">
        <v>0.0065</v>
      </c>
      <c r="H391" s="1">
        <f t="shared" si="6"/>
        <v>0.0065004329624914</v>
      </c>
    </row>
    <row r="392" spans="1:8">
      <c r="A392" s="32">
        <v>45586</v>
      </c>
      <c r="B392" s="2">
        <v>164.07</v>
      </c>
      <c r="C392" s="34">
        <v>162.95</v>
      </c>
      <c r="D392" s="34">
        <v>164.5</v>
      </c>
      <c r="E392" s="34">
        <v>162.62</v>
      </c>
      <c r="F392" s="34" t="s">
        <v>2355</v>
      </c>
      <c r="G392" s="35">
        <v>0.004</v>
      </c>
      <c r="H392" s="1">
        <f t="shared" si="6"/>
        <v>0.00396959207022966</v>
      </c>
    </row>
    <row r="393" spans="1:8">
      <c r="A393" s="32">
        <v>45583</v>
      </c>
      <c r="B393" s="2">
        <v>163.42</v>
      </c>
      <c r="C393" s="34">
        <v>163.19</v>
      </c>
      <c r="D393" s="34">
        <v>164.71</v>
      </c>
      <c r="E393" s="34">
        <v>163.08</v>
      </c>
      <c r="F393" s="34" t="s">
        <v>2356</v>
      </c>
      <c r="G393" s="35">
        <v>0.003</v>
      </c>
      <c r="H393" s="1">
        <f t="shared" si="6"/>
        <v>0.0030029132416976</v>
      </c>
    </row>
    <row r="394" spans="1:8">
      <c r="A394" s="32">
        <v>45582</v>
      </c>
      <c r="B394" s="2">
        <v>162.93</v>
      </c>
      <c r="C394" s="34">
        <v>165.73</v>
      </c>
      <c r="D394" s="34">
        <v>166.37</v>
      </c>
      <c r="E394" s="34">
        <v>162.76</v>
      </c>
      <c r="F394" s="34" t="s">
        <v>2357</v>
      </c>
      <c r="G394" s="35">
        <v>-0.0135</v>
      </c>
      <c r="H394" s="1">
        <f t="shared" si="6"/>
        <v>-0.0135940403030258</v>
      </c>
    </row>
    <row r="395" spans="1:8">
      <c r="A395" s="32">
        <v>45581</v>
      </c>
      <c r="B395" s="2">
        <v>165.16</v>
      </c>
      <c r="C395" s="34">
        <v>164.53</v>
      </c>
      <c r="D395" s="34">
        <v>165.8</v>
      </c>
      <c r="E395" s="34">
        <v>163.74</v>
      </c>
      <c r="F395" s="34" t="s">
        <v>2358</v>
      </c>
      <c r="G395" s="35">
        <v>-0.0018</v>
      </c>
      <c r="H395" s="1">
        <f t="shared" si="6"/>
        <v>-0.00181477274414742</v>
      </c>
    </row>
    <row r="396" spans="1:8">
      <c r="A396" s="32">
        <v>45580</v>
      </c>
      <c r="B396" s="2">
        <v>165.46</v>
      </c>
      <c r="C396" s="34">
        <v>165.79</v>
      </c>
      <c r="D396" s="34">
        <v>167.68</v>
      </c>
      <c r="E396" s="34">
        <v>164.63</v>
      </c>
      <c r="F396" s="34" t="s">
        <v>2359</v>
      </c>
      <c r="G396" s="35">
        <v>0.003</v>
      </c>
      <c r="H396" s="1">
        <f t="shared" si="6"/>
        <v>0.0030264534933871</v>
      </c>
    </row>
    <row r="397" spans="1:8">
      <c r="A397" s="32">
        <v>45579</v>
      </c>
      <c r="B397" s="2">
        <v>164.96</v>
      </c>
      <c r="C397" s="34">
        <v>163.64</v>
      </c>
      <c r="D397" s="34">
        <v>166.23</v>
      </c>
      <c r="E397" s="34">
        <v>163.4</v>
      </c>
      <c r="F397" s="34" t="s">
        <v>2360</v>
      </c>
      <c r="G397" s="35">
        <v>0.0105</v>
      </c>
      <c r="H397" s="1">
        <f t="shared" si="6"/>
        <v>0.0104815097310449</v>
      </c>
    </row>
    <row r="398" spans="1:8">
      <c r="A398" s="32">
        <v>45576</v>
      </c>
      <c r="B398" s="2">
        <v>163.24</v>
      </c>
      <c r="C398" s="34">
        <v>162.13</v>
      </c>
      <c r="D398" s="34">
        <v>163.9</v>
      </c>
      <c r="E398" s="34">
        <v>161.24</v>
      </c>
      <c r="F398" s="34" t="s">
        <v>2361</v>
      </c>
      <c r="G398" s="35">
        <v>0.0072</v>
      </c>
      <c r="H398" s="1">
        <f t="shared" si="6"/>
        <v>0.00713147003723156</v>
      </c>
    </row>
    <row r="399" spans="1:8">
      <c r="A399" s="32">
        <v>45575</v>
      </c>
      <c r="B399" s="2">
        <v>162.08</v>
      </c>
      <c r="C399" s="34">
        <v>160.87</v>
      </c>
      <c r="D399" s="34">
        <v>163.07</v>
      </c>
      <c r="E399" s="34">
        <v>160.4</v>
      </c>
      <c r="F399" s="34" t="s">
        <v>2362</v>
      </c>
      <c r="G399" s="35">
        <v>0.0014</v>
      </c>
      <c r="H399" s="1">
        <f t="shared" si="6"/>
        <v>0.00135827643281739</v>
      </c>
    </row>
    <row r="400" spans="1:8">
      <c r="A400" s="32">
        <v>45574</v>
      </c>
      <c r="B400" s="2">
        <v>161.86</v>
      </c>
      <c r="C400" s="34">
        <v>163.45</v>
      </c>
      <c r="D400" s="34">
        <v>164.84</v>
      </c>
      <c r="E400" s="34">
        <v>159.74</v>
      </c>
      <c r="F400" s="34" t="s">
        <v>2277</v>
      </c>
      <c r="G400" s="35">
        <v>-0.0153</v>
      </c>
      <c r="H400" s="1">
        <f t="shared" si="6"/>
        <v>-0.015449056652798</v>
      </c>
    </row>
    <row r="401" spans="1:8">
      <c r="A401" s="32">
        <v>45573</v>
      </c>
      <c r="B401" s="2">
        <v>164.38</v>
      </c>
      <c r="C401" s="34">
        <v>163.94</v>
      </c>
      <c r="D401" s="34">
        <v>164.73</v>
      </c>
      <c r="E401" s="34">
        <v>162.87</v>
      </c>
      <c r="F401" s="34" t="s">
        <v>2363</v>
      </c>
      <c r="G401" s="35">
        <v>0.0086</v>
      </c>
      <c r="H401" s="1">
        <f t="shared" si="6"/>
        <v>0.00855332682828032</v>
      </c>
    </row>
    <row r="402" spans="1:8">
      <c r="A402" s="32">
        <v>45572</v>
      </c>
      <c r="B402" s="2">
        <v>162.98</v>
      </c>
      <c r="C402" s="34">
        <v>167.72</v>
      </c>
      <c r="D402" s="34">
        <v>168.48</v>
      </c>
      <c r="E402" s="34">
        <v>162.75</v>
      </c>
      <c r="F402" s="34" t="s">
        <v>2364</v>
      </c>
      <c r="G402" s="35">
        <v>-0.0244</v>
      </c>
      <c r="H402" s="1">
        <f t="shared" si="6"/>
        <v>-0.0247255354356865</v>
      </c>
    </row>
    <row r="403" spans="1:8">
      <c r="A403" s="32">
        <v>45569</v>
      </c>
      <c r="B403" s="2">
        <v>167.06</v>
      </c>
      <c r="C403" s="34">
        <v>168.06</v>
      </c>
      <c r="D403" s="34">
        <v>168.23</v>
      </c>
      <c r="E403" s="34">
        <v>165.48</v>
      </c>
      <c r="F403" s="34" t="s">
        <v>2365</v>
      </c>
      <c r="G403" s="35">
        <v>0.0072</v>
      </c>
      <c r="H403" s="1">
        <f t="shared" si="6"/>
        <v>0.00720897030470258</v>
      </c>
    </row>
    <row r="404" spans="1:8">
      <c r="A404" s="32">
        <v>45568</v>
      </c>
      <c r="B404" s="2">
        <v>165.86</v>
      </c>
      <c r="C404" s="34">
        <v>164.41</v>
      </c>
      <c r="D404" s="34">
        <v>166.64</v>
      </c>
      <c r="E404" s="34">
        <v>163.92</v>
      </c>
      <c r="F404" s="34" t="s">
        <v>2366</v>
      </c>
      <c r="G404" s="35">
        <v>0</v>
      </c>
      <c r="H404" s="1">
        <f t="shared" si="6"/>
        <v>0</v>
      </c>
    </row>
    <row r="405" spans="1:8">
      <c r="A405" s="32">
        <v>45567</v>
      </c>
      <c r="B405" s="2">
        <v>165.86</v>
      </c>
      <c r="C405" s="34">
        <v>166.42</v>
      </c>
      <c r="D405" s="34">
        <v>167.52</v>
      </c>
      <c r="E405" s="34">
        <v>164.73</v>
      </c>
      <c r="F405" s="34" t="s">
        <v>2367</v>
      </c>
      <c r="G405" s="35">
        <v>-0.0068</v>
      </c>
      <c r="H405" s="1">
        <f t="shared" si="6"/>
        <v>-0.00678987136128337</v>
      </c>
    </row>
    <row r="406" spans="1:8">
      <c r="A406" s="32">
        <v>45566</v>
      </c>
      <c r="B406" s="2">
        <v>166.99</v>
      </c>
      <c r="C406" s="34">
        <v>167.68</v>
      </c>
      <c r="D406" s="34">
        <v>169.16</v>
      </c>
      <c r="E406" s="34">
        <v>164.58</v>
      </c>
      <c r="F406" s="34" t="s">
        <v>2198</v>
      </c>
      <c r="G406" s="35">
        <v>0.0069</v>
      </c>
      <c r="H406" s="1">
        <f t="shared" si="6"/>
        <v>0.00685016499127965</v>
      </c>
    </row>
    <row r="407" spans="1:8">
      <c r="A407" s="32">
        <v>45565</v>
      </c>
      <c r="B407" s="2">
        <v>165.85</v>
      </c>
      <c r="C407" s="34">
        <v>163.32</v>
      </c>
      <c r="D407" s="34">
        <v>166.15</v>
      </c>
      <c r="E407" s="34">
        <v>163.26</v>
      </c>
      <c r="F407" s="34" t="s">
        <v>2368</v>
      </c>
      <c r="G407" s="35">
        <v>0.0116</v>
      </c>
      <c r="H407" s="1">
        <f t="shared" si="6"/>
        <v>0.0115222621024042</v>
      </c>
    </row>
    <row r="408" spans="1:8">
      <c r="A408" s="32">
        <v>45562</v>
      </c>
      <c r="B408" s="2">
        <v>163.95</v>
      </c>
      <c r="C408" s="34">
        <v>162.81</v>
      </c>
      <c r="D408" s="34">
        <v>165.7</v>
      </c>
      <c r="E408" s="34">
        <v>162.63</v>
      </c>
      <c r="F408" s="34" t="s">
        <v>2369</v>
      </c>
      <c r="G408" s="35">
        <v>0.0075</v>
      </c>
      <c r="H408" s="1">
        <f t="shared" si="6"/>
        <v>0.00746911761813424</v>
      </c>
    </row>
    <row r="409" spans="1:8">
      <c r="A409" s="32">
        <v>45561</v>
      </c>
      <c r="B409" s="2">
        <v>162.73</v>
      </c>
      <c r="C409" s="34">
        <v>163.64</v>
      </c>
      <c r="D409" s="34">
        <v>164.08</v>
      </c>
      <c r="E409" s="34">
        <v>162.28</v>
      </c>
      <c r="F409" s="34" t="s">
        <v>2370</v>
      </c>
      <c r="G409" s="35">
        <v>0.0077</v>
      </c>
      <c r="H409" s="1">
        <f t="shared" si="6"/>
        <v>0.00764916443154725</v>
      </c>
    </row>
    <row r="410" spans="1:8">
      <c r="A410" s="32">
        <v>45560</v>
      </c>
      <c r="B410" s="2">
        <v>161.49</v>
      </c>
      <c r="C410" s="34">
        <v>161.47</v>
      </c>
      <c r="D410" s="34">
        <v>162.81</v>
      </c>
      <c r="E410" s="34">
        <v>161.3</v>
      </c>
      <c r="F410" s="34" t="s">
        <v>2073</v>
      </c>
      <c r="G410" s="35">
        <v>-0.0049</v>
      </c>
      <c r="H410" s="1">
        <f t="shared" si="6"/>
        <v>-0.00494163708681487</v>
      </c>
    </row>
    <row r="411" spans="1:8">
      <c r="A411" s="32">
        <v>45559</v>
      </c>
      <c r="B411" s="2">
        <v>162.29</v>
      </c>
      <c r="C411" s="34">
        <v>163.03</v>
      </c>
      <c r="D411" s="34">
        <v>163.22</v>
      </c>
      <c r="E411" s="34">
        <v>160.69</v>
      </c>
      <c r="F411" s="34" t="s">
        <v>2371</v>
      </c>
      <c r="G411" s="35">
        <v>0.0027</v>
      </c>
      <c r="H411" s="1">
        <f t="shared" si="6"/>
        <v>0.00271487795553713</v>
      </c>
    </row>
    <row r="412" spans="1:8">
      <c r="A412" s="32">
        <v>45558</v>
      </c>
      <c r="B412" s="2">
        <v>161.85</v>
      </c>
      <c r="C412" s="34">
        <v>164.35</v>
      </c>
      <c r="D412" s="34">
        <v>165.49</v>
      </c>
      <c r="E412" s="34">
        <v>161.67</v>
      </c>
      <c r="F412" s="34" t="s">
        <v>2372</v>
      </c>
      <c r="G412" s="35">
        <v>-0.0106</v>
      </c>
      <c r="H412" s="1">
        <f t="shared" si="6"/>
        <v>-0.0106933172338266</v>
      </c>
    </row>
    <row r="413" spans="1:8">
      <c r="A413" s="32">
        <v>45555</v>
      </c>
      <c r="B413" s="2">
        <v>163.59</v>
      </c>
      <c r="C413" s="34">
        <v>163.5</v>
      </c>
      <c r="D413" s="34">
        <v>163.73</v>
      </c>
      <c r="E413" s="34">
        <v>162.06</v>
      </c>
      <c r="F413" s="34" t="s">
        <v>1060</v>
      </c>
      <c r="G413" s="35">
        <v>0.0089</v>
      </c>
      <c r="H413" s="1">
        <f t="shared" si="6"/>
        <v>0.00890313804651883</v>
      </c>
    </row>
    <row r="414" spans="1:8">
      <c r="A414" s="32">
        <v>45554</v>
      </c>
      <c r="B414" s="2">
        <v>162.14</v>
      </c>
      <c r="C414" s="34">
        <v>163.71</v>
      </c>
      <c r="D414" s="34">
        <v>163.79</v>
      </c>
      <c r="E414" s="34">
        <v>161.34</v>
      </c>
      <c r="F414" s="34" t="s">
        <v>2373</v>
      </c>
      <c r="G414" s="35">
        <v>0.0146</v>
      </c>
      <c r="H414" s="1">
        <f t="shared" si="6"/>
        <v>0.0144745499625435</v>
      </c>
    </row>
    <row r="415" spans="1:8">
      <c r="A415" s="32">
        <v>45553</v>
      </c>
      <c r="B415" s="2">
        <v>159.81</v>
      </c>
      <c r="C415" s="34">
        <v>159.86</v>
      </c>
      <c r="D415" s="34">
        <v>160.5</v>
      </c>
      <c r="E415" s="34">
        <v>158.6</v>
      </c>
      <c r="F415" s="34" t="s">
        <v>2374</v>
      </c>
      <c r="G415" s="35">
        <v>0.0031</v>
      </c>
      <c r="H415" s="1">
        <f t="shared" si="6"/>
        <v>0.00307085128357394</v>
      </c>
    </row>
    <row r="416" spans="1:8">
      <c r="A416" s="32">
        <v>45552</v>
      </c>
      <c r="B416" s="2">
        <v>159.32</v>
      </c>
      <c r="C416" s="34">
        <v>159.02</v>
      </c>
      <c r="D416" s="34">
        <v>160.55</v>
      </c>
      <c r="E416" s="34">
        <v>158.38</v>
      </c>
      <c r="F416" s="34" t="s">
        <v>2375</v>
      </c>
      <c r="G416" s="35">
        <v>0.008</v>
      </c>
      <c r="H416" s="1">
        <f t="shared" si="6"/>
        <v>0.00794005053661422</v>
      </c>
    </row>
    <row r="417" spans="1:8">
      <c r="A417" s="32">
        <v>45551</v>
      </c>
      <c r="B417" s="2">
        <v>158.06</v>
      </c>
      <c r="C417" s="34">
        <v>157.31</v>
      </c>
      <c r="D417" s="34">
        <v>158.25</v>
      </c>
      <c r="E417" s="34">
        <v>156.6</v>
      </c>
      <c r="F417" s="34" t="s">
        <v>2376</v>
      </c>
      <c r="G417" s="35">
        <v>0.0038</v>
      </c>
      <c r="H417" s="1">
        <f t="shared" si="6"/>
        <v>0.00380325002050802</v>
      </c>
    </row>
    <row r="418" spans="1:8">
      <c r="A418" s="32">
        <v>45548</v>
      </c>
      <c r="B418" s="2">
        <v>157.46</v>
      </c>
      <c r="C418" s="34">
        <v>155.43</v>
      </c>
      <c r="D418" s="34">
        <v>158.38</v>
      </c>
      <c r="E418" s="34">
        <v>155.21</v>
      </c>
      <c r="F418" s="34" t="s">
        <v>2377</v>
      </c>
      <c r="G418" s="35">
        <v>0.0179</v>
      </c>
      <c r="H418" s="1">
        <f t="shared" si="6"/>
        <v>0.0177483435077476</v>
      </c>
    </row>
    <row r="419" spans="1:8">
      <c r="A419" s="32">
        <v>45547</v>
      </c>
      <c r="B419" s="2">
        <v>154.69</v>
      </c>
      <c r="C419" s="34">
        <v>153.8</v>
      </c>
      <c r="D419" s="34">
        <v>154.82</v>
      </c>
      <c r="E419" s="34">
        <v>152.65</v>
      </c>
      <c r="F419" s="34" t="s">
        <v>2378</v>
      </c>
      <c r="G419" s="35">
        <v>0.0234</v>
      </c>
      <c r="H419" s="1">
        <f t="shared" si="6"/>
        <v>0.0230842357672853</v>
      </c>
    </row>
    <row r="420" spans="1:8">
      <c r="A420" s="32">
        <v>45546</v>
      </c>
      <c r="B420" s="2">
        <v>151.16</v>
      </c>
      <c r="C420" s="34">
        <v>149.92</v>
      </c>
      <c r="D420" s="34">
        <v>151.5</v>
      </c>
      <c r="E420" s="34">
        <v>147.52</v>
      </c>
      <c r="F420" s="34" t="s">
        <v>2379</v>
      </c>
      <c r="G420" s="35">
        <v>0.0168</v>
      </c>
      <c r="H420" s="1">
        <f t="shared" si="6"/>
        <v>0.0166770591841408</v>
      </c>
    </row>
    <row r="421" spans="1:8">
      <c r="A421" s="32">
        <v>45545</v>
      </c>
      <c r="B421" s="2">
        <v>148.66</v>
      </c>
      <c r="C421" s="34">
        <v>150.45</v>
      </c>
      <c r="D421" s="34">
        <v>151.27</v>
      </c>
      <c r="E421" s="34">
        <v>148.34</v>
      </c>
      <c r="F421" s="34" t="s">
        <v>2380</v>
      </c>
      <c r="G421" s="35">
        <v>-0.0003</v>
      </c>
      <c r="H421" s="1">
        <f t="shared" si="6"/>
        <v>-0.000336281403444814</v>
      </c>
    </row>
    <row r="422" spans="1:8">
      <c r="A422" s="32">
        <v>45544</v>
      </c>
      <c r="B422" s="2">
        <v>148.71</v>
      </c>
      <c r="C422" s="34">
        <v>152.51</v>
      </c>
      <c r="D422" s="34">
        <v>153.4</v>
      </c>
      <c r="E422" s="34">
        <v>147.21</v>
      </c>
      <c r="F422" s="34" t="s">
        <v>1636</v>
      </c>
      <c r="G422" s="35">
        <v>-0.0146</v>
      </c>
      <c r="H422" s="1">
        <f t="shared" si="6"/>
        <v>-0.0147517943955174</v>
      </c>
    </row>
    <row r="423" spans="1:8">
      <c r="A423" s="32">
        <v>45541</v>
      </c>
      <c r="B423" s="2">
        <v>150.92</v>
      </c>
      <c r="C423" s="34">
        <v>157.3</v>
      </c>
      <c r="D423" s="34">
        <v>157.83</v>
      </c>
      <c r="E423" s="34">
        <v>150.55</v>
      </c>
      <c r="F423" s="34" t="s">
        <v>2381</v>
      </c>
      <c r="G423" s="35">
        <v>-0.0402</v>
      </c>
      <c r="H423" s="1">
        <f t="shared" si="6"/>
        <v>-0.04102340545755</v>
      </c>
    </row>
    <row r="424" spans="1:8">
      <c r="A424" s="32">
        <v>45540</v>
      </c>
      <c r="B424" s="2">
        <v>157.24</v>
      </c>
      <c r="C424" s="34">
        <v>156.3</v>
      </c>
      <c r="D424" s="34">
        <v>159.45</v>
      </c>
      <c r="E424" s="34">
        <v>155.98</v>
      </c>
      <c r="F424" s="34" t="s">
        <v>2382</v>
      </c>
      <c r="G424" s="35">
        <v>0.005</v>
      </c>
      <c r="H424" s="1">
        <f t="shared" si="6"/>
        <v>0.00503683043876855</v>
      </c>
    </row>
    <row r="425" spans="1:8">
      <c r="A425" s="32">
        <v>45539</v>
      </c>
      <c r="B425" s="2">
        <v>156.45</v>
      </c>
      <c r="C425" s="34">
        <v>156.65</v>
      </c>
      <c r="D425" s="34">
        <v>159</v>
      </c>
      <c r="E425" s="34">
        <v>155.96</v>
      </c>
      <c r="F425" s="34" t="s">
        <v>2383</v>
      </c>
      <c r="G425" s="35">
        <v>-0.0058</v>
      </c>
      <c r="H425" s="1">
        <f t="shared" si="6"/>
        <v>-0.00579970396591259</v>
      </c>
    </row>
    <row r="426" spans="1:8">
      <c r="A426" s="32">
        <v>45538</v>
      </c>
      <c r="B426" s="2">
        <v>157.36</v>
      </c>
      <c r="C426" s="34">
        <v>161.72</v>
      </c>
      <c r="D426" s="34">
        <v>161.85</v>
      </c>
      <c r="E426" s="34">
        <v>156.48</v>
      </c>
      <c r="F426" s="34" t="s">
        <v>2384</v>
      </c>
      <c r="G426" s="35">
        <v>-0.0368</v>
      </c>
      <c r="H426" s="1">
        <f t="shared" si="6"/>
        <v>-0.0375426018329194</v>
      </c>
    </row>
    <row r="427" spans="1:8">
      <c r="A427" s="32">
        <v>45534</v>
      </c>
      <c r="B427" s="2">
        <v>163.38</v>
      </c>
      <c r="C427" s="34">
        <v>162.62</v>
      </c>
      <c r="D427" s="34">
        <v>163.66</v>
      </c>
      <c r="E427" s="34">
        <v>161.69</v>
      </c>
      <c r="F427" s="34" t="s">
        <v>2385</v>
      </c>
      <c r="G427" s="35">
        <v>0.0099</v>
      </c>
      <c r="H427" s="1">
        <f t="shared" si="6"/>
        <v>0.00984138832391661</v>
      </c>
    </row>
    <row r="428" spans="1:8">
      <c r="A428" s="32">
        <v>45533</v>
      </c>
      <c r="B428" s="2">
        <v>161.78</v>
      </c>
      <c r="C428" s="34">
        <v>164.31</v>
      </c>
      <c r="D428" s="34">
        <v>165.97</v>
      </c>
      <c r="E428" s="34">
        <v>160.25</v>
      </c>
      <c r="F428" s="34" t="s">
        <v>2386</v>
      </c>
      <c r="G428" s="35">
        <v>-0.0066</v>
      </c>
      <c r="H428" s="1">
        <f t="shared" si="6"/>
        <v>-0.00659214413243587</v>
      </c>
    </row>
    <row r="429" spans="1:8">
      <c r="A429" s="32">
        <v>45532</v>
      </c>
      <c r="B429" s="2">
        <v>162.85</v>
      </c>
      <c r="C429" s="34">
        <v>165.04</v>
      </c>
      <c r="D429" s="34">
        <v>165.6</v>
      </c>
      <c r="E429" s="34">
        <v>161.53</v>
      </c>
      <c r="F429" s="34" t="s">
        <v>2358</v>
      </c>
      <c r="G429" s="35">
        <v>-0.0111</v>
      </c>
      <c r="H429" s="1">
        <f t="shared" si="6"/>
        <v>-0.0111746651794615</v>
      </c>
    </row>
    <row r="430" spans="1:8">
      <c r="A430" s="32">
        <v>45531</v>
      </c>
      <c r="B430" s="2">
        <v>164.68</v>
      </c>
      <c r="C430" s="34">
        <v>165.84</v>
      </c>
      <c r="D430" s="34">
        <v>166.44</v>
      </c>
      <c r="E430" s="34">
        <v>164.46</v>
      </c>
      <c r="F430" s="34" t="s">
        <v>2387</v>
      </c>
      <c r="G430" s="35">
        <v>-0.0089</v>
      </c>
      <c r="H430" s="1">
        <f t="shared" si="6"/>
        <v>-0.00894698266615281</v>
      </c>
    </row>
    <row r="431" spans="1:8">
      <c r="A431" s="32">
        <v>45530</v>
      </c>
      <c r="B431" s="2">
        <v>166.16</v>
      </c>
      <c r="C431" s="34">
        <v>166.38</v>
      </c>
      <c r="D431" s="34">
        <v>167.55</v>
      </c>
      <c r="E431" s="34">
        <v>164.46</v>
      </c>
      <c r="F431" s="34" t="s">
        <v>2388</v>
      </c>
      <c r="G431" s="35">
        <v>0.0033</v>
      </c>
      <c r="H431" s="1">
        <f t="shared" si="6"/>
        <v>0.00325517196230272</v>
      </c>
    </row>
    <row r="432" spans="1:8">
      <c r="A432" s="32">
        <v>45527</v>
      </c>
      <c r="B432" s="2">
        <v>165.62</v>
      </c>
      <c r="C432" s="34">
        <v>164.72</v>
      </c>
      <c r="D432" s="34">
        <v>166.18</v>
      </c>
      <c r="E432" s="34">
        <v>163.83</v>
      </c>
      <c r="F432" s="34" t="s">
        <v>2389</v>
      </c>
      <c r="G432" s="35">
        <v>0.0111</v>
      </c>
      <c r="H432" s="1">
        <f t="shared" si="6"/>
        <v>0.0110498361865849</v>
      </c>
    </row>
    <row r="433" spans="1:8">
      <c r="A433" s="32">
        <v>45526</v>
      </c>
      <c r="B433" s="2">
        <v>163.8</v>
      </c>
      <c r="C433" s="34">
        <v>167.26</v>
      </c>
      <c r="D433" s="34">
        <v>167.59</v>
      </c>
      <c r="E433" s="34">
        <v>163.31</v>
      </c>
      <c r="F433" s="34" t="s">
        <v>2390</v>
      </c>
      <c r="G433" s="35">
        <v>-0.0124</v>
      </c>
      <c r="H433" s="1">
        <f t="shared" si="6"/>
        <v>-0.0124375939740923</v>
      </c>
    </row>
    <row r="434" spans="1:8">
      <c r="A434" s="32">
        <v>45525</v>
      </c>
      <c r="B434" s="2">
        <v>165.85</v>
      </c>
      <c r="C434" s="34">
        <v>165.15</v>
      </c>
      <c r="D434" s="34">
        <v>166.85</v>
      </c>
      <c r="E434" s="34">
        <v>164.67</v>
      </c>
      <c r="F434" s="34" t="s">
        <v>2391</v>
      </c>
      <c r="G434" s="35">
        <v>-0.008</v>
      </c>
      <c r="H434" s="1">
        <f t="shared" si="6"/>
        <v>-0.00798731087794867</v>
      </c>
    </row>
    <row r="435" spans="1:8">
      <c r="A435" s="32">
        <v>45524</v>
      </c>
      <c r="B435" s="2">
        <v>167.18</v>
      </c>
      <c r="C435" s="34">
        <v>166.9</v>
      </c>
      <c r="D435" s="34">
        <v>168.64</v>
      </c>
      <c r="E435" s="34">
        <v>166.82</v>
      </c>
      <c r="F435" s="34" t="s">
        <v>2392</v>
      </c>
      <c r="G435" s="35">
        <v>0.0031</v>
      </c>
      <c r="H435" s="1">
        <f t="shared" si="6"/>
        <v>0.00305526671692539</v>
      </c>
    </row>
    <row r="436" spans="1:8">
      <c r="A436" s="32">
        <v>45523</v>
      </c>
      <c r="B436" s="2">
        <v>166.67</v>
      </c>
      <c r="C436" s="34">
        <v>165.28</v>
      </c>
      <c r="D436" s="34">
        <v>166.69</v>
      </c>
      <c r="E436" s="34">
        <v>164.26</v>
      </c>
      <c r="F436" s="34" t="s">
        <v>2393</v>
      </c>
      <c r="G436" s="35">
        <v>0.0228</v>
      </c>
      <c r="H436" s="1">
        <f t="shared" si="6"/>
        <v>0.0225110376355343</v>
      </c>
    </row>
    <row r="437" spans="1:8">
      <c r="A437" s="32">
        <v>45520</v>
      </c>
      <c r="B437" s="2">
        <v>162.96</v>
      </c>
      <c r="C437" s="34">
        <v>161.47</v>
      </c>
      <c r="D437" s="34">
        <v>165.06</v>
      </c>
      <c r="E437" s="34">
        <v>161.13</v>
      </c>
      <c r="F437" s="34" t="s">
        <v>2394</v>
      </c>
      <c r="G437" s="35">
        <v>0.0103</v>
      </c>
      <c r="H437" s="1">
        <f t="shared" si="6"/>
        <v>0.0102387867873872</v>
      </c>
    </row>
    <row r="438" spans="1:8">
      <c r="A438" s="32">
        <v>45519</v>
      </c>
      <c r="B438" s="2">
        <v>161.3</v>
      </c>
      <c r="C438" s="34">
        <v>160.5</v>
      </c>
      <c r="D438" s="34">
        <v>161.63</v>
      </c>
      <c r="E438" s="34">
        <v>159.61</v>
      </c>
      <c r="F438" s="34" t="s">
        <v>2395</v>
      </c>
      <c r="G438" s="35">
        <v>0.0058</v>
      </c>
      <c r="H438" s="1">
        <f t="shared" si="6"/>
        <v>0.00578233961044569</v>
      </c>
    </row>
    <row r="439" spans="1:8">
      <c r="A439" s="32">
        <v>45518</v>
      </c>
      <c r="B439" s="2">
        <v>160.37</v>
      </c>
      <c r="C439" s="34">
        <v>162.4</v>
      </c>
      <c r="D439" s="34">
        <v>163.22</v>
      </c>
      <c r="E439" s="34">
        <v>157.71</v>
      </c>
      <c r="F439" s="34" t="s">
        <v>2396</v>
      </c>
      <c r="G439" s="35">
        <v>-0.0231</v>
      </c>
      <c r="H439" s="1">
        <f t="shared" si="6"/>
        <v>-0.0233579164616872</v>
      </c>
    </row>
    <row r="440" spans="1:8">
      <c r="A440" s="32">
        <v>45517</v>
      </c>
      <c r="B440" s="2">
        <v>164.16</v>
      </c>
      <c r="C440" s="34">
        <v>163.41</v>
      </c>
      <c r="D440" s="34">
        <v>164.73</v>
      </c>
      <c r="E440" s="34">
        <v>162.97</v>
      </c>
      <c r="F440" s="34" t="s">
        <v>2397</v>
      </c>
      <c r="G440" s="35">
        <v>0.0115</v>
      </c>
      <c r="H440" s="1">
        <f t="shared" si="6"/>
        <v>0.0114567036546142</v>
      </c>
    </row>
    <row r="441" spans="1:8">
      <c r="A441" s="32">
        <v>45516</v>
      </c>
      <c r="B441" s="2">
        <v>162.29</v>
      </c>
      <c r="C441" s="34">
        <v>164.35</v>
      </c>
      <c r="D441" s="34">
        <v>164.9</v>
      </c>
      <c r="E441" s="34">
        <v>161.84</v>
      </c>
      <c r="F441" s="34" t="s">
        <v>2398</v>
      </c>
      <c r="G441" s="35">
        <v>-0.0084</v>
      </c>
      <c r="H441" s="1">
        <f t="shared" si="6"/>
        <v>-0.00846734719000192</v>
      </c>
    </row>
    <row r="442" spans="1:8">
      <c r="A442" s="32">
        <v>45513</v>
      </c>
      <c r="B442" s="2">
        <v>163.67</v>
      </c>
      <c r="C442" s="34">
        <v>160.01</v>
      </c>
      <c r="D442" s="34">
        <v>163.79</v>
      </c>
      <c r="E442" s="34">
        <v>159.06</v>
      </c>
      <c r="F442" s="34" t="s">
        <v>2399</v>
      </c>
      <c r="G442" s="35">
        <v>0.0101</v>
      </c>
      <c r="H442" s="1">
        <f t="shared" si="6"/>
        <v>0.0100707022448831</v>
      </c>
    </row>
    <row r="443" spans="1:8">
      <c r="A443" s="32">
        <v>45512</v>
      </c>
      <c r="B443" s="2">
        <v>162.03</v>
      </c>
      <c r="C443" s="34">
        <v>160.51</v>
      </c>
      <c r="D443" s="34">
        <v>163.69</v>
      </c>
      <c r="E443" s="34">
        <v>160.21</v>
      </c>
      <c r="F443" s="34" t="s">
        <v>2069</v>
      </c>
      <c r="G443" s="35">
        <v>0.0194</v>
      </c>
      <c r="H443" s="1">
        <f t="shared" si="6"/>
        <v>0.0192547307608762</v>
      </c>
    </row>
    <row r="444" spans="1:8">
      <c r="A444" s="32">
        <v>45511</v>
      </c>
      <c r="B444" s="2">
        <v>158.94</v>
      </c>
      <c r="C444" s="34">
        <v>161.25</v>
      </c>
      <c r="D444" s="34">
        <v>162.98</v>
      </c>
      <c r="E444" s="34">
        <v>158.47</v>
      </c>
      <c r="F444" s="34" t="s">
        <v>2327</v>
      </c>
      <c r="G444" s="35">
        <v>0.0041</v>
      </c>
      <c r="H444" s="1">
        <f t="shared" si="6"/>
        <v>0.00409797881438627</v>
      </c>
    </row>
    <row r="445" spans="1:8">
      <c r="A445" s="32">
        <v>45510</v>
      </c>
      <c r="B445" s="2">
        <v>158.29</v>
      </c>
      <c r="C445" s="34">
        <v>159.33</v>
      </c>
      <c r="D445" s="34">
        <v>160.57</v>
      </c>
      <c r="E445" s="34">
        <v>156.41</v>
      </c>
      <c r="F445" s="34" t="s">
        <v>927</v>
      </c>
      <c r="G445" s="35">
        <v>-0.006</v>
      </c>
      <c r="H445" s="1">
        <f t="shared" si="6"/>
        <v>-0.00604650075462574</v>
      </c>
    </row>
    <row r="446" spans="1:8">
      <c r="A446" s="32">
        <v>45509</v>
      </c>
      <c r="B446" s="2">
        <v>159.25</v>
      </c>
      <c r="C446" s="34">
        <v>155.5</v>
      </c>
      <c r="D446" s="34">
        <v>164.43</v>
      </c>
      <c r="E446" s="34">
        <v>154.93</v>
      </c>
      <c r="F446" s="34" t="s">
        <v>1307</v>
      </c>
      <c r="G446" s="35">
        <v>-0.0445</v>
      </c>
      <c r="H446" s="1">
        <f t="shared" si="6"/>
        <v>-0.045480514501788</v>
      </c>
    </row>
    <row r="447" spans="1:8">
      <c r="A447" s="32">
        <v>45506</v>
      </c>
      <c r="B447" s="2">
        <v>166.66</v>
      </c>
      <c r="C447" s="34">
        <v>166.44</v>
      </c>
      <c r="D447" s="34">
        <v>168.51</v>
      </c>
      <c r="E447" s="34">
        <v>164.67</v>
      </c>
      <c r="F447" s="34" t="s">
        <v>2219</v>
      </c>
      <c r="G447" s="35">
        <v>-0.024</v>
      </c>
      <c r="H447" s="1">
        <f t="shared" si="6"/>
        <v>-0.0243032529357005</v>
      </c>
    </row>
    <row r="448" spans="1:8">
      <c r="A448" s="32">
        <v>45505</v>
      </c>
      <c r="B448" s="2">
        <v>170.76</v>
      </c>
      <c r="C448" s="34">
        <v>170.25</v>
      </c>
      <c r="D448" s="34">
        <v>174.05</v>
      </c>
      <c r="E448" s="34">
        <v>168.88</v>
      </c>
      <c r="F448" s="34" t="s">
        <v>2400</v>
      </c>
      <c r="G448" s="35">
        <v>-0.0045</v>
      </c>
      <c r="H448" s="1">
        <f t="shared" si="6"/>
        <v>-0.00455741367251416</v>
      </c>
    </row>
    <row r="449" spans="1:8">
      <c r="A449" s="32">
        <v>45504</v>
      </c>
      <c r="B449" s="2">
        <v>171.54</v>
      </c>
      <c r="C449" s="34">
        <v>173.24</v>
      </c>
      <c r="D449" s="34">
        <v>174.24</v>
      </c>
      <c r="E449" s="34">
        <v>170.01</v>
      </c>
      <c r="F449" s="34" t="s">
        <v>2401</v>
      </c>
      <c r="G449" s="35">
        <v>0.0073</v>
      </c>
      <c r="H449" s="1">
        <f t="shared" si="6"/>
        <v>0.00731360952376211</v>
      </c>
    </row>
    <row r="450" spans="1:8">
      <c r="A450" s="32">
        <v>45503</v>
      </c>
      <c r="B450" s="2">
        <v>170.29</v>
      </c>
      <c r="C450" s="34">
        <v>170.24</v>
      </c>
      <c r="D450" s="34">
        <v>171.23</v>
      </c>
      <c r="E450" s="34">
        <v>168.44</v>
      </c>
      <c r="F450" s="34" t="s">
        <v>2402</v>
      </c>
      <c r="G450" s="35">
        <v>0.0045</v>
      </c>
      <c r="H450" s="1">
        <f t="shared" si="6"/>
        <v>0.00447296372865151</v>
      </c>
    </row>
    <row r="451" spans="1:8">
      <c r="A451" s="32">
        <v>45502</v>
      </c>
      <c r="B451" s="2">
        <v>169.53</v>
      </c>
      <c r="C451" s="34">
        <v>168.83</v>
      </c>
      <c r="D451" s="34">
        <v>170.43</v>
      </c>
      <c r="E451" s="34">
        <v>167.99</v>
      </c>
      <c r="F451" s="34" t="s">
        <v>1554</v>
      </c>
      <c r="G451" s="35">
        <v>0.0151</v>
      </c>
      <c r="H451" s="1">
        <f t="shared" ref="H451:H514" si="7">LN(B451/B452)</f>
        <v>0.0150360898931065</v>
      </c>
    </row>
    <row r="452" spans="1:8">
      <c r="A452" s="32">
        <v>45499</v>
      </c>
      <c r="B452" s="2">
        <v>167</v>
      </c>
      <c r="C452" s="34">
        <v>167.15</v>
      </c>
      <c r="D452" s="34">
        <v>168.09</v>
      </c>
      <c r="E452" s="34">
        <v>164.06</v>
      </c>
      <c r="F452" s="34" t="s">
        <v>1426</v>
      </c>
      <c r="G452" s="35">
        <v>-0.0017</v>
      </c>
      <c r="H452" s="1">
        <f t="shared" si="7"/>
        <v>-0.00167524270362306</v>
      </c>
    </row>
    <row r="453" spans="1:8">
      <c r="A453" s="32">
        <v>45498</v>
      </c>
      <c r="B453" s="2">
        <v>167.28</v>
      </c>
      <c r="C453" s="34">
        <v>172.52</v>
      </c>
      <c r="D453" s="34">
        <v>173.42</v>
      </c>
      <c r="E453" s="34">
        <v>167.19</v>
      </c>
      <c r="F453" s="34" t="s">
        <v>1359</v>
      </c>
      <c r="G453" s="35">
        <v>-0.031</v>
      </c>
      <c r="H453" s="1">
        <f t="shared" si="7"/>
        <v>-0.0314815207080794</v>
      </c>
    </row>
    <row r="454" spans="1:8">
      <c r="A454" s="32">
        <v>45497</v>
      </c>
      <c r="B454" s="2">
        <v>172.63</v>
      </c>
      <c r="C454" s="34">
        <v>173.6</v>
      </c>
      <c r="D454" s="34">
        <v>176.19</v>
      </c>
      <c r="E454" s="34">
        <v>171.82</v>
      </c>
      <c r="F454" s="34" t="s">
        <v>1377</v>
      </c>
      <c r="G454" s="35">
        <v>-0.0504</v>
      </c>
      <c r="H454" s="1">
        <f t="shared" si="7"/>
        <v>-0.0517015989015129</v>
      </c>
    </row>
    <row r="455" spans="1:8">
      <c r="A455" s="32">
        <v>45496</v>
      </c>
      <c r="B455" s="2">
        <v>181.79</v>
      </c>
      <c r="C455" s="34">
        <v>182.05</v>
      </c>
      <c r="D455" s="34">
        <v>183.61</v>
      </c>
      <c r="E455" s="34">
        <v>181.54</v>
      </c>
      <c r="F455" s="34" t="s">
        <v>2403</v>
      </c>
      <c r="G455" s="35">
        <v>0.0007</v>
      </c>
      <c r="H455" s="1">
        <f t="shared" si="7"/>
        <v>0.000660320279316779</v>
      </c>
    </row>
    <row r="456" spans="1:8">
      <c r="A456" s="32">
        <v>45495</v>
      </c>
      <c r="B456" s="2">
        <v>181.67</v>
      </c>
      <c r="C456" s="34">
        <v>180.59</v>
      </c>
      <c r="D456" s="34">
        <v>182.7</v>
      </c>
      <c r="E456" s="34">
        <v>180.23</v>
      </c>
      <c r="F456" s="34" t="s">
        <v>2404</v>
      </c>
      <c r="G456" s="35">
        <v>0.0226</v>
      </c>
      <c r="H456" s="1">
        <f t="shared" si="7"/>
        <v>0.0223202431090986</v>
      </c>
    </row>
    <row r="457" spans="1:8">
      <c r="A457" s="32">
        <v>45492</v>
      </c>
      <c r="B457" s="2">
        <v>177.66</v>
      </c>
      <c r="C457" s="34">
        <v>178.88</v>
      </c>
      <c r="D457" s="34">
        <v>180.29</v>
      </c>
      <c r="E457" s="34">
        <v>177.13</v>
      </c>
      <c r="F457" s="34" t="s">
        <v>2405</v>
      </c>
      <c r="G457" s="35">
        <v>-0.0002</v>
      </c>
      <c r="H457" s="1">
        <f t="shared" si="7"/>
        <v>-0.000168847615428578</v>
      </c>
    </row>
    <row r="458" spans="1:8">
      <c r="A458" s="32">
        <v>45491</v>
      </c>
      <c r="B458" s="2">
        <v>177.69</v>
      </c>
      <c r="C458" s="34">
        <v>181.93</v>
      </c>
      <c r="D458" s="34">
        <v>182.5</v>
      </c>
      <c r="E458" s="34">
        <v>176.47</v>
      </c>
      <c r="F458" s="34" t="s">
        <v>2406</v>
      </c>
      <c r="G458" s="35">
        <v>-0.0184</v>
      </c>
      <c r="H458" s="1">
        <f t="shared" si="7"/>
        <v>-0.0185670634420413</v>
      </c>
    </row>
    <row r="459" spans="1:8">
      <c r="A459" s="32">
        <v>45490</v>
      </c>
      <c r="B459" s="2">
        <v>181.02</v>
      </c>
      <c r="C459" s="34">
        <v>182.96</v>
      </c>
      <c r="D459" s="34">
        <v>183.55</v>
      </c>
      <c r="E459" s="34">
        <v>179.9</v>
      </c>
      <c r="F459" s="34" t="s">
        <v>2407</v>
      </c>
      <c r="G459" s="35">
        <v>-0.0158</v>
      </c>
      <c r="H459" s="1">
        <f t="shared" si="7"/>
        <v>-0.0158933580559012</v>
      </c>
    </row>
    <row r="460" spans="1:8">
      <c r="A460" s="32">
        <v>45489</v>
      </c>
      <c r="B460" s="2">
        <v>183.92</v>
      </c>
      <c r="C460" s="34">
        <v>187.36</v>
      </c>
      <c r="D460" s="34">
        <v>188.68</v>
      </c>
      <c r="E460" s="34">
        <v>183.37</v>
      </c>
      <c r="F460" s="34" t="s">
        <v>2408</v>
      </c>
      <c r="G460" s="35">
        <v>-0.014</v>
      </c>
      <c r="H460" s="1">
        <f t="shared" si="7"/>
        <v>-0.0140912036015452</v>
      </c>
    </row>
    <row r="461" spans="1:8">
      <c r="A461" s="32">
        <v>45488</v>
      </c>
      <c r="B461" s="2">
        <v>186.53</v>
      </c>
      <c r="C461" s="34">
        <v>184.92</v>
      </c>
      <c r="D461" s="34">
        <v>188.24</v>
      </c>
      <c r="E461" s="34">
        <v>184.92</v>
      </c>
      <c r="F461" s="34" t="s">
        <v>2409</v>
      </c>
      <c r="G461" s="35">
        <v>0.0079</v>
      </c>
      <c r="H461" s="1">
        <f t="shared" si="7"/>
        <v>0.00785795216681423</v>
      </c>
    </row>
    <row r="462" spans="1:8">
      <c r="A462" s="32">
        <v>45485</v>
      </c>
      <c r="B462" s="2">
        <v>185.07</v>
      </c>
      <c r="C462" s="34">
        <v>185.08</v>
      </c>
      <c r="D462" s="34">
        <v>187.11</v>
      </c>
      <c r="E462" s="34">
        <v>184.49</v>
      </c>
      <c r="F462" s="34" t="s">
        <v>2391</v>
      </c>
      <c r="G462" s="35">
        <v>-0.0027</v>
      </c>
      <c r="H462" s="1">
        <f t="shared" si="7"/>
        <v>-0.00269803746659053</v>
      </c>
    </row>
    <row r="463" spans="1:8">
      <c r="A463" s="32">
        <v>45484</v>
      </c>
      <c r="B463" s="2">
        <v>185.57</v>
      </c>
      <c r="C463" s="34">
        <v>189.85</v>
      </c>
      <c r="D463" s="34">
        <v>190.86</v>
      </c>
      <c r="E463" s="34">
        <v>185.08</v>
      </c>
      <c r="F463" s="34" t="s">
        <v>2410</v>
      </c>
      <c r="G463" s="35">
        <v>-0.0293</v>
      </c>
      <c r="H463" s="1">
        <f t="shared" si="7"/>
        <v>-0.0297832232793691</v>
      </c>
    </row>
    <row r="464" spans="1:8">
      <c r="A464" s="32">
        <v>45483</v>
      </c>
      <c r="B464" s="2">
        <v>191.18</v>
      </c>
      <c r="C464" s="34">
        <v>189.15</v>
      </c>
      <c r="D464" s="34">
        <v>191.75</v>
      </c>
      <c r="E464" s="34">
        <v>189.03</v>
      </c>
      <c r="F464" s="34" t="s">
        <v>2411</v>
      </c>
      <c r="G464" s="35">
        <v>0.0116</v>
      </c>
      <c r="H464" s="1">
        <f t="shared" si="7"/>
        <v>0.0115742032811367</v>
      </c>
    </row>
    <row r="465" spans="1:8">
      <c r="A465" s="32">
        <v>45482</v>
      </c>
      <c r="B465" s="2">
        <v>188.98</v>
      </c>
      <c r="C465" s="34">
        <v>190.31</v>
      </c>
      <c r="D465" s="34">
        <v>191.36</v>
      </c>
      <c r="E465" s="34">
        <v>188.72</v>
      </c>
      <c r="F465" s="34" t="s">
        <v>2412</v>
      </c>
      <c r="G465" s="35">
        <v>-0.0003</v>
      </c>
      <c r="H465" s="1">
        <f t="shared" si="7"/>
        <v>-0.000264543267594001</v>
      </c>
    </row>
    <row r="466" spans="1:8">
      <c r="A466" s="32">
        <v>45481</v>
      </c>
      <c r="B466" s="2">
        <v>189.03</v>
      </c>
      <c r="C466" s="34">
        <v>189.9</v>
      </c>
      <c r="D466" s="34">
        <v>190.17</v>
      </c>
      <c r="E466" s="34">
        <v>187.78</v>
      </c>
      <c r="F466" s="34" t="s">
        <v>2413</v>
      </c>
      <c r="G466" s="35">
        <v>-0.0082</v>
      </c>
      <c r="H466" s="1">
        <f t="shared" si="7"/>
        <v>-0.00827125859802788</v>
      </c>
    </row>
    <row r="467" spans="1:8">
      <c r="A467" s="32">
        <v>45478</v>
      </c>
      <c r="B467" s="2">
        <v>190.6</v>
      </c>
      <c r="C467" s="34">
        <v>185.85</v>
      </c>
      <c r="D467" s="34">
        <v>190.86</v>
      </c>
      <c r="E467" s="34">
        <v>185.8</v>
      </c>
      <c r="F467" s="34" t="s">
        <v>2414</v>
      </c>
      <c r="G467" s="35">
        <v>0.0257</v>
      </c>
      <c r="H467" s="1">
        <f t="shared" si="7"/>
        <v>0.0253985280069354</v>
      </c>
    </row>
    <row r="468" spans="1:8">
      <c r="A468" s="32">
        <v>45476</v>
      </c>
      <c r="B468" s="2">
        <v>185.82</v>
      </c>
      <c r="C468" s="34">
        <v>184.85</v>
      </c>
      <c r="D468" s="34">
        <v>186.09</v>
      </c>
      <c r="E468" s="34">
        <v>184</v>
      </c>
      <c r="F468" s="34" t="s">
        <v>2415</v>
      </c>
      <c r="G468" s="35">
        <v>0.0031</v>
      </c>
      <c r="H468" s="1">
        <f t="shared" si="7"/>
        <v>0.00312618160061507</v>
      </c>
    </row>
    <row r="469" spans="1:8">
      <c r="A469" s="32">
        <v>45475</v>
      </c>
      <c r="B469" s="2">
        <v>185.24</v>
      </c>
      <c r="C469" s="34">
        <v>182.05</v>
      </c>
      <c r="D469" s="34">
        <v>185.57</v>
      </c>
      <c r="E469" s="34">
        <v>181.56</v>
      </c>
      <c r="F469" s="34" t="s">
        <v>2416</v>
      </c>
      <c r="G469" s="35">
        <v>0.0123</v>
      </c>
      <c r="H469" s="1">
        <f t="shared" si="7"/>
        <v>0.0122207750729554</v>
      </c>
    </row>
    <row r="470" spans="1:8">
      <c r="A470" s="32">
        <v>45474</v>
      </c>
      <c r="B470" s="2">
        <v>182.99</v>
      </c>
      <c r="C470" s="34">
        <v>183.03</v>
      </c>
      <c r="D470" s="34">
        <v>183.88</v>
      </c>
      <c r="E470" s="34">
        <v>181.3</v>
      </c>
      <c r="F470" s="34" t="s">
        <v>2417</v>
      </c>
      <c r="G470" s="35">
        <v>0.0046</v>
      </c>
      <c r="H470" s="1">
        <f t="shared" si="7"/>
        <v>0.004600983085023</v>
      </c>
    </row>
    <row r="471" spans="1:8">
      <c r="A471" s="32">
        <v>45471</v>
      </c>
      <c r="B471" s="2">
        <v>182.15</v>
      </c>
      <c r="C471" s="34">
        <v>184.32</v>
      </c>
      <c r="D471" s="34">
        <v>185.13</v>
      </c>
      <c r="E471" s="34">
        <v>181.96</v>
      </c>
      <c r="F471" s="34" t="s">
        <v>2418</v>
      </c>
      <c r="G471" s="35">
        <v>-0.0176</v>
      </c>
      <c r="H471" s="1">
        <f t="shared" si="7"/>
        <v>-0.0177390656551891</v>
      </c>
    </row>
    <row r="472" spans="1:8">
      <c r="A472" s="32">
        <v>45470</v>
      </c>
      <c r="B472" s="2">
        <v>185.41</v>
      </c>
      <c r="C472" s="34">
        <v>184.18</v>
      </c>
      <c r="D472" s="34">
        <v>186.05</v>
      </c>
      <c r="E472" s="34">
        <v>184.02</v>
      </c>
      <c r="F472" s="34" t="s">
        <v>2419</v>
      </c>
      <c r="G472" s="35">
        <v>0.0083</v>
      </c>
      <c r="H472" s="1">
        <f t="shared" si="7"/>
        <v>0.00828621817173468</v>
      </c>
    </row>
    <row r="473" spans="1:8">
      <c r="A473" s="32">
        <v>45469</v>
      </c>
      <c r="B473" s="2">
        <v>183.88</v>
      </c>
      <c r="C473" s="34">
        <v>182.63</v>
      </c>
      <c r="D473" s="34">
        <v>184.51</v>
      </c>
      <c r="E473" s="34">
        <v>182.48</v>
      </c>
      <c r="F473" s="34" t="s">
        <v>2151</v>
      </c>
      <c r="G473" s="35">
        <v>-0.0008</v>
      </c>
      <c r="H473" s="1">
        <f t="shared" si="7"/>
        <v>-0.000815416859075928</v>
      </c>
    </row>
    <row r="474" spans="1:8">
      <c r="A474" s="32">
        <v>45468</v>
      </c>
      <c r="B474" s="2">
        <v>184.03</v>
      </c>
      <c r="C474" s="34">
        <v>179.62</v>
      </c>
      <c r="D474" s="34">
        <v>184.29</v>
      </c>
      <c r="E474" s="34">
        <v>179.42</v>
      </c>
      <c r="F474" s="34" t="s">
        <v>2093</v>
      </c>
      <c r="G474" s="35">
        <v>0.0268</v>
      </c>
      <c r="H474" s="1">
        <f t="shared" si="7"/>
        <v>0.0264846863410297</v>
      </c>
    </row>
    <row r="475" spans="1:8">
      <c r="A475" s="32">
        <v>45467</v>
      </c>
      <c r="B475" s="2">
        <v>179.22</v>
      </c>
      <c r="C475" s="34">
        <v>180.16</v>
      </c>
      <c r="D475" s="34">
        <v>180.89</v>
      </c>
      <c r="E475" s="34">
        <v>178.67</v>
      </c>
      <c r="F475" s="34" t="s">
        <v>2420</v>
      </c>
      <c r="G475" s="35">
        <v>-0.0023</v>
      </c>
      <c r="H475" s="1">
        <f t="shared" si="7"/>
        <v>-0.0022850783246708</v>
      </c>
    </row>
    <row r="476" spans="1:8">
      <c r="A476" s="32">
        <v>45464</v>
      </c>
      <c r="B476" s="2">
        <v>179.63</v>
      </c>
      <c r="C476" s="34">
        <v>177</v>
      </c>
      <c r="D476" s="34">
        <v>180.85</v>
      </c>
      <c r="E476" s="34">
        <v>176.61</v>
      </c>
      <c r="F476" s="34" t="s">
        <v>2421</v>
      </c>
      <c r="G476" s="35">
        <v>0.0189</v>
      </c>
      <c r="H476" s="1">
        <f t="shared" si="7"/>
        <v>0.0187120903769197</v>
      </c>
    </row>
    <row r="477" spans="1:8">
      <c r="A477" s="32">
        <v>45463</v>
      </c>
      <c r="B477" s="2">
        <v>176.3</v>
      </c>
      <c r="C477" s="34">
        <v>175.37</v>
      </c>
      <c r="D477" s="34">
        <v>177.29</v>
      </c>
      <c r="E477" s="34">
        <v>174.99</v>
      </c>
      <c r="F477" s="34" t="s">
        <v>2422</v>
      </c>
      <c r="G477" s="35">
        <v>0.0069</v>
      </c>
      <c r="H477" s="1">
        <f t="shared" si="7"/>
        <v>0.0068869619655992</v>
      </c>
    </row>
    <row r="478" spans="1:8">
      <c r="A478" s="32">
        <v>45461</v>
      </c>
      <c r="B478" s="2">
        <v>175.09</v>
      </c>
      <c r="C478" s="34">
        <v>177.14</v>
      </c>
      <c r="D478" s="34">
        <v>177.38</v>
      </c>
      <c r="E478" s="34">
        <v>174.1</v>
      </c>
      <c r="F478" s="34" t="s">
        <v>2423</v>
      </c>
      <c r="G478" s="35">
        <v>-0.0121</v>
      </c>
      <c r="H478" s="1">
        <f t="shared" si="7"/>
        <v>-0.0122046188930634</v>
      </c>
    </row>
    <row r="479" spans="1:8">
      <c r="A479" s="32">
        <v>45460</v>
      </c>
      <c r="B479" s="2">
        <v>177.24</v>
      </c>
      <c r="C479" s="34">
        <v>175.46</v>
      </c>
      <c r="D479" s="34">
        <v>178.36</v>
      </c>
      <c r="E479" s="34">
        <v>174.81</v>
      </c>
      <c r="F479" s="34" t="s">
        <v>2129</v>
      </c>
      <c r="G479" s="35">
        <v>0.0025</v>
      </c>
      <c r="H479" s="1">
        <f t="shared" si="7"/>
        <v>0.0025421588133572</v>
      </c>
    </row>
    <row r="480" spans="1:8">
      <c r="A480" s="32">
        <v>45457</v>
      </c>
      <c r="B480" s="2">
        <v>176.79</v>
      </c>
      <c r="C480" s="34">
        <v>174.22</v>
      </c>
      <c r="D480" s="34">
        <v>177.06</v>
      </c>
      <c r="E480" s="34">
        <v>174.15</v>
      </c>
      <c r="F480" s="34" t="s">
        <v>2424</v>
      </c>
      <c r="G480" s="35">
        <v>0.0093</v>
      </c>
      <c r="H480" s="1">
        <f t="shared" si="7"/>
        <v>0.00926274558473397</v>
      </c>
    </row>
    <row r="481" spans="1:8">
      <c r="A481" s="32">
        <v>45456</v>
      </c>
      <c r="B481" s="2">
        <v>175.16</v>
      </c>
      <c r="C481" s="34">
        <v>176.11</v>
      </c>
      <c r="D481" s="34">
        <v>176.74</v>
      </c>
      <c r="E481" s="34">
        <v>174.88</v>
      </c>
      <c r="F481" s="34" t="s">
        <v>2425</v>
      </c>
      <c r="G481" s="35">
        <v>-0.0148</v>
      </c>
      <c r="H481" s="1">
        <f t="shared" si="7"/>
        <v>-0.0149032365952827</v>
      </c>
    </row>
    <row r="482" spans="1:8">
      <c r="A482" s="32">
        <v>45455</v>
      </c>
      <c r="B482" s="2">
        <v>177.79</v>
      </c>
      <c r="C482" s="34">
        <v>178.25</v>
      </c>
      <c r="D482" s="34">
        <v>180.41</v>
      </c>
      <c r="E482" s="34">
        <v>176.11</v>
      </c>
      <c r="F482" s="34" t="s">
        <v>2426</v>
      </c>
      <c r="G482" s="35">
        <v>0.0066</v>
      </c>
      <c r="H482" s="1">
        <f t="shared" si="7"/>
        <v>0.0066025464878241</v>
      </c>
    </row>
    <row r="483" spans="1:8">
      <c r="A483" s="32">
        <v>45454</v>
      </c>
      <c r="B483" s="2">
        <v>176.62</v>
      </c>
      <c r="C483" s="34">
        <v>176.22</v>
      </c>
      <c r="D483" s="34">
        <v>176.84</v>
      </c>
      <c r="E483" s="34">
        <v>173.77</v>
      </c>
      <c r="F483" s="34" t="s">
        <v>2427</v>
      </c>
      <c r="G483" s="35">
        <v>0.0092</v>
      </c>
      <c r="H483" s="1">
        <f t="shared" si="7"/>
        <v>0.00915741689259025</v>
      </c>
    </row>
    <row r="484" spans="1:8">
      <c r="A484" s="32">
        <v>45453</v>
      </c>
      <c r="B484" s="2">
        <v>175.01</v>
      </c>
      <c r="C484" s="34">
        <v>174.97</v>
      </c>
      <c r="D484" s="34">
        <v>177.06</v>
      </c>
      <c r="E484" s="34">
        <v>172.76</v>
      </c>
      <c r="F484" s="34" t="s">
        <v>2428</v>
      </c>
      <c r="G484" s="35">
        <v>0.0032</v>
      </c>
      <c r="H484" s="1">
        <f t="shared" si="7"/>
        <v>0.00314762614299355</v>
      </c>
    </row>
    <row r="485" spans="1:8">
      <c r="A485" s="32">
        <v>45450</v>
      </c>
      <c r="B485" s="2">
        <v>174.46</v>
      </c>
      <c r="C485" s="34">
        <v>177.05</v>
      </c>
      <c r="D485" s="34">
        <v>177.87</v>
      </c>
      <c r="E485" s="34">
        <v>174.3</v>
      </c>
      <c r="F485" s="34" t="s">
        <v>2429</v>
      </c>
      <c r="G485" s="35">
        <v>-0.0128</v>
      </c>
      <c r="H485" s="1">
        <f t="shared" si="7"/>
        <v>-0.012927655196633</v>
      </c>
    </row>
    <row r="486" spans="1:8">
      <c r="A486" s="32">
        <v>45449</v>
      </c>
      <c r="B486" s="2">
        <v>176.73</v>
      </c>
      <c r="C486" s="34">
        <v>175.9</v>
      </c>
      <c r="D486" s="34">
        <v>177.15</v>
      </c>
      <c r="E486" s="34">
        <v>175.75</v>
      </c>
      <c r="F486" s="34" t="s">
        <v>2430</v>
      </c>
      <c r="G486" s="35">
        <v>0.0075</v>
      </c>
      <c r="H486" s="1">
        <f t="shared" si="7"/>
        <v>0.00749705334601675</v>
      </c>
    </row>
    <row r="487" spans="1:8">
      <c r="A487" s="32">
        <v>45448</v>
      </c>
      <c r="B487" s="2">
        <v>175.41</v>
      </c>
      <c r="C487" s="34">
        <v>175.2</v>
      </c>
      <c r="D487" s="34">
        <v>176.65</v>
      </c>
      <c r="E487" s="34">
        <v>173.93</v>
      </c>
      <c r="F487" s="34" t="s">
        <v>2292</v>
      </c>
      <c r="G487" s="35">
        <v>0.0093</v>
      </c>
      <c r="H487" s="1">
        <f t="shared" si="7"/>
        <v>0.00927841707904634</v>
      </c>
    </row>
    <row r="488" spans="1:8">
      <c r="A488" s="32">
        <v>45447</v>
      </c>
      <c r="B488" s="2">
        <v>173.79</v>
      </c>
      <c r="C488" s="34">
        <v>173.28</v>
      </c>
      <c r="D488" s="34">
        <v>173.85</v>
      </c>
      <c r="E488" s="34">
        <v>171.89</v>
      </c>
      <c r="F488" s="34" t="s">
        <v>1897</v>
      </c>
      <c r="G488" s="35">
        <v>0.0036</v>
      </c>
      <c r="H488" s="1">
        <f t="shared" si="7"/>
        <v>0.00357390281258293</v>
      </c>
    </row>
    <row r="489" spans="1:8">
      <c r="A489" s="32">
        <v>45446</v>
      </c>
      <c r="B489" s="2">
        <v>173.17</v>
      </c>
      <c r="C489" s="34">
        <v>172.54</v>
      </c>
      <c r="D489" s="34">
        <v>174.52</v>
      </c>
      <c r="E489" s="34">
        <v>171.16</v>
      </c>
      <c r="F489" s="34" t="s">
        <v>2431</v>
      </c>
      <c r="G489" s="35">
        <v>0.0039</v>
      </c>
      <c r="H489" s="1">
        <f t="shared" si="7"/>
        <v>0.00387653449264498</v>
      </c>
    </row>
    <row r="490" spans="1:8">
      <c r="A490" s="32">
        <v>45443</v>
      </c>
      <c r="B490" s="2">
        <v>172.5</v>
      </c>
      <c r="C490" s="34">
        <v>171.86</v>
      </c>
      <c r="D490" s="34">
        <v>173.06</v>
      </c>
      <c r="E490" s="34">
        <v>169.44</v>
      </c>
      <c r="F490" s="34" t="s">
        <v>2432</v>
      </c>
      <c r="G490" s="35">
        <v>0.0023</v>
      </c>
      <c r="H490" s="1">
        <f t="shared" si="7"/>
        <v>0.00226342918952492</v>
      </c>
    </row>
    <row r="491" spans="1:8">
      <c r="A491" s="32">
        <v>45442</v>
      </c>
      <c r="B491" s="2">
        <v>172.11</v>
      </c>
      <c r="C491" s="34">
        <v>175.2</v>
      </c>
      <c r="D491" s="34">
        <v>175.22</v>
      </c>
      <c r="E491" s="34">
        <v>171.79</v>
      </c>
      <c r="F491" s="34" t="s">
        <v>2433</v>
      </c>
      <c r="G491" s="35">
        <v>-0.0215</v>
      </c>
      <c r="H491" s="1">
        <f t="shared" si="7"/>
        <v>-0.0217818444616231</v>
      </c>
    </row>
    <row r="492" spans="1:8">
      <c r="A492" s="32">
        <v>45441</v>
      </c>
      <c r="B492" s="2">
        <v>175.9</v>
      </c>
      <c r="C492" s="34">
        <v>175.43</v>
      </c>
      <c r="D492" s="34">
        <v>176.84</v>
      </c>
      <c r="E492" s="34">
        <v>174.72</v>
      </c>
      <c r="F492" s="34" t="s">
        <v>2434</v>
      </c>
      <c r="G492" s="35">
        <v>-0.0028</v>
      </c>
      <c r="H492" s="1">
        <f t="shared" si="7"/>
        <v>-0.00283849182917846</v>
      </c>
    </row>
    <row r="493" spans="1:8">
      <c r="A493" s="32">
        <v>45440</v>
      </c>
      <c r="B493" s="2">
        <v>176.4</v>
      </c>
      <c r="C493" s="34">
        <v>174.45</v>
      </c>
      <c r="D493" s="34">
        <v>177.27</v>
      </c>
      <c r="E493" s="34">
        <v>174.37</v>
      </c>
      <c r="F493" s="34" t="s">
        <v>2435</v>
      </c>
      <c r="G493" s="35">
        <v>0.0081</v>
      </c>
      <c r="H493" s="1">
        <f t="shared" si="7"/>
        <v>0.00802531413903497</v>
      </c>
    </row>
    <row r="494" spans="1:8">
      <c r="A494" s="32">
        <v>45436</v>
      </c>
      <c r="B494" s="2">
        <v>174.99</v>
      </c>
      <c r="C494" s="34">
        <v>174.98</v>
      </c>
      <c r="D494" s="34">
        <v>175.77</v>
      </c>
      <c r="E494" s="34">
        <v>173.65</v>
      </c>
      <c r="F494" s="34" t="s">
        <v>2436</v>
      </c>
      <c r="G494" s="35">
        <v>0.0083</v>
      </c>
      <c r="H494" s="1">
        <f t="shared" si="7"/>
        <v>0.00826308712586072</v>
      </c>
    </row>
    <row r="495" spans="1:8">
      <c r="A495" s="32">
        <v>45435</v>
      </c>
      <c r="B495" s="2">
        <v>173.55</v>
      </c>
      <c r="C495" s="34">
        <v>177.07</v>
      </c>
      <c r="D495" s="34">
        <v>178.25</v>
      </c>
      <c r="E495" s="34">
        <v>172.95</v>
      </c>
      <c r="F495" s="34" t="s">
        <v>2437</v>
      </c>
      <c r="G495" s="35">
        <v>-0.016</v>
      </c>
      <c r="H495" s="1">
        <f t="shared" si="7"/>
        <v>-0.0161750161522393</v>
      </c>
    </row>
    <row r="496" spans="1:8">
      <c r="A496" s="32">
        <v>45434</v>
      </c>
      <c r="B496" s="2">
        <v>176.38</v>
      </c>
      <c r="C496" s="34">
        <v>176.64</v>
      </c>
      <c r="D496" s="34">
        <v>177.15</v>
      </c>
      <c r="E496" s="34">
        <v>175.21</v>
      </c>
      <c r="F496" s="34" t="s">
        <v>2438</v>
      </c>
      <c r="G496" s="35">
        <v>-0.0083</v>
      </c>
      <c r="H496" s="1">
        <f t="shared" si="7"/>
        <v>-0.00829973993442952</v>
      </c>
    </row>
    <row r="497" spans="1:8">
      <c r="A497" s="32">
        <v>45433</v>
      </c>
      <c r="B497" s="2">
        <v>177.85</v>
      </c>
      <c r="C497" s="34">
        <v>176.9</v>
      </c>
      <c r="D497" s="34">
        <v>178.15</v>
      </c>
      <c r="E497" s="34">
        <v>175.81</v>
      </c>
      <c r="F497" s="34" t="s">
        <v>2439</v>
      </c>
      <c r="G497" s="35">
        <v>0.0053</v>
      </c>
      <c r="H497" s="1">
        <f t="shared" si="7"/>
        <v>0.00524284539433817</v>
      </c>
    </row>
    <row r="498" spans="1:8">
      <c r="A498" s="32">
        <v>45432</v>
      </c>
      <c r="B498" s="2">
        <v>176.92</v>
      </c>
      <c r="C498" s="34">
        <v>176.19</v>
      </c>
      <c r="D498" s="34">
        <v>178.77</v>
      </c>
      <c r="E498" s="34">
        <v>176.08</v>
      </c>
      <c r="F498" s="34" t="s">
        <v>2440</v>
      </c>
      <c r="G498" s="35">
        <v>0.0049</v>
      </c>
      <c r="H498" s="1">
        <f t="shared" si="7"/>
        <v>0.00487280696736595</v>
      </c>
    </row>
    <row r="499" spans="1:8">
      <c r="A499" s="32">
        <v>45429</v>
      </c>
      <c r="B499" s="2">
        <v>176.06</v>
      </c>
      <c r="C499" s="34">
        <v>174.18</v>
      </c>
      <c r="D499" s="34">
        <v>176.26</v>
      </c>
      <c r="E499" s="34">
        <v>173.69</v>
      </c>
      <c r="F499" s="34" t="s">
        <v>2441</v>
      </c>
      <c r="G499" s="35">
        <v>0.0108</v>
      </c>
      <c r="H499" s="1">
        <f t="shared" si="7"/>
        <v>0.0107355987681665</v>
      </c>
    </row>
    <row r="500" spans="1:8">
      <c r="A500" s="32">
        <v>45428</v>
      </c>
      <c r="B500" s="2">
        <v>174.18</v>
      </c>
      <c r="C500" s="34">
        <v>173.29</v>
      </c>
      <c r="D500" s="34">
        <v>175.12</v>
      </c>
      <c r="E500" s="34">
        <v>172.69</v>
      </c>
      <c r="F500" s="34" t="s">
        <v>2442</v>
      </c>
      <c r="G500" s="35">
        <v>0.0097</v>
      </c>
      <c r="H500" s="1">
        <f t="shared" si="7"/>
        <v>0.00963404145894069</v>
      </c>
    </row>
    <row r="501" spans="1:8">
      <c r="A501" s="32">
        <v>45427</v>
      </c>
      <c r="B501" s="2">
        <v>172.51</v>
      </c>
      <c r="C501" s="34">
        <v>170.63</v>
      </c>
      <c r="D501" s="34">
        <v>172.65</v>
      </c>
      <c r="E501" s="34">
        <v>170.51</v>
      </c>
      <c r="F501" s="34" t="s">
        <v>2304</v>
      </c>
      <c r="G501" s="35">
        <v>0.0127</v>
      </c>
      <c r="H501" s="1">
        <f t="shared" si="7"/>
        <v>0.0126587660927179</v>
      </c>
    </row>
    <row r="502" spans="1:8">
      <c r="A502" s="32">
        <v>45426</v>
      </c>
      <c r="B502" s="2">
        <v>170.34</v>
      </c>
      <c r="C502" s="34">
        <v>169.77</v>
      </c>
      <c r="D502" s="34">
        <v>171.25</v>
      </c>
      <c r="E502" s="34">
        <v>168.8</v>
      </c>
      <c r="F502" s="34" t="s">
        <v>2342</v>
      </c>
      <c r="G502" s="35">
        <v>0.0071</v>
      </c>
      <c r="H502" s="1">
        <f t="shared" si="7"/>
        <v>0.00706966535885877</v>
      </c>
    </row>
    <row r="503" spans="1:8">
      <c r="A503" s="32">
        <v>45425</v>
      </c>
      <c r="B503" s="2">
        <v>169.14</v>
      </c>
      <c r="C503" s="34">
        <v>164.26</v>
      </c>
      <c r="D503" s="34">
        <v>169.28</v>
      </c>
      <c r="E503" s="34">
        <v>164</v>
      </c>
      <c r="F503" s="34" t="s">
        <v>2443</v>
      </c>
      <c r="G503" s="35">
        <v>0.0029</v>
      </c>
      <c r="H503" s="1">
        <f t="shared" si="7"/>
        <v>0.00290121284641675</v>
      </c>
    </row>
    <row r="504" spans="1:8">
      <c r="A504" s="32">
        <v>45422</v>
      </c>
      <c r="B504" s="2">
        <v>168.65</v>
      </c>
      <c r="C504" s="34">
        <v>168.02</v>
      </c>
      <c r="D504" s="34">
        <v>169.85</v>
      </c>
      <c r="E504" s="34">
        <v>166.19</v>
      </c>
      <c r="F504" s="34" t="s">
        <v>2444</v>
      </c>
      <c r="G504" s="35">
        <v>-0.0077</v>
      </c>
      <c r="H504" s="1">
        <f t="shared" si="7"/>
        <v>-0.00773755373895159</v>
      </c>
    </row>
    <row r="505" spans="1:8">
      <c r="A505" s="32">
        <v>45421</v>
      </c>
      <c r="B505" s="2">
        <v>169.96</v>
      </c>
      <c r="C505" s="34">
        <v>169.39</v>
      </c>
      <c r="D505" s="34">
        <v>170.69</v>
      </c>
      <c r="E505" s="34">
        <v>168.18</v>
      </c>
      <c r="F505" s="34" t="s">
        <v>2445</v>
      </c>
      <c r="G505" s="35">
        <v>0.0034</v>
      </c>
      <c r="H505" s="1">
        <f t="shared" si="7"/>
        <v>0.00341840375315793</v>
      </c>
    </row>
    <row r="506" spans="1:8">
      <c r="A506" s="32">
        <v>45420</v>
      </c>
      <c r="B506" s="2">
        <v>169.38</v>
      </c>
      <c r="C506" s="34">
        <v>169</v>
      </c>
      <c r="D506" s="34">
        <v>170.15</v>
      </c>
      <c r="E506" s="34">
        <v>168.74</v>
      </c>
      <c r="F506" s="34" t="s">
        <v>2446</v>
      </c>
      <c r="G506" s="35">
        <v>-0.0109</v>
      </c>
      <c r="H506" s="1">
        <f t="shared" si="7"/>
        <v>-0.0109797656488817</v>
      </c>
    </row>
    <row r="507" spans="1:8">
      <c r="A507" s="32">
        <v>45419</v>
      </c>
      <c r="B507" s="2">
        <v>171.25</v>
      </c>
      <c r="C507" s="34">
        <v>168.5</v>
      </c>
      <c r="D507" s="34">
        <v>171.76</v>
      </c>
      <c r="E507" s="34">
        <v>168.39</v>
      </c>
      <c r="F507" s="34" t="s">
        <v>2447</v>
      </c>
      <c r="G507" s="35">
        <v>0.0187</v>
      </c>
      <c r="H507" s="1">
        <f t="shared" si="7"/>
        <v>0.0185654367277647</v>
      </c>
    </row>
    <row r="508" spans="1:8">
      <c r="A508" s="32">
        <v>45418</v>
      </c>
      <c r="B508" s="2">
        <v>168.1</v>
      </c>
      <c r="C508" s="34">
        <v>167.46</v>
      </c>
      <c r="D508" s="34">
        <v>168.14</v>
      </c>
      <c r="E508" s="34">
        <v>166.03</v>
      </c>
      <c r="F508" s="34" t="s">
        <v>2423</v>
      </c>
      <c r="G508" s="35">
        <v>0.0051</v>
      </c>
      <c r="H508" s="1">
        <f t="shared" si="7"/>
        <v>0.00512913392620563</v>
      </c>
    </row>
    <row r="509" spans="1:8">
      <c r="A509" s="32">
        <v>45415</v>
      </c>
      <c r="B509" s="2">
        <v>167.24</v>
      </c>
      <c r="C509" s="34">
        <v>167.56</v>
      </c>
      <c r="D509" s="34">
        <v>167.96</v>
      </c>
      <c r="E509" s="34">
        <v>163.05</v>
      </c>
      <c r="F509" s="34" t="s">
        <v>2448</v>
      </c>
      <c r="G509" s="35">
        <v>0.0037</v>
      </c>
      <c r="H509" s="1">
        <f t="shared" si="7"/>
        <v>0.00371413594160112</v>
      </c>
    </row>
    <row r="510" spans="1:8">
      <c r="A510" s="32">
        <v>45414</v>
      </c>
      <c r="B510" s="2">
        <v>166.62</v>
      </c>
      <c r="C510" s="34">
        <v>164.79</v>
      </c>
      <c r="D510" s="34">
        <v>166.73</v>
      </c>
      <c r="E510" s="34">
        <v>163.89</v>
      </c>
      <c r="F510" s="34" t="s">
        <v>2449</v>
      </c>
      <c r="G510" s="35">
        <v>0.0168</v>
      </c>
      <c r="H510" s="1">
        <f t="shared" si="7"/>
        <v>0.0167033658330945</v>
      </c>
    </row>
    <row r="511" spans="1:8">
      <c r="A511" s="32">
        <v>45413</v>
      </c>
      <c r="B511" s="2">
        <v>163.86</v>
      </c>
      <c r="C511" s="34">
        <v>164.3</v>
      </c>
      <c r="D511" s="34">
        <v>167.12</v>
      </c>
      <c r="E511" s="34">
        <v>163.09</v>
      </c>
      <c r="F511" s="34" t="s">
        <v>2450</v>
      </c>
      <c r="G511" s="35">
        <v>0.0066</v>
      </c>
      <c r="H511" s="1">
        <f t="shared" si="7"/>
        <v>0.00661280881477323</v>
      </c>
    </row>
    <row r="512" spans="1:8">
      <c r="A512" s="32">
        <v>45412</v>
      </c>
      <c r="B512" s="2">
        <v>162.78</v>
      </c>
      <c r="C512" s="34">
        <v>165.61</v>
      </c>
      <c r="D512" s="34">
        <v>168.1</v>
      </c>
      <c r="E512" s="34">
        <v>162.6</v>
      </c>
      <c r="F512" s="34" t="s">
        <v>2451</v>
      </c>
      <c r="G512" s="35">
        <v>-0.0203</v>
      </c>
      <c r="H512" s="1">
        <f t="shared" si="7"/>
        <v>-0.0204913989017079</v>
      </c>
    </row>
    <row r="513" spans="1:8">
      <c r="A513" s="32">
        <v>45411</v>
      </c>
      <c r="B513" s="2">
        <v>166.15</v>
      </c>
      <c r="C513" s="34">
        <v>169.06</v>
      </c>
      <c r="D513" s="34">
        <v>169.55</v>
      </c>
      <c r="E513" s="34">
        <v>165.21</v>
      </c>
      <c r="F513" s="34" t="s">
        <v>2452</v>
      </c>
      <c r="G513" s="35">
        <v>-0.0337</v>
      </c>
      <c r="H513" s="1">
        <f t="shared" si="7"/>
        <v>-0.0343127420776718</v>
      </c>
    </row>
    <row r="514" spans="1:8">
      <c r="A514" s="32">
        <v>45408</v>
      </c>
      <c r="B514" s="2">
        <v>171.95</v>
      </c>
      <c r="C514" s="34">
        <v>174.37</v>
      </c>
      <c r="D514" s="34">
        <v>174.71</v>
      </c>
      <c r="E514" s="34">
        <v>169.65</v>
      </c>
      <c r="F514" s="34" t="s">
        <v>2453</v>
      </c>
      <c r="G514" s="35">
        <v>0.1022</v>
      </c>
      <c r="H514" s="1">
        <f t="shared" si="7"/>
        <v>0.097347729628738</v>
      </c>
    </row>
    <row r="515" spans="1:8">
      <c r="A515" s="32">
        <v>45407</v>
      </c>
      <c r="B515" s="2">
        <v>156</v>
      </c>
      <c r="C515" s="34">
        <v>151.33</v>
      </c>
      <c r="D515" s="34">
        <v>156.49</v>
      </c>
      <c r="E515" s="34">
        <v>150.87</v>
      </c>
      <c r="F515" s="34" t="s">
        <v>2454</v>
      </c>
      <c r="G515" s="35">
        <v>-0.0197</v>
      </c>
      <c r="H515" s="1">
        <f t="shared" ref="H515:H578" si="8">LN(B515/B516)</f>
        <v>-0.0198654709725555</v>
      </c>
    </row>
    <row r="516" spans="1:8">
      <c r="A516" s="32">
        <v>45406</v>
      </c>
      <c r="B516" s="2">
        <v>159.13</v>
      </c>
      <c r="C516" s="34">
        <v>157.49</v>
      </c>
      <c r="D516" s="34">
        <v>159.57</v>
      </c>
      <c r="E516" s="34">
        <v>157.16</v>
      </c>
      <c r="F516" s="34" t="s">
        <v>2455</v>
      </c>
      <c r="G516" s="35">
        <v>0.0055</v>
      </c>
      <c r="H516" s="1">
        <f t="shared" si="8"/>
        <v>0.00548222804104513</v>
      </c>
    </row>
    <row r="517" spans="1:8">
      <c r="A517" s="32">
        <v>45405</v>
      </c>
      <c r="B517" s="2">
        <v>158.26</v>
      </c>
      <c r="C517" s="34">
        <v>156.96</v>
      </c>
      <c r="D517" s="34">
        <v>158.97</v>
      </c>
      <c r="E517" s="34">
        <v>156.28</v>
      </c>
      <c r="F517" s="34" t="s">
        <v>2456</v>
      </c>
      <c r="G517" s="35">
        <v>0.0127</v>
      </c>
      <c r="H517" s="1">
        <f t="shared" si="8"/>
        <v>0.0125899799941773</v>
      </c>
    </row>
    <row r="518" spans="1:8">
      <c r="A518" s="32">
        <v>45404</v>
      </c>
      <c r="B518" s="2">
        <v>156.28</v>
      </c>
      <c r="C518" s="34">
        <v>154.31</v>
      </c>
      <c r="D518" s="34">
        <v>157.64</v>
      </c>
      <c r="E518" s="34">
        <v>154.06</v>
      </c>
      <c r="F518" s="34" t="s">
        <v>2457</v>
      </c>
      <c r="G518" s="35">
        <v>0.0142</v>
      </c>
      <c r="H518" s="1">
        <f t="shared" si="8"/>
        <v>0.0141124228931077</v>
      </c>
    </row>
    <row r="519" spans="1:8">
      <c r="A519" s="32">
        <v>45401</v>
      </c>
      <c r="B519" s="2">
        <v>154.09</v>
      </c>
      <c r="C519" s="34">
        <v>156.2</v>
      </c>
      <c r="D519" s="34">
        <v>156.36</v>
      </c>
      <c r="E519" s="34">
        <v>152.3</v>
      </c>
      <c r="F519" s="34" t="s">
        <v>2458</v>
      </c>
      <c r="G519" s="35">
        <v>-0.0123</v>
      </c>
      <c r="H519" s="1">
        <f t="shared" si="8"/>
        <v>-0.012383260465396</v>
      </c>
    </row>
    <row r="520" spans="1:8">
      <c r="A520" s="32">
        <v>45400</v>
      </c>
      <c r="B520" s="2">
        <v>156.01</v>
      </c>
      <c r="C520" s="34">
        <v>155.34</v>
      </c>
      <c r="D520" s="34">
        <v>156.94</v>
      </c>
      <c r="E520" s="34">
        <v>154.62</v>
      </c>
      <c r="F520" s="34" t="s">
        <v>2459</v>
      </c>
      <c r="G520" s="35">
        <v>0.0035</v>
      </c>
      <c r="H520" s="1">
        <f t="shared" si="8"/>
        <v>0.00346732079750865</v>
      </c>
    </row>
    <row r="521" spans="1:8">
      <c r="A521" s="32">
        <v>45399</v>
      </c>
      <c r="B521" s="2">
        <v>155.47</v>
      </c>
      <c r="C521" s="34">
        <v>155.62</v>
      </c>
      <c r="D521" s="34">
        <v>157.08</v>
      </c>
      <c r="E521" s="34">
        <v>154.58</v>
      </c>
      <c r="F521" s="34" t="s">
        <v>2460</v>
      </c>
      <c r="G521" s="35">
        <v>0.0069</v>
      </c>
      <c r="H521" s="1">
        <f t="shared" si="8"/>
        <v>0.00690614937097348</v>
      </c>
    </row>
    <row r="522" spans="1:8">
      <c r="A522" s="32">
        <v>45398</v>
      </c>
      <c r="B522" s="2">
        <v>154.4</v>
      </c>
      <c r="C522" s="34">
        <v>154.19</v>
      </c>
      <c r="D522" s="34">
        <v>155.65</v>
      </c>
      <c r="E522" s="34">
        <v>153.43</v>
      </c>
      <c r="F522" s="34" t="s">
        <v>2461</v>
      </c>
      <c r="G522" s="35">
        <v>-0.003</v>
      </c>
      <c r="H522" s="1">
        <f t="shared" si="8"/>
        <v>-0.00297484536790172</v>
      </c>
    </row>
    <row r="523" spans="1:8">
      <c r="A523" s="32">
        <v>45397</v>
      </c>
      <c r="B523" s="2">
        <v>154.86</v>
      </c>
      <c r="C523" s="34">
        <v>158.86</v>
      </c>
      <c r="D523" s="34">
        <v>159.24</v>
      </c>
      <c r="E523" s="34">
        <v>154.59</v>
      </c>
      <c r="F523" s="34" t="s">
        <v>2462</v>
      </c>
      <c r="G523" s="35">
        <v>-0.0182</v>
      </c>
      <c r="H523" s="1">
        <f t="shared" si="8"/>
        <v>-0.018363227540805</v>
      </c>
    </row>
    <row r="524" spans="1:8">
      <c r="A524" s="32">
        <v>45394</v>
      </c>
      <c r="B524" s="2">
        <v>157.73</v>
      </c>
      <c r="C524" s="34">
        <v>157.96</v>
      </c>
      <c r="D524" s="34">
        <v>160.22</v>
      </c>
      <c r="E524" s="34">
        <v>157.14</v>
      </c>
      <c r="F524" s="34" t="s">
        <v>2345</v>
      </c>
      <c r="G524" s="35">
        <v>-0.0105</v>
      </c>
      <c r="H524" s="1">
        <f t="shared" si="8"/>
        <v>-0.0105947891461726</v>
      </c>
    </row>
    <row r="525" spans="1:8">
      <c r="A525" s="32">
        <v>45393</v>
      </c>
      <c r="B525" s="2">
        <v>159.41</v>
      </c>
      <c r="C525" s="34">
        <v>156.91</v>
      </c>
      <c r="D525" s="34">
        <v>159.68</v>
      </c>
      <c r="E525" s="34">
        <v>156.46</v>
      </c>
      <c r="F525" s="34" t="s">
        <v>2463</v>
      </c>
      <c r="G525" s="35">
        <v>0.0209</v>
      </c>
      <c r="H525" s="1">
        <f t="shared" si="8"/>
        <v>0.0207264589534105</v>
      </c>
    </row>
    <row r="526" spans="1:8">
      <c r="A526" s="32">
        <v>45392</v>
      </c>
      <c r="B526" s="2">
        <v>156.14</v>
      </c>
      <c r="C526" s="34">
        <v>156.21</v>
      </c>
      <c r="D526" s="34">
        <v>156.61</v>
      </c>
      <c r="E526" s="34">
        <v>154.68</v>
      </c>
      <c r="F526" s="34" t="s">
        <v>2464</v>
      </c>
      <c r="G526" s="35">
        <v>-0.0029</v>
      </c>
      <c r="H526" s="1">
        <f t="shared" si="8"/>
        <v>-0.00294174286455786</v>
      </c>
    </row>
    <row r="527" spans="1:8">
      <c r="A527" s="32">
        <v>45391</v>
      </c>
      <c r="B527" s="2">
        <v>156.6</v>
      </c>
      <c r="C527" s="34">
        <v>156.09</v>
      </c>
      <c r="D527" s="34">
        <v>158.56</v>
      </c>
      <c r="E527" s="34">
        <v>155.19</v>
      </c>
      <c r="F527" s="34" t="s">
        <v>1131</v>
      </c>
      <c r="G527" s="35">
        <v>0.0113</v>
      </c>
      <c r="H527" s="1">
        <f t="shared" si="8"/>
        <v>0.011237877137491</v>
      </c>
    </row>
    <row r="528" spans="1:8">
      <c r="A528" s="32">
        <v>45390</v>
      </c>
      <c r="B528" s="2">
        <v>154.85</v>
      </c>
      <c r="C528" s="34">
        <v>152.78</v>
      </c>
      <c r="D528" s="34">
        <v>155.27</v>
      </c>
      <c r="E528" s="34">
        <v>152.61</v>
      </c>
      <c r="F528" s="34" t="s">
        <v>2465</v>
      </c>
      <c r="G528" s="35">
        <v>0.0154</v>
      </c>
      <c r="H528" s="1">
        <f t="shared" si="8"/>
        <v>0.0152923103717454</v>
      </c>
    </row>
    <row r="529" spans="1:8">
      <c r="A529" s="32">
        <v>45387</v>
      </c>
      <c r="B529" s="2">
        <v>152.5</v>
      </c>
      <c r="C529" s="34">
        <v>150.03</v>
      </c>
      <c r="D529" s="34">
        <v>153.42</v>
      </c>
      <c r="E529" s="34">
        <v>149.6</v>
      </c>
      <c r="F529" s="34" t="s">
        <v>1780</v>
      </c>
      <c r="G529" s="35">
        <v>0.0131</v>
      </c>
      <c r="H529" s="1">
        <f t="shared" si="8"/>
        <v>0.0130021961750536</v>
      </c>
    </row>
    <row r="530" spans="1:8">
      <c r="A530" s="32">
        <v>45386</v>
      </c>
      <c r="B530" s="2">
        <v>150.53</v>
      </c>
      <c r="C530" s="34">
        <v>153.5</v>
      </c>
      <c r="D530" s="34">
        <v>154.77</v>
      </c>
      <c r="E530" s="34">
        <v>150.45</v>
      </c>
      <c r="F530" s="34" t="s">
        <v>2177</v>
      </c>
      <c r="G530" s="35">
        <v>-0.0283</v>
      </c>
      <c r="H530" s="1">
        <f t="shared" si="8"/>
        <v>-0.0287464547741388</v>
      </c>
    </row>
    <row r="531" spans="1:8">
      <c r="A531" s="32">
        <v>45385</v>
      </c>
      <c r="B531" s="2">
        <v>154.92</v>
      </c>
      <c r="C531" s="34">
        <v>153.6</v>
      </c>
      <c r="D531" s="34">
        <v>155.08</v>
      </c>
      <c r="E531" s="34">
        <v>152.73</v>
      </c>
      <c r="F531" s="34" t="s">
        <v>2466</v>
      </c>
      <c r="G531" s="35">
        <v>0.0023</v>
      </c>
      <c r="H531" s="1">
        <f t="shared" si="8"/>
        <v>0.00232648418234354</v>
      </c>
    </row>
    <row r="532" spans="1:8">
      <c r="A532" s="32">
        <v>45384</v>
      </c>
      <c r="B532" s="2">
        <v>154.56</v>
      </c>
      <c r="C532" s="34">
        <v>153.5</v>
      </c>
      <c r="D532" s="34">
        <v>154.7</v>
      </c>
      <c r="E532" s="34">
        <v>152.15</v>
      </c>
      <c r="F532" s="34" t="s">
        <v>2467</v>
      </c>
      <c r="G532" s="35">
        <v>-0.006</v>
      </c>
      <c r="H532" s="1">
        <f t="shared" si="8"/>
        <v>-0.00599905040551709</v>
      </c>
    </row>
    <row r="533" spans="1:8">
      <c r="A533" s="32">
        <v>45383</v>
      </c>
      <c r="B533" s="2">
        <v>155.49</v>
      </c>
      <c r="C533" s="34">
        <v>150.69</v>
      </c>
      <c r="D533" s="34">
        <v>155.74</v>
      </c>
      <c r="E533" s="34">
        <v>150.61</v>
      </c>
      <c r="F533" s="34" t="s">
        <v>2468</v>
      </c>
      <c r="G533" s="35">
        <v>0.0302</v>
      </c>
      <c r="H533" s="1">
        <f t="shared" si="8"/>
        <v>0.0297652676983881</v>
      </c>
    </row>
    <row r="534" spans="1:8">
      <c r="A534" s="32">
        <v>45379</v>
      </c>
      <c r="B534" s="2">
        <v>150.93</v>
      </c>
      <c r="C534" s="34">
        <v>150.85</v>
      </c>
      <c r="D534" s="34">
        <v>151.43</v>
      </c>
      <c r="E534" s="34">
        <v>150.17</v>
      </c>
      <c r="F534" s="34" t="s">
        <v>2469</v>
      </c>
      <c r="G534" s="35">
        <v>0.0004</v>
      </c>
      <c r="H534" s="1">
        <f t="shared" si="8"/>
        <v>0.000397614319353872</v>
      </c>
    </row>
    <row r="535" spans="1:8">
      <c r="A535" s="32">
        <v>45378</v>
      </c>
      <c r="B535" s="2">
        <v>150.87</v>
      </c>
      <c r="C535" s="34">
        <v>151.18</v>
      </c>
      <c r="D535" s="34">
        <v>151.63</v>
      </c>
      <c r="E535" s="34">
        <v>148.9</v>
      </c>
      <c r="F535" s="34" t="s">
        <v>2470</v>
      </c>
      <c r="G535" s="35">
        <v>0.0013</v>
      </c>
      <c r="H535" s="1">
        <f t="shared" si="8"/>
        <v>0.00132652403878622</v>
      </c>
    </row>
    <row r="536" spans="1:8">
      <c r="A536" s="32">
        <v>45377</v>
      </c>
      <c r="B536" s="2">
        <v>150.67</v>
      </c>
      <c r="C536" s="34">
        <v>150.22</v>
      </c>
      <c r="D536" s="34">
        <v>152.26</v>
      </c>
      <c r="E536" s="34">
        <v>149.98</v>
      </c>
      <c r="F536" s="34" t="s">
        <v>2471</v>
      </c>
      <c r="G536" s="35">
        <v>0.004</v>
      </c>
      <c r="H536" s="1">
        <f t="shared" si="8"/>
        <v>0.00399016290529879</v>
      </c>
    </row>
    <row r="537" spans="1:8">
      <c r="A537" s="32">
        <v>45376</v>
      </c>
      <c r="B537" s="2">
        <v>150.07</v>
      </c>
      <c r="C537" s="34">
        <v>149.94</v>
      </c>
      <c r="D537" s="34">
        <v>150.38</v>
      </c>
      <c r="E537" s="34">
        <v>147.82</v>
      </c>
      <c r="F537" s="34" t="s">
        <v>2472</v>
      </c>
      <c r="G537" s="35">
        <v>-0.0046</v>
      </c>
      <c r="H537" s="1">
        <f t="shared" si="8"/>
        <v>-0.00465364488292901</v>
      </c>
    </row>
    <row r="538" spans="1:8">
      <c r="A538" s="32">
        <v>45373</v>
      </c>
      <c r="B538" s="2">
        <v>150.77</v>
      </c>
      <c r="C538" s="34">
        <v>149.12</v>
      </c>
      <c r="D538" s="34">
        <v>151.58</v>
      </c>
      <c r="E538" s="34">
        <v>148.98</v>
      </c>
      <c r="F538" s="34" t="s">
        <v>2473</v>
      </c>
      <c r="G538" s="35">
        <v>0.0215</v>
      </c>
      <c r="H538" s="1">
        <f t="shared" si="8"/>
        <v>0.0212495846244551</v>
      </c>
    </row>
    <row r="539" spans="1:8">
      <c r="A539" s="32">
        <v>45372</v>
      </c>
      <c r="B539" s="2">
        <v>147.6</v>
      </c>
      <c r="C539" s="34">
        <v>149.47</v>
      </c>
      <c r="D539" s="34">
        <v>150.37</v>
      </c>
      <c r="E539" s="34">
        <v>146.9</v>
      </c>
      <c r="F539" s="34" t="s">
        <v>1731</v>
      </c>
      <c r="G539" s="35">
        <v>-0.0077</v>
      </c>
      <c r="H539" s="1">
        <f t="shared" si="8"/>
        <v>-0.0076939031087821</v>
      </c>
    </row>
    <row r="540" spans="1:8">
      <c r="A540" s="32">
        <v>45371</v>
      </c>
      <c r="B540" s="2">
        <v>148.74</v>
      </c>
      <c r="C540" s="34">
        <v>148</v>
      </c>
      <c r="D540" s="34">
        <v>148.86</v>
      </c>
      <c r="E540" s="34">
        <v>146.74</v>
      </c>
      <c r="F540" s="34" t="s">
        <v>2172</v>
      </c>
      <c r="G540" s="35">
        <v>0.0116</v>
      </c>
      <c r="H540" s="1">
        <f t="shared" si="8"/>
        <v>0.0115631676855884</v>
      </c>
    </row>
    <row r="541" spans="1:8">
      <c r="A541" s="32">
        <v>45370</v>
      </c>
      <c r="B541" s="2">
        <v>147.03</v>
      </c>
      <c r="C541" s="34">
        <v>148.16</v>
      </c>
      <c r="D541" s="34">
        <v>148.79</v>
      </c>
      <c r="E541" s="34">
        <v>146.08</v>
      </c>
      <c r="F541" s="34" t="s">
        <v>2474</v>
      </c>
      <c r="G541" s="35">
        <v>-0.0044</v>
      </c>
      <c r="H541" s="1">
        <f t="shared" si="8"/>
        <v>-0.00441112316497623</v>
      </c>
    </row>
    <row r="542" spans="1:8">
      <c r="A542" s="32">
        <v>45369</v>
      </c>
      <c r="B542" s="2">
        <v>147.68</v>
      </c>
      <c r="C542" s="34">
        <v>148.61</v>
      </c>
      <c r="D542" s="34">
        <v>152.15</v>
      </c>
      <c r="E542" s="34">
        <v>147.17</v>
      </c>
      <c r="F542" s="34" t="s">
        <v>2475</v>
      </c>
      <c r="G542" s="35">
        <v>0.046</v>
      </c>
      <c r="H542" s="1">
        <f t="shared" si="8"/>
        <v>0.0450120987872159</v>
      </c>
    </row>
    <row r="543" spans="1:8">
      <c r="A543" s="32">
        <v>45366</v>
      </c>
      <c r="B543" s="2">
        <v>141.18</v>
      </c>
      <c r="C543" s="34">
        <v>142.5</v>
      </c>
      <c r="D543" s="34">
        <v>143.18</v>
      </c>
      <c r="E543" s="34">
        <v>140.03</v>
      </c>
      <c r="F543" s="34" t="s">
        <v>2476</v>
      </c>
      <c r="G543" s="35">
        <v>-0.0134</v>
      </c>
      <c r="H543" s="1">
        <f t="shared" si="8"/>
        <v>-0.013508014595079</v>
      </c>
    </row>
    <row r="544" spans="1:8">
      <c r="A544" s="32">
        <v>45365</v>
      </c>
      <c r="B544" s="2">
        <v>143.1</v>
      </c>
      <c r="C544" s="34">
        <v>141.19</v>
      </c>
      <c r="D544" s="34">
        <v>143.59</v>
      </c>
      <c r="E544" s="34">
        <v>140.46</v>
      </c>
      <c r="F544" s="34" t="s">
        <v>2477</v>
      </c>
      <c r="G544" s="35">
        <v>0.0237</v>
      </c>
      <c r="H544" s="1">
        <f t="shared" si="8"/>
        <v>0.0234023900793681</v>
      </c>
    </row>
    <row r="545" spans="1:8">
      <c r="A545" s="32">
        <v>45364</v>
      </c>
      <c r="B545" s="2">
        <v>139.79</v>
      </c>
      <c r="C545" s="34">
        <v>139</v>
      </c>
      <c r="D545" s="34">
        <v>141.09</v>
      </c>
      <c r="E545" s="34">
        <v>138.99</v>
      </c>
      <c r="F545" s="34" t="s">
        <v>2478</v>
      </c>
      <c r="G545" s="35">
        <v>0.0093</v>
      </c>
      <c r="H545" s="1">
        <f t="shared" si="8"/>
        <v>0.00927097085564401</v>
      </c>
    </row>
    <row r="546" spans="1:8">
      <c r="A546" s="32">
        <v>45363</v>
      </c>
      <c r="B546" s="2">
        <v>138.5</v>
      </c>
      <c r="C546" s="34">
        <v>137.03</v>
      </c>
      <c r="D546" s="34">
        <v>139.38</v>
      </c>
      <c r="E546" s="34">
        <v>137.03</v>
      </c>
      <c r="F546" s="34" t="s">
        <v>2479</v>
      </c>
      <c r="G546" s="35">
        <v>0.006</v>
      </c>
      <c r="H546" s="1">
        <f t="shared" si="8"/>
        <v>0.00601080855254139</v>
      </c>
    </row>
    <row r="547" spans="1:8">
      <c r="A547" s="32">
        <v>45362</v>
      </c>
      <c r="B547" s="2">
        <v>137.67</v>
      </c>
      <c r="C547" s="34">
        <v>136.13</v>
      </c>
      <c r="D547" s="34">
        <v>139.1</v>
      </c>
      <c r="E547" s="34">
        <v>136.13</v>
      </c>
      <c r="F547" s="34" t="s">
        <v>2247</v>
      </c>
      <c r="G547" s="35">
        <v>0.0167</v>
      </c>
      <c r="H547" s="1">
        <f t="shared" si="8"/>
        <v>0.016552304080119</v>
      </c>
    </row>
    <row r="548" spans="1:8">
      <c r="A548" s="32">
        <v>45359</v>
      </c>
      <c r="B548" s="2">
        <v>135.41</v>
      </c>
      <c r="C548" s="34">
        <v>134.21</v>
      </c>
      <c r="D548" s="34">
        <v>138.09</v>
      </c>
      <c r="E548" s="34">
        <v>134</v>
      </c>
      <c r="F548" s="34" t="s">
        <v>2480</v>
      </c>
      <c r="G548" s="35">
        <v>0.0077</v>
      </c>
      <c r="H548" s="1">
        <f t="shared" si="8"/>
        <v>0.00763560550272877</v>
      </c>
    </row>
    <row r="549" spans="1:8">
      <c r="A549" s="32">
        <v>45358</v>
      </c>
      <c r="B549" s="2">
        <v>134.38</v>
      </c>
      <c r="C549" s="34">
        <v>132.79</v>
      </c>
      <c r="D549" s="34">
        <v>134.94</v>
      </c>
      <c r="E549" s="34">
        <v>131.61</v>
      </c>
      <c r="F549" s="34" t="s">
        <v>2481</v>
      </c>
      <c r="G549" s="35">
        <v>0.0227</v>
      </c>
      <c r="H549" s="1">
        <f t="shared" si="8"/>
        <v>0.0224255014414937</v>
      </c>
    </row>
    <row r="550" spans="1:8">
      <c r="A550" s="32">
        <v>45357</v>
      </c>
      <c r="B550" s="2">
        <v>131.4</v>
      </c>
      <c r="C550" s="34">
        <v>133.12</v>
      </c>
      <c r="D550" s="34">
        <v>133.58</v>
      </c>
      <c r="E550" s="34">
        <v>130.85</v>
      </c>
      <c r="F550" s="34" t="s">
        <v>2482</v>
      </c>
      <c r="G550" s="35">
        <v>-0.0096</v>
      </c>
      <c r="H550" s="1">
        <f t="shared" si="8"/>
        <v>-0.00961873587831519</v>
      </c>
    </row>
    <row r="551" spans="1:8">
      <c r="A551" s="32">
        <v>45356</v>
      </c>
      <c r="B551" s="2">
        <v>132.67</v>
      </c>
      <c r="C551" s="34">
        <v>131.88</v>
      </c>
      <c r="D551" s="34">
        <v>133.24</v>
      </c>
      <c r="E551" s="34">
        <v>130.66</v>
      </c>
      <c r="F551" s="34" t="s">
        <v>2483</v>
      </c>
      <c r="G551" s="35">
        <v>-0.0051</v>
      </c>
      <c r="H551" s="1">
        <f t="shared" si="8"/>
        <v>-0.00511240869919791</v>
      </c>
    </row>
    <row r="552" spans="1:8">
      <c r="A552" s="32">
        <v>45355</v>
      </c>
      <c r="B552" s="2">
        <v>133.35</v>
      </c>
      <c r="C552" s="34">
        <v>135.66</v>
      </c>
      <c r="D552" s="34">
        <v>135.66</v>
      </c>
      <c r="E552" s="34">
        <v>131.91</v>
      </c>
      <c r="F552" s="34" t="s">
        <v>1882</v>
      </c>
      <c r="G552" s="35">
        <v>-0.0276</v>
      </c>
      <c r="H552" s="1">
        <f t="shared" si="8"/>
        <v>-0.028025051228195</v>
      </c>
    </row>
    <row r="553" spans="1:8">
      <c r="A553" s="32">
        <v>45352</v>
      </c>
      <c r="B553" s="2">
        <v>137.14</v>
      </c>
      <c r="C553" s="34">
        <v>138.43</v>
      </c>
      <c r="D553" s="34">
        <v>138.87</v>
      </c>
      <c r="E553" s="34">
        <v>136.92</v>
      </c>
      <c r="F553" s="34" t="s">
        <v>2484</v>
      </c>
      <c r="G553" s="35">
        <v>-0.0095</v>
      </c>
      <c r="H553" s="1">
        <f t="shared" si="8"/>
        <v>-0.00957917339366113</v>
      </c>
    </row>
    <row r="554" spans="1:8">
      <c r="A554" s="32">
        <v>45351</v>
      </c>
      <c r="B554" s="2">
        <v>138.46</v>
      </c>
      <c r="C554" s="34">
        <v>137.28</v>
      </c>
      <c r="D554" s="34">
        <v>138.86</v>
      </c>
      <c r="E554" s="34">
        <v>136.4</v>
      </c>
      <c r="F554" s="34" t="s">
        <v>2485</v>
      </c>
      <c r="G554" s="35">
        <v>0.0153</v>
      </c>
      <c r="H554" s="1">
        <f t="shared" si="8"/>
        <v>0.0151363681573725</v>
      </c>
    </row>
    <row r="555" spans="1:8">
      <c r="A555" s="32">
        <v>45350</v>
      </c>
      <c r="B555" s="2">
        <v>136.38</v>
      </c>
      <c r="C555" s="34">
        <v>137.9</v>
      </c>
      <c r="D555" s="34">
        <v>138.01</v>
      </c>
      <c r="E555" s="34">
        <v>135.41</v>
      </c>
      <c r="F555" s="34" t="s">
        <v>2486</v>
      </c>
      <c r="G555" s="35">
        <v>-0.018</v>
      </c>
      <c r="H555" s="1">
        <f t="shared" si="8"/>
        <v>-0.0181651438195332</v>
      </c>
    </row>
    <row r="556" spans="1:8">
      <c r="A556" s="32">
        <v>45349</v>
      </c>
      <c r="B556" s="2">
        <v>138.88</v>
      </c>
      <c r="C556" s="34">
        <v>138.02</v>
      </c>
      <c r="D556" s="34">
        <v>139.25</v>
      </c>
      <c r="E556" s="34">
        <v>137.09</v>
      </c>
      <c r="F556" s="34" t="s">
        <v>2211</v>
      </c>
      <c r="G556" s="35">
        <v>0.0095</v>
      </c>
      <c r="H556" s="1">
        <f t="shared" si="8"/>
        <v>0.00947737243913587</v>
      </c>
    </row>
    <row r="557" spans="1:8">
      <c r="A557" s="32">
        <v>45348</v>
      </c>
      <c r="B557" s="2">
        <v>137.57</v>
      </c>
      <c r="C557" s="34">
        <v>142.14</v>
      </c>
      <c r="D557" s="34">
        <v>142.44</v>
      </c>
      <c r="E557" s="34">
        <v>137.39</v>
      </c>
      <c r="F557" s="34" t="s">
        <v>2487</v>
      </c>
      <c r="G557" s="35">
        <v>-0.0444</v>
      </c>
      <c r="H557" s="1">
        <f t="shared" si="8"/>
        <v>-0.0454026047379259</v>
      </c>
    </row>
    <row r="558" spans="1:8">
      <c r="A558" s="32">
        <v>45345</v>
      </c>
      <c r="B558" s="2">
        <v>143.96</v>
      </c>
      <c r="C558" s="34">
        <v>143.67</v>
      </c>
      <c r="D558" s="34">
        <v>144.68</v>
      </c>
      <c r="E558" s="34">
        <v>143.43</v>
      </c>
      <c r="F558" s="34" t="s">
        <v>2488</v>
      </c>
      <c r="G558" s="35">
        <v>-0.0009</v>
      </c>
      <c r="H558" s="1">
        <f t="shared" si="8"/>
        <v>-0.000902621134012732</v>
      </c>
    </row>
    <row r="559" spans="1:8">
      <c r="A559" s="32">
        <v>45344</v>
      </c>
      <c r="B559" s="2">
        <v>144.09</v>
      </c>
      <c r="C559" s="34">
        <v>144.93</v>
      </c>
      <c r="D559" s="34">
        <v>145</v>
      </c>
      <c r="E559" s="34">
        <v>142.8</v>
      </c>
      <c r="F559" s="34" t="s">
        <v>2489</v>
      </c>
      <c r="G559" s="35">
        <v>0.0108</v>
      </c>
      <c r="H559" s="1">
        <f t="shared" si="8"/>
        <v>0.0107452889861615</v>
      </c>
    </row>
    <row r="560" spans="1:8">
      <c r="A560" s="32">
        <v>45343</v>
      </c>
      <c r="B560" s="2">
        <v>142.55</v>
      </c>
      <c r="C560" s="34">
        <v>141.45</v>
      </c>
      <c r="D560" s="34">
        <v>142.69</v>
      </c>
      <c r="E560" s="34">
        <v>140.68</v>
      </c>
      <c r="F560" s="34" t="s">
        <v>2490</v>
      </c>
      <c r="G560" s="35">
        <v>0.0101</v>
      </c>
      <c r="H560" s="1">
        <f t="shared" si="8"/>
        <v>0.0100822231002</v>
      </c>
    </row>
    <row r="561" spans="1:8">
      <c r="A561" s="32">
        <v>45342</v>
      </c>
      <c r="B561" s="2">
        <v>141.12</v>
      </c>
      <c r="C561" s="34">
        <v>139.65</v>
      </c>
      <c r="D561" s="34">
        <v>142.08</v>
      </c>
      <c r="E561" s="34">
        <v>139.49</v>
      </c>
      <c r="F561" s="34" t="s">
        <v>2491</v>
      </c>
      <c r="G561" s="35">
        <v>0.0043</v>
      </c>
      <c r="H561" s="1">
        <f t="shared" si="8"/>
        <v>0.00426076486085474</v>
      </c>
    </row>
    <row r="562" spans="1:8">
      <c r="A562" s="32">
        <v>45338</v>
      </c>
      <c r="B562" s="2">
        <v>140.52</v>
      </c>
      <c r="C562" s="34">
        <v>142.99</v>
      </c>
      <c r="D562" s="34">
        <v>143.19</v>
      </c>
      <c r="E562" s="34">
        <v>140.14</v>
      </c>
      <c r="F562" s="34" t="s">
        <v>2492</v>
      </c>
      <c r="G562" s="35">
        <v>-0.0158</v>
      </c>
      <c r="H562" s="1">
        <f t="shared" si="8"/>
        <v>-0.0158851164035025</v>
      </c>
    </row>
    <row r="563" spans="1:8">
      <c r="A563" s="32">
        <v>45337</v>
      </c>
      <c r="B563" s="2">
        <v>142.77</v>
      </c>
      <c r="C563" s="34">
        <v>143.14</v>
      </c>
      <c r="D563" s="34">
        <v>143.52</v>
      </c>
      <c r="E563" s="34">
        <v>140.46</v>
      </c>
      <c r="F563" s="34" t="s">
        <v>2493</v>
      </c>
      <c r="G563" s="35">
        <v>-0.0217</v>
      </c>
      <c r="H563" s="1">
        <f t="shared" si="8"/>
        <v>-0.0219606345363452</v>
      </c>
    </row>
    <row r="564" spans="1:8">
      <c r="A564" s="32">
        <v>45336</v>
      </c>
      <c r="B564" s="2">
        <v>145.94</v>
      </c>
      <c r="C564" s="34">
        <v>146.08</v>
      </c>
      <c r="D564" s="34">
        <v>146.52</v>
      </c>
      <c r="E564" s="34">
        <v>144.09</v>
      </c>
      <c r="F564" s="34" t="s">
        <v>2494</v>
      </c>
      <c r="G564" s="35">
        <v>0.0055</v>
      </c>
      <c r="H564" s="1">
        <f t="shared" si="8"/>
        <v>0.0054967844874832</v>
      </c>
    </row>
    <row r="565" spans="1:8">
      <c r="A565" s="32">
        <v>45335</v>
      </c>
      <c r="B565" s="2">
        <v>145.14</v>
      </c>
      <c r="C565" s="34">
        <v>144.92</v>
      </c>
      <c r="D565" s="34">
        <v>146.67</v>
      </c>
      <c r="E565" s="34">
        <v>143.69</v>
      </c>
      <c r="F565" s="34" t="s">
        <v>2298</v>
      </c>
      <c r="G565" s="35">
        <v>-0.0162</v>
      </c>
      <c r="H565" s="1">
        <f t="shared" si="8"/>
        <v>-0.0163327510794847</v>
      </c>
    </row>
    <row r="566" spans="1:8">
      <c r="A566" s="32">
        <v>45334</v>
      </c>
      <c r="B566" s="2">
        <v>147.53</v>
      </c>
      <c r="C566" s="34">
        <v>148.42</v>
      </c>
      <c r="D566" s="34">
        <v>149.34</v>
      </c>
      <c r="E566" s="34">
        <v>147.37</v>
      </c>
      <c r="F566" s="34" t="s">
        <v>2202</v>
      </c>
      <c r="G566" s="35">
        <v>-0.0099</v>
      </c>
      <c r="H566" s="1">
        <f t="shared" si="8"/>
        <v>-0.00991476101598353</v>
      </c>
    </row>
    <row r="567" spans="1:8">
      <c r="A567" s="32">
        <v>45331</v>
      </c>
      <c r="B567" s="2">
        <v>149</v>
      </c>
      <c r="C567" s="34">
        <v>146.68</v>
      </c>
      <c r="D567" s="34">
        <v>149.44</v>
      </c>
      <c r="E567" s="34">
        <v>146.18</v>
      </c>
      <c r="F567" s="34" t="s">
        <v>2495</v>
      </c>
      <c r="G567" s="35">
        <v>0.0212</v>
      </c>
      <c r="H567" s="1">
        <f t="shared" si="8"/>
        <v>0.0209563126695281</v>
      </c>
    </row>
    <row r="568" spans="1:8">
      <c r="A568" s="32">
        <v>45330</v>
      </c>
      <c r="B568" s="2">
        <v>145.91</v>
      </c>
      <c r="C568" s="34">
        <v>145.83</v>
      </c>
      <c r="D568" s="34">
        <v>146.33</v>
      </c>
      <c r="E568" s="34">
        <v>145.1</v>
      </c>
      <c r="F568" s="34" t="s">
        <v>2496</v>
      </c>
      <c r="G568" s="35">
        <v>0.0025</v>
      </c>
      <c r="H568" s="1">
        <f t="shared" si="8"/>
        <v>0.00253903035699064</v>
      </c>
    </row>
    <row r="569" spans="1:8">
      <c r="A569" s="32">
        <v>45329</v>
      </c>
      <c r="B569" s="2">
        <v>145.54</v>
      </c>
      <c r="C569" s="34">
        <v>144.76</v>
      </c>
      <c r="D569" s="34">
        <v>145.62</v>
      </c>
      <c r="E569" s="34">
        <v>143.93</v>
      </c>
      <c r="F569" s="34" t="s">
        <v>2497</v>
      </c>
      <c r="G569" s="35">
        <v>0.01</v>
      </c>
      <c r="H569" s="1">
        <f t="shared" si="8"/>
        <v>0.00994345991346402</v>
      </c>
    </row>
    <row r="570" spans="1:8">
      <c r="A570" s="32">
        <v>45328</v>
      </c>
      <c r="B570" s="2">
        <v>144.1</v>
      </c>
      <c r="C570" s="34">
        <v>144.65</v>
      </c>
      <c r="D570" s="34">
        <v>145.36</v>
      </c>
      <c r="E570" s="34">
        <v>143.19</v>
      </c>
      <c r="F570" s="34" t="s">
        <v>2219</v>
      </c>
      <c r="G570" s="35">
        <v>0.0029</v>
      </c>
      <c r="H570" s="1">
        <f t="shared" si="8"/>
        <v>0.00291889845158688</v>
      </c>
    </row>
    <row r="571" spans="1:8">
      <c r="A571" s="32">
        <v>45327</v>
      </c>
      <c r="B571" s="2">
        <v>143.68</v>
      </c>
      <c r="C571" s="34">
        <v>142.82</v>
      </c>
      <c r="D571" s="34">
        <v>145.47</v>
      </c>
      <c r="E571" s="34">
        <v>142.78</v>
      </c>
      <c r="F571" s="34" t="s">
        <v>2498</v>
      </c>
      <c r="G571" s="35">
        <v>0.0091</v>
      </c>
      <c r="H571" s="1">
        <f t="shared" si="8"/>
        <v>0.00908906487816225</v>
      </c>
    </row>
    <row r="572" spans="1:8">
      <c r="A572" s="32">
        <v>45324</v>
      </c>
      <c r="B572" s="2">
        <v>142.38</v>
      </c>
      <c r="C572" s="34">
        <v>139.26</v>
      </c>
      <c r="D572" s="34">
        <v>142.62</v>
      </c>
      <c r="E572" s="34">
        <v>136.5</v>
      </c>
      <c r="F572" s="34" t="s">
        <v>1186</v>
      </c>
      <c r="G572" s="35">
        <v>0.0086</v>
      </c>
      <c r="H572" s="1">
        <f t="shared" si="8"/>
        <v>0.00860554086865796</v>
      </c>
    </row>
    <row r="573" spans="1:8">
      <c r="A573" s="32">
        <v>45323</v>
      </c>
      <c r="B573" s="2">
        <v>141.16</v>
      </c>
      <c r="C573" s="34">
        <v>142.12</v>
      </c>
      <c r="D573" s="34">
        <v>143.06</v>
      </c>
      <c r="E573" s="34">
        <v>140.79</v>
      </c>
      <c r="F573" s="34" t="s">
        <v>2499</v>
      </c>
      <c r="G573" s="35">
        <v>0.0076</v>
      </c>
      <c r="H573" s="1">
        <f t="shared" si="8"/>
        <v>0.00753754546410798</v>
      </c>
    </row>
    <row r="574" spans="1:8">
      <c r="A574" s="32">
        <v>45322</v>
      </c>
      <c r="B574" s="2">
        <v>140.1</v>
      </c>
      <c r="C574" s="34">
        <v>143.62</v>
      </c>
      <c r="D574" s="34">
        <v>144</v>
      </c>
      <c r="E574" s="34">
        <v>139.87</v>
      </c>
      <c r="F574" s="34" t="s">
        <v>2500</v>
      </c>
      <c r="G574" s="35">
        <v>-0.075</v>
      </c>
      <c r="H574" s="1">
        <f t="shared" si="8"/>
        <v>-0.0779651103427154</v>
      </c>
    </row>
    <row r="575" spans="1:8">
      <c r="A575" s="32">
        <v>45321</v>
      </c>
      <c r="B575" s="2">
        <v>151.46</v>
      </c>
      <c r="C575" s="34">
        <v>152.8</v>
      </c>
      <c r="D575" s="34">
        <v>153.62</v>
      </c>
      <c r="E575" s="34">
        <v>151.18</v>
      </c>
      <c r="F575" s="34" t="s">
        <v>1229</v>
      </c>
      <c r="G575" s="35">
        <v>-0.0134</v>
      </c>
      <c r="H575" s="1">
        <f t="shared" si="8"/>
        <v>-0.0134441477994334</v>
      </c>
    </row>
    <row r="576" spans="1:8">
      <c r="A576" s="32">
        <v>45320</v>
      </c>
      <c r="B576" s="2">
        <v>153.51</v>
      </c>
      <c r="C576" s="34">
        <v>152.06</v>
      </c>
      <c r="D576" s="34">
        <v>153.78</v>
      </c>
      <c r="E576" s="34">
        <v>151.43</v>
      </c>
      <c r="F576" s="34" t="s">
        <v>2501</v>
      </c>
      <c r="G576" s="35">
        <v>0.0087</v>
      </c>
      <c r="H576" s="1">
        <f t="shared" si="8"/>
        <v>0.00870168073673339</v>
      </c>
    </row>
    <row r="577" spans="1:8">
      <c r="A577" s="32">
        <v>45317</v>
      </c>
      <c r="B577" s="2">
        <v>152.18</v>
      </c>
      <c r="C577" s="34">
        <v>151.1</v>
      </c>
      <c r="D577" s="34">
        <v>152.54</v>
      </c>
      <c r="E577" s="34">
        <v>151.01</v>
      </c>
      <c r="F577" s="34" t="s">
        <v>2502</v>
      </c>
      <c r="G577" s="35">
        <v>0.0021</v>
      </c>
      <c r="H577" s="1">
        <f t="shared" si="8"/>
        <v>0.00203913900619817</v>
      </c>
    </row>
    <row r="578" spans="1:8">
      <c r="A578" s="32">
        <v>45316</v>
      </c>
      <c r="B578" s="2">
        <v>151.87</v>
      </c>
      <c r="C578" s="34">
        <v>150.07</v>
      </c>
      <c r="D578" s="34">
        <v>153.05</v>
      </c>
      <c r="E578" s="34">
        <v>149.54</v>
      </c>
      <c r="F578" s="34" t="s">
        <v>1811</v>
      </c>
      <c r="G578" s="35">
        <v>0.0213</v>
      </c>
      <c r="H578" s="1">
        <f t="shared" si="8"/>
        <v>0.0210940382760692</v>
      </c>
    </row>
    <row r="579" spans="1:8">
      <c r="A579" s="32">
        <v>45315</v>
      </c>
      <c r="B579" s="2">
        <v>148.7</v>
      </c>
      <c r="C579" s="34">
        <v>148.54</v>
      </c>
      <c r="D579" s="34">
        <v>149.85</v>
      </c>
      <c r="E579" s="34">
        <v>148.1</v>
      </c>
      <c r="F579" s="34" t="s">
        <v>2197</v>
      </c>
      <c r="G579" s="35">
        <v>0.0113</v>
      </c>
      <c r="H579" s="1">
        <f t="shared" ref="H579:H642" si="9">LN(B579/B580)</f>
        <v>0.0112261948587324</v>
      </c>
    </row>
    <row r="580" spans="1:8">
      <c r="A580" s="32">
        <v>45314</v>
      </c>
      <c r="B580" s="2">
        <v>147.04</v>
      </c>
      <c r="C580" s="34">
        <v>145.89</v>
      </c>
      <c r="D580" s="34">
        <v>147.18</v>
      </c>
      <c r="E580" s="34">
        <v>145.5</v>
      </c>
      <c r="F580" s="34" t="s">
        <v>2113</v>
      </c>
      <c r="G580" s="35">
        <v>0.0072</v>
      </c>
      <c r="H580" s="1">
        <f t="shared" si="9"/>
        <v>0.0071665323954883</v>
      </c>
    </row>
    <row r="581" spans="1:8">
      <c r="A581" s="32">
        <v>45313</v>
      </c>
      <c r="B581" s="2">
        <v>145.99</v>
      </c>
      <c r="C581" s="34">
        <v>147.1</v>
      </c>
      <c r="D581" s="34">
        <v>148.39</v>
      </c>
      <c r="E581" s="34">
        <v>145.84</v>
      </c>
      <c r="F581" s="34" t="s">
        <v>1058</v>
      </c>
      <c r="G581" s="35">
        <v>-0.0027</v>
      </c>
      <c r="H581" s="1">
        <f t="shared" si="9"/>
        <v>-0.00266785396119246</v>
      </c>
    </row>
    <row r="582" spans="1:8">
      <c r="A582" s="32">
        <v>45310</v>
      </c>
      <c r="B582" s="2">
        <v>146.38</v>
      </c>
      <c r="C582" s="34">
        <v>144.74</v>
      </c>
      <c r="D582" s="34">
        <v>146.45</v>
      </c>
      <c r="E582" s="34">
        <v>144.38</v>
      </c>
      <c r="F582" s="34" t="s">
        <v>2503</v>
      </c>
      <c r="G582" s="35">
        <v>0.0202</v>
      </c>
      <c r="H582" s="1">
        <f t="shared" si="9"/>
        <v>0.0200103275089992</v>
      </c>
    </row>
    <row r="583" spans="1:8">
      <c r="A583" s="32">
        <v>45309</v>
      </c>
      <c r="B583" s="2">
        <v>143.48</v>
      </c>
      <c r="C583" s="34">
        <v>142.05</v>
      </c>
      <c r="D583" s="34">
        <v>144.21</v>
      </c>
      <c r="E583" s="34">
        <v>141.99</v>
      </c>
      <c r="F583" s="34" t="s">
        <v>1783</v>
      </c>
      <c r="G583" s="35">
        <v>0.0142</v>
      </c>
      <c r="H583" s="1">
        <f t="shared" si="9"/>
        <v>0.0141079721932389</v>
      </c>
    </row>
    <row r="584" spans="1:8">
      <c r="A584" s="32">
        <v>45308</v>
      </c>
      <c r="B584" s="2">
        <v>141.47</v>
      </c>
      <c r="C584" s="34">
        <v>141.35</v>
      </c>
      <c r="D584" s="34">
        <v>141.84</v>
      </c>
      <c r="E584" s="34">
        <v>138.9</v>
      </c>
      <c r="F584" s="34" t="s">
        <v>2414</v>
      </c>
      <c r="G584" s="35">
        <v>-0.0072</v>
      </c>
      <c r="H584" s="1">
        <f t="shared" si="9"/>
        <v>-0.00718414133685453</v>
      </c>
    </row>
    <row r="585" spans="1:8">
      <c r="A585" s="32">
        <v>45307</v>
      </c>
      <c r="B585" s="2">
        <v>142.49</v>
      </c>
      <c r="C585" s="34">
        <v>142</v>
      </c>
      <c r="D585" s="34">
        <v>144.35</v>
      </c>
      <c r="E585" s="34">
        <v>141.45</v>
      </c>
      <c r="F585" s="34" t="s">
        <v>2504</v>
      </c>
      <c r="G585" s="35">
        <v>-0.0011</v>
      </c>
      <c r="H585" s="1">
        <f t="shared" si="9"/>
        <v>-0.00112225585181159</v>
      </c>
    </row>
    <row r="586" spans="1:8">
      <c r="A586" s="32">
        <v>45303</v>
      </c>
      <c r="B586" s="2">
        <v>142.65</v>
      </c>
      <c r="C586" s="34">
        <v>142.67</v>
      </c>
      <c r="D586" s="34">
        <v>143.2</v>
      </c>
      <c r="E586" s="34">
        <v>141.82</v>
      </c>
      <c r="F586" s="34" t="s">
        <v>2505</v>
      </c>
      <c r="G586" s="35">
        <v>0.004</v>
      </c>
      <c r="H586" s="1">
        <f t="shared" si="9"/>
        <v>0.00400379841564909</v>
      </c>
    </row>
    <row r="587" spans="1:8">
      <c r="A587" s="32">
        <v>45302</v>
      </c>
      <c r="B587" s="2">
        <v>142.08</v>
      </c>
      <c r="C587" s="34">
        <v>143.49</v>
      </c>
      <c r="D587" s="34">
        <v>145.22</v>
      </c>
      <c r="E587" s="34">
        <v>140.63</v>
      </c>
      <c r="F587" s="34" t="s">
        <v>2506</v>
      </c>
      <c r="G587" s="35">
        <v>-0.0014</v>
      </c>
      <c r="H587" s="1">
        <f t="shared" si="9"/>
        <v>-0.00140666783639439</v>
      </c>
    </row>
    <row r="588" spans="1:8">
      <c r="A588" s="32">
        <v>45301</v>
      </c>
      <c r="B588" s="2">
        <v>142.28</v>
      </c>
      <c r="C588" s="34">
        <v>141</v>
      </c>
      <c r="D588" s="34">
        <v>143</v>
      </c>
      <c r="E588" s="34">
        <v>140.91</v>
      </c>
      <c r="F588" s="34" t="s">
        <v>2507</v>
      </c>
      <c r="G588" s="35">
        <v>0.0094</v>
      </c>
      <c r="H588" s="1">
        <f t="shared" si="9"/>
        <v>0.00939172952013308</v>
      </c>
    </row>
    <row r="589" spans="1:8">
      <c r="A589" s="32">
        <v>45300</v>
      </c>
      <c r="B589" s="2">
        <v>140.95</v>
      </c>
      <c r="C589" s="34">
        <v>138.5</v>
      </c>
      <c r="D589" s="34">
        <v>141.49</v>
      </c>
      <c r="E589" s="34">
        <v>138.15</v>
      </c>
      <c r="F589" s="34" t="s">
        <v>1731</v>
      </c>
      <c r="G589" s="35">
        <v>0.0152</v>
      </c>
      <c r="H589" s="1">
        <f t="shared" si="9"/>
        <v>0.015083026566536</v>
      </c>
    </row>
    <row r="590" spans="1:8">
      <c r="A590" s="32">
        <v>45299</v>
      </c>
      <c r="B590" s="2">
        <v>138.84</v>
      </c>
      <c r="C590" s="34">
        <v>136.29</v>
      </c>
      <c r="D590" s="34">
        <v>139.01</v>
      </c>
      <c r="E590" s="34">
        <v>136.26</v>
      </c>
      <c r="F590" s="34" t="s">
        <v>2291</v>
      </c>
      <c r="G590" s="35">
        <v>0.0229</v>
      </c>
      <c r="H590" s="1">
        <f t="shared" si="9"/>
        <v>0.0226545726837119</v>
      </c>
    </row>
    <row r="591" spans="1:8">
      <c r="A591" s="32">
        <v>45296</v>
      </c>
      <c r="B591" s="2">
        <v>135.73</v>
      </c>
      <c r="C591" s="34">
        <v>136.74</v>
      </c>
      <c r="D591" s="34">
        <v>137.16</v>
      </c>
      <c r="E591" s="34">
        <v>135.15</v>
      </c>
      <c r="F591" s="34" t="s">
        <v>2508</v>
      </c>
      <c r="G591" s="35">
        <v>-0.0048</v>
      </c>
      <c r="H591" s="1">
        <f t="shared" si="9"/>
        <v>-0.00485081062891001</v>
      </c>
    </row>
    <row r="592" spans="1:8">
      <c r="A592" s="32">
        <v>45295</v>
      </c>
      <c r="B592" s="2">
        <v>136.39</v>
      </c>
      <c r="C592" s="34">
        <v>138.42</v>
      </c>
      <c r="D592" s="34">
        <v>139.16</v>
      </c>
      <c r="E592" s="34">
        <v>136.35</v>
      </c>
      <c r="F592" s="34" t="s">
        <v>2462</v>
      </c>
      <c r="G592" s="35">
        <v>-0.0182</v>
      </c>
      <c r="H592" s="1">
        <f t="shared" si="9"/>
        <v>-0.0183797989370895</v>
      </c>
    </row>
    <row r="593" spans="1:8">
      <c r="A593" s="32">
        <v>45294</v>
      </c>
      <c r="B593" s="2">
        <v>138.92</v>
      </c>
      <c r="C593" s="34">
        <v>137.25</v>
      </c>
      <c r="D593" s="34">
        <v>139.63</v>
      </c>
      <c r="E593" s="34">
        <v>137.08</v>
      </c>
      <c r="F593" s="34" t="s">
        <v>2394</v>
      </c>
      <c r="G593" s="35">
        <v>0.0054</v>
      </c>
      <c r="H593" s="1">
        <f t="shared" si="9"/>
        <v>0.00541341680729512</v>
      </c>
    </row>
    <row r="594" spans="1:8">
      <c r="A594" s="32">
        <v>45293</v>
      </c>
      <c r="B594" s="2">
        <v>138.17</v>
      </c>
      <c r="C594" s="34">
        <v>138.55</v>
      </c>
      <c r="D594" s="34">
        <v>139.45</v>
      </c>
      <c r="E594" s="34">
        <v>136.48</v>
      </c>
      <c r="F594" s="34" t="s">
        <v>1716</v>
      </c>
      <c r="G594" s="35">
        <v>-0.0109</v>
      </c>
      <c r="H594" s="1">
        <f t="shared" si="9"/>
        <v>-0.0109408706708814</v>
      </c>
    </row>
    <row r="595" spans="1:8">
      <c r="A595" s="32">
        <v>45289</v>
      </c>
      <c r="B595" s="2">
        <v>139.69</v>
      </c>
      <c r="C595" s="34">
        <v>139.63</v>
      </c>
      <c r="D595" s="34">
        <v>140.36</v>
      </c>
      <c r="E595" s="34">
        <v>138.78</v>
      </c>
      <c r="F595" s="34" t="s">
        <v>2509</v>
      </c>
      <c r="G595" s="35">
        <v>-0.0039</v>
      </c>
      <c r="H595" s="1">
        <f t="shared" si="9"/>
        <v>-0.00385824999909989</v>
      </c>
    </row>
    <row r="596" spans="1:8">
      <c r="A596" s="32">
        <v>45288</v>
      </c>
      <c r="B596" s="2">
        <v>140.23</v>
      </c>
      <c r="C596" s="34">
        <v>140.78</v>
      </c>
      <c r="D596" s="34">
        <v>141.14</v>
      </c>
      <c r="E596" s="34">
        <v>139.75</v>
      </c>
      <c r="F596" s="34" t="s">
        <v>2510</v>
      </c>
      <c r="G596" s="35">
        <v>-0.001</v>
      </c>
      <c r="H596" s="1">
        <f t="shared" si="9"/>
        <v>-0.000997861807675254</v>
      </c>
    </row>
    <row r="597" spans="1:8">
      <c r="A597" s="32">
        <v>45287</v>
      </c>
      <c r="B597" s="2">
        <v>140.37</v>
      </c>
      <c r="C597" s="34">
        <v>141.59</v>
      </c>
      <c r="D597" s="34">
        <v>142.08</v>
      </c>
      <c r="E597" s="34">
        <v>139.89</v>
      </c>
      <c r="F597" s="34" t="s">
        <v>2511</v>
      </c>
      <c r="G597" s="35">
        <v>-0.0081</v>
      </c>
      <c r="H597" s="1">
        <f t="shared" si="9"/>
        <v>-0.00815925630529522</v>
      </c>
    </row>
    <row r="598" spans="1:8">
      <c r="A598" s="32">
        <v>45286</v>
      </c>
      <c r="B598" s="2">
        <v>141.52</v>
      </c>
      <c r="C598" s="34">
        <v>141.59</v>
      </c>
      <c r="D598" s="34">
        <v>142.68</v>
      </c>
      <c r="E598" s="34">
        <v>141.19</v>
      </c>
      <c r="F598" s="34" t="s">
        <v>2512</v>
      </c>
      <c r="G598" s="35">
        <v>0.0002</v>
      </c>
      <c r="H598" s="1">
        <f t="shared" si="9"/>
        <v>0.000212006643668845</v>
      </c>
    </row>
    <row r="599" spans="1:8">
      <c r="A599" s="32">
        <v>45282</v>
      </c>
      <c r="B599" s="2">
        <v>141.49</v>
      </c>
      <c r="C599" s="34">
        <v>140.77</v>
      </c>
      <c r="D599" s="34">
        <v>141.99</v>
      </c>
      <c r="E599" s="34">
        <v>140.71</v>
      </c>
      <c r="F599" s="34" t="s">
        <v>2513</v>
      </c>
      <c r="G599" s="35">
        <v>0.0076</v>
      </c>
      <c r="H599" s="1">
        <f t="shared" si="9"/>
        <v>0.00759111161875827</v>
      </c>
    </row>
    <row r="600" spans="1:8">
      <c r="A600" s="32">
        <v>45281</v>
      </c>
      <c r="B600" s="2">
        <v>140.42</v>
      </c>
      <c r="C600" s="34">
        <v>139.49</v>
      </c>
      <c r="D600" s="34">
        <v>140.68</v>
      </c>
      <c r="E600" s="34">
        <v>139.18</v>
      </c>
      <c r="F600" s="34" t="s">
        <v>2514</v>
      </c>
      <c r="G600" s="35">
        <v>0.015</v>
      </c>
      <c r="H600" s="1">
        <f t="shared" si="9"/>
        <v>0.0149235084166641</v>
      </c>
    </row>
    <row r="601" spans="1:8">
      <c r="A601" s="32">
        <v>45280</v>
      </c>
      <c r="B601" s="2">
        <v>138.34</v>
      </c>
      <c r="C601" s="34">
        <v>138.97</v>
      </c>
      <c r="D601" s="34">
        <v>141.7</v>
      </c>
      <c r="E601" s="34">
        <v>138.07</v>
      </c>
      <c r="F601" s="34" t="s">
        <v>2515</v>
      </c>
      <c r="G601" s="35">
        <v>0.0124</v>
      </c>
      <c r="H601" s="1">
        <f t="shared" si="9"/>
        <v>0.0122915107983617</v>
      </c>
    </row>
    <row r="602" spans="1:8">
      <c r="A602" s="32">
        <v>45279</v>
      </c>
      <c r="B602" s="2">
        <v>136.65</v>
      </c>
      <c r="C602" s="34">
        <v>136.84</v>
      </c>
      <c r="D602" s="34">
        <v>137.47</v>
      </c>
      <c r="E602" s="34">
        <v>136.08</v>
      </c>
      <c r="F602" s="34" t="s">
        <v>2132</v>
      </c>
      <c r="G602" s="35">
        <v>0.0063</v>
      </c>
      <c r="H602" s="1">
        <f t="shared" si="9"/>
        <v>0.00623969724948124</v>
      </c>
    </row>
    <row r="603" spans="1:8">
      <c r="A603" s="32">
        <v>45278</v>
      </c>
      <c r="B603" s="2">
        <v>135.8</v>
      </c>
      <c r="C603" s="34">
        <v>132.63</v>
      </c>
      <c r="D603" s="34">
        <v>137.15</v>
      </c>
      <c r="E603" s="34">
        <v>132.43</v>
      </c>
      <c r="F603" s="34" t="s">
        <v>1540</v>
      </c>
      <c r="G603" s="35">
        <v>0.0241</v>
      </c>
      <c r="H603" s="1">
        <f t="shared" si="9"/>
        <v>0.0238461373728338</v>
      </c>
    </row>
    <row r="604" spans="1:8">
      <c r="A604" s="32">
        <v>45275</v>
      </c>
      <c r="B604" s="2">
        <v>132.6</v>
      </c>
      <c r="C604" s="34">
        <v>131.62</v>
      </c>
      <c r="D604" s="34">
        <v>133.51</v>
      </c>
      <c r="E604" s="34">
        <v>131.18</v>
      </c>
      <c r="F604" s="34" t="s">
        <v>2516</v>
      </c>
      <c r="G604" s="35">
        <v>0.005</v>
      </c>
      <c r="H604" s="1">
        <f t="shared" si="9"/>
        <v>0.00498980395703738</v>
      </c>
    </row>
    <row r="605" spans="1:8">
      <c r="A605" s="32">
        <v>45274</v>
      </c>
      <c r="B605" s="2">
        <v>131.94</v>
      </c>
      <c r="C605" s="34">
        <v>133.38</v>
      </c>
      <c r="D605" s="34">
        <v>133.72</v>
      </c>
      <c r="E605" s="34">
        <v>129.68</v>
      </c>
      <c r="F605" s="34" t="s">
        <v>2517</v>
      </c>
      <c r="G605" s="35">
        <v>-0.0048</v>
      </c>
      <c r="H605" s="1">
        <f t="shared" si="9"/>
        <v>-0.00476353401603347</v>
      </c>
    </row>
    <row r="606" spans="1:8">
      <c r="A606" s="32">
        <v>45273</v>
      </c>
      <c r="B606" s="2">
        <v>132.57</v>
      </c>
      <c r="C606" s="34">
        <v>133.38</v>
      </c>
      <c r="D606" s="34">
        <v>133.5</v>
      </c>
      <c r="E606" s="34">
        <v>131.57</v>
      </c>
      <c r="F606" s="34" t="s">
        <v>2518</v>
      </c>
      <c r="G606" s="35">
        <v>0.0004</v>
      </c>
      <c r="H606" s="1">
        <f t="shared" si="9"/>
        <v>0.000377230379063087</v>
      </c>
    </row>
    <row r="607" spans="1:8">
      <c r="A607" s="32">
        <v>45272</v>
      </c>
      <c r="B607" s="2">
        <v>132.52</v>
      </c>
      <c r="C607" s="34">
        <v>131.81</v>
      </c>
      <c r="D607" s="34">
        <v>133</v>
      </c>
      <c r="E607" s="34">
        <v>131.26</v>
      </c>
      <c r="F607" s="34" t="s">
        <v>2519</v>
      </c>
      <c r="G607" s="35">
        <v>-0.0058</v>
      </c>
      <c r="H607" s="1">
        <f t="shared" si="9"/>
        <v>-0.00579362818423152</v>
      </c>
    </row>
    <row r="608" spans="1:8">
      <c r="A608" s="32">
        <v>45271</v>
      </c>
      <c r="B608" s="2">
        <v>133.29</v>
      </c>
      <c r="C608" s="34">
        <v>132.38</v>
      </c>
      <c r="D608" s="34">
        <v>133.34</v>
      </c>
      <c r="E608" s="34">
        <v>131.36</v>
      </c>
      <c r="F608" s="34" t="s">
        <v>1909</v>
      </c>
      <c r="G608" s="35">
        <v>-0.0126</v>
      </c>
      <c r="H608" s="1">
        <f t="shared" si="9"/>
        <v>-0.012673496004809</v>
      </c>
    </row>
    <row r="609" spans="1:8">
      <c r="A609" s="32">
        <v>45268</v>
      </c>
      <c r="B609" s="2">
        <v>134.99</v>
      </c>
      <c r="C609" s="34">
        <v>134.2</v>
      </c>
      <c r="D609" s="34">
        <v>136.4</v>
      </c>
      <c r="E609" s="34">
        <v>134.02</v>
      </c>
      <c r="F609" s="34" t="s">
        <v>1540</v>
      </c>
      <c r="G609" s="35">
        <v>-0.0142</v>
      </c>
      <c r="H609" s="1">
        <f t="shared" si="9"/>
        <v>-0.0142691447234066</v>
      </c>
    </row>
    <row r="610" spans="1:8">
      <c r="A610" s="32">
        <v>45267</v>
      </c>
      <c r="B610" s="2">
        <v>136.93</v>
      </c>
      <c r="C610" s="34">
        <v>135.04</v>
      </c>
      <c r="D610" s="34">
        <v>138.56</v>
      </c>
      <c r="E610" s="34">
        <v>134.7</v>
      </c>
      <c r="F610" s="34" t="s">
        <v>1096</v>
      </c>
      <c r="G610" s="35">
        <v>0.0531</v>
      </c>
      <c r="H610" s="1">
        <f t="shared" si="9"/>
        <v>0.0517815615678195</v>
      </c>
    </row>
    <row r="611" spans="1:8">
      <c r="A611" s="32">
        <v>45266</v>
      </c>
      <c r="B611" s="2">
        <v>130.02</v>
      </c>
      <c r="C611" s="34">
        <v>131.44</v>
      </c>
      <c r="D611" s="34">
        <v>131.84</v>
      </c>
      <c r="E611" s="34">
        <v>129.88</v>
      </c>
      <c r="F611" s="34" t="s">
        <v>2520</v>
      </c>
      <c r="G611" s="35">
        <v>-0.0074</v>
      </c>
      <c r="H611" s="1">
        <f t="shared" si="9"/>
        <v>-0.00743269963323488</v>
      </c>
    </row>
    <row r="612" spans="1:8">
      <c r="A612" s="32">
        <v>45265</v>
      </c>
      <c r="B612" s="2">
        <v>130.99</v>
      </c>
      <c r="C612" s="34">
        <v>128.95</v>
      </c>
      <c r="D612" s="34">
        <v>132.14</v>
      </c>
      <c r="E612" s="34">
        <v>128.25</v>
      </c>
      <c r="F612" s="34" t="s">
        <v>2521</v>
      </c>
      <c r="G612" s="35">
        <v>0.0133</v>
      </c>
      <c r="H612" s="1">
        <f t="shared" si="9"/>
        <v>0.0132177441137012</v>
      </c>
    </row>
    <row r="613" spans="1:8">
      <c r="A613" s="32">
        <v>45264</v>
      </c>
      <c r="B613" s="2">
        <v>129.27</v>
      </c>
      <c r="C613" s="34">
        <v>129.88</v>
      </c>
      <c r="D613" s="34">
        <v>130.03</v>
      </c>
      <c r="E613" s="34">
        <v>127.9</v>
      </c>
      <c r="F613" s="34" t="s">
        <v>2522</v>
      </c>
      <c r="G613" s="35">
        <v>-0.0196</v>
      </c>
      <c r="H613" s="1">
        <f t="shared" si="9"/>
        <v>-0.0198375133892973</v>
      </c>
    </row>
    <row r="614" spans="1:8">
      <c r="A614" s="32">
        <v>45261</v>
      </c>
      <c r="B614" s="2">
        <v>131.86</v>
      </c>
      <c r="C614" s="34">
        <v>131.86</v>
      </c>
      <c r="D614" s="34">
        <v>132.11</v>
      </c>
      <c r="E614" s="34">
        <v>130.66</v>
      </c>
      <c r="F614" s="34" t="s">
        <v>2523</v>
      </c>
      <c r="G614" s="35">
        <v>-0.0051</v>
      </c>
      <c r="H614" s="1">
        <f t="shared" si="9"/>
        <v>-0.00506828120743371</v>
      </c>
    </row>
    <row r="615" spans="1:8">
      <c r="A615" s="32">
        <v>45260</v>
      </c>
      <c r="B615" s="2">
        <v>132.53</v>
      </c>
      <c r="C615" s="34">
        <v>135.05</v>
      </c>
      <c r="D615" s="34">
        <v>135.55</v>
      </c>
      <c r="E615" s="34">
        <v>131.28</v>
      </c>
      <c r="F615" s="34" t="s">
        <v>2524</v>
      </c>
      <c r="G615" s="35">
        <v>-0.0182</v>
      </c>
      <c r="H615" s="1">
        <f t="shared" si="9"/>
        <v>-0.0183916667281483</v>
      </c>
    </row>
    <row r="616" spans="1:8">
      <c r="A616" s="32">
        <v>45259</v>
      </c>
      <c r="B616" s="2">
        <v>134.99</v>
      </c>
      <c r="C616" s="34">
        <v>137.57</v>
      </c>
      <c r="D616" s="34">
        <v>138.29</v>
      </c>
      <c r="E616" s="34">
        <v>134.84</v>
      </c>
      <c r="F616" s="34" t="s">
        <v>2525</v>
      </c>
      <c r="G616" s="35">
        <v>-0.0161</v>
      </c>
      <c r="H616" s="1">
        <f t="shared" si="9"/>
        <v>-0.0162390136710491</v>
      </c>
    </row>
    <row r="617" spans="1:8">
      <c r="A617" s="32">
        <v>45258</v>
      </c>
      <c r="B617" s="2">
        <v>137.2</v>
      </c>
      <c r="C617" s="34">
        <v>136.08</v>
      </c>
      <c r="D617" s="34">
        <v>137.25</v>
      </c>
      <c r="E617" s="34">
        <v>135.42</v>
      </c>
      <c r="F617" s="34" t="s">
        <v>2509</v>
      </c>
      <c r="G617" s="35">
        <v>0.0058</v>
      </c>
      <c r="H617" s="1">
        <f t="shared" si="9"/>
        <v>0.00577465878675583</v>
      </c>
    </row>
    <row r="618" spans="1:8">
      <c r="A618" s="32">
        <v>45257</v>
      </c>
      <c r="B618" s="2">
        <v>136.41</v>
      </c>
      <c r="C618" s="34">
        <v>136.03</v>
      </c>
      <c r="D618" s="34">
        <v>138.42</v>
      </c>
      <c r="E618" s="34">
        <v>136</v>
      </c>
      <c r="F618" s="34" t="s">
        <v>2526</v>
      </c>
      <c r="G618" s="35">
        <v>-0.002</v>
      </c>
      <c r="H618" s="1">
        <f t="shared" si="9"/>
        <v>-0.0020505316595328</v>
      </c>
    </row>
    <row r="619" spans="1:8">
      <c r="A619" s="32">
        <v>45254</v>
      </c>
      <c r="B619" s="2">
        <v>136.69</v>
      </c>
      <c r="C619" s="34">
        <v>138.03</v>
      </c>
      <c r="D619" s="34">
        <v>138.13</v>
      </c>
      <c r="E619" s="34">
        <v>135.99</v>
      </c>
      <c r="F619" s="34" t="s">
        <v>2527</v>
      </c>
      <c r="G619" s="35">
        <v>-0.013</v>
      </c>
      <c r="H619" s="1">
        <f t="shared" si="9"/>
        <v>-0.0130825326900648</v>
      </c>
    </row>
    <row r="620" spans="1:8">
      <c r="A620" s="32">
        <v>45252</v>
      </c>
      <c r="B620" s="2">
        <v>138.49</v>
      </c>
      <c r="C620" s="34">
        <v>137.47</v>
      </c>
      <c r="D620" s="34">
        <v>139.42</v>
      </c>
      <c r="E620" s="34">
        <v>137.47</v>
      </c>
      <c r="F620" s="34" t="s">
        <v>2307</v>
      </c>
      <c r="G620" s="35">
        <v>0.0111</v>
      </c>
      <c r="H620" s="1">
        <f t="shared" si="9"/>
        <v>0.0110361971078967</v>
      </c>
    </row>
    <row r="621" spans="1:8">
      <c r="A621" s="32">
        <v>45251</v>
      </c>
      <c r="B621" s="2">
        <v>136.97</v>
      </c>
      <c r="C621" s="34">
        <v>136.29</v>
      </c>
      <c r="D621" s="34">
        <v>137.18</v>
      </c>
      <c r="E621" s="34">
        <v>135.96</v>
      </c>
      <c r="F621" s="34" t="s">
        <v>2528</v>
      </c>
      <c r="G621" s="35">
        <v>0.0053</v>
      </c>
      <c r="H621" s="1">
        <f t="shared" si="9"/>
        <v>0.00527049020337643</v>
      </c>
    </row>
    <row r="622" spans="1:8">
      <c r="A622" s="32">
        <v>45250</v>
      </c>
      <c r="B622" s="2">
        <v>136.25</v>
      </c>
      <c r="C622" s="34">
        <v>133.69</v>
      </c>
      <c r="D622" s="34">
        <v>136.66</v>
      </c>
      <c r="E622" s="34">
        <v>133.62</v>
      </c>
      <c r="F622" s="34" t="s">
        <v>2529</v>
      </c>
      <c r="G622" s="35">
        <v>0.0069</v>
      </c>
      <c r="H622" s="1">
        <f t="shared" si="9"/>
        <v>0.00692299126780051</v>
      </c>
    </row>
    <row r="623" spans="1:8">
      <c r="A623" s="32">
        <v>45247</v>
      </c>
      <c r="B623" s="2">
        <v>135.31</v>
      </c>
      <c r="C623" s="34">
        <v>136</v>
      </c>
      <c r="D623" s="34">
        <v>136.06</v>
      </c>
      <c r="E623" s="34">
        <v>133.65</v>
      </c>
      <c r="F623" s="34" t="s">
        <v>1720</v>
      </c>
      <c r="G623" s="35">
        <v>-0.0118</v>
      </c>
      <c r="H623" s="1">
        <f t="shared" si="9"/>
        <v>-0.0119014040685895</v>
      </c>
    </row>
    <row r="624" spans="1:8">
      <c r="A624" s="32">
        <v>45246</v>
      </c>
      <c r="B624" s="2">
        <v>136.93</v>
      </c>
      <c r="C624" s="34">
        <v>135.19</v>
      </c>
      <c r="D624" s="34">
        <v>137.22</v>
      </c>
      <c r="E624" s="34">
        <v>134.32</v>
      </c>
      <c r="F624" s="34" t="s">
        <v>2530</v>
      </c>
      <c r="G624" s="35">
        <v>0.0172</v>
      </c>
      <c r="H624" s="1">
        <f t="shared" si="9"/>
        <v>0.0170138517615753</v>
      </c>
    </row>
    <row r="625" spans="1:8">
      <c r="A625" s="32">
        <v>45245</v>
      </c>
      <c r="B625" s="2">
        <v>134.62</v>
      </c>
      <c r="C625" s="34">
        <v>134.87</v>
      </c>
      <c r="D625" s="34">
        <v>135.03</v>
      </c>
      <c r="E625" s="34">
        <v>133.57</v>
      </c>
      <c r="F625" s="34" t="s">
        <v>2531</v>
      </c>
      <c r="G625" s="35">
        <v>0.0075</v>
      </c>
      <c r="H625" s="1">
        <f t="shared" si="9"/>
        <v>0.00745604408523586</v>
      </c>
    </row>
    <row r="626" spans="1:8">
      <c r="A626" s="32">
        <v>45244</v>
      </c>
      <c r="B626" s="2">
        <v>133.62</v>
      </c>
      <c r="C626" s="34">
        <v>134.19</v>
      </c>
      <c r="D626" s="34">
        <v>135.7</v>
      </c>
      <c r="E626" s="34">
        <v>133.32</v>
      </c>
      <c r="F626" s="34" t="s">
        <v>2532</v>
      </c>
      <c r="G626" s="35">
        <v>0.0116</v>
      </c>
      <c r="H626" s="1">
        <f t="shared" si="9"/>
        <v>0.0115164420615591</v>
      </c>
    </row>
    <row r="627" spans="1:8">
      <c r="A627" s="32">
        <v>45243</v>
      </c>
      <c r="B627" s="2">
        <v>132.09</v>
      </c>
      <c r="C627" s="34">
        <v>131.78</v>
      </c>
      <c r="D627" s="34">
        <v>132.59</v>
      </c>
      <c r="E627" s="34">
        <v>131.25</v>
      </c>
      <c r="F627" s="34" t="s">
        <v>2533</v>
      </c>
      <c r="G627" s="35">
        <v>-0.0038</v>
      </c>
      <c r="H627" s="1">
        <f t="shared" si="9"/>
        <v>-0.00377815169085521</v>
      </c>
    </row>
    <row r="628" spans="1:8">
      <c r="A628" s="32">
        <v>45240</v>
      </c>
      <c r="B628" s="2">
        <v>132.59</v>
      </c>
      <c r="C628" s="34">
        <v>130.1</v>
      </c>
      <c r="D628" s="34">
        <v>132.8</v>
      </c>
      <c r="E628" s="34">
        <v>129.41</v>
      </c>
      <c r="F628" s="34" t="s">
        <v>2534</v>
      </c>
      <c r="G628" s="35">
        <v>0.018</v>
      </c>
      <c r="H628" s="1">
        <f t="shared" si="9"/>
        <v>0.0178827578723972</v>
      </c>
    </row>
    <row r="629" spans="1:8">
      <c r="A629" s="32">
        <v>45239</v>
      </c>
      <c r="B629" s="2">
        <v>130.24</v>
      </c>
      <c r="C629" s="34">
        <v>131.96</v>
      </c>
      <c r="D629" s="34">
        <v>132.55</v>
      </c>
      <c r="E629" s="34">
        <v>130.07</v>
      </c>
      <c r="F629" s="34" t="s">
        <v>2535</v>
      </c>
      <c r="G629" s="35">
        <v>-0.0121</v>
      </c>
      <c r="H629" s="1">
        <f t="shared" si="9"/>
        <v>-0.0122101639069314</v>
      </c>
    </row>
    <row r="630" spans="1:8">
      <c r="A630" s="32">
        <v>45238</v>
      </c>
      <c r="B630" s="2">
        <v>131.84</v>
      </c>
      <c r="C630" s="34">
        <v>130.97</v>
      </c>
      <c r="D630" s="34">
        <v>132.21</v>
      </c>
      <c r="E630" s="34">
        <v>130.78</v>
      </c>
      <c r="F630" s="34" t="s">
        <v>2065</v>
      </c>
      <c r="G630" s="35">
        <v>0.0066</v>
      </c>
      <c r="H630" s="1">
        <f t="shared" si="9"/>
        <v>0.00662077681985009</v>
      </c>
    </row>
    <row r="631" spans="1:8">
      <c r="A631" s="32">
        <v>45237</v>
      </c>
      <c r="B631" s="2">
        <v>130.97</v>
      </c>
      <c r="C631" s="34">
        <v>130.71</v>
      </c>
      <c r="D631" s="34">
        <v>131.91</v>
      </c>
      <c r="E631" s="34">
        <v>129.88</v>
      </c>
      <c r="F631" s="34" t="s">
        <v>2536</v>
      </c>
      <c r="G631" s="35">
        <v>0.0055</v>
      </c>
      <c r="H631" s="1">
        <f t="shared" si="9"/>
        <v>0.00551260870783521</v>
      </c>
    </row>
    <row r="632" spans="1:8">
      <c r="A632" s="32">
        <v>45236</v>
      </c>
      <c r="B632" s="2">
        <v>130.25</v>
      </c>
      <c r="C632" s="34">
        <v>129.05</v>
      </c>
      <c r="D632" s="34">
        <v>130.34</v>
      </c>
      <c r="E632" s="34">
        <v>128.67</v>
      </c>
      <c r="F632" s="34" t="s">
        <v>2537</v>
      </c>
      <c r="G632" s="35">
        <v>0.0089</v>
      </c>
      <c r="H632" s="1">
        <f t="shared" si="9"/>
        <v>0.00886838278087955</v>
      </c>
    </row>
    <row r="633" spans="1:8">
      <c r="A633" s="32">
        <v>45233</v>
      </c>
      <c r="B633" s="2">
        <v>129.1</v>
      </c>
      <c r="C633" s="34">
        <v>128.02</v>
      </c>
      <c r="D633" s="34">
        <v>129.52</v>
      </c>
      <c r="E633" s="34">
        <v>127.86</v>
      </c>
      <c r="F633" s="34" t="s">
        <v>1793</v>
      </c>
      <c r="G633" s="35">
        <v>0.0126</v>
      </c>
      <c r="H633" s="1">
        <f t="shared" si="9"/>
        <v>0.012549367702566</v>
      </c>
    </row>
    <row r="634" spans="1:8">
      <c r="A634" s="32">
        <v>45232</v>
      </c>
      <c r="B634" s="2">
        <v>127.49</v>
      </c>
      <c r="C634" s="34">
        <v>128.42</v>
      </c>
      <c r="D634" s="34">
        <v>128.98</v>
      </c>
      <c r="E634" s="34">
        <v>126.93</v>
      </c>
      <c r="F634" s="34" t="s">
        <v>2538</v>
      </c>
      <c r="G634" s="35">
        <v>0.0082</v>
      </c>
      <c r="H634" s="1">
        <f t="shared" si="9"/>
        <v>0.00819095703405667</v>
      </c>
    </row>
    <row r="635" spans="1:8">
      <c r="A635" s="32">
        <v>45231</v>
      </c>
      <c r="B635" s="2">
        <v>126.45</v>
      </c>
      <c r="C635" s="34">
        <v>124.07</v>
      </c>
      <c r="D635" s="34">
        <v>126.49</v>
      </c>
      <c r="E635" s="34">
        <v>123.71</v>
      </c>
      <c r="F635" s="34" t="s">
        <v>2156</v>
      </c>
      <c r="G635" s="35">
        <v>0.0191</v>
      </c>
      <c r="H635" s="1">
        <f t="shared" si="9"/>
        <v>0.0189204542476908</v>
      </c>
    </row>
    <row r="636" spans="1:8">
      <c r="A636" s="32">
        <v>45230</v>
      </c>
      <c r="B636" s="2">
        <v>124.08</v>
      </c>
      <c r="C636" s="34">
        <v>125.06</v>
      </c>
      <c r="D636" s="34">
        <v>125.37</v>
      </c>
      <c r="E636" s="34">
        <v>122.68</v>
      </c>
      <c r="F636" s="34" t="s">
        <v>2539</v>
      </c>
      <c r="G636" s="35">
        <v>-0.0031</v>
      </c>
      <c r="H636" s="1">
        <f t="shared" si="9"/>
        <v>-0.00305786027278841</v>
      </c>
    </row>
    <row r="637" spans="1:8">
      <c r="A637" s="32">
        <v>45229</v>
      </c>
      <c r="B637" s="2">
        <v>124.46</v>
      </c>
      <c r="C637" s="34">
        <v>123.21</v>
      </c>
      <c r="D637" s="34">
        <v>125.4</v>
      </c>
      <c r="E637" s="34">
        <v>122.75</v>
      </c>
      <c r="F637" s="34" t="s">
        <v>2231</v>
      </c>
      <c r="G637" s="35">
        <v>0.0187</v>
      </c>
      <c r="H637" s="1">
        <f t="shared" si="9"/>
        <v>0.0185708617251032</v>
      </c>
    </row>
    <row r="638" spans="1:8">
      <c r="A638" s="32">
        <v>45226</v>
      </c>
      <c r="B638" s="2">
        <v>122.17</v>
      </c>
      <c r="C638" s="34">
        <v>122.88</v>
      </c>
      <c r="D638" s="34">
        <v>123.31</v>
      </c>
      <c r="E638" s="34">
        <v>120.21</v>
      </c>
      <c r="F638" s="34" t="s">
        <v>1837</v>
      </c>
      <c r="G638" s="35">
        <v>-0.0009</v>
      </c>
      <c r="H638" s="1">
        <f t="shared" si="9"/>
        <v>-0.000899979606665296</v>
      </c>
    </row>
    <row r="639" spans="1:8">
      <c r="A639" s="32">
        <v>45225</v>
      </c>
      <c r="B639" s="2">
        <v>122.28</v>
      </c>
      <c r="C639" s="34">
        <v>123.27</v>
      </c>
      <c r="D639" s="34">
        <v>124.33</v>
      </c>
      <c r="E639" s="34">
        <v>121.27</v>
      </c>
      <c r="F639" s="34" t="s">
        <v>2540</v>
      </c>
      <c r="G639" s="35">
        <v>-0.0265</v>
      </c>
      <c r="H639" s="1">
        <f t="shared" si="9"/>
        <v>-0.0268683716765279</v>
      </c>
    </row>
    <row r="640" spans="1:8">
      <c r="A640" s="32">
        <v>45224</v>
      </c>
      <c r="B640" s="2">
        <v>125.61</v>
      </c>
      <c r="C640" s="34">
        <v>128.16</v>
      </c>
      <c r="D640" s="34">
        <v>128.31</v>
      </c>
      <c r="E640" s="34">
        <v>125.07</v>
      </c>
      <c r="F640" s="34" t="s">
        <v>2541</v>
      </c>
      <c r="G640" s="35">
        <v>-0.0951</v>
      </c>
      <c r="H640" s="1">
        <f t="shared" si="9"/>
        <v>-0.0999242228878563</v>
      </c>
    </row>
    <row r="641" spans="1:8">
      <c r="A641" s="32">
        <v>45223</v>
      </c>
      <c r="B641" s="2">
        <v>138.81</v>
      </c>
      <c r="C641" s="34">
        <v>137.83</v>
      </c>
      <c r="D641" s="34">
        <v>139.36</v>
      </c>
      <c r="E641" s="34">
        <v>137.42</v>
      </c>
      <c r="F641" s="34" t="s">
        <v>2542</v>
      </c>
      <c r="G641" s="35">
        <v>0.0169</v>
      </c>
      <c r="H641" s="1">
        <f t="shared" si="9"/>
        <v>0.0167814769620036</v>
      </c>
    </row>
    <row r="642" spans="1:8">
      <c r="A642" s="32">
        <v>45222</v>
      </c>
      <c r="B642" s="2">
        <v>136.5</v>
      </c>
      <c r="C642" s="34">
        <v>135.04</v>
      </c>
      <c r="D642" s="34">
        <v>137.66</v>
      </c>
      <c r="E642" s="34">
        <v>133.95</v>
      </c>
      <c r="F642" s="34" t="s">
        <v>2201</v>
      </c>
      <c r="G642" s="35">
        <v>0.0066</v>
      </c>
      <c r="H642" s="1">
        <f t="shared" si="9"/>
        <v>0.00661523911871918</v>
      </c>
    </row>
    <row r="643" spans="1:8">
      <c r="A643" s="32">
        <v>45219</v>
      </c>
      <c r="B643" s="2">
        <v>135.6</v>
      </c>
      <c r="C643" s="34">
        <v>137.33</v>
      </c>
      <c r="D643" s="34">
        <v>137.87</v>
      </c>
      <c r="E643" s="34">
        <v>135.08</v>
      </c>
      <c r="F643" s="34" t="s">
        <v>1785</v>
      </c>
      <c r="G643" s="35">
        <v>-0.0156</v>
      </c>
      <c r="H643" s="1">
        <f t="shared" ref="H643:H706" si="10">LN(B643/B644)</f>
        <v>-0.0157310725267287</v>
      </c>
    </row>
    <row r="644" spans="1:8">
      <c r="A644" s="32">
        <v>45218</v>
      </c>
      <c r="B644" s="2">
        <v>137.75</v>
      </c>
      <c r="C644" s="34">
        <v>138.5</v>
      </c>
      <c r="D644" s="34">
        <v>139.66</v>
      </c>
      <c r="E644" s="34">
        <v>137.38</v>
      </c>
      <c r="F644" s="34" t="s">
        <v>1798</v>
      </c>
      <c r="G644" s="35">
        <v>-0.0015</v>
      </c>
      <c r="H644" s="1">
        <f t="shared" si="10"/>
        <v>-0.00152334003561639</v>
      </c>
    </row>
    <row r="645" spans="1:8">
      <c r="A645" s="32">
        <v>45217</v>
      </c>
      <c r="B645" s="2">
        <v>137.96</v>
      </c>
      <c r="C645" s="34">
        <v>139.45</v>
      </c>
      <c r="D645" s="34">
        <v>140.72</v>
      </c>
      <c r="E645" s="34">
        <v>137.38</v>
      </c>
      <c r="F645" s="34" t="s">
        <v>2543</v>
      </c>
      <c r="G645" s="35">
        <v>-0.0126</v>
      </c>
      <c r="H645" s="1">
        <f t="shared" si="10"/>
        <v>-0.012676631869991</v>
      </c>
    </row>
    <row r="646" spans="1:8">
      <c r="A646" s="32">
        <v>45216</v>
      </c>
      <c r="B646" s="2">
        <v>139.72</v>
      </c>
      <c r="C646" s="34">
        <v>138.63</v>
      </c>
      <c r="D646" s="34">
        <v>139.9</v>
      </c>
      <c r="E646" s="34">
        <v>137.18</v>
      </c>
      <c r="F646" s="34" t="s">
        <v>2089</v>
      </c>
      <c r="G646" s="35">
        <v>0.0045</v>
      </c>
      <c r="H646" s="1">
        <f t="shared" si="10"/>
        <v>0.00444732100923395</v>
      </c>
    </row>
    <row r="647" spans="1:8">
      <c r="A647" s="32">
        <v>45215</v>
      </c>
      <c r="B647" s="2">
        <v>139.1</v>
      </c>
      <c r="C647" s="34">
        <v>138.17</v>
      </c>
      <c r="D647" s="34">
        <v>139.63</v>
      </c>
      <c r="E647" s="34">
        <v>137.99</v>
      </c>
      <c r="F647" s="34" t="s">
        <v>2544</v>
      </c>
      <c r="G647" s="35">
        <v>0.0126</v>
      </c>
      <c r="H647" s="1">
        <f t="shared" si="10"/>
        <v>0.0125878823401771</v>
      </c>
    </row>
    <row r="648" spans="1:8">
      <c r="A648" s="32">
        <v>45212</v>
      </c>
      <c r="B648" s="2">
        <v>137.36</v>
      </c>
      <c r="C648" s="34">
        <v>139.38</v>
      </c>
      <c r="D648" s="34">
        <v>140</v>
      </c>
      <c r="E648" s="34">
        <v>136.62</v>
      </c>
      <c r="F648" s="34" t="s">
        <v>2526</v>
      </c>
      <c r="G648" s="35">
        <v>-0.0116</v>
      </c>
      <c r="H648" s="1">
        <f t="shared" si="10"/>
        <v>-0.0116528659092704</v>
      </c>
    </row>
    <row r="649" spans="1:8">
      <c r="A649" s="32">
        <v>45211</v>
      </c>
      <c r="B649" s="2">
        <v>138.97</v>
      </c>
      <c r="C649" s="34">
        <v>141.05</v>
      </c>
      <c r="D649" s="34">
        <v>141.22</v>
      </c>
      <c r="E649" s="34">
        <v>138.26</v>
      </c>
      <c r="F649" s="34" t="s">
        <v>2545</v>
      </c>
      <c r="G649" s="35">
        <v>-0.0112</v>
      </c>
      <c r="H649" s="1">
        <f t="shared" si="10"/>
        <v>-0.0113052148540504</v>
      </c>
    </row>
    <row r="650" spans="1:8">
      <c r="A650" s="32">
        <v>45210</v>
      </c>
      <c r="B650" s="2">
        <v>140.55</v>
      </c>
      <c r="C650" s="34">
        <v>138.58</v>
      </c>
      <c r="D650" s="34">
        <v>141.11</v>
      </c>
      <c r="E650" s="34">
        <v>138.58</v>
      </c>
      <c r="F650" s="34" t="s">
        <v>2546</v>
      </c>
      <c r="G650" s="35">
        <v>0.018</v>
      </c>
      <c r="H650" s="1">
        <f t="shared" si="10"/>
        <v>0.0178749240772114</v>
      </c>
    </row>
    <row r="651" spans="1:8">
      <c r="A651" s="32">
        <v>45209</v>
      </c>
      <c r="B651" s="2">
        <v>138.06</v>
      </c>
      <c r="C651" s="34">
        <v>138.5</v>
      </c>
      <c r="D651" s="34">
        <v>139.72</v>
      </c>
      <c r="E651" s="34">
        <v>137.33</v>
      </c>
      <c r="F651" s="34" t="s">
        <v>1784</v>
      </c>
      <c r="G651" s="35">
        <v>-0.0026</v>
      </c>
      <c r="H651" s="1">
        <f t="shared" si="10"/>
        <v>-0.00260416813838763</v>
      </c>
    </row>
    <row r="652" spans="1:8">
      <c r="A652" s="32">
        <v>45208</v>
      </c>
      <c r="B652" s="2">
        <v>138.42</v>
      </c>
      <c r="C652" s="34">
        <v>136.94</v>
      </c>
      <c r="D652" s="34">
        <v>138.94</v>
      </c>
      <c r="E652" s="34">
        <v>135.61</v>
      </c>
      <c r="F652" s="34" t="s">
        <v>2547</v>
      </c>
      <c r="G652" s="35">
        <v>0.0061</v>
      </c>
      <c r="H652" s="1">
        <f t="shared" si="10"/>
        <v>0.00608697531584915</v>
      </c>
    </row>
    <row r="653" spans="1:8">
      <c r="A653" s="32">
        <v>45205</v>
      </c>
      <c r="B653" s="2">
        <v>137.58</v>
      </c>
      <c r="C653" s="34">
        <v>134.01</v>
      </c>
      <c r="D653" s="34">
        <v>138.15</v>
      </c>
      <c r="E653" s="34">
        <v>134.01</v>
      </c>
      <c r="F653" s="34" t="s">
        <v>2548</v>
      </c>
      <c r="G653" s="35">
        <v>0.0186</v>
      </c>
      <c r="H653" s="1">
        <f t="shared" si="10"/>
        <v>0.0184124035251955</v>
      </c>
    </row>
    <row r="654" spans="1:8">
      <c r="A654" s="32">
        <v>45204</v>
      </c>
      <c r="B654" s="2">
        <v>135.07</v>
      </c>
      <c r="C654" s="34">
        <v>135.07</v>
      </c>
      <c r="D654" s="34">
        <v>135.49</v>
      </c>
      <c r="E654" s="34">
        <v>133.45</v>
      </c>
      <c r="F654" s="34" t="s">
        <v>2351</v>
      </c>
      <c r="G654" s="35">
        <v>-0.0013</v>
      </c>
      <c r="H654" s="1">
        <f t="shared" si="10"/>
        <v>-0.00125781526701263</v>
      </c>
    </row>
    <row r="655" spans="1:8">
      <c r="A655" s="32">
        <v>45203</v>
      </c>
      <c r="B655" s="2">
        <v>135.24</v>
      </c>
      <c r="C655" s="34">
        <v>132.79</v>
      </c>
      <c r="D655" s="34">
        <v>135.57</v>
      </c>
      <c r="E655" s="34">
        <v>132.53</v>
      </c>
      <c r="F655" s="34" t="s">
        <v>2549</v>
      </c>
      <c r="G655" s="35">
        <v>0.0212</v>
      </c>
      <c r="H655" s="1">
        <f t="shared" si="10"/>
        <v>0.0209967739008123</v>
      </c>
    </row>
    <row r="656" spans="1:8">
      <c r="A656" s="32">
        <v>45202</v>
      </c>
      <c r="B656" s="2">
        <v>132.43</v>
      </c>
      <c r="C656" s="34">
        <v>133.94</v>
      </c>
      <c r="D656" s="34">
        <v>134.26</v>
      </c>
      <c r="E656" s="34">
        <v>131.84</v>
      </c>
      <c r="F656" s="34" t="s">
        <v>2550</v>
      </c>
      <c r="G656" s="35">
        <v>-0.013</v>
      </c>
      <c r="H656" s="1">
        <f t="shared" si="10"/>
        <v>-0.0130534486635072</v>
      </c>
    </row>
    <row r="657" spans="1:8">
      <c r="A657" s="32">
        <v>45201</v>
      </c>
      <c r="B657" s="2">
        <v>134.17</v>
      </c>
      <c r="C657" s="34">
        <v>131.21</v>
      </c>
      <c r="D657" s="34">
        <v>134.42</v>
      </c>
      <c r="E657" s="34">
        <v>131.17</v>
      </c>
      <c r="F657" s="34" t="s">
        <v>2551</v>
      </c>
      <c r="G657" s="35">
        <v>0.0253</v>
      </c>
      <c r="H657" s="1">
        <f t="shared" si="10"/>
        <v>0.0249796031607874</v>
      </c>
    </row>
    <row r="658" spans="1:8">
      <c r="A658" s="32">
        <v>45198</v>
      </c>
      <c r="B658" s="2">
        <v>130.86</v>
      </c>
      <c r="C658" s="34">
        <v>133.28</v>
      </c>
      <c r="D658" s="34">
        <v>134.05</v>
      </c>
      <c r="E658" s="34">
        <v>130.36</v>
      </c>
      <c r="F658" s="34" t="s">
        <v>2552</v>
      </c>
      <c r="G658" s="35">
        <v>-0.011</v>
      </c>
      <c r="H658" s="1">
        <f t="shared" si="10"/>
        <v>-0.0110196046127268</v>
      </c>
    </row>
    <row r="659" spans="1:8">
      <c r="A659" s="32">
        <v>45197</v>
      </c>
      <c r="B659" s="2">
        <v>132.31</v>
      </c>
      <c r="C659" s="34">
        <v>129.84</v>
      </c>
      <c r="D659" s="34">
        <v>133.3</v>
      </c>
      <c r="E659" s="34">
        <v>129.79</v>
      </c>
      <c r="F659" s="34" t="s">
        <v>2508</v>
      </c>
      <c r="G659" s="35">
        <v>0.0136</v>
      </c>
      <c r="H659" s="1">
        <f t="shared" si="10"/>
        <v>0.0134679608472483</v>
      </c>
    </row>
    <row r="660" spans="1:8">
      <c r="A660" s="32">
        <v>45196</v>
      </c>
      <c r="B660" s="2">
        <v>130.54</v>
      </c>
      <c r="C660" s="34">
        <v>128.57</v>
      </c>
      <c r="D660" s="34">
        <v>130.9</v>
      </c>
      <c r="E660" s="34">
        <v>128.57</v>
      </c>
      <c r="F660" s="34" t="s">
        <v>2553</v>
      </c>
      <c r="G660" s="35">
        <v>0.0154</v>
      </c>
      <c r="H660" s="1">
        <f t="shared" si="10"/>
        <v>0.0152061901109139</v>
      </c>
    </row>
    <row r="661" spans="1:8">
      <c r="A661" s="32">
        <v>45195</v>
      </c>
      <c r="B661" s="2">
        <v>128.57</v>
      </c>
      <c r="C661" s="34">
        <v>129.77</v>
      </c>
      <c r="D661" s="34">
        <v>130.36</v>
      </c>
      <c r="E661" s="34">
        <v>127.22</v>
      </c>
      <c r="F661" s="34" t="s">
        <v>2252</v>
      </c>
      <c r="G661" s="35">
        <v>-0.0194</v>
      </c>
      <c r="H661" s="1">
        <f t="shared" si="10"/>
        <v>-0.0195631624151531</v>
      </c>
    </row>
    <row r="662" spans="1:8">
      <c r="A662" s="32">
        <v>45194</v>
      </c>
      <c r="B662" s="2">
        <v>131.11</v>
      </c>
      <c r="C662" s="34">
        <v>129.83</v>
      </c>
      <c r="D662" s="34">
        <v>131.17</v>
      </c>
      <c r="E662" s="34">
        <v>128.96</v>
      </c>
      <c r="F662" s="34" t="s">
        <v>2554</v>
      </c>
      <c r="G662" s="35">
        <v>0.0066</v>
      </c>
      <c r="H662" s="1">
        <f t="shared" si="10"/>
        <v>0.00658098487783424</v>
      </c>
    </row>
    <row r="663" spans="1:8">
      <c r="A663" s="32">
        <v>45191</v>
      </c>
      <c r="B663" s="2">
        <v>130.25</v>
      </c>
      <c r="C663" s="34">
        <v>130.76</v>
      </c>
      <c r="D663" s="34">
        <v>132.02</v>
      </c>
      <c r="E663" s="34">
        <v>129.6</v>
      </c>
      <c r="F663" s="34" t="s">
        <v>1727</v>
      </c>
      <c r="G663" s="35">
        <v>-0.0015</v>
      </c>
      <c r="H663" s="1">
        <f t="shared" si="10"/>
        <v>-0.00145767028764204</v>
      </c>
    </row>
    <row r="664" spans="1:8">
      <c r="A664" s="32">
        <v>45190</v>
      </c>
      <c r="B664" s="2">
        <v>130.44</v>
      </c>
      <c r="C664" s="34">
        <v>131.44</v>
      </c>
      <c r="D664" s="34">
        <v>132.23</v>
      </c>
      <c r="E664" s="34">
        <v>130.07</v>
      </c>
      <c r="F664" s="34" t="s">
        <v>2555</v>
      </c>
      <c r="G664" s="35">
        <v>-0.0247</v>
      </c>
      <c r="H664" s="1">
        <f t="shared" si="10"/>
        <v>-0.0249842657047142</v>
      </c>
    </row>
    <row r="665" spans="1:8">
      <c r="A665" s="32">
        <v>45189</v>
      </c>
      <c r="B665" s="2">
        <v>133.74</v>
      </c>
      <c r="C665" s="34">
        <v>138.08</v>
      </c>
      <c r="D665" s="34">
        <v>138.08</v>
      </c>
      <c r="E665" s="34">
        <v>133.62</v>
      </c>
      <c r="F665" s="34" t="s">
        <v>1065</v>
      </c>
      <c r="G665" s="35">
        <v>-0.0312</v>
      </c>
      <c r="H665" s="1">
        <f t="shared" si="10"/>
        <v>-0.03164588160397</v>
      </c>
    </row>
    <row r="666" spans="1:8">
      <c r="A666" s="32">
        <v>45188</v>
      </c>
      <c r="B666" s="2">
        <v>138.04</v>
      </c>
      <c r="C666" s="34">
        <v>137.42</v>
      </c>
      <c r="D666" s="34">
        <v>138.41</v>
      </c>
      <c r="E666" s="34">
        <v>136.62</v>
      </c>
      <c r="F666" s="34" t="s">
        <v>2556</v>
      </c>
      <c r="G666" s="35">
        <v>-0.0012</v>
      </c>
      <c r="H666" s="1">
        <f t="shared" si="10"/>
        <v>-0.00123076938613273</v>
      </c>
    </row>
    <row r="667" spans="1:8">
      <c r="A667" s="32">
        <v>45187</v>
      </c>
      <c r="B667" s="2">
        <v>138.21</v>
      </c>
      <c r="C667" s="34">
        <v>136.61</v>
      </c>
      <c r="D667" s="34">
        <v>139.16</v>
      </c>
      <c r="E667" s="34">
        <v>136.61</v>
      </c>
      <c r="F667" s="34" t="s">
        <v>2557</v>
      </c>
      <c r="G667" s="35">
        <v>0.0059</v>
      </c>
      <c r="H667" s="1">
        <f t="shared" si="10"/>
        <v>0.00587788782768625</v>
      </c>
    </row>
    <row r="668" spans="1:8">
      <c r="A668" s="32">
        <v>45184</v>
      </c>
      <c r="B668" s="2">
        <v>137.4</v>
      </c>
      <c r="C668" s="34">
        <v>137.98</v>
      </c>
      <c r="D668" s="34">
        <v>138.52</v>
      </c>
      <c r="E668" s="34">
        <v>136.48</v>
      </c>
      <c r="F668" s="34" t="s">
        <v>1697</v>
      </c>
      <c r="G668" s="35">
        <v>-0.0051</v>
      </c>
      <c r="H668" s="1">
        <f t="shared" si="10"/>
        <v>-0.0050816806269974</v>
      </c>
    </row>
    <row r="669" spans="1:8">
      <c r="A669" s="32">
        <v>45183</v>
      </c>
      <c r="B669" s="2">
        <v>138.1</v>
      </c>
      <c r="C669" s="34">
        <v>137.6</v>
      </c>
      <c r="D669" s="34">
        <v>138.7</v>
      </c>
      <c r="E669" s="34">
        <v>136.24</v>
      </c>
      <c r="F669" s="34" t="s">
        <v>2558</v>
      </c>
      <c r="G669" s="35">
        <v>0.0102</v>
      </c>
      <c r="H669" s="1">
        <f t="shared" si="10"/>
        <v>0.0101161664713455</v>
      </c>
    </row>
    <row r="670" spans="1:8">
      <c r="A670" s="32">
        <v>45182</v>
      </c>
      <c r="B670" s="2">
        <v>136.71</v>
      </c>
      <c r="C670" s="34">
        <v>135.09</v>
      </c>
      <c r="D670" s="34">
        <v>136.9</v>
      </c>
      <c r="E670" s="34">
        <v>134.15</v>
      </c>
      <c r="F670" s="34" t="s">
        <v>2559</v>
      </c>
      <c r="G670" s="35">
        <v>0.0101</v>
      </c>
      <c r="H670" s="1">
        <f t="shared" si="10"/>
        <v>0.0100717631398215</v>
      </c>
    </row>
    <row r="671" spans="1:8">
      <c r="A671" s="32">
        <v>45181</v>
      </c>
      <c r="B671" s="2">
        <v>135.34</v>
      </c>
      <c r="C671" s="34">
        <v>136.26</v>
      </c>
      <c r="D671" s="34">
        <v>136.87</v>
      </c>
      <c r="E671" s="34">
        <v>135.19</v>
      </c>
      <c r="F671" s="34" t="s">
        <v>2560</v>
      </c>
      <c r="G671" s="35">
        <v>-0.0115</v>
      </c>
      <c r="H671" s="1">
        <f t="shared" si="10"/>
        <v>-0.011606682857905</v>
      </c>
    </row>
    <row r="672" spans="1:8">
      <c r="A672" s="32">
        <v>45180</v>
      </c>
      <c r="B672" s="2">
        <v>136.92</v>
      </c>
      <c r="C672" s="34">
        <v>136.54</v>
      </c>
      <c r="D672" s="34">
        <v>137.48</v>
      </c>
      <c r="E672" s="34">
        <v>135.79</v>
      </c>
      <c r="F672" s="34" t="s">
        <v>2561</v>
      </c>
      <c r="G672" s="35">
        <v>0.004</v>
      </c>
      <c r="H672" s="1">
        <f t="shared" si="10"/>
        <v>0.00395170656947759</v>
      </c>
    </row>
    <row r="673" spans="1:8">
      <c r="A673" s="32">
        <v>45177</v>
      </c>
      <c r="B673" s="2">
        <v>136.38</v>
      </c>
      <c r="C673" s="34">
        <v>134.91</v>
      </c>
      <c r="D673" s="34">
        <v>136.66</v>
      </c>
      <c r="E673" s="34">
        <v>134.85</v>
      </c>
      <c r="F673" s="34" t="s">
        <v>2520</v>
      </c>
      <c r="G673" s="35">
        <v>0.0083</v>
      </c>
      <c r="H673" s="1">
        <f t="shared" si="10"/>
        <v>0.00824625494571309</v>
      </c>
    </row>
    <row r="674" spans="1:8">
      <c r="A674" s="32">
        <v>45176</v>
      </c>
      <c r="B674" s="2">
        <v>135.26</v>
      </c>
      <c r="C674" s="34">
        <v>133.59</v>
      </c>
      <c r="D674" s="34">
        <v>135.58</v>
      </c>
      <c r="E674" s="34">
        <v>132.95</v>
      </c>
      <c r="F674" s="34" t="s">
        <v>2562</v>
      </c>
      <c r="G674" s="35">
        <v>0.0059</v>
      </c>
      <c r="H674" s="1">
        <f t="shared" si="10"/>
        <v>0.00593209510590314</v>
      </c>
    </row>
    <row r="675" spans="1:8">
      <c r="A675" s="32">
        <v>45175</v>
      </c>
      <c r="B675" s="2">
        <v>134.46</v>
      </c>
      <c r="C675" s="34">
        <v>136.02</v>
      </c>
      <c r="D675" s="34">
        <v>136.53</v>
      </c>
      <c r="E675" s="34">
        <v>133.66</v>
      </c>
      <c r="F675" s="34" t="s">
        <v>2563</v>
      </c>
      <c r="G675" s="35">
        <v>-0.0096</v>
      </c>
      <c r="H675" s="1">
        <f t="shared" si="10"/>
        <v>-0.0096955205712993</v>
      </c>
    </row>
    <row r="676" spans="1:8">
      <c r="A676" s="32">
        <v>45174</v>
      </c>
      <c r="B676" s="2">
        <v>135.77</v>
      </c>
      <c r="C676" s="34">
        <v>135.44</v>
      </c>
      <c r="D676" s="34">
        <v>136.42</v>
      </c>
      <c r="E676" s="34">
        <v>134.58</v>
      </c>
      <c r="F676" s="34" t="s">
        <v>2564</v>
      </c>
      <c r="G676" s="35">
        <v>0.0008</v>
      </c>
      <c r="H676" s="1">
        <f t="shared" si="10"/>
        <v>0.000810522094256512</v>
      </c>
    </row>
    <row r="677" spans="1:8">
      <c r="A677" s="32">
        <v>45170</v>
      </c>
      <c r="B677" s="2">
        <v>135.66</v>
      </c>
      <c r="C677" s="34">
        <v>137.46</v>
      </c>
      <c r="D677" s="34">
        <v>137.46</v>
      </c>
      <c r="E677" s="34">
        <v>134.85</v>
      </c>
      <c r="F677" s="34" t="s">
        <v>2427</v>
      </c>
      <c r="G677" s="35">
        <v>-0.0037</v>
      </c>
      <c r="H677" s="1">
        <f t="shared" si="10"/>
        <v>-0.00375234961855035</v>
      </c>
    </row>
    <row r="678" spans="1:8">
      <c r="A678" s="32">
        <v>45169</v>
      </c>
      <c r="B678" s="2">
        <v>136.17</v>
      </c>
      <c r="C678" s="34">
        <v>136.01</v>
      </c>
      <c r="D678" s="34">
        <v>138</v>
      </c>
      <c r="E678" s="34">
        <v>135.79</v>
      </c>
      <c r="F678" s="34" t="s">
        <v>771</v>
      </c>
      <c r="G678" s="35">
        <v>0.0021</v>
      </c>
      <c r="H678" s="1">
        <f t="shared" si="10"/>
        <v>0.00213196184410073</v>
      </c>
    </row>
    <row r="679" spans="1:8">
      <c r="A679" s="32">
        <v>45168</v>
      </c>
      <c r="B679" s="2">
        <v>135.88</v>
      </c>
      <c r="C679" s="34">
        <v>134.78</v>
      </c>
      <c r="D679" s="34">
        <v>136.27</v>
      </c>
      <c r="E679" s="34">
        <v>134.07</v>
      </c>
      <c r="F679" s="34" t="s">
        <v>1740</v>
      </c>
      <c r="G679" s="35">
        <v>0.0097</v>
      </c>
      <c r="H679" s="1">
        <f t="shared" si="10"/>
        <v>0.00968763353893304</v>
      </c>
    </row>
    <row r="680" spans="1:8">
      <c r="A680" s="32">
        <v>45167</v>
      </c>
      <c r="B680" s="2">
        <v>134.57</v>
      </c>
      <c r="C680" s="34">
        <v>132.24</v>
      </c>
      <c r="D680" s="34">
        <v>136.57</v>
      </c>
      <c r="E680" s="34">
        <v>132.24</v>
      </c>
      <c r="F680" s="34" t="s">
        <v>1832</v>
      </c>
      <c r="G680" s="35">
        <v>0.0272</v>
      </c>
      <c r="H680" s="1">
        <f t="shared" si="10"/>
        <v>0.0268108535878707</v>
      </c>
    </row>
    <row r="681" spans="1:8">
      <c r="A681" s="32">
        <v>45166</v>
      </c>
      <c r="B681" s="2">
        <v>131.01</v>
      </c>
      <c r="C681" s="34">
        <v>131.31</v>
      </c>
      <c r="D681" s="34">
        <v>132.54</v>
      </c>
      <c r="E681" s="34">
        <v>130.14</v>
      </c>
      <c r="F681" s="34" t="s">
        <v>2070</v>
      </c>
      <c r="G681" s="35">
        <v>0.0087</v>
      </c>
      <c r="H681" s="1">
        <f t="shared" si="10"/>
        <v>0.00866270893093395</v>
      </c>
    </row>
    <row r="682" spans="1:8">
      <c r="A682" s="32">
        <v>45163</v>
      </c>
      <c r="B682" s="2">
        <v>129.88</v>
      </c>
      <c r="C682" s="34">
        <v>129.54</v>
      </c>
      <c r="D682" s="34">
        <v>130.76</v>
      </c>
      <c r="E682" s="34">
        <v>127.25</v>
      </c>
      <c r="F682" s="34" t="s">
        <v>2565</v>
      </c>
      <c r="G682" s="35">
        <v>0.0008</v>
      </c>
      <c r="H682" s="1">
        <f t="shared" si="10"/>
        <v>0.000770238041622853</v>
      </c>
    </row>
    <row r="683" spans="1:8">
      <c r="A683" s="32">
        <v>45162</v>
      </c>
      <c r="B683" s="2">
        <v>129.78</v>
      </c>
      <c r="C683" s="34">
        <v>133.95</v>
      </c>
      <c r="D683" s="34">
        <v>134.25</v>
      </c>
      <c r="E683" s="34">
        <v>129.57</v>
      </c>
      <c r="F683" s="34" t="s">
        <v>2544</v>
      </c>
      <c r="G683" s="35">
        <v>-0.0196</v>
      </c>
      <c r="H683" s="1">
        <f t="shared" si="10"/>
        <v>-0.0197603225326571</v>
      </c>
    </row>
    <row r="684" spans="1:8">
      <c r="A684" s="32">
        <v>45161</v>
      </c>
      <c r="B684" s="2">
        <v>132.37</v>
      </c>
      <c r="C684" s="34">
        <v>130.18</v>
      </c>
      <c r="D684" s="34">
        <v>133.41</v>
      </c>
      <c r="E684" s="34">
        <v>129.87</v>
      </c>
      <c r="F684" s="34" t="s">
        <v>2063</v>
      </c>
      <c r="G684" s="35">
        <v>0.0255</v>
      </c>
      <c r="H684" s="1">
        <f t="shared" si="10"/>
        <v>0.0251686645419183</v>
      </c>
    </row>
    <row r="685" spans="1:8">
      <c r="A685" s="32">
        <v>45160</v>
      </c>
      <c r="B685" s="2">
        <v>129.08</v>
      </c>
      <c r="C685" s="34">
        <v>128.51</v>
      </c>
      <c r="D685" s="34">
        <v>130.28</v>
      </c>
      <c r="E685" s="34">
        <v>128.32</v>
      </c>
      <c r="F685" s="34" t="s">
        <v>2292</v>
      </c>
      <c r="G685" s="35">
        <v>0.0055</v>
      </c>
      <c r="H685" s="1">
        <f t="shared" si="10"/>
        <v>0.00551564808692588</v>
      </c>
    </row>
    <row r="686" spans="1:8">
      <c r="A686" s="32">
        <v>45159</v>
      </c>
      <c r="B686" s="2">
        <v>128.37</v>
      </c>
      <c r="C686" s="34">
        <v>127.18</v>
      </c>
      <c r="D686" s="34">
        <v>128.73</v>
      </c>
      <c r="E686" s="34">
        <v>126.56</v>
      </c>
      <c r="F686" s="34" t="s">
        <v>1611</v>
      </c>
      <c r="G686" s="35">
        <v>0.0071</v>
      </c>
      <c r="H686" s="1">
        <f t="shared" si="10"/>
        <v>0.00711412921068727</v>
      </c>
    </row>
    <row r="687" spans="1:8">
      <c r="A687" s="32">
        <v>45156</v>
      </c>
      <c r="B687" s="2">
        <v>127.46</v>
      </c>
      <c r="C687" s="34">
        <v>128.51</v>
      </c>
      <c r="D687" s="34">
        <v>129.25</v>
      </c>
      <c r="E687" s="34">
        <v>126.38</v>
      </c>
      <c r="F687" s="34" t="s">
        <v>2566</v>
      </c>
      <c r="G687" s="35">
        <v>-0.0189</v>
      </c>
      <c r="H687" s="1">
        <f t="shared" si="10"/>
        <v>-0.0191162865272197</v>
      </c>
    </row>
    <row r="688" spans="1:8">
      <c r="A688" s="32">
        <v>45155</v>
      </c>
      <c r="B688" s="2">
        <v>129.92</v>
      </c>
      <c r="C688" s="34">
        <v>129.8</v>
      </c>
      <c r="D688" s="34">
        <v>131.99</v>
      </c>
      <c r="E688" s="34">
        <v>129.29</v>
      </c>
      <c r="F688" s="34" t="s">
        <v>2212</v>
      </c>
      <c r="G688" s="35">
        <v>0.0095</v>
      </c>
      <c r="H688" s="1">
        <f t="shared" si="10"/>
        <v>0.00943476181128687</v>
      </c>
    </row>
    <row r="689" spans="1:8">
      <c r="A689" s="32">
        <v>45154</v>
      </c>
      <c r="B689" s="2">
        <v>128.7</v>
      </c>
      <c r="C689" s="34">
        <v>128.7</v>
      </c>
      <c r="D689" s="34">
        <v>130.28</v>
      </c>
      <c r="E689" s="34">
        <v>127.86</v>
      </c>
      <c r="F689" s="34" t="s">
        <v>2567</v>
      </c>
      <c r="G689" s="35">
        <v>-0.0083</v>
      </c>
      <c r="H689" s="1">
        <f t="shared" si="10"/>
        <v>-0.00835659459094153</v>
      </c>
    </row>
    <row r="690" spans="1:8">
      <c r="A690" s="32">
        <v>45153</v>
      </c>
      <c r="B690" s="2">
        <v>129.78</v>
      </c>
      <c r="C690" s="34">
        <v>131.1</v>
      </c>
      <c r="D690" s="34">
        <v>131.42</v>
      </c>
      <c r="E690" s="34">
        <v>129.28</v>
      </c>
      <c r="F690" s="34" t="s">
        <v>2192</v>
      </c>
      <c r="G690" s="35">
        <v>-0.0118</v>
      </c>
      <c r="H690" s="1">
        <f t="shared" si="10"/>
        <v>-0.0118725304040462</v>
      </c>
    </row>
    <row r="691" spans="1:8">
      <c r="A691" s="32">
        <v>45152</v>
      </c>
      <c r="B691" s="2">
        <v>131.33</v>
      </c>
      <c r="C691" s="34">
        <v>129.39</v>
      </c>
      <c r="D691" s="34">
        <v>131.37</v>
      </c>
      <c r="E691" s="34">
        <v>128.96</v>
      </c>
      <c r="F691" s="34" t="s">
        <v>2466</v>
      </c>
      <c r="G691" s="35">
        <v>0.0137</v>
      </c>
      <c r="H691" s="1">
        <f t="shared" si="10"/>
        <v>0.0135691452939401</v>
      </c>
    </row>
    <row r="692" spans="1:8">
      <c r="A692" s="32">
        <v>45149</v>
      </c>
      <c r="B692" s="2">
        <v>129.56</v>
      </c>
      <c r="C692" s="34">
        <v>128.66</v>
      </c>
      <c r="D692" s="34">
        <v>129.93</v>
      </c>
      <c r="E692" s="34">
        <v>128.17</v>
      </c>
      <c r="F692" s="34" t="s">
        <v>2568</v>
      </c>
      <c r="G692" s="35">
        <v>-0.001</v>
      </c>
      <c r="H692" s="1">
        <f t="shared" si="10"/>
        <v>-0.00100289304452156</v>
      </c>
    </row>
    <row r="693" spans="1:8">
      <c r="A693" s="32">
        <v>45148</v>
      </c>
      <c r="B693" s="2">
        <v>129.69</v>
      </c>
      <c r="C693" s="34">
        <v>131.32</v>
      </c>
      <c r="D693" s="34">
        <v>132.05</v>
      </c>
      <c r="E693" s="34">
        <v>129.45</v>
      </c>
      <c r="F693" s="34" t="s">
        <v>2569</v>
      </c>
      <c r="G693" s="35">
        <v>0.0002</v>
      </c>
      <c r="H693" s="1">
        <f t="shared" si="10"/>
        <v>0.000231347600800556</v>
      </c>
    </row>
    <row r="694" spans="1:8">
      <c r="A694" s="32">
        <v>45147</v>
      </c>
      <c r="B694" s="2">
        <v>129.66</v>
      </c>
      <c r="C694" s="34">
        <v>131.66</v>
      </c>
      <c r="D694" s="34">
        <v>132.04</v>
      </c>
      <c r="E694" s="34">
        <v>129</v>
      </c>
      <c r="F694" s="34" t="s">
        <v>2570</v>
      </c>
      <c r="G694" s="35">
        <v>-0.0132</v>
      </c>
      <c r="H694" s="1">
        <f t="shared" si="10"/>
        <v>-0.0133304663036606</v>
      </c>
    </row>
    <row r="695" spans="1:8">
      <c r="A695" s="32">
        <v>45146</v>
      </c>
      <c r="B695" s="2">
        <v>131.4</v>
      </c>
      <c r="C695" s="34">
        <v>130.62</v>
      </c>
      <c r="D695" s="34">
        <v>131.51</v>
      </c>
      <c r="E695" s="34">
        <v>129.54</v>
      </c>
      <c r="F695" s="34" t="s">
        <v>2571</v>
      </c>
      <c r="G695" s="35">
        <v>-0.001</v>
      </c>
      <c r="H695" s="1">
        <f t="shared" si="10"/>
        <v>-0.000988856430177058</v>
      </c>
    </row>
    <row r="696" spans="1:8">
      <c r="A696" s="32">
        <v>45145</v>
      </c>
      <c r="B696" s="2">
        <v>131.53</v>
      </c>
      <c r="C696" s="34">
        <v>129.16</v>
      </c>
      <c r="D696" s="34">
        <v>131.61</v>
      </c>
      <c r="E696" s="34">
        <v>129.02</v>
      </c>
      <c r="F696" s="34" t="s">
        <v>2553</v>
      </c>
      <c r="G696" s="35">
        <v>0.0267</v>
      </c>
      <c r="H696" s="1">
        <f t="shared" si="10"/>
        <v>0.0263456926123447</v>
      </c>
    </row>
    <row r="697" spans="1:8">
      <c r="A697" s="32">
        <v>45142</v>
      </c>
      <c r="B697" s="2">
        <v>128.11</v>
      </c>
      <c r="C697" s="34">
        <v>129.28</v>
      </c>
      <c r="D697" s="34">
        <v>131.51</v>
      </c>
      <c r="E697" s="34">
        <v>127.91</v>
      </c>
      <c r="F697" s="34" t="s">
        <v>2572</v>
      </c>
      <c r="G697" s="35">
        <v>-0.0026</v>
      </c>
      <c r="H697" s="1">
        <f t="shared" si="10"/>
        <v>-0.00265045368755001</v>
      </c>
    </row>
    <row r="698" spans="1:8">
      <c r="A698" s="32">
        <v>45141</v>
      </c>
      <c r="B698" s="2">
        <v>128.45</v>
      </c>
      <c r="C698" s="34">
        <v>127.97</v>
      </c>
      <c r="D698" s="34">
        <v>129.38</v>
      </c>
      <c r="E698" s="34">
        <v>127.42</v>
      </c>
      <c r="F698" s="34" t="s">
        <v>2422</v>
      </c>
      <c r="G698" s="35">
        <v>0.0005</v>
      </c>
      <c r="H698" s="1">
        <f t="shared" si="10"/>
        <v>0.000545107672260481</v>
      </c>
    </row>
    <row r="699" spans="1:8">
      <c r="A699" s="32">
        <v>45140</v>
      </c>
      <c r="B699" s="2">
        <v>128.38</v>
      </c>
      <c r="C699" s="34">
        <v>129.45</v>
      </c>
      <c r="D699" s="34">
        <v>130.09</v>
      </c>
      <c r="E699" s="34">
        <v>127.56</v>
      </c>
      <c r="F699" s="34" t="s">
        <v>2573</v>
      </c>
      <c r="G699" s="35">
        <v>-0.0241</v>
      </c>
      <c r="H699" s="1">
        <f t="shared" si="10"/>
        <v>-0.0243923916026698</v>
      </c>
    </row>
    <row r="700" spans="1:8">
      <c r="A700" s="32">
        <v>45139</v>
      </c>
      <c r="B700" s="2">
        <v>131.55</v>
      </c>
      <c r="C700" s="34">
        <v>130.77</v>
      </c>
      <c r="D700" s="34">
        <v>132.63</v>
      </c>
      <c r="E700" s="34">
        <v>130.68</v>
      </c>
      <c r="F700" s="34" t="s">
        <v>2574</v>
      </c>
      <c r="G700" s="35">
        <v>-0.0088</v>
      </c>
      <c r="H700" s="1">
        <f t="shared" si="10"/>
        <v>-0.00885463839588726</v>
      </c>
    </row>
    <row r="701" spans="1:8">
      <c r="A701" s="32">
        <v>45138</v>
      </c>
      <c r="B701" s="2">
        <v>132.72</v>
      </c>
      <c r="C701" s="34">
        <v>132.73</v>
      </c>
      <c r="D701" s="34">
        <v>133.52</v>
      </c>
      <c r="E701" s="34">
        <v>131.77</v>
      </c>
      <c r="F701" s="34" t="s">
        <v>1757</v>
      </c>
      <c r="G701" s="35">
        <v>0.0011</v>
      </c>
      <c r="H701" s="1">
        <f t="shared" si="10"/>
        <v>0.00105540906894347</v>
      </c>
    </row>
    <row r="702" spans="1:8">
      <c r="A702" s="32">
        <v>45135</v>
      </c>
      <c r="B702" s="2">
        <v>132.58</v>
      </c>
      <c r="C702" s="34">
        <v>130.78</v>
      </c>
      <c r="D702" s="34">
        <v>133.74</v>
      </c>
      <c r="E702" s="34">
        <v>130.57</v>
      </c>
      <c r="F702" s="34" t="s">
        <v>778</v>
      </c>
      <c r="G702" s="35">
        <v>0.0246</v>
      </c>
      <c r="H702" s="1">
        <f t="shared" si="10"/>
        <v>0.0242778547464453</v>
      </c>
    </row>
    <row r="703" spans="1:8">
      <c r="A703" s="32">
        <v>45134</v>
      </c>
      <c r="B703" s="2">
        <v>129.4</v>
      </c>
      <c r="C703" s="34">
        <v>131.67</v>
      </c>
      <c r="D703" s="34">
        <v>133.24</v>
      </c>
      <c r="E703" s="34">
        <v>128.79</v>
      </c>
      <c r="F703" s="34" t="s">
        <v>2575</v>
      </c>
      <c r="G703" s="35">
        <v>0.001</v>
      </c>
      <c r="H703" s="1">
        <f t="shared" si="10"/>
        <v>0.00100514177094392</v>
      </c>
    </row>
    <row r="704" spans="1:8">
      <c r="A704" s="32">
        <v>45133</v>
      </c>
      <c r="B704" s="2">
        <v>129.27</v>
      </c>
      <c r="C704" s="34">
        <v>130.07</v>
      </c>
      <c r="D704" s="34">
        <v>130.98</v>
      </c>
      <c r="E704" s="34">
        <v>128.32</v>
      </c>
      <c r="F704" s="34" t="s">
        <v>2576</v>
      </c>
      <c r="G704" s="35">
        <v>0.0578</v>
      </c>
      <c r="H704" s="1">
        <f t="shared" si="10"/>
        <v>0.0561623638459474</v>
      </c>
    </row>
    <row r="705" spans="1:8">
      <c r="A705" s="32">
        <v>45132</v>
      </c>
      <c r="B705" s="2">
        <v>122.21</v>
      </c>
      <c r="C705" s="34">
        <v>121.36</v>
      </c>
      <c r="D705" s="34">
        <v>123.14</v>
      </c>
      <c r="E705" s="34">
        <v>121.02</v>
      </c>
      <c r="F705" s="34" t="s">
        <v>2577</v>
      </c>
      <c r="G705" s="35">
        <v>0.0056</v>
      </c>
      <c r="H705" s="1">
        <f t="shared" si="10"/>
        <v>0.00557973056720029</v>
      </c>
    </row>
    <row r="706" spans="1:8">
      <c r="A706" s="32">
        <v>45131</v>
      </c>
      <c r="B706" s="2">
        <v>121.53</v>
      </c>
      <c r="C706" s="34">
        <v>121.66</v>
      </c>
      <c r="D706" s="34">
        <v>123</v>
      </c>
      <c r="E706" s="34">
        <v>120.98</v>
      </c>
      <c r="F706" s="34" t="s">
        <v>2578</v>
      </c>
      <c r="G706" s="35">
        <v>0.0126</v>
      </c>
      <c r="H706" s="1">
        <f t="shared" si="10"/>
        <v>0.0125027503213421</v>
      </c>
    </row>
    <row r="707" spans="1:8">
      <c r="A707" s="32">
        <v>45128</v>
      </c>
      <c r="B707" s="2">
        <v>120.02</v>
      </c>
      <c r="C707" s="34">
        <v>120.62</v>
      </c>
      <c r="D707" s="34">
        <v>120.99</v>
      </c>
      <c r="E707" s="34">
        <v>118.73</v>
      </c>
      <c r="F707" s="34" t="s">
        <v>2579</v>
      </c>
      <c r="G707" s="35">
        <v>0.0069</v>
      </c>
      <c r="H707" s="1">
        <f t="shared" ref="H707:H752" si="11">LN(B707/B708)</f>
        <v>0.00685564093011731</v>
      </c>
    </row>
    <row r="708" spans="1:8">
      <c r="A708" s="32">
        <v>45127</v>
      </c>
      <c r="B708" s="2">
        <v>119.2</v>
      </c>
      <c r="C708" s="34">
        <v>121.42</v>
      </c>
      <c r="D708" s="34">
        <v>124.09</v>
      </c>
      <c r="E708" s="34">
        <v>118.22</v>
      </c>
      <c r="F708" s="34" t="s">
        <v>2381</v>
      </c>
      <c r="G708" s="35">
        <v>-0.0232</v>
      </c>
      <c r="H708" s="1">
        <f t="shared" si="11"/>
        <v>-0.0234641615124988</v>
      </c>
    </row>
    <row r="709" spans="1:8">
      <c r="A709" s="32">
        <v>45126</v>
      </c>
      <c r="B709" s="2">
        <v>122.03</v>
      </c>
      <c r="C709" s="34">
        <v>124.6</v>
      </c>
      <c r="D709" s="34">
        <v>125.18</v>
      </c>
      <c r="E709" s="34">
        <v>121.8</v>
      </c>
      <c r="F709" s="34" t="s">
        <v>2580</v>
      </c>
      <c r="G709" s="35">
        <v>-0.014</v>
      </c>
      <c r="H709" s="1">
        <f t="shared" si="11"/>
        <v>-0.0140772901210626</v>
      </c>
    </row>
    <row r="710" spans="1:8">
      <c r="A710" s="32">
        <v>45125</v>
      </c>
      <c r="B710" s="2">
        <v>123.76</v>
      </c>
      <c r="C710" s="34">
        <v>124.6</v>
      </c>
      <c r="D710" s="34">
        <v>124.68</v>
      </c>
      <c r="E710" s="34">
        <v>122.96</v>
      </c>
      <c r="F710" s="34" t="s">
        <v>2581</v>
      </c>
      <c r="G710" s="35">
        <v>-0.0071</v>
      </c>
      <c r="H710" s="1">
        <f t="shared" si="11"/>
        <v>-0.00716560370475622</v>
      </c>
    </row>
    <row r="711" spans="1:8">
      <c r="A711" s="32">
        <v>45124</v>
      </c>
      <c r="B711" s="2">
        <v>124.65</v>
      </c>
      <c r="C711" s="34">
        <v>125.94</v>
      </c>
      <c r="D711" s="34">
        <v>127.1</v>
      </c>
      <c r="E711" s="34">
        <v>124.19</v>
      </c>
      <c r="F711" s="34" t="s">
        <v>2252</v>
      </c>
      <c r="G711" s="35">
        <v>-0.0061</v>
      </c>
      <c r="H711" s="1">
        <f t="shared" si="11"/>
        <v>-0.00615829514530784</v>
      </c>
    </row>
    <row r="712" spans="1:8">
      <c r="A712" s="32">
        <v>45121</v>
      </c>
      <c r="B712" s="2">
        <v>125.42</v>
      </c>
      <c r="C712" s="34">
        <v>124.8</v>
      </c>
      <c r="D712" s="34">
        <v>126.78</v>
      </c>
      <c r="E712" s="34">
        <v>123.49</v>
      </c>
      <c r="F712" s="34" t="s">
        <v>1642</v>
      </c>
      <c r="G712" s="35">
        <v>0.0071</v>
      </c>
      <c r="H712" s="1">
        <f t="shared" si="11"/>
        <v>0.00704115567056883</v>
      </c>
    </row>
    <row r="713" spans="1:8">
      <c r="A713" s="32">
        <v>45120</v>
      </c>
      <c r="B713" s="2">
        <v>124.54</v>
      </c>
      <c r="C713" s="34">
        <v>120.93</v>
      </c>
      <c r="D713" s="34">
        <v>124.83</v>
      </c>
      <c r="E713" s="34">
        <v>120.45</v>
      </c>
      <c r="F713" s="34" t="s">
        <v>1036</v>
      </c>
      <c r="G713" s="35">
        <v>0.0472</v>
      </c>
      <c r="H713" s="1">
        <f t="shared" si="11"/>
        <v>0.0460918647051519</v>
      </c>
    </row>
    <row r="714" spans="1:8">
      <c r="A714" s="32">
        <v>45119</v>
      </c>
      <c r="B714" s="2">
        <v>118.93</v>
      </c>
      <c r="C714" s="34">
        <v>118.8</v>
      </c>
      <c r="D714" s="34">
        <v>120.33</v>
      </c>
      <c r="E714" s="34">
        <v>118.41</v>
      </c>
      <c r="F714" s="34" t="s">
        <v>2582</v>
      </c>
      <c r="G714" s="35">
        <v>0.0153</v>
      </c>
      <c r="H714" s="1">
        <f t="shared" si="11"/>
        <v>0.0151652840775177</v>
      </c>
    </row>
    <row r="715" spans="1:8">
      <c r="A715" s="32">
        <v>45118</v>
      </c>
      <c r="B715" s="2">
        <v>117.14</v>
      </c>
      <c r="C715" s="34">
        <v>116.29</v>
      </c>
      <c r="D715" s="34">
        <v>117.71</v>
      </c>
      <c r="E715" s="34">
        <v>115.35</v>
      </c>
      <c r="F715" s="34" t="s">
        <v>2583</v>
      </c>
      <c r="G715" s="35">
        <v>0.0059</v>
      </c>
      <c r="H715" s="1">
        <f t="shared" si="11"/>
        <v>0.00590780433128623</v>
      </c>
    </row>
    <row r="716" spans="1:8">
      <c r="A716" s="32">
        <v>45117</v>
      </c>
      <c r="B716" s="2">
        <v>116.45</v>
      </c>
      <c r="C716" s="34">
        <v>118.3</v>
      </c>
      <c r="D716" s="34">
        <v>118.31</v>
      </c>
      <c r="E716" s="34">
        <v>116.14</v>
      </c>
      <c r="F716" s="34" t="s">
        <v>2482</v>
      </c>
      <c r="G716" s="35">
        <v>-0.0254</v>
      </c>
      <c r="H716" s="1">
        <f t="shared" si="11"/>
        <v>-0.0256869970175591</v>
      </c>
    </row>
    <row r="717" spans="1:8">
      <c r="A717" s="32">
        <v>45114</v>
      </c>
      <c r="B717" s="2">
        <v>119.48</v>
      </c>
      <c r="C717" s="34">
        <v>120.1</v>
      </c>
      <c r="D717" s="34">
        <v>121.05</v>
      </c>
      <c r="E717" s="34">
        <v>119.4</v>
      </c>
      <c r="F717" s="34" t="s">
        <v>2584</v>
      </c>
      <c r="G717" s="35">
        <v>-0.0052</v>
      </c>
      <c r="H717" s="1">
        <f t="shared" si="11"/>
        <v>-0.0052589962184898</v>
      </c>
    </row>
    <row r="718" spans="1:8">
      <c r="A718" s="32">
        <v>45113</v>
      </c>
      <c r="B718" s="2">
        <v>120.11</v>
      </c>
      <c r="C718" s="34">
        <v>119.79</v>
      </c>
      <c r="D718" s="34">
        <v>120.3</v>
      </c>
      <c r="E718" s="34">
        <v>118.4</v>
      </c>
      <c r="F718" s="34" t="s">
        <v>2585</v>
      </c>
      <c r="G718" s="35">
        <v>-0.0135</v>
      </c>
      <c r="H718" s="1">
        <f t="shared" si="11"/>
        <v>-0.0135617723963003</v>
      </c>
    </row>
    <row r="719" spans="1:8">
      <c r="A719" s="32">
        <v>45112</v>
      </c>
      <c r="B719" s="2">
        <v>121.75</v>
      </c>
      <c r="C719" s="34">
        <v>119.24</v>
      </c>
      <c r="D719" s="34">
        <v>122.61</v>
      </c>
      <c r="E719" s="34">
        <v>119.23</v>
      </c>
      <c r="F719" s="34" t="s">
        <v>2586</v>
      </c>
      <c r="G719" s="35">
        <v>0.0154</v>
      </c>
      <c r="H719" s="1">
        <f t="shared" si="11"/>
        <v>0.0153116999292306</v>
      </c>
    </row>
    <row r="720" spans="1:8">
      <c r="A720" s="32">
        <v>45110</v>
      </c>
      <c r="B720" s="2">
        <v>119.9</v>
      </c>
      <c r="C720" s="34">
        <v>119.24</v>
      </c>
      <c r="D720" s="34">
        <v>120.19</v>
      </c>
      <c r="E720" s="34">
        <v>118.82</v>
      </c>
      <c r="F720" s="34" t="s">
        <v>2587</v>
      </c>
      <c r="G720" s="35">
        <v>0.0017</v>
      </c>
      <c r="H720" s="1">
        <f t="shared" si="11"/>
        <v>0.00166944946954121</v>
      </c>
    </row>
    <row r="721" spans="1:8">
      <c r="A721" s="32">
        <v>45107</v>
      </c>
      <c r="B721" s="2">
        <v>119.7</v>
      </c>
      <c r="C721" s="34">
        <v>120.17</v>
      </c>
      <c r="D721" s="34">
        <v>121.08</v>
      </c>
      <c r="E721" s="34">
        <v>119.69</v>
      </c>
      <c r="F721" s="34" t="s">
        <v>2588</v>
      </c>
      <c r="G721" s="35">
        <v>0.005</v>
      </c>
      <c r="H721" s="1">
        <f t="shared" si="11"/>
        <v>0.0050251362026732</v>
      </c>
    </row>
    <row r="722" spans="1:8">
      <c r="A722" s="32">
        <v>45106</v>
      </c>
      <c r="B722" s="2">
        <v>119.1</v>
      </c>
      <c r="C722" s="34">
        <v>119.24</v>
      </c>
      <c r="D722" s="34">
        <v>120.06</v>
      </c>
      <c r="E722" s="34">
        <v>118.29</v>
      </c>
      <c r="F722" s="34" t="s">
        <v>2589</v>
      </c>
      <c r="G722" s="35">
        <v>-0.009</v>
      </c>
      <c r="H722" s="1">
        <f t="shared" si="11"/>
        <v>-0.00902714254452758</v>
      </c>
    </row>
    <row r="723" spans="1:8">
      <c r="A723" s="32">
        <v>45105</v>
      </c>
      <c r="B723" s="2">
        <v>120.18</v>
      </c>
      <c r="C723" s="34">
        <v>117.09</v>
      </c>
      <c r="D723" s="34">
        <v>120.39</v>
      </c>
      <c r="E723" s="34">
        <v>116.85</v>
      </c>
      <c r="F723" s="34" t="s">
        <v>2590</v>
      </c>
      <c r="G723" s="35">
        <v>0.0156</v>
      </c>
      <c r="H723" s="1">
        <f t="shared" si="11"/>
        <v>0.0155132875093145</v>
      </c>
    </row>
    <row r="724" spans="1:8">
      <c r="A724" s="32">
        <v>45104</v>
      </c>
      <c r="B724" s="2">
        <v>118.33</v>
      </c>
      <c r="C724" s="34">
        <v>117.08</v>
      </c>
      <c r="D724" s="34">
        <v>119.08</v>
      </c>
      <c r="E724" s="34">
        <v>116.1</v>
      </c>
      <c r="F724" s="34" t="s">
        <v>1629</v>
      </c>
      <c r="G724" s="35">
        <v>-0.0001</v>
      </c>
      <c r="H724" s="1">
        <f t="shared" si="11"/>
        <v>-8.45058520805898e-5</v>
      </c>
    </row>
    <row r="725" spans="1:8">
      <c r="A725" s="32">
        <v>45103</v>
      </c>
      <c r="B725" s="2">
        <v>118.34</v>
      </c>
      <c r="C725" s="34">
        <v>120.76</v>
      </c>
      <c r="D725" s="34">
        <v>122</v>
      </c>
      <c r="E725" s="34">
        <v>118.26</v>
      </c>
      <c r="F725" s="34" t="s">
        <v>2591</v>
      </c>
      <c r="G725" s="35">
        <v>-0.0327</v>
      </c>
      <c r="H725" s="1">
        <f t="shared" si="11"/>
        <v>-0.0332422165658708</v>
      </c>
    </row>
    <row r="726" spans="1:8">
      <c r="A726" s="32">
        <v>45100</v>
      </c>
      <c r="B726" s="2">
        <v>122.34</v>
      </c>
      <c r="C726" s="34">
        <v>121.38</v>
      </c>
      <c r="D726" s="34">
        <v>122.79</v>
      </c>
      <c r="E726" s="34">
        <v>121.06</v>
      </c>
      <c r="F726" s="34" t="s">
        <v>1630</v>
      </c>
      <c r="G726" s="35">
        <v>-0.0066</v>
      </c>
      <c r="H726" s="1">
        <f t="shared" si="11"/>
        <v>-0.00659907075212812</v>
      </c>
    </row>
    <row r="727" spans="1:8">
      <c r="A727" s="32">
        <v>45099</v>
      </c>
      <c r="B727" s="2">
        <v>123.15</v>
      </c>
      <c r="C727" s="34">
        <v>120</v>
      </c>
      <c r="D727" s="34">
        <v>123.24</v>
      </c>
      <c r="E727" s="34">
        <v>118.83</v>
      </c>
      <c r="F727" s="34" t="s">
        <v>2304</v>
      </c>
      <c r="G727" s="35">
        <v>0.0216</v>
      </c>
      <c r="H727" s="1">
        <f t="shared" si="11"/>
        <v>0.0213385199393669</v>
      </c>
    </row>
    <row r="728" spans="1:8">
      <c r="A728" s="32">
        <v>45098</v>
      </c>
      <c r="B728" s="2">
        <v>120.55</v>
      </c>
      <c r="C728" s="34">
        <v>122.4</v>
      </c>
      <c r="D728" s="34">
        <v>122.66</v>
      </c>
      <c r="E728" s="34">
        <v>120.1</v>
      </c>
      <c r="F728" s="34" t="s">
        <v>1804</v>
      </c>
      <c r="G728" s="35">
        <v>-0.0207</v>
      </c>
      <c r="H728" s="1">
        <f t="shared" si="11"/>
        <v>-0.0209324285632277</v>
      </c>
    </row>
    <row r="729" spans="1:8">
      <c r="A729" s="32">
        <v>45097</v>
      </c>
      <c r="B729" s="2">
        <v>123.1</v>
      </c>
      <c r="C729" s="34">
        <v>122.93</v>
      </c>
      <c r="D729" s="34">
        <v>124.57</v>
      </c>
      <c r="E729" s="34">
        <v>122.14</v>
      </c>
      <c r="F729" s="34" t="s">
        <v>2592</v>
      </c>
      <c r="G729" s="35">
        <v>-0.0035</v>
      </c>
      <c r="H729" s="1">
        <f t="shared" si="11"/>
        <v>-0.00348700835831463</v>
      </c>
    </row>
    <row r="730" spans="1:8">
      <c r="A730" s="32">
        <v>45093</v>
      </c>
      <c r="B730" s="2">
        <v>123.53</v>
      </c>
      <c r="C730" s="34">
        <v>125.93</v>
      </c>
      <c r="D730" s="34">
        <v>126.11</v>
      </c>
      <c r="E730" s="34">
        <v>123.28</v>
      </c>
      <c r="F730" s="34" t="s">
        <v>2593</v>
      </c>
      <c r="G730" s="35">
        <v>-0.0125</v>
      </c>
      <c r="H730" s="1">
        <f t="shared" si="11"/>
        <v>-0.0125494366779276</v>
      </c>
    </row>
    <row r="731" spans="1:8">
      <c r="A731" s="32">
        <v>45092</v>
      </c>
      <c r="B731" s="2">
        <v>125.09</v>
      </c>
      <c r="C731" s="34">
        <v>123.14</v>
      </c>
      <c r="D731" s="34">
        <v>125.46</v>
      </c>
      <c r="E731" s="34">
        <v>122.4</v>
      </c>
      <c r="F731" s="34" t="s">
        <v>2594</v>
      </c>
      <c r="G731" s="35">
        <v>0.0115</v>
      </c>
      <c r="H731" s="1">
        <f t="shared" si="11"/>
        <v>0.0114167504726843</v>
      </c>
    </row>
    <row r="732" spans="1:8">
      <c r="A732" s="32">
        <v>45091</v>
      </c>
      <c r="B732" s="2">
        <v>123.67</v>
      </c>
      <c r="C732" s="34">
        <v>123.1</v>
      </c>
      <c r="D732" s="34">
        <v>124.05</v>
      </c>
      <c r="E732" s="34">
        <v>121.45</v>
      </c>
      <c r="F732" s="34" t="s">
        <v>805</v>
      </c>
      <c r="G732" s="35">
        <v>-0.0013</v>
      </c>
      <c r="H732" s="1">
        <f t="shared" si="11"/>
        <v>-0.00129292947304146</v>
      </c>
    </row>
    <row r="733" spans="1:8">
      <c r="A733" s="32">
        <v>45090</v>
      </c>
      <c r="B733" s="2">
        <v>123.83</v>
      </c>
      <c r="C733" s="34">
        <v>124.98</v>
      </c>
      <c r="D733" s="34">
        <v>125.16</v>
      </c>
      <c r="E733" s="34">
        <v>123.18</v>
      </c>
      <c r="F733" s="34" t="s">
        <v>2595</v>
      </c>
      <c r="G733" s="35">
        <v>0.0015</v>
      </c>
      <c r="H733" s="1">
        <f t="shared" si="11"/>
        <v>0.00153553996309152</v>
      </c>
    </row>
    <row r="734" spans="1:8">
      <c r="A734" s="32">
        <v>45089</v>
      </c>
      <c r="B734" s="2">
        <v>123.64</v>
      </c>
      <c r="C734" s="34">
        <v>122.79</v>
      </c>
      <c r="D734" s="34">
        <v>124.05</v>
      </c>
      <c r="E734" s="34">
        <v>121.66</v>
      </c>
      <c r="F734" s="34" t="s">
        <v>2198</v>
      </c>
      <c r="G734" s="35">
        <v>0.0115</v>
      </c>
      <c r="H734" s="1">
        <f t="shared" si="11"/>
        <v>0.011469601474744</v>
      </c>
    </row>
    <row r="735" spans="1:8">
      <c r="A735" s="32">
        <v>45086</v>
      </c>
      <c r="B735" s="2">
        <v>122.23</v>
      </c>
      <c r="C735" s="34">
        <v>122.25</v>
      </c>
      <c r="D735" s="34">
        <v>123.75</v>
      </c>
      <c r="E735" s="34">
        <v>121.91</v>
      </c>
      <c r="F735" s="34" t="s">
        <v>2428</v>
      </c>
      <c r="G735" s="35">
        <v>0.0007</v>
      </c>
      <c r="H735" s="1">
        <f t="shared" si="11"/>
        <v>0.000736587994182668</v>
      </c>
    </row>
    <row r="736" spans="1:8">
      <c r="A736" s="32">
        <v>45085</v>
      </c>
      <c r="B736" s="2">
        <v>122.14</v>
      </c>
      <c r="C736" s="34">
        <v>122.22</v>
      </c>
      <c r="D736" s="34">
        <v>123.22</v>
      </c>
      <c r="E736" s="34">
        <v>121.24</v>
      </c>
      <c r="F736" s="34" t="s">
        <v>2596</v>
      </c>
      <c r="G736" s="35">
        <v>-0.0029</v>
      </c>
      <c r="H736" s="1">
        <f t="shared" si="11"/>
        <v>-0.00294310218979295</v>
      </c>
    </row>
    <row r="737" spans="1:8">
      <c r="A737" s="32">
        <v>45084</v>
      </c>
      <c r="B737" s="2">
        <v>122.5</v>
      </c>
      <c r="C737" s="34">
        <v>126.97</v>
      </c>
      <c r="D737" s="34">
        <v>129.04</v>
      </c>
      <c r="E737" s="34">
        <v>122.12</v>
      </c>
      <c r="F737" s="34" t="s">
        <v>2597</v>
      </c>
      <c r="G737" s="35">
        <v>-0.0378</v>
      </c>
      <c r="H737" s="1">
        <f t="shared" si="11"/>
        <v>-0.0385140270887723</v>
      </c>
    </row>
    <row r="738" spans="1:8">
      <c r="A738" s="32">
        <v>45083</v>
      </c>
      <c r="B738" s="2">
        <v>127.31</v>
      </c>
      <c r="C738" s="34">
        <v>126.01</v>
      </c>
      <c r="D738" s="34">
        <v>128.29</v>
      </c>
      <c r="E738" s="34">
        <v>125.36</v>
      </c>
      <c r="F738" s="34" t="s">
        <v>2598</v>
      </c>
      <c r="G738" s="35">
        <v>0.0103</v>
      </c>
      <c r="H738" s="1">
        <f t="shared" si="11"/>
        <v>0.0102637881919522</v>
      </c>
    </row>
    <row r="739" spans="1:8">
      <c r="A739" s="32">
        <v>45082</v>
      </c>
      <c r="B739" s="2">
        <v>126.01</v>
      </c>
      <c r="C739" s="34">
        <v>124.01</v>
      </c>
      <c r="D739" s="34">
        <v>127.43</v>
      </c>
      <c r="E739" s="34">
        <v>123.84</v>
      </c>
      <c r="F739" s="34" t="s">
        <v>2599</v>
      </c>
      <c r="G739" s="35">
        <v>0.0107</v>
      </c>
      <c r="H739" s="1">
        <f t="shared" si="11"/>
        <v>0.0106910225247182</v>
      </c>
    </row>
    <row r="740" spans="1:8">
      <c r="A740" s="32">
        <v>45079</v>
      </c>
      <c r="B740" s="2">
        <v>124.67</v>
      </c>
      <c r="C740" s="34">
        <v>123.99</v>
      </c>
      <c r="D740" s="34">
        <v>126.15</v>
      </c>
      <c r="E740" s="34">
        <v>123.76</v>
      </c>
      <c r="F740" s="34" t="s">
        <v>2600</v>
      </c>
      <c r="G740" s="35">
        <v>0.0077</v>
      </c>
      <c r="H740" s="1">
        <f t="shared" si="11"/>
        <v>0.00764929854001484</v>
      </c>
    </row>
    <row r="741" spans="1:8">
      <c r="A741" s="32">
        <v>45078</v>
      </c>
      <c r="B741" s="2">
        <v>123.72</v>
      </c>
      <c r="C741" s="34">
        <v>122.82</v>
      </c>
      <c r="D741" s="34">
        <v>124.42</v>
      </c>
      <c r="E741" s="34">
        <v>122.62</v>
      </c>
      <c r="F741" s="34" t="s">
        <v>1901</v>
      </c>
      <c r="G741" s="35">
        <v>0.0069</v>
      </c>
      <c r="H741" s="1">
        <f t="shared" si="11"/>
        <v>0.00689406193738892</v>
      </c>
    </row>
    <row r="742" spans="1:8">
      <c r="A742" s="32">
        <v>45077</v>
      </c>
      <c r="B742" s="2">
        <v>122.87</v>
      </c>
      <c r="C742" s="34">
        <v>122.75</v>
      </c>
      <c r="D742" s="34">
        <v>124.06</v>
      </c>
      <c r="E742" s="34">
        <v>122.5</v>
      </c>
      <c r="F742" s="34" t="s">
        <v>2486</v>
      </c>
      <c r="G742" s="35">
        <v>-0.0065</v>
      </c>
      <c r="H742" s="1">
        <f t="shared" si="11"/>
        <v>-0.00648984187448578</v>
      </c>
    </row>
    <row r="743" spans="1:8">
      <c r="A743" s="32">
        <v>45076</v>
      </c>
      <c r="B743" s="2">
        <v>123.67</v>
      </c>
      <c r="C743" s="34">
        <v>125.64</v>
      </c>
      <c r="D743" s="34">
        <v>125.66</v>
      </c>
      <c r="E743" s="34">
        <v>122</v>
      </c>
      <c r="F743" s="34" t="s">
        <v>2601</v>
      </c>
      <c r="G743" s="35">
        <v>-0.0075</v>
      </c>
      <c r="H743" s="1">
        <f t="shared" si="11"/>
        <v>-0.00757213220081054</v>
      </c>
    </row>
    <row r="744" spans="1:8">
      <c r="A744" s="32">
        <v>45072</v>
      </c>
      <c r="B744" s="2">
        <v>124.61</v>
      </c>
      <c r="C744" s="34">
        <v>123.17</v>
      </c>
      <c r="D744" s="34">
        <v>125.26</v>
      </c>
      <c r="E744" s="34">
        <v>122.45</v>
      </c>
      <c r="F744" s="34" t="s">
        <v>1546</v>
      </c>
      <c r="G744" s="35">
        <v>0.0092</v>
      </c>
      <c r="H744" s="1">
        <f t="shared" si="11"/>
        <v>0.00910966032081767</v>
      </c>
    </row>
    <row r="745" spans="1:8">
      <c r="A745" s="32">
        <v>45071</v>
      </c>
      <c r="B745" s="2">
        <v>123.48</v>
      </c>
      <c r="C745" s="34">
        <v>124.52</v>
      </c>
      <c r="D745" s="34">
        <v>125.32</v>
      </c>
      <c r="E745" s="34">
        <v>121.96</v>
      </c>
      <c r="F745" s="34" t="s">
        <v>1919</v>
      </c>
      <c r="G745" s="35">
        <v>0.0213</v>
      </c>
      <c r="H745" s="1">
        <f t="shared" si="11"/>
        <v>0.0211154420132116</v>
      </c>
    </row>
    <row r="746" spans="1:8">
      <c r="A746" s="32">
        <v>45070</v>
      </c>
      <c r="B746" s="2">
        <v>120.9</v>
      </c>
      <c r="C746" s="34">
        <v>121.12</v>
      </c>
      <c r="D746" s="34">
        <v>121.91</v>
      </c>
      <c r="E746" s="34">
        <v>119.86</v>
      </c>
      <c r="F746" s="34" t="s">
        <v>2217</v>
      </c>
      <c r="G746" s="35">
        <v>-0.0135</v>
      </c>
      <c r="H746" s="1">
        <f t="shared" si="11"/>
        <v>-0.0136369483715342</v>
      </c>
    </row>
    <row r="747" spans="1:8">
      <c r="A747" s="32">
        <v>45069</v>
      </c>
      <c r="B747" s="2">
        <v>122.56</v>
      </c>
      <c r="C747" s="34">
        <v>124.16</v>
      </c>
      <c r="D747" s="34">
        <v>124.63</v>
      </c>
      <c r="E747" s="34">
        <v>122.21</v>
      </c>
      <c r="F747" s="34" t="s">
        <v>1323</v>
      </c>
      <c r="G747" s="35">
        <v>-0.0199</v>
      </c>
      <c r="H747" s="1">
        <f t="shared" si="11"/>
        <v>-0.0201129513313468</v>
      </c>
    </row>
    <row r="748" spans="1:8">
      <c r="A748" s="32">
        <v>45068</v>
      </c>
      <c r="B748" s="2">
        <v>125.05</v>
      </c>
      <c r="C748" s="34">
        <v>122.94</v>
      </c>
      <c r="D748" s="34">
        <v>126.43</v>
      </c>
      <c r="E748" s="34">
        <v>122.74</v>
      </c>
      <c r="F748" s="34" t="s">
        <v>2594</v>
      </c>
      <c r="G748" s="35">
        <v>0.0187</v>
      </c>
      <c r="H748" s="1">
        <f t="shared" si="11"/>
        <v>0.0184824275720925</v>
      </c>
    </row>
    <row r="749" spans="1:8">
      <c r="A749" s="32">
        <v>45065</v>
      </c>
      <c r="B749" s="2">
        <v>122.76</v>
      </c>
      <c r="C749" s="34">
        <v>123.55</v>
      </c>
      <c r="D749" s="34">
        <v>125.97</v>
      </c>
      <c r="E749" s="34">
        <v>122.15</v>
      </c>
      <c r="F749" s="34" t="s">
        <v>1505</v>
      </c>
      <c r="G749" s="35">
        <v>-0.0006</v>
      </c>
      <c r="H749" s="1">
        <f t="shared" si="11"/>
        <v>-0.000570055799467502</v>
      </c>
    </row>
    <row r="750" spans="1:8">
      <c r="A750" s="32">
        <v>45064</v>
      </c>
      <c r="B750" s="2">
        <v>122.83</v>
      </c>
      <c r="C750" s="34">
        <v>120.95</v>
      </c>
      <c r="D750" s="34">
        <v>123.31</v>
      </c>
      <c r="E750" s="34">
        <v>120.83</v>
      </c>
      <c r="F750" s="34" t="s">
        <v>2602</v>
      </c>
      <c r="G750" s="35">
        <v>0.0165</v>
      </c>
      <c r="H750" s="1">
        <f t="shared" si="11"/>
        <v>0.0163339290325317</v>
      </c>
    </row>
    <row r="751" spans="1:8">
      <c r="A751" s="32">
        <v>45063</v>
      </c>
      <c r="B751" s="2">
        <v>120.84</v>
      </c>
      <c r="C751" s="34">
        <v>119.61</v>
      </c>
      <c r="D751" s="34">
        <v>121.67</v>
      </c>
      <c r="E751" s="34">
        <v>118.89</v>
      </c>
      <c r="F751" s="34" t="s">
        <v>2603</v>
      </c>
      <c r="G751" s="35">
        <v>0.0111</v>
      </c>
      <c r="H751" s="1">
        <f t="shared" si="11"/>
        <v>0.0110673066396815</v>
      </c>
    </row>
    <row r="752" spans="1:8">
      <c r="A752" s="32">
        <v>45062</v>
      </c>
      <c r="B752" s="2">
        <v>119.51</v>
      </c>
      <c r="C752" s="34">
        <v>116.49</v>
      </c>
      <c r="D752" s="34">
        <v>120.75</v>
      </c>
      <c r="E752" s="34">
        <v>116.43</v>
      </c>
      <c r="F752" s="34" t="s">
        <v>2604</v>
      </c>
      <c r="G752" s="35">
        <v>0.0257</v>
      </c>
      <c r="H752" s="1">
        <f t="shared" si="11"/>
        <v>0.0254229436469399</v>
      </c>
    </row>
    <row r="753" spans="1:8">
      <c r="A753" s="32">
        <v>45061</v>
      </c>
      <c r="B753" s="2">
        <v>116.51</v>
      </c>
      <c r="C753" s="34">
        <v>116.11</v>
      </c>
      <c r="D753" s="34">
        <v>118.48</v>
      </c>
      <c r="E753" s="34">
        <v>116.01</v>
      </c>
      <c r="F753" s="34" t="s">
        <v>2605</v>
      </c>
      <c r="G753" s="35">
        <v>-0.0085</v>
      </c>
      <c r="H753" s="1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3"/>
  <sheetViews>
    <sheetView workbookViewId="0">
      <selection activeCell="B2" sqref="B2:B753"/>
    </sheetView>
  </sheetViews>
  <sheetFormatPr defaultColWidth="13.6666666666667" defaultRowHeight="14.4"/>
  <cols>
    <col min="10" max="10" width="21.5555555555556" customWidth="1"/>
  </cols>
  <sheetData>
    <row r="1" spans="1:1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760</v>
      </c>
    </row>
    <row r="2" spans="1:11">
      <c r="A2" s="32">
        <v>46155</v>
      </c>
      <c r="B2" s="2">
        <v>616.63</v>
      </c>
      <c r="C2" s="34">
        <v>598.83</v>
      </c>
      <c r="D2" s="34">
        <v>619.9</v>
      </c>
      <c r="E2" s="34">
        <v>596.66</v>
      </c>
      <c r="F2" s="34" t="s">
        <v>2606</v>
      </c>
      <c r="G2" s="35">
        <v>0.0226</v>
      </c>
      <c r="H2" s="1">
        <f>LN(B2/B3)</f>
        <v>0.0223519714498322</v>
      </c>
      <c r="J2" s="15" t="s">
        <v>9</v>
      </c>
      <c r="K2" s="36">
        <f>AVERAGE(H2:H752)</f>
        <v>0.00126283829818474</v>
      </c>
    </row>
    <row r="3" spans="1:11">
      <c r="A3" s="32">
        <v>46154</v>
      </c>
      <c r="B3" s="2">
        <v>603</v>
      </c>
      <c r="C3" s="34">
        <v>594.82</v>
      </c>
      <c r="D3" s="34">
        <v>603.74</v>
      </c>
      <c r="E3" s="34">
        <v>592.6</v>
      </c>
      <c r="F3" s="34" t="s">
        <v>2607</v>
      </c>
      <c r="G3" s="35">
        <v>0.0069</v>
      </c>
      <c r="H3" s="1">
        <f t="shared" ref="H3:H66" si="0">LN(B3/B4)</f>
        <v>0.0068893488006353</v>
      </c>
      <c r="J3" s="15" t="s">
        <v>11</v>
      </c>
      <c r="K3" s="36">
        <f>K2*252</f>
        <v>0.318235251142553</v>
      </c>
    </row>
    <row r="4" spans="1:11">
      <c r="A4" s="32">
        <v>46153</v>
      </c>
      <c r="B4" s="2">
        <v>598.86</v>
      </c>
      <c r="C4" s="34">
        <v>604.57</v>
      </c>
      <c r="D4" s="34">
        <v>604.91</v>
      </c>
      <c r="E4" s="34">
        <v>598.08</v>
      </c>
      <c r="F4" s="34" t="s">
        <v>2608</v>
      </c>
      <c r="G4" s="35">
        <v>-0.0177</v>
      </c>
      <c r="H4" s="1">
        <f t="shared" si="0"/>
        <v>-0.0178243678334115</v>
      </c>
      <c r="J4" s="15" t="s">
        <v>13</v>
      </c>
      <c r="K4" s="36">
        <f>STDEV(H2:H752)</f>
        <v>0.0224501048573229</v>
      </c>
    </row>
    <row r="5" spans="1:11">
      <c r="A5" s="32">
        <v>46150</v>
      </c>
      <c r="B5" s="2">
        <v>609.63</v>
      </c>
      <c r="C5" s="34">
        <v>615.2</v>
      </c>
      <c r="D5" s="34">
        <v>616.77</v>
      </c>
      <c r="E5" s="34">
        <v>606.06</v>
      </c>
      <c r="F5" s="34" t="s">
        <v>2609</v>
      </c>
      <c r="G5" s="35">
        <v>-0.0116</v>
      </c>
      <c r="H5" s="1">
        <f t="shared" si="0"/>
        <v>-0.0117088190684988</v>
      </c>
      <c r="J5" s="15" t="s">
        <v>15</v>
      </c>
      <c r="K5" s="36">
        <f>K4*SQRT(252)</f>
        <v>0.356384366158797</v>
      </c>
    </row>
    <row r="6" spans="1:11">
      <c r="A6" s="32">
        <v>46149</v>
      </c>
      <c r="B6" s="2">
        <v>616.81</v>
      </c>
      <c r="C6" s="34">
        <v>614.72</v>
      </c>
      <c r="D6" s="34">
        <v>624.98</v>
      </c>
      <c r="E6" s="34">
        <v>613.54</v>
      </c>
      <c r="F6" s="34" t="s">
        <v>2610</v>
      </c>
      <c r="G6" s="35">
        <v>0.0064</v>
      </c>
      <c r="H6" s="1">
        <f t="shared" si="0"/>
        <v>0.00639187661989493</v>
      </c>
    </row>
    <row r="7" spans="1:11">
      <c r="A7" s="32">
        <v>46148</v>
      </c>
      <c r="B7" s="2">
        <v>612.88</v>
      </c>
      <c r="C7" s="34">
        <v>601.05</v>
      </c>
      <c r="D7" s="34">
        <v>619.95</v>
      </c>
      <c r="E7" s="34">
        <v>598.1</v>
      </c>
      <c r="F7" s="34" t="s">
        <v>2611</v>
      </c>
      <c r="G7" s="35">
        <v>0.0131</v>
      </c>
      <c r="H7" s="1">
        <f t="shared" si="0"/>
        <v>0.0130068180659428</v>
      </c>
    </row>
    <row r="8" spans="1:11">
      <c r="A8" s="32">
        <v>46147</v>
      </c>
      <c r="B8" s="2">
        <v>604.96</v>
      </c>
      <c r="C8" s="34">
        <v>613.31</v>
      </c>
      <c r="D8" s="34">
        <v>614.35</v>
      </c>
      <c r="E8" s="34">
        <v>600.36</v>
      </c>
      <c r="F8" s="34" t="s">
        <v>2309</v>
      </c>
      <c r="G8" s="35">
        <v>-0.0089</v>
      </c>
      <c r="H8" s="1">
        <f t="shared" si="0"/>
        <v>-0.00896852239329837</v>
      </c>
    </row>
    <row r="9" spans="1:11">
      <c r="A9" s="32">
        <v>46146</v>
      </c>
      <c r="B9" s="2">
        <v>610.41</v>
      </c>
      <c r="C9" s="34">
        <v>607.93</v>
      </c>
      <c r="D9" s="34">
        <v>614</v>
      </c>
      <c r="E9" s="34">
        <v>602.75</v>
      </c>
      <c r="F9" s="34" t="s">
        <v>2612</v>
      </c>
      <c r="G9" s="35">
        <v>0.0027</v>
      </c>
      <c r="H9" s="1">
        <f t="shared" si="0"/>
        <v>0.00273961537877076</v>
      </c>
    </row>
    <row r="10" spans="1:11">
      <c r="A10" s="32">
        <v>46143</v>
      </c>
      <c r="B10" s="2">
        <v>608.74</v>
      </c>
      <c r="C10" s="34">
        <v>614.69</v>
      </c>
      <c r="D10" s="34">
        <v>618.88</v>
      </c>
      <c r="E10" s="34">
        <v>606.11</v>
      </c>
      <c r="F10" s="34" t="s">
        <v>2291</v>
      </c>
      <c r="G10" s="35">
        <v>-0.0052</v>
      </c>
      <c r="H10" s="1">
        <f t="shared" si="0"/>
        <v>-0.00519396571743723</v>
      </c>
    </row>
    <row r="11" spans="1:11">
      <c r="A11" s="32">
        <v>46142</v>
      </c>
      <c r="B11" s="2">
        <v>611.91</v>
      </c>
      <c r="C11" s="34">
        <v>619.32</v>
      </c>
      <c r="D11" s="34">
        <v>620.85</v>
      </c>
      <c r="E11" s="34">
        <v>600</v>
      </c>
      <c r="F11" s="34" t="s">
        <v>2613</v>
      </c>
      <c r="G11" s="35">
        <v>-0.0855</v>
      </c>
      <c r="H11" s="1">
        <f t="shared" si="0"/>
        <v>-0.0893782033656812</v>
      </c>
    </row>
    <row r="12" spans="1:11">
      <c r="A12" s="32">
        <v>46141</v>
      </c>
      <c r="B12" s="2">
        <v>669.12</v>
      </c>
      <c r="C12" s="34">
        <v>668.91</v>
      </c>
      <c r="D12" s="34">
        <v>674.25</v>
      </c>
      <c r="E12" s="34">
        <v>663.81</v>
      </c>
      <c r="F12" s="34" t="s">
        <v>2614</v>
      </c>
      <c r="G12" s="35">
        <v>-0.0033</v>
      </c>
      <c r="H12" s="1">
        <f t="shared" si="0"/>
        <v>-0.00331229880741604</v>
      </c>
    </row>
    <row r="13" spans="1:11">
      <c r="A13" s="32">
        <v>46140</v>
      </c>
      <c r="B13" s="2">
        <v>671.34</v>
      </c>
      <c r="C13" s="34">
        <v>674.24</v>
      </c>
      <c r="D13" s="34">
        <v>678.18</v>
      </c>
      <c r="E13" s="34">
        <v>665.63</v>
      </c>
      <c r="F13" s="34" t="s">
        <v>2615</v>
      </c>
      <c r="G13" s="35">
        <v>-0.0107</v>
      </c>
      <c r="H13" s="1">
        <f t="shared" si="0"/>
        <v>-0.0107856093114066</v>
      </c>
    </row>
    <row r="14" spans="1:11">
      <c r="A14" s="32">
        <v>46139</v>
      </c>
      <c r="B14" s="2">
        <v>678.62</v>
      </c>
      <c r="C14" s="34">
        <v>670.99</v>
      </c>
      <c r="D14" s="34">
        <v>682.5</v>
      </c>
      <c r="E14" s="34">
        <v>670.84</v>
      </c>
      <c r="F14" s="34" t="s">
        <v>2616</v>
      </c>
      <c r="G14" s="35">
        <v>0.0053</v>
      </c>
      <c r="H14" s="1">
        <f t="shared" si="0"/>
        <v>0.0053041900297422</v>
      </c>
    </row>
    <row r="15" spans="1:11">
      <c r="A15" s="32">
        <v>46136</v>
      </c>
      <c r="B15" s="2">
        <v>675.03</v>
      </c>
      <c r="C15" s="34">
        <v>660.32</v>
      </c>
      <c r="D15" s="34">
        <v>680.67</v>
      </c>
      <c r="E15" s="34">
        <v>653.84</v>
      </c>
      <c r="F15" s="34" t="s">
        <v>2617</v>
      </c>
      <c r="G15" s="35">
        <v>0.0241</v>
      </c>
      <c r="H15" s="1">
        <f t="shared" si="0"/>
        <v>0.0238060081253702</v>
      </c>
    </row>
    <row r="16" spans="1:11">
      <c r="A16" s="32">
        <v>46135</v>
      </c>
      <c r="B16" s="2">
        <v>659.15</v>
      </c>
      <c r="C16" s="34">
        <v>663.7</v>
      </c>
      <c r="D16" s="34">
        <v>669.56</v>
      </c>
      <c r="E16" s="34">
        <v>653.05</v>
      </c>
      <c r="F16" s="34" t="s">
        <v>2618</v>
      </c>
      <c r="G16" s="35">
        <v>-0.0231</v>
      </c>
      <c r="H16" s="1">
        <f t="shared" si="0"/>
        <v>-0.0233466637942709</v>
      </c>
    </row>
    <row r="17" spans="1:8">
      <c r="A17" s="32">
        <v>46134</v>
      </c>
      <c r="B17" s="2">
        <v>674.72</v>
      </c>
      <c r="C17" s="34">
        <v>674.35</v>
      </c>
      <c r="D17" s="34">
        <v>678.38</v>
      </c>
      <c r="E17" s="34">
        <v>669.75</v>
      </c>
      <c r="F17" s="34" t="s">
        <v>2619</v>
      </c>
      <c r="G17" s="35">
        <v>0.0088</v>
      </c>
      <c r="H17" s="1">
        <f t="shared" si="0"/>
        <v>0.00875292140378147</v>
      </c>
    </row>
    <row r="18" spans="1:8">
      <c r="A18" s="32">
        <v>46133</v>
      </c>
      <c r="B18" s="2">
        <v>668.84</v>
      </c>
      <c r="C18" s="34">
        <v>671</v>
      </c>
      <c r="D18" s="34">
        <v>676.2</v>
      </c>
      <c r="E18" s="34">
        <v>667.33</v>
      </c>
      <c r="F18" s="34" t="s">
        <v>2620</v>
      </c>
      <c r="G18" s="35">
        <v>-0.0031</v>
      </c>
      <c r="H18" s="1">
        <f t="shared" si="0"/>
        <v>-0.00309013121431136</v>
      </c>
    </row>
    <row r="19" spans="1:8">
      <c r="A19" s="32">
        <v>46132</v>
      </c>
      <c r="B19" s="2">
        <v>670.91</v>
      </c>
      <c r="C19" s="34">
        <v>681.36</v>
      </c>
      <c r="D19" s="34">
        <v>683.38</v>
      </c>
      <c r="E19" s="34">
        <v>668</v>
      </c>
      <c r="F19" s="34" t="s">
        <v>2621</v>
      </c>
      <c r="G19" s="35">
        <v>-0.0256</v>
      </c>
      <c r="H19" s="1">
        <f t="shared" si="0"/>
        <v>-0.0259529373643551</v>
      </c>
    </row>
    <row r="20" spans="1:8">
      <c r="A20" s="32">
        <v>46129</v>
      </c>
      <c r="B20" s="2">
        <v>688.55</v>
      </c>
      <c r="C20" s="34">
        <v>678.6</v>
      </c>
      <c r="D20" s="34">
        <v>691.52</v>
      </c>
      <c r="E20" s="34">
        <v>675.13</v>
      </c>
      <c r="F20" s="34" t="s">
        <v>2622</v>
      </c>
      <c r="G20" s="35">
        <v>0.0173</v>
      </c>
      <c r="H20" s="1">
        <f t="shared" si="0"/>
        <v>0.0171087063334363</v>
      </c>
    </row>
    <row r="21" spans="1:8">
      <c r="A21" s="32">
        <v>46128</v>
      </c>
      <c r="B21" s="2">
        <v>676.87</v>
      </c>
      <c r="C21" s="34">
        <v>675.99</v>
      </c>
      <c r="D21" s="34">
        <v>677.58</v>
      </c>
      <c r="E21" s="34">
        <v>667.75</v>
      </c>
      <c r="F21" s="34" t="s">
        <v>2623</v>
      </c>
      <c r="G21" s="35">
        <v>0.0079</v>
      </c>
      <c r="H21" s="1">
        <f t="shared" si="0"/>
        <v>0.00784608571046735</v>
      </c>
    </row>
    <row r="22" spans="1:8">
      <c r="A22" s="32">
        <v>46127</v>
      </c>
      <c r="B22" s="2">
        <v>671.58</v>
      </c>
      <c r="C22" s="34">
        <v>667</v>
      </c>
      <c r="D22" s="34">
        <v>678.5</v>
      </c>
      <c r="E22" s="34">
        <v>664.22</v>
      </c>
      <c r="F22" s="34" t="s">
        <v>2624</v>
      </c>
      <c r="G22" s="35">
        <v>0.0137</v>
      </c>
      <c r="H22" s="1">
        <f t="shared" si="0"/>
        <v>0.0136276817223973</v>
      </c>
    </row>
    <row r="23" spans="1:8">
      <c r="A23" s="32">
        <v>46126</v>
      </c>
      <c r="B23" s="2">
        <v>662.49</v>
      </c>
      <c r="C23" s="34">
        <v>643.22</v>
      </c>
      <c r="D23" s="34">
        <v>666.26</v>
      </c>
      <c r="E23" s="34">
        <v>639.37</v>
      </c>
      <c r="F23" s="34" t="s">
        <v>2307</v>
      </c>
      <c r="G23" s="35">
        <v>0.0441</v>
      </c>
      <c r="H23" s="1">
        <f t="shared" si="0"/>
        <v>0.0431208960462412</v>
      </c>
    </row>
    <row r="24" spans="1:8">
      <c r="A24" s="32">
        <v>46125</v>
      </c>
      <c r="B24" s="2">
        <v>634.53</v>
      </c>
      <c r="C24" s="34">
        <v>629.5</v>
      </c>
      <c r="D24" s="34">
        <v>635</v>
      </c>
      <c r="E24" s="34">
        <v>624.4</v>
      </c>
      <c r="F24" s="34" t="s">
        <v>2623</v>
      </c>
      <c r="G24" s="35">
        <v>0.0074</v>
      </c>
      <c r="H24" s="1">
        <f t="shared" si="0"/>
        <v>0.00738699489225322</v>
      </c>
    </row>
    <row r="25" spans="1:8">
      <c r="A25" s="32">
        <v>46122</v>
      </c>
      <c r="B25" s="2">
        <v>629.86</v>
      </c>
      <c r="C25" s="34">
        <v>634.47</v>
      </c>
      <c r="D25" s="34">
        <v>638.58</v>
      </c>
      <c r="E25" s="34">
        <v>624.33</v>
      </c>
      <c r="F25" s="34" t="s">
        <v>2625</v>
      </c>
      <c r="G25" s="35">
        <v>0.0023</v>
      </c>
      <c r="H25" s="1">
        <f t="shared" si="0"/>
        <v>0.00233657964442909</v>
      </c>
    </row>
    <row r="26" spans="1:8">
      <c r="A26" s="32">
        <v>46121</v>
      </c>
      <c r="B26" s="2">
        <v>628.39</v>
      </c>
      <c r="C26" s="34">
        <v>626.97</v>
      </c>
      <c r="D26" s="34">
        <v>637.5</v>
      </c>
      <c r="E26" s="34">
        <v>623</v>
      </c>
      <c r="F26" s="34" t="s">
        <v>2626</v>
      </c>
      <c r="G26" s="35">
        <v>0.0261</v>
      </c>
      <c r="H26" s="1">
        <f t="shared" si="0"/>
        <v>0.0257426711804485</v>
      </c>
    </row>
    <row r="27" spans="1:8">
      <c r="A27" s="32">
        <v>46120</v>
      </c>
      <c r="B27" s="2">
        <v>612.42</v>
      </c>
      <c r="C27" s="34">
        <v>606</v>
      </c>
      <c r="D27" s="34">
        <v>629.95</v>
      </c>
      <c r="E27" s="34">
        <v>591.83</v>
      </c>
      <c r="F27" s="34" t="s">
        <v>2299</v>
      </c>
      <c r="G27" s="35">
        <v>0.065</v>
      </c>
      <c r="H27" s="1">
        <f t="shared" si="0"/>
        <v>0.0629613281048717</v>
      </c>
    </row>
    <row r="28" spans="1:8">
      <c r="A28" s="32">
        <v>46119</v>
      </c>
      <c r="B28" s="2">
        <v>575.05</v>
      </c>
      <c r="C28" s="34">
        <v>572.48</v>
      </c>
      <c r="D28" s="34">
        <v>575.22</v>
      </c>
      <c r="E28" s="34">
        <v>564.76</v>
      </c>
      <c r="F28" s="34" t="s">
        <v>2627</v>
      </c>
      <c r="G28" s="35">
        <v>0.0035</v>
      </c>
      <c r="H28" s="1">
        <f t="shared" si="0"/>
        <v>0.00353637341902001</v>
      </c>
    </row>
    <row r="29" spans="1:8">
      <c r="A29" s="32">
        <v>46118</v>
      </c>
      <c r="B29" s="2">
        <v>573.02</v>
      </c>
      <c r="C29" s="34">
        <v>577.69</v>
      </c>
      <c r="D29" s="34">
        <v>582.79</v>
      </c>
      <c r="E29" s="34">
        <v>572</v>
      </c>
      <c r="F29" s="34" t="s">
        <v>2628</v>
      </c>
      <c r="G29" s="35">
        <v>-0.0025</v>
      </c>
      <c r="H29" s="1">
        <f t="shared" si="0"/>
        <v>-0.00250984898372261</v>
      </c>
    </row>
    <row r="30" spans="1:8">
      <c r="A30" s="32">
        <v>46114</v>
      </c>
      <c r="B30" s="2">
        <v>574.46</v>
      </c>
      <c r="C30" s="34">
        <v>566.03</v>
      </c>
      <c r="D30" s="34">
        <v>578.5</v>
      </c>
      <c r="E30" s="34">
        <v>559.7</v>
      </c>
      <c r="F30" s="34" t="s">
        <v>2629</v>
      </c>
      <c r="G30" s="35">
        <v>-0.0082</v>
      </c>
      <c r="H30" s="1">
        <f t="shared" si="0"/>
        <v>-0.00826916620697957</v>
      </c>
    </row>
    <row r="31" spans="1:8">
      <c r="A31" s="32">
        <v>46113</v>
      </c>
      <c r="B31" s="2">
        <v>579.23</v>
      </c>
      <c r="C31" s="34">
        <v>580.13</v>
      </c>
      <c r="D31" s="34">
        <v>592.55</v>
      </c>
      <c r="E31" s="34">
        <v>573.82</v>
      </c>
      <c r="F31" s="34" t="s">
        <v>2630</v>
      </c>
      <c r="G31" s="35">
        <v>0.0124</v>
      </c>
      <c r="H31" s="1">
        <f t="shared" si="0"/>
        <v>0.0123333970257355</v>
      </c>
    </row>
    <row r="32" spans="1:8">
      <c r="A32" s="32">
        <v>46112</v>
      </c>
      <c r="B32" s="2">
        <v>572.13</v>
      </c>
      <c r="C32" s="34">
        <v>549.98</v>
      </c>
      <c r="D32" s="34">
        <v>573.69</v>
      </c>
      <c r="E32" s="34">
        <v>546.77</v>
      </c>
      <c r="F32" s="34" t="s">
        <v>2631</v>
      </c>
      <c r="G32" s="35">
        <v>0.0667</v>
      </c>
      <c r="H32" s="1">
        <f t="shared" si="0"/>
        <v>0.0645233731798944</v>
      </c>
    </row>
    <row r="33" spans="1:8">
      <c r="A33" s="32">
        <v>46111</v>
      </c>
      <c r="B33" s="2">
        <v>536.38</v>
      </c>
      <c r="C33" s="34">
        <v>536.38</v>
      </c>
      <c r="D33" s="34">
        <v>539.55</v>
      </c>
      <c r="E33" s="34">
        <v>528.54</v>
      </c>
      <c r="F33" s="34" t="s">
        <v>2632</v>
      </c>
      <c r="G33" s="35">
        <v>0.0203</v>
      </c>
      <c r="H33" s="1">
        <f t="shared" si="0"/>
        <v>0.0200741134908349</v>
      </c>
    </row>
    <row r="34" spans="1:8">
      <c r="A34" s="32">
        <v>46108</v>
      </c>
      <c r="B34" s="2">
        <v>525.72</v>
      </c>
      <c r="C34" s="34">
        <v>540.1</v>
      </c>
      <c r="D34" s="34">
        <v>543.6</v>
      </c>
      <c r="E34" s="34">
        <v>520.26</v>
      </c>
      <c r="F34" s="34" t="s">
        <v>2633</v>
      </c>
      <c r="G34" s="35">
        <v>-0.0399</v>
      </c>
      <c r="H34" s="1">
        <f t="shared" si="0"/>
        <v>-0.0406667667688738</v>
      </c>
    </row>
    <row r="35" spans="1:8">
      <c r="A35" s="32">
        <v>46107</v>
      </c>
      <c r="B35" s="2">
        <v>547.54</v>
      </c>
      <c r="C35" s="34">
        <v>582.49</v>
      </c>
      <c r="D35" s="34">
        <v>583</v>
      </c>
      <c r="E35" s="34">
        <v>543.35</v>
      </c>
      <c r="F35" s="34" t="s">
        <v>2634</v>
      </c>
      <c r="G35" s="35">
        <v>-0.0796</v>
      </c>
      <c r="H35" s="1">
        <f t="shared" si="0"/>
        <v>-0.0829409961220734</v>
      </c>
    </row>
    <row r="36" spans="1:8">
      <c r="A36" s="32">
        <v>46106</v>
      </c>
      <c r="B36" s="2">
        <v>594.89</v>
      </c>
      <c r="C36" s="34">
        <v>598.74</v>
      </c>
      <c r="D36" s="34">
        <v>603.67</v>
      </c>
      <c r="E36" s="34">
        <v>593.4</v>
      </c>
      <c r="F36" s="34" t="s">
        <v>2635</v>
      </c>
      <c r="G36" s="35">
        <v>0.0033</v>
      </c>
      <c r="H36" s="1">
        <f t="shared" si="0"/>
        <v>0.00331703185909585</v>
      </c>
    </row>
    <row r="37" spans="1:8">
      <c r="A37" s="32">
        <v>46105</v>
      </c>
      <c r="B37" s="2">
        <v>592.92</v>
      </c>
      <c r="C37" s="34">
        <v>599.1</v>
      </c>
      <c r="D37" s="34">
        <v>601</v>
      </c>
      <c r="E37" s="34">
        <v>591</v>
      </c>
      <c r="F37" s="34" t="s">
        <v>2636</v>
      </c>
      <c r="G37" s="35">
        <v>-0.0184</v>
      </c>
      <c r="H37" s="1">
        <f t="shared" si="0"/>
        <v>-0.018614048103833</v>
      </c>
    </row>
    <row r="38" spans="1:8">
      <c r="A38" s="32">
        <v>46104</v>
      </c>
      <c r="B38" s="2">
        <v>604.06</v>
      </c>
      <c r="C38" s="34">
        <v>605.79</v>
      </c>
      <c r="D38" s="34">
        <v>608.64</v>
      </c>
      <c r="E38" s="34">
        <v>599.01</v>
      </c>
      <c r="F38" s="34" t="s">
        <v>2637</v>
      </c>
      <c r="G38" s="35">
        <v>0.0175</v>
      </c>
      <c r="H38" s="1">
        <f t="shared" si="0"/>
        <v>0.0173667658372591</v>
      </c>
    </row>
    <row r="39" spans="1:8">
      <c r="A39" s="32">
        <v>46101</v>
      </c>
      <c r="B39" s="2">
        <v>593.66</v>
      </c>
      <c r="C39" s="34">
        <v>603.53</v>
      </c>
      <c r="D39" s="34">
        <v>603.96</v>
      </c>
      <c r="E39" s="34">
        <v>587.25</v>
      </c>
      <c r="F39" s="34" t="s">
        <v>2638</v>
      </c>
      <c r="G39" s="35">
        <v>-0.0215</v>
      </c>
      <c r="H39" s="1">
        <f t="shared" si="0"/>
        <v>-0.0217276700360194</v>
      </c>
    </row>
    <row r="40" spans="1:8">
      <c r="A40" s="32">
        <v>46100</v>
      </c>
      <c r="B40" s="2">
        <v>606.7</v>
      </c>
      <c r="C40" s="34">
        <v>612.15</v>
      </c>
      <c r="D40" s="34">
        <v>613</v>
      </c>
      <c r="E40" s="34">
        <v>602.26</v>
      </c>
      <c r="F40" s="34" t="s">
        <v>2639</v>
      </c>
      <c r="G40" s="35">
        <v>-0.0146</v>
      </c>
      <c r="H40" s="1">
        <f t="shared" si="0"/>
        <v>-0.0146929130890346</v>
      </c>
    </row>
    <row r="41" spans="1:8">
      <c r="A41" s="32">
        <v>46099</v>
      </c>
      <c r="B41" s="2">
        <v>615.68</v>
      </c>
      <c r="C41" s="34">
        <v>616.34</v>
      </c>
      <c r="D41" s="34">
        <v>622.65</v>
      </c>
      <c r="E41" s="34">
        <v>614.61</v>
      </c>
      <c r="F41" s="34" t="s">
        <v>2640</v>
      </c>
      <c r="G41" s="35">
        <v>-0.0112</v>
      </c>
      <c r="H41" s="1">
        <f t="shared" si="0"/>
        <v>-0.0112732753879592</v>
      </c>
    </row>
    <row r="42" spans="1:8">
      <c r="A42" s="32">
        <v>46098</v>
      </c>
      <c r="B42" s="2">
        <v>622.66</v>
      </c>
      <c r="C42" s="34">
        <v>627.98</v>
      </c>
      <c r="D42" s="34">
        <v>636.55</v>
      </c>
      <c r="E42" s="34">
        <v>621.7</v>
      </c>
      <c r="F42" s="34" t="s">
        <v>2641</v>
      </c>
      <c r="G42" s="35">
        <v>-0.0076</v>
      </c>
      <c r="H42" s="1">
        <f t="shared" si="0"/>
        <v>-0.00766336313107106</v>
      </c>
    </row>
    <row r="43" spans="1:8">
      <c r="A43" s="32">
        <v>46097</v>
      </c>
      <c r="B43" s="2">
        <v>627.45</v>
      </c>
      <c r="C43" s="34">
        <v>632</v>
      </c>
      <c r="D43" s="34">
        <v>634.75</v>
      </c>
      <c r="E43" s="34">
        <v>623.1</v>
      </c>
      <c r="F43" s="34" t="s">
        <v>2642</v>
      </c>
      <c r="G43" s="35">
        <v>0.0224</v>
      </c>
      <c r="H43" s="1">
        <f t="shared" si="0"/>
        <v>0.0221414826875362</v>
      </c>
    </row>
    <row r="44" spans="1:8">
      <c r="A44" s="32">
        <v>46094</v>
      </c>
      <c r="B44" s="2">
        <v>613.71</v>
      </c>
      <c r="C44" s="34">
        <v>623.89</v>
      </c>
      <c r="D44" s="34">
        <v>629.17</v>
      </c>
      <c r="E44" s="34">
        <v>609.55</v>
      </c>
      <c r="F44" s="34" t="s">
        <v>2402</v>
      </c>
      <c r="G44" s="35">
        <v>-0.0383</v>
      </c>
      <c r="H44" s="1">
        <f t="shared" si="0"/>
        <v>-0.0390978713457978</v>
      </c>
    </row>
    <row r="45" spans="1:8">
      <c r="A45" s="32">
        <v>46093</v>
      </c>
      <c r="B45" s="2">
        <v>638.18</v>
      </c>
      <c r="C45" s="34">
        <v>648.75</v>
      </c>
      <c r="D45" s="34">
        <v>653.5</v>
      </c>
      <c r="E45" s="34">
        <v>636.9</v>
      </c>
      <c r="F45" s="34" t="s">
        <v>2643</v>
      </c>
      <c r="G45" s="35">
        <v>-0.0255</v>
      </c>
      <c r="H45" s="1">
        <f t="shared" si="0"/>
        <v>-0.0258010971169108</v>
      </c>
    </row>
    <row r="46" spans="1:8">
      <c r="A46" s="32">
        <v>46092</v>
      </c>
      <c r="B46" s="2">
        <v>654.86</v>
      </c>
      <c r="C46" s="34">
        <v>654.76</v>
      </c>
      <c r="D46" s="34">
        <v>659.12</v>
      </c>
      <c r="E46" s="34">
        <v>648.36</v>
      </c>
      <c r="F46" s="34" t="s">
        <v>2644</v>
      </c>
      <c r="G46" s="35">
        <v>0.0012</v>
      </c>
      <c r="H46" s="1">
        <f t="shared" si="0"/>
        <v>0.00120709296283833</v>
      </c>
    </row>
    <row r="47" spans="1:8">
      <c r="A47" s="32">
        <v>46091</v>
      </c>
      <c r="B47" s="2">
        <v>654.07</v>
      </c>
      <c r="C47" s="34">
        <v>653.56</v>
      </c>
      <c r="D47" s="34">
        <v>660.3</v>
      </c>
      <c r="E47" s="34">
        <v>649</v>
      </c>
      <c r="F47" s="34" t="s">
        <v>2645</v>
      </c>
      <c r="G47" s="35">
        <v>0.0103</v>
      </c>
      <c r="H47" s="1">
        <f t="shared" si="0"/>
        <v>0.0102654843967929</v>
      </c>
    </row>
    <row r="48" spans="1:8">
      <c r="A48" s="32">
        <v>46090</v>
      </c>
      <c r="B48" s="2">
        <v>647.39</v>
      </c>
      <c r="C48" s="34">
        <v>634.78</v>
      </c>
      <c r="D48" s="34">
        <v>647.75</v>
      </c>
      <c r="E48" s="34">
        <v>626.78</v>
      </c>
      <c r="F48" s="34" t="s">
        <v>2646</v>
      </c>
      <c r="G48" s="35">
        <v>0.0039</v>
      </c>
      <c r="H48" s="1">
        <f t="shared" si="0"/>
        <v>0.00391565599933782</v>
      </c>
    </row>
    <row r="49" spans="1:8">
      <c r="A49" s="32">
        <v>46087</v>
      </c>
      <c r="B49" s="2">
        <v>644.86</v>
      </c>
      <c r="C49" s="34">
        <v>647.9</v>
      </c>
      <c r="D49" s="34">
        <v>649.47</v>
      </c>
      <c r="E49" s="34">
        <v>636.11</v>
      </c>
      <c r="F49" s="34" t="s">
        <v>2647</v>
      </c>
      <c r="G49" s="35">
        <v>-0.0238</v>
      </c>
      <c r="H49" s="1">
        <f t="shared" si="0"/>
        <v>-0.0240698596922832</v>
      </c>
    </row>
    <row r="50" spans="1:8">
      <c r="A50" s="32">
        <v>46086</v>
      </c>
      <c r="B50" s="2">
        <v>660.57</v>
      </c>
      <c r="C50" s="34">
        <v>661.93</v>
      </c>
      <c r="D50" s="34">
        <v>670.7</v>
      </c>
      <c r="E50" s="34">
        <v>650.31</v>
      </c>
      <c r="F50" s="34" t="s">
        <v>2648</v>
      </c>
      <c r="G50" s="35">
        <v>-0.0107</v>
      </c>
      <c r="H50" s="1">
        <f t="shared" si="0"/>
        <v>-0.0107808015476261</v>
      </c>
    </row>
    <row r="51" spans="1:8">
      <c r="A51" s="32">
        <v>46085</v>
      </c>
      <c r="B51" s="2">
        <v>667.73</v>
      </c>
      <c r="C51" s="34">
        <v>657.96</v>
      </c>
      <c r="D51" s="34">
        <v>672.77</v>
      </c>
      <c r="E51" s="34">
        <v>657.67</v>
      </c>
      <c r="F51" s="34" t="s">
        <v>2649</v>
      </c>
      <c r="G51" s="35">
        <v>0.0193</v>
      </c>
      <c r="H51" s="1">
        <f t="shared" si="0"/>
        <v>0.0191265346307634</v>
      </c>
    </row>
    <row r="52" spans="1:8">
      <c r="A52" s="32">
        <v>46084</v>
      </c>
      <c r="B52" s="2">
        <v>655.08</v>
      </c>
      <c r="C52" s="34">
        <v>648.29</v>
      </c>
      <c r="D52" s="34">
        <v>659.04</v>
      </c>
      <c r="E52" s="34">
        <v>638.84</v>
      </c>
      <c r="F52" s="34" t="s">
        <v>2650</v>
      </c>
      <c r="G52" s="35">
        <v>0.0023</v>
      </c>
      <c r="H52" s="1">
        <f t="shared" si="0"/>
        <v>0.00232302341904402</v>
      </c>
    </row>
    <row r="53" spans="1:8">
      <c r="A53" s="32">
        <v>46083</v>
      </c>
      <c r="B53" s="2">
        <v>653.56</v>
      </c>
      <c r="C53" s="34">
        <v>637.16</v>
      </c>
      <c r="D53" s="34">
        <v>659.94</v>
      </c>
      <c r="E53" s="34">
        <v>634.5</v>
      </c>
      <c r="F53" s="34" t="s">
        <v>2651</v>
      </c>
      <c r="G53" s="35">
        <v>0.0083</v>
      </c>
      <c r="H53" s="1">
        <f t="shared" si="0"/>
        <v>0.00826590660567418</v>
      </c>
    </row>
    <row r="54" spans="1:8">
      <c r="A54" s="32">
        <v>46080</v>
      </c>
      <c r="B54" s="2">
        <v>648.18</v>
      </c>
      <c r="C54" s="34">
        <v>643.45</v>
      </c>
      <c r="D54" s="34">
        <v>649.44</v>
      </c>
      <c r="E54" s="34">
        <v>638.12</v>
      </c>
      <c r="F54" s="34" t="s">
        <v>2652</v>
      </c>
      <c r="G54" s="35">
        <v>-0.0134</v>
      </c>
      <c r="H54" s="1">
        <f t="shared" si="0"/>
        <v>-0.0135308035119805</v>
      </c>
    </row>
    <row r="55" spans="1:8">
      <c r="A55" s="32">
        <v>46079</v>
      </c>
      <c r="B55" s="2">
        <v>657.01</v>
      </c>
      <c r="C55" s="34">
        <v>650.55</v>
      </c>
      <c r="D55" s="34">
        <v>661</v>
      </c>
      <c r="E55" s="34">
        <v>647.5</v>
      </c>
      <c r="F55" s="34" t="s">
        <v>2653</v>
      </c>
      <c r="G55" s="35">
        <v>0.0051</v>
      </c>
      <c r="H55" s="1">
        <f t="shared" si="0"/>
        <v>0.00506600610435005</v>
      </c>
    </row>
    <row r="56" spans="1:8">
      <c r="A56" s="32">
        <v>46078</v>
      </c>
      <c r="B56" s="2">
        <v>653.69</v>
      </c>
      <c r="C56" s="34">
        <v>642.53</v>
      </c>
      <c r="D56" s="34">
        <v>653.88</v>
      </c>
      <c r="E56" s="34">
        <v>642.14</v>
      </c>
      <c r="F56" s="34" t="s">
        <v>2654</v>
      </c>
      <c r="G56" s="35">
        <v>0.0225</v>
      </c>
      <c r="H56" s="1">
        <f t="shared" si="0"/>
        <v>0.0222594051918978</v>
      </c>
    </row>
    <row r="57" spans="1:8">
      <c r="A57" s="32">
        <v>46077</v>
      </c>
      <c r="B57" s="2">
        <v>639.3</v>
      </c>
      <c r="C57" s="34">
        <v>633.08</v>
      </c>
      <c r="D57" s="34">
        <v>641.11</v>
      </c>
      <c r="E57" s="34">
        <v>628.98</v>
      </c>
      <c r="F57" s="34" t="s">
        <v>2655</v>
      </c>
      <c r="G57" s="35">
        <v>0.0032</v>
      </c>
      <c r="H57" s="1">
        <f t="shared" si="0"/>
        <v>0.00321178451645633</v>
      </c>
    </row>
    <row r="58" spans="1:8">
      <c r="A58" s="32">
        <v>46076</v>
      </c>
      <c r="B58" s="2">
        <v>637.25</v>
      </c>
      <c r="C58" s="34">
        <v>652.54</v>
      </c>
      <c r="D58" s="34">
        <v>657.7</v>
      </c>
      <c r="E58" s="34">
        <v>636</v>
      </c>
      <c r="F58" s="34" t="s">
        <v>2656</v>
      </c>
      <c r="G58" s="35">
        <v>-0.0281</v>
      </c>
      <c r="H58" s="1">
        <f t="shared" si="0"/>
        <v>-0.0284803186448576</v>
      </c>
    </row>
    <row r="59" spans="1:8">
      <c r="A59" s="32">
        <v>46073</v>
      </c>
      <c r="B59" s="2">
        <v>655.66</v>
      </c>
      <c r="C59" s="34">
        <v>639.68</v>
      </c>
      <c r="D59" s="34">
        <v>663.35</v>
      </c>
      <c r="E59" s="34">
        <v>638.78</v>
      </c>
      <c r="F59" s="34" t="s">
        <v>2657</v>
      </c>
      <c r="G59" s="35">
        <v>0.0169</v>
      </c>
      <c r="H59" s="1">
        <f t="shared" si="0"/>
        <v>0.0167331885594395</v>
      </c>
    </row>
    <row r="60" spans="1:8">
      <c r="A60" s="32">
        <v>46072</v>
      </c>
      <c r="B60" s="2">
        <v>644.78</v>
      </c>
      <c r="C60" s="34">
        <v>638.57</v>
      </c>
      <c r="D60" s="34">
        <v>647.19</v>
      </c>
      <c r="E60" s="34">
        <v>636.72</v>
      </c>
      <c r="F60" s="34" t="s">
        <v>2658</v>
      </c>
      <c r="G60" s="35">
        <v>0.0024</v>
      </c>
      <c r="H60" s="1">
        <f t="shared" si="0"/>
        <v>0.00242236143294779</v>
      </c>
    </row>
    <row r="61" spans="1:8">
      <c r="A61" s="32">
        <v>46071</v>
      </c>
      <c r="B61" s="2">
        <v>643.22</v>
      </c>
      <c r="C61" s="34">
        <v>633.8</v>
      </c>
      <c r="D61" s="34">
        <v>645</v>
      </c>
      <c r="E61" s="34">
        <v>628.15</v>
      </c>
      <c r="F61" s="34" t="s">
        <v>2659</v>
      </c>
      <c r="G61" s="35">
        <v>0.0061</v>
      </c>
      <c r="H61" s="1">
        <f t="shared" si="0"/>
        <v>0.0061286263669092</v>
      </c>
    </row>
    <row r="62" spans="1:8">
      <c r="A62" s="32">
        <v>46070</v>
      </c>
      <c r="B62" s="2">
        <v>639.29</v>
      </c>
      <c r="C62" s="34">
        <v>639.49</v>
      </c>
      <c r="D62" s="34">
        <v>642.6</v>
      </c>
      <c r="E62" s="34">
        <v>628.8</v>
      </c>
      <c r="F62" s="34" t="s">
        <v>2660</v>
      </c>
      <c r="G62" s="35">
        <v>-0.0008</v>
      </c>
      <c r="H62" s="1">
        <f t="shared" si="0"/>
        <v>-0.000750551221261059</v>
      </c>
    </row>
    <row r="63" spans="1:8">
      <c r="A63" s="32">
        <v>46066</v>
      </c>
      <c r="B63" s="2">
        <v>639.77</v>
      </c>
      <c r="C63" s="34">
        <v>645.1</v>
      </c>
      <c r="D63" s="34">
        <v>651.43</v>
      </c>
      <c r="E63" s="34">
        <v>634.57</v>
      </c>
      <c r="F63" s="34" t="s">
        <v>2661</v>
      </c>
      <c r="G63" s="35">
        <v>-0.0155</v>
      </c>
      <c r="H63" s="1">
        <f t="shared" si="0"/>
        <v>-0.0155712757041076</v>
      </c>
    </row>
    <row r="64" spans="1:8">
      <c r="A64" s="32">
        <v>46065</v>
      </c>
      <c r="B64" s="2">
        <v>649.81</v>
      </c>
      <c r="C64" s="34">
        <v>669.97</v>
      </c>
      <c r="D64" s="34">
        <v>676</v>
      </c>
      <c r="E64" s="34">
        <v>645.28</v>
      </c>
      <c r="F64" s="34" t="s">
        <v>2662</v>
      </c>
      <c r="G64" s="35">
        <v>-0.0282</v>
      </c>
      <c r="H64" s="1">
        <f t="shared" si="0"/>
        <v>-0.0286405620918474</v>
      </c>
    </row>
    <row r="65" spans="1:8">
      <c r="A65" s="32">
        <v>46064</v>
      </c>
      <c r="B65" s="2">
        <v>668.69</v>
      </c>
      <c r="C65" s="34">
        <v>674</v>
      </c>
      <c r="D65" s="34">
        <v>679.27</v>
      </c>
      <c r="E65" s="34">
        <v>657.1</v>
      </c>
      <c r="F65" s="34" t="s">
        <v>2663</v>
      </c>
      <c r="G65" s="35">
        <v>-0.003</v>
      </c>
      <c r="H65" s="1">
        <f t="shared" si="0"/>
        <v>-0.00303118769356622</v>
      </c>
    </row>
    <row r="66" spans="1:8">
      <c r="A66" s="32">
        <v>46063</v>
      </c>
      <c r="B66" s="2">
        <v>670.72</v>
      </c>
      <c r="C66" s="34">
        <v>677.6</v>
      </c>
      <c r="D66" s="34">
        <v>680.65</v>
      </c>
      <c r="E66" s="34">
        <v>669.79</v>
      </c>
      <c r="F66" s="34" t="s">
        <v>2664</v>
      </c>
      <c r="G66" s="35">
        <v>-0.0096</v>
      </c>
      <c r="H66" s="1">
        <f t="shared" si="0"/>
        <v>-0.00964442094302204</v>
      </c>
    </row>
    <row r="67" spans="1:8">
      <c r="A67" s="32">
        <v>46062</v>
      </c>
      <c r="B67" s="2">
        <v>677.22</v>
      </c>
      <c r="C67" s="34">
        <v>663.18</v>
      </c>
      <c r="D67" s="34">
        <v>683.31</v>
      </c>
      <c r="E67" s="34">
        <v>658.78</v>
      </c>
      <c r="F67" s="34" t="s">
        <v>2665</v>
      </c>
      <c r="G67" s="35">
        <v>0.0238</v>
      </c>
      <c r="H67" s="1">
        <f t="shared" ref="H67:H130" si="1">LN(B67/B68)</f>
        <v>0.0235466701007781</v>
      </c>
    </row>
    <row r="68" spans="1:8">
      <c r="A68" s="32">
        <v>46059</v>
      </c>
      <c r="B68" s="2">
        <v>661.46</v>
      </c>
      <c r="C68" s="34">
        <v>665.49</v>
      </c>
      <c r="D68" s="34">
        <v>671.99</v>
      </c>
      <c r="E68" s="34">
        <v>646.5</v>
      </c>
      <c r="F68" s="34" t="s">
        <v>2666</v>
      </c>
      <c r="G68" s="35">
        <v>-0.0131</v>
      </c>
      <c r="H68" s="1">
        <f t="shared" si="1"/>
        <v>-0.0131415830162111</v>
      </c>
    </row>
    <row r="69" spans="1:8">
      <c r="A69" s="32">
        <v>46058</v>
      </c>
      <c r="B69" s="2">
        <v>670.21</v>
      </c>
      <c r="C69" s="34">
        <v>663.58</v>
      </c>
      <c r="D69" s="34">
        <v>681.5</v>
      </c>
      <c r="E69" s="34">
        <v>653.5</v>
      </c>
      <c r="F69" s="34" t="s">
        <v>2667</v>
      </c>
      <c r="G69" s="35">
        <v>0.0018</v>
      </c>
      <c r="H69" s="1">
        <f t="shared" si="1"/>
        <v>0.00182198377762125</v>
      </c>
    </row>
    <row r="70" spans="1:8">
      <c r="A70" s="32">
        <v>46057</v>
      </c>
      <c r="B70" s="2">
        <v>668.99</v>
      </c>
      <c r="C70" s="34">
        <v>687.73</v>
      </c>
      <c r="D70" s="34">
        <v>688.83</v>
      </c>
      <c r="E70" s="34">
        <v>667.46</v>
      </c>
      <c r="F70" s="34" t="s">
        <v>2668</v>
      </c>
      <c r="G70" s="35">
        <v>-0.0328</v>
      </c>
      <c r="H70" s="1">
        <f t="shared" si="1"/>
        <v>-0.0333832232731375</v>
      </c>
    </row>
    <row r="71" spans="1:8">
      <c r="A71" s="32">
        <v>46056</v>
      </c>
      <c r="B71" s="2">
        <v>691.7</v>
      </c>
      <c r="C71" s="34">
        <v>707.37</v>
      </c>
      <c r="D71" s="34">
        <v>717</v>
      </c>
      <c r="E71" s="34">
        <v>686.41</v>
      </c>
      <c r="F71" s="34" t="s">
        <v>2669</v>
      </c>
      <c r="G71" s="35">
        <v>-0.0208</v>
      </c>
      <c r="H71" s="1">
        <f t="shared" si="1"/>
        <v>-0.0210434698684026</v>
      </c>
    </row>
    <row r="72" spans="1:8">
      <c r="A72" s="32">
        <v>46055</v>
      </c>
      <c r="B72" s="2">
        <v>706.41</v>
      </c>
      <c r="C72" s="34">
        <v>714.6</v>
      </c>
      <c r="D72" s="34">
        <v>721.3</v>
      </c>
      <c r="E72" s="34">
        <v>703.52</v>
      </c>
      <c r="F72" s="34" t="s">
        <v>2670</v>
      </c>
      <c r="G72" s="35">
        <v>-0.0141</v>
      </c>
      <c r="H72" s="1">
        <f t="shared" si="1"/>
        <v>-0.0141824417932849</v>
      </c>
    </row>
    <row r="73" spans="1:8">
      <c r="A73" s="32">
        <v>46052</v>
      </c>
      <c r="B73" s="2">
        <v>716.5</v>
      </c>
      <c r="C73" s="34">
        <v>727.5</v>
      </c>
      <c r="D73" s="34">
        <v>732.17</v>
      </c>
      <c r="E73" s="34">
        <v>713.59</v>
      </c>
      <c r="F73" s="34" t="s">
        <v>2075</v>
      </c>
      <c r="G73" s="35">
        <v>-0.0295</v>
      </c>
      <c r="H73" s="1">
        <f t="shared" si="1"/>
        <v>-0.02998554333472</v>
      </c>
    </row>
    <row r="74" spans="1:8">
      <c r="A74" s="32">
        <v>46051</v>
      </c>
      <c r="B74" s="2">
        <v>738.31</v>
      </c>
      <c r="C74" s="34">
        <v>737.43</v>
      </c>
      <c r="D74" s="34">
        <v>744</v>
      </c>
      <c r="E74" s="34">
        <v>712.55</v>
      </c>
      <c r="F74" s="34" t="s">
        <v>2671</v>
      </c>
      <c r="G74" s="35">
        <v>0.104</v>
      </c>
      <c r="H74" s="1">
        <f t="shared" si="1"/>
        <v>0.0989833993819958</v>
      </c>
    </row>
    <row r="75" spans="1:8">
      <c r="A75" s="32">
        <v>46050</v>
      </c>
      <c r="B75" s="2">
        <v>668.73</v>
      </c>
      <c r="C75" s="34">
        <v>674.5</v>
      </c>
      <c r="D75" s="34">
        <v>677.68</v>
      </c>
      <c r="E75" s="34">
        <v>666.1</v>
      </c>
      <c r="F75" s="34" t="s">
        <v>2672</v>
      </c>
      <c r="G75" s="35">
        <v>-0.0063</v>
      </c>
      <c r="H75" s="1">
        <f t="shared" si="1"/>
        <v>-0.00632036090718321</v>
      </c>
    </row>
    <row r="76" spans="1:8">
      <c r="A76" s="32">
        <v>46049</v>
      </c>
      <c r="B76" s="2">
        <v>672.97</v>
      </c>
      <c r="C76" s="34">
        <v>674.59</v>
      </c>
      <c r="D76" s="34">
        <v>676.82</v>
      </c>
      <c r="E76" s="34">
        <v>664.66</v>
      </c>
      <c r="F76" s="34" t="s">
        <v>2673</v>
      </c>
      <c r="G76" s="35">
        <v>0.0009</v>
      </c>
      <c r="H76" s="1">
        <f t="shared" si="1"/>
        <v>0.000906840762940519</v>
      </c>
    </row>
    <row r="77" spans="1:8">
      <c r="A77" s="32">
        <v>46048</v>
      </c>
      <c r="B77" s="2">
        <v>672.36</v>
      </c>
      <c r="C77" s="34">
        <v>665.13</v>
      </c>
      <c r="D77" s="34">
        <v>675.28</v>
      </c>
      <c r="E77" s="34">
        <v>661.29</v>
      </c>
      <c r="F77" s="34" t="s">
        <v>2674</v>
      </c>
      <c r="G77" s="35">
        <v>0.0206</v>
      </c>
      <c r="H77" s="1">
        <f t="shared" si="1"/>
        <v>0.0204346313591859</v>
      </c>
    </row>
    <row r="78" spans="1:8">
      <c r="A78" s="32">
        <v>46045</v>
      </c>
      <c r="B78" s="2">
        <v>658.76</v>
      </c>
      <c r="C78" s="34">
        <v>644.77</v>
      </c>
      <c r="D78" s="34">
        <v>666.49</v>
      </c>
      <c r="E78" s="34">
        <v>644.45</v>
      </c>
      <c r="F78" s="34" t="s">
        <v>2632</v>
      </c>
      <c r="G78" s="35">
        <v>0.0172</v>
      </c>
      <c r="H78" s="1">
        <f t="shared" si="1"/>
        <v>0.0170397343835836</v>
      </c>
    </row>
    <row r="79" spans="1:8">
      <c r="A79" s="32">
        <v>46044</v>
      </c>
      <c r="B79" s="2">
        <v>647.63</v>
      </c>
      <c r="C79" s="34">
        <v>629.35</v>
      </c>
      <c r="D79" s="34">
        <v>660.57</v>
      </c>
      <c r="E79" s="34">
        <v>626.55</v>
      </c>
      <c r="F79" s="34" t="s">
        <v>2675</v>
      </c>
      <c r="G79" s="35">
        <v>0.0566</v>
      </c>
      <c r="H79" s="1">
        <f t="shared" si="1"/>
        <v>0.055019864670085</v>
      </c>
    </row>
    <row r="80" spans="1:8">
      <c r="A80" s="32">
        <v>46043</v>
      </c>
      <c r="B80" s="2">
        <v>612.96</v>
      </c>
      <c r="C80" s="34">
        <v>606.74</v>
      </c>
      <c r="D80" s="34">
        <v>618.27</v>
      </c>
      <c r="E80" s="34">
        <v>600.08</v>
      </c>
      <c r="F80" s="34" t="s">
        <v>2676</v>
      </c>
      <c r="G80" s="35">
        <v>0.0146</v>
      </c>
      <c r="H80" s="1">
        <f t="shared" si="1"/>
        <v>0.0145268272541981</v>
      </c>
    </row>
    <row r="81" spans="1:8">
      <c r="A81" s="32">
        <v>46042</v>
      </c>
      <c r="B81" s="2">
        <v>604.12</v>
      </c>
      <c r="C81" s="34">
        <v>607.88</v>
      </c>
      <c r="D81" s="34">
        <v>611.4</v>
      </c>
      <c r="E81" s="34">
        <v>600</v>
      </c>
      <c r="F81" s="34" t="s">
        <v>2677</v>
      </c>
      <c r="G81" s="35">
        <v>-0.026</v>
      </c>
      <c r="H81" s="1">
        <f t="shared" si="1"/>
        <v>-0.0263497688737696</v>
      </c>
    </row>
    <row r="82" spans="1:8">
      <c r="A82" s="32">
        <v>46038</v>
      </c>
      <c r="B82" s="2">
        <v>620.25</v>
      </c>
      <c r="C82" s="34">
        <v>624.18</v>
      </c>
      <c r="D82" s="34">
        <v>629.08</v>
      </c>
      <c r="E82" s="34">
        <v>620.08</v>
      </c>
      <c r="F82" s="34" t="s">
        <v>2678</v>
      </c>
      <c r="G82" s="35">
        <v>-0.0009</v>
      </c>
      <c r="H82" s="1">
        <f t="shared" si="1"/>
        <v>-0.000886346297098577</v>
      </c>
    </row>
    <row r="83" spans="1:8">
      <c r="A83" s="32">
        <v>46037</v>
      </c>
      <c r="B83" s="2">
        <v>620.8</v>
      </c>
      <c r="C83" s="34">
        <v>618.48</v>
      </c>
      <c r="D83" s="34">
        <v>624.17</v>
      </c>
      <c r="E83" s="34">
        <v>614.23</v>
      </c>
      <c r="F83" s="34" t="s">
        <v>2679</v>
      </c>
      <c r="G83" s="35">
        <v>0.0086</v>
      </c>
      <c r="H83" s="1">
        <f t="shared" si="1"/>
        <v>0.00854152986502385</v>
      </c>
    </row>
    <row r="84" spans="1:8">
      <c r="A84" s="32">
        <v>46036</v>
      </c>
      <c r="B84" s="2">
        <v>615.52</v>
      </c>
      <c r="C84" s="34">
        <v>626.5</v>
      </c>
      <c r="D84" s="34">
        <v>628.45</v>
      </c>
      <c r="E84" s="34">
        <v>614.82</v>
      </c>
      <c r="F84" s="34" t="s">
        <v>2680</v>
      </c>
      <c r="G84" s="35">
        <v>-0.0247</v>
      </c>
      <c r="H84" s="1">
        <f t="shared" si="1"/>
        <v>-0.0249810441112801</v>
      </c>
    </row>
    <row r="85" spans="1:8">
      <c r="A85" s="32">
        <v>46035</v>
      </c>
      <c r="B85" s="2">
        <v>631.09</v>
      </c>
      <c r="C85" s="34">
        <v>642.27</v>
      </c>
      <c r="D85" s="34">
        <v>642.27</v>
      </c>
      <c r="E85" s="34">
        <v>624.1</v>
      </c>
      <c r="F85" s="34" t="s">
        <v>2681</v>
      </c>
      <c r="G85" s="35">
        <v>-0.0169</v>
      </c>
      <c r="H85" s="1">
        <f t="shared" si="1"/>
        <v>-0.0170930905109011</v>
      </c>
    </row>
    <row r="86" spans="1:8">
      <c r="A86" s="32">
        <v>46034</v>
      </c>
      <c r="B86" s="2">
        <v>641.97</v>
      </c>
      <c r="C86" s="34">
        <v>652.53</v>
      </c>
      <c r="D86" s="34">
        <v>653.97</v>
      </c>
      <c r="E86" s="34">
        <v>641.22</v>
      </c>
      <c r="F86" s="34" t="s">
        <v>2682</v>
      </c>
      <c r="G86" s="35">
        <v>-0.017</v>
      </c>
      <c r="H86" s="1">
        <f t="shared" si="1"/>
        <v>-0.0171274350433129</v>
      </c>
    </row>
    <row r="87" spans="1:8">
      <c r="A87" s="32">
        <v>46031</v>
      </c>
      <c r="B87" s="2">
        <v>653.06</v>
      </c>
      <c r="C87" s="34">
        <v>645.43</v>
      </c>
      <c r="D87" s="34">
        <v>654.95</v>
      </c>
      <c r="E87" s="34">
        <v>642.85</v>
      </c>
      <c r="F87" s="34" t="s">
        <v>2683</v>
      </c>
      <c r="G87" s="35">
        <v>0.0108</v>
      </c>
      <c r="H87" s="1">
        <f t="shared" si="1"/>
        <v>0.0107766299429224</v>
      </c>
    </row>
    <row r="88" spans="1:8">
      <c r="A88" s="32">
        <v>46030</v>
      </c>
      <c r="B88" s="2">
        <v>646.06</v>
      </c>
      <c r="C88" s="34">
        <v>645.88</v>
      </c>
      <c r="D88" s="34">
        <v>647.1</v>
      </c>
      <c r="E88" s="34">
        <v>635.72</v>
      </c>
      <c r="F88" s="34" t="s">
        <v>2684</v>
      </c>
      <c r="G88" s="35">
        <v>-0.0041</v>
      </c>
      <c r="H88" s="1">
        <f t="shared" si="1"/>
        <v>-0.00406256592735684</v>
      </c>
    </row>
    <row r="89" spans="1:8">
      <c r="A89" s="32">
        <v>46029</v>
      </c>
      <c r="B89" s="2">
        <v>648.69</v>
      </c>
      <c r="C89" s="34">
        <v>655.64</v>
      </c>
      <c r="D89" s="34">
        <v>659.15</v>
      </c>
      <c r="E89" s="34">
        <v>644.81</v>
      </c>
      <c r="F89" s="34" t="s">
        <v>2685</v>
      </c>
      <c r="G89" s="35">
        <v>-0.0181</v>
      </c>
      <c r="H89" s="1">
        <f t="shared" si="1"/>
        <v>-0.0182238433515967</v>
      </c>
    </row>
    <row r="90" spans="1:8">
      <c r="A90" s="32">
        <v>46028</v>
      </c>
      <c r="B90" s="2">
        <v>660.62</v>
      </c>
      <c r="C90" s="34">
        <v>659.57</v>
      </c>
      <c r="D90" s="34">
        <v>665.52</v>
      </c>
      <c r="E90" s="34">
        <v>651.9</v>
      </c>
      <c r="F90" s="34" t="s">
        <v>2686</v>
      </c>
      <c r="G90" s="35">
        <v>0.0028</v>
      </c>
      <c r="H90" s="1">
        <f t="shared" si="1"/>
        <v>0.0027739689307685</v>
      </c>
    </row>
    <row r="91" spans="1:8">
      <c r="A91" s="32">
        <v>46027</v>
      </c>
      <c r="B91" s="2">
        <v>658.79</v>
      </c>
      <c r="C91" s="34">
        <v>651.01</v>
      </c>
      <c r="D91" s="34">
        <v>664.54</v>
      </c>
      <c r="E91" s="34">
        <v>647.75</v>
      </c>
      <c r="F91" s="34" t="s">
        <v>2687</v>
      </c>
      <c r="G91" s="35">
        <v>0.0129</v>
      </c>
      <c r="H91" s="1">
        <f t="shared" si="1"/>
        <v>0.0128018858055856</v>
      </c>
    </row>
    <row r="92" spans="1:8">
      <c r="A92" s="32">
        <v>46024</v>
      </c>
      <c r="B92" s="2">
        <v>650.41</v>
      </c>
      <c r="C92" s="34">
        <v>662.72</v>
      </c>
      <c r="D92" s="34">
        <v>664.39</v>
      </c>
      <c r="E92" s="34">
        <v>643.5</v>
      </c>
      <c r="F92" s="34" t="s">
        <v>2688</v>
      </c>
      <c r="G92" s="35">
        <v>-0.0147</v>
      </c>
      <c r="H92" s="1">
        <f t="shared" si="1"/>
        <v>-0.0147732560910035</v>
      </c>
    </row>
    <row r="93" spans="1:8">
      <c r="A93" s="32">
        <v>46022</v>
      </c>
      <c r="B93" s="2">
        <v>660.09</v>
      </c>
      <c r="C93" s="34">
        <v>664.75</v>
      </c>
      <c r="D93" s="34">
        <v>665</v>
      </c>
      <c r="E93" s="34">
        <v>659.44</v>
      </c>
      <c r="F93" s="34" t="s">
        <v>2689</v>
      </c>
      <c r="G93" s="35">
        <v>-0.0088</v>
      </c>
      <c r="H93" s="1">
        <f t="shared" si="1"/>
        <v>-0.0088384032868802</v>
      </c>
    </row>
    <row r="94" spans="1:8">
      <c r="A94" s="32">
        <v>46021</v>
      </c>
      <c r="B94" s="2">
        <v>665.95</v>
      </c>
      <c r="C94" s="34">
        <v>658.69</v>
      </c>
      <c r="D94" s="34">
        <v>672.22</v>
      </c>
      <c r="E94" s="34">
        <v>657.84</v>
      </c>
      <c r="F94" s="34" t="s">
        <v>2690</v>
      </c>
      <c r="G94" s="35">
        <v>0.011</v>
      </c>
      <c r="H94" s="1">
        <f t="shared" si="1"/>
        <v>0.0109615785335756</v>
      </c>
    </row>
    <row r="95" spans="1:8">
      <c r="A95" s="32">
        <v>46020</v>
      </c>
      <c r="B95" s="2">
        <v>658.69</v>
      </c>
      <c r="C95" s="34">
        <v>658.01</v>
      </c>
      <c r="D95" s="34">
        <v>660.25</v>
      </c>
      <c r="E95" s="34">
        <v>654.39</v>
      </c>
      <c r="F95" s="34" t="s">
        <v>2691</v>
      </c>
      <c r="G95" s="35">
        <v>-0.0069</v>
      </c>
      <c r="H95" s="1">
        <f t="shared" si="1"/>
        <v>-0.0069592861699211</v>
      </c>
    </row>
    <row r="96" spans="1:8">
      <c r="A96" s="32">
        <v>46017</v>
      </c>
      <c r="B96" s="2">
        <v>663.29</v>
      </c>
      <c r="C96" s="34">
        <v>668.06</v>
      </c>
      <c r="D96" s="34">
        <v>668.95</v>
      </c>
      <c r="E96" s="34">
        <v>661.32</v>
      </c>
      <c r="F96" s="34" t="s">
        <v>2692</v>
      </c>
      <c r="G96" s="35">
        <v>-0.0064</v>
      </c>
      <c r="H96" s="1">
        <f t="shared" si="1"/>
        <v>-0.00640199355271882</v>
      </c>
    </row>
    <row r="97" spans="1:8">
      <c r="A97" s="32">
        <v>46015</v>
      </c>
      <c r="B97" s="2">
        <v>667.55</v>
      </c>
      <c r="C97" s="34">
        <v>662.53</v>
      </c>
      <c r="D97" s="34">
        <v>668.18</v>
      </c>
      <c r="E97" s="34">
        <v>662.2</v>
      </c>
      <c r="F97" s="34" t="s">
        <v>2693</v>
      </c>
      <c r="G97" s="35">
        <v>0.0039</v>
      </c>
      <c r="H97" s="1">
        <f t="shared" si="1"/>
        <v>0.00391748281473056</v>
      </c>
    </row>
    <row r="98" spans="1:8">
      <c r="A98" s="32">
        <v>46014</v>
      </c>
      <c r="B98" s="2">
        <v>664.94</v>
      </c>
      <c r="C98" s="34">
        <v>660.05</v>
      </c>
      <c r="D98" s="34">
        <v>666</v>
      </c>
      <c r="E98" s="34">
        <v>658.25</v>
      </c>
      <c r="F98" s="34" t="s">
        <v>2694</v>
      </c>
      <c r="G98" s="35">
        <v>0.0052</v>
      </c>
      <c r="H98" s="1">
        <f t="shared" si="1"/>
        <v>0.00518682746636296</v>
      </c>
    </row>
    <row r="99" spans="1:8">
      <c r="A99" s="32">
        <v>46013</v>
      </c>
      <c r="B99" s="2">
        <v>661.5</v>
      </c>
      <c r="C99" s="34">
        <v>661.65</v>
      </c>
      <c r="D99" s="34">
        <v>673.58</v>
      </c>
      <c r="E99" s="34">
        <v>656.65</v>
      </c>
      <c r="F99" s="34" t="s">
        <v>2695</v>
      </c>
      <c r="G99" s="35">
        <v>0.0041</v>
      </c>
      <c r="H99" s="1">
        <f t="shared" si="1"/>
        <v>0.00413552362900067</v>
      </c>
    </row>
    <row r="100" spans="1:8">
      <c r="A100" s="32">
        <v>46010</v>
      </c>
      <c r="B100" s="2">
        <v>658.77</v>
      </c>
      <c r="C100" s="34">
        <v>666.42</v>
      </c>
      <c r="D100" s="34">
        <v>671</v>
      </c>
      <c r="E100" s="34">
        <v>658.18</v>
      </c>
      <c r="F100" s="34" t="s">
        <v>2696</v>
      </c>
      <c r="G100" s="35">
        <v>-0.0085</v>
      </c>
      <c r="H100" s="1">
        <f t="shared" si="1"/>
        <v>-0.00858517085150708</v>
      </c>
    </row>
    <row r="101" spans="1:8">
      <c r="A101" s="32">
        <v>46009</v>
      </c>
      <c r="B101" s="2">
        <v>664.45</v>
      </c>
      <c r="C101" s="34">
        <v>657.03</v>
      </c>
      <c r="D101" s="34">
        <v>670.56</v>
      </c>
      <c r="E101" s="34">
        <v>656.46</v>
      </c>
      <c r="F101" s="34" t="s">
        <v>2697</v>
      </c>
      <c r="G101" s="35">
        <v>0.023</v>
      </c>
      <c r="H101" s="1">
        <f t="shared" si="1"/>
        <v>0.0227567946668625</v>
      </c>
    </row>
    <row r="102" spans="1:8">
      <c r="A102" s="32">
        <v>46008</v>
      </c>
      <c r="B102" s="2">
        <v>649.5</v>
      </c>
      <c r="C102" s="34">
        <v>655.61</v>
      </c>
      <c r="D102" s="34">
        <v>661.23</v>
      </c>
      <c r="E102" s="34">
        <v>649.2</v>
      </c>
      <c r="F102" s="34" t="s">
        <v>2698</v>
      </c>
      <c r="G102" s="35">
        <v>-0.0116</v>
      </c>
      <c r="H102" s="1">
        <f t="shared" si="1"/>
        <v>-0.0117094668173628</v>
      </c>
    </row>
    <row r="103" spans="1:8">
      <c r="A103" s="32">
        <v>46007</v>
      </c>
      <c r="B103" s="2">
        <v>657.15</v>
      </c>
      <c r="C103" s="34">
        <v>643.5</v>
      </c>
      <c r="D103" s="34">
        <v>662.54</v>
      </c>
      <c r="E103" s="34">
        <v>643.2</v>
      </c>
      <c r="F103" s="34" t="s">
        <v>2699</v>
      </c>
      <c r="G103" s="35">
        <v>0.0149</v>
      </c>
      <c r="H103" s="1">
        <f t="shared" si="1"/>
        <v>0.0147780654581378</v>
      </c>
    </row>
    <row r="104" spans="1:8">
      <c r="A104" s="32">
        <v>46006</v>
      </c>
      <c r="B104" s="2">
        <v>647.51</v>
      </c>
      <c r="C104" s="34">
        <v>645.7</v>
      </c>
      <c r="D104" s="34">
        <v>653</v>
      </c>
      <c r="E104" s="34">
        <v>638.7</v>
      </c>
      <c r="F104" s="34" t="s">
        <v>2700</v>
      </c>
      <c r="G104" s="35">
        <v>0.0051</v>
      </c>
      <c r="H104" s="1">
        <f t="shared" si="1"/>
        <v>0.00507843226871228</v>
      </c>
    </row>
    <row r="105" spans="1:8">
      <c r="A105" s="32">
        <v>46003</v>
      </c>
      <c r="B105" s="2">
        <v>644.23</v>
      </c>
      <c r="C105" s="34">
        <v>649.8</v>
      </c>
      <c r="D105" s="34">
        <v>711</v>
      </c>
      <c r="E105" s="34">
        <v>638.61</v>
      </c>
      <c r="F105" s="34" t="s">
        <v>2701</v>
      </c>
      <c r="G105" s="35">
        <v>-0.013</v>
      </c>
      <c r="H105" s="1">
        <f t="shared" si="1"/>
        <v>-0.013077121297054</v>
      </c>
    </row>
    <row r="106" spans="1:8">
      <c r="A106" s="32">
        <v>46002</v>
      </c>
      <c r="B106" s="2">
        <v>652.71</v>
      </c>
      <c r="C106" s="34">
        <v>643.29</v>
      </c>
      <c r="D106" s="34">
        <v>655.28</v>
      </c>
      <c r="E106" s="34">
        <v>640.79</v>
      </c>
      <c r="F106" s="34" t="s">
        <v>2702</v>
      </c>
      <c r="G106" s="35">
        <v>0.004</v>
      </c>
      <c r="H106" s="1">
        <f t="shared" si="1"/>
        <v>0.0039605836058718</v>
      </c>
    </row>
    <row r="107" spans="1:8">
      <c r="A107" s="32">
        <v>46001</v>
      </c>
      <c r="B107" s="2">
        <v>650.13</v>
      </c>
      <c r="C107" s="34">
        <v>649.95</v>
      </c>
      <c r="D107" s="34">
        <v>654.51</v>
      </c>
      <c r="E107" s="34">
        <v>643.4</v>
      </c>
      <c r="F107" s="34" t="s">
        <v>2703</v>
      </c>
      <c r="G107" s="35">
        <v>-0.0104</v>
      </c>
      <c r="H107" s="1">
        <f t="shared" si="1"/>
        <v>-0.0104507909382197</v>
      </c>
    </row>
    <row r="108" spans="1:8">
      <c r="A108" s="32">
        <v>46000</v>
      </c>
      <c r="B108" s="2">
        <v>656.96</v>
      </c>
      <c r="C108" s="34">
        <v>663.77</v>
      </c>
      <c r="D108" s="34">
        <v>664.48</v>
      </c>
      <c r="E108" s="34">
        <v>653.34</v>
      </c>
      <c r="F108" s="34" t="s">
        <v>2704</v>
      </c>
      <c r="G108" s="35">
        <v>-0.0148</v>
      </c>
      <c r="H108" s="1">
        <f t="shared" si="1"/>
        <v>-0.0148670170460701</v>
      </c>
    </row>
    <row r="109" spans="1:8">
      <c r="A109" s="32">
        <v>45999</v>
      </c>
      <c r="B109" s="2">
        <v>666.8</v>
      </c>
      <c r="C109" s="34">
        <v>669.34</v>
      </c>
      <c r="D109" s="34">
        <v>676.71</v>
      </c>
      <c r="E109" s="34">
        <v>665.07</v>
      </c>
      <c r="F109" s="34" t="s">
        <v>2647</v>
      </c>
      <c r="G109" s="35">
        <v>-0.0098</v>
      </c>
      <c r="H109" s="1">
        <f t="shared" si="1"/>
        <v>-0.00987905543899806</v>
      </c>
    </row>
    <row r="110" spans="1:8">
      <c r="A110" s="32">
        <v>45996</v>
      </c>
      <c r="B110" s="2">
        <v>673.42</v>
      </c>
      <c r="C110" s="34">
        <v>664</v>
      </c>
      <c r="D110" s="34">
        <v>674.69</v>
      </c>
      <c r="E110" s="34">
        <v>662.39</v>
      </c>
      <c r="F110" s="34" t="s">
        <v>2638</v>
      </c>
      <c r="G110" s="35">
        <v>0.018</v>
      </c>
      <c r="H110" s="1">
        <f t="shared" si="1"/>
        <v>0.0178138723150506</v>
      </c>
    </row>
    <row r="111" spans="1:8">
      <c r="A111" s="32">
        <v>45995</v>
      </c>
      <c r="B111" s="2">
        <v>661.53</v>
      </c>
      <c r="C111" s="34">
        <v>676</v>
      </c>
      <c r="D111" s="34">
        <v>676.1</v>
      </c>
      <c r="E111" s="34">
        <v>660.05</v>
      </c>
      <c r="F111" s="34" t="s">
        <v>2705</v>
      </c>
      <c r="G111" s="35">
        <v>0.0343</v>
      </c>
      <c r="H111" s="1">
        <f t="shared" si="1"/>
        <v>0.033712353040787</v>
      </c>
    </row>
    <row r="112" spans="1:8">
      <c r="A112" s="32">
        <v>45994</v>
      </c>
      <c r="B112" s="2">
        <v>639.6</v>
      </c>
      <c r="C112" s="34">
        <v>644.41</v>
      </c>
      <c r="D112" s="34">
        <v>648.85</v>
      </c>
      <c r="E112" s="34">
        <v>637.55</v>
      </c>
      <c r="F112" s="34" t="s">
        <v>2706</v>
      </c>
      <c r="G112" s="35">
        <v>-0.0116</v>
      </c>
      <c r="H112" s="1">
        <f t="shared" si="1"/>
        <v>-0.0116578611034212</v>
      </c>
    </row>
    <row r="113" spans="1:8">
      <c r="A113" s="32">
        <v>45993</v>
      </c>
      <c r="B113" s="2">
        <v>647.1</v>
      </c>
      <c r="C113" s="34">
        <v>642.34</v>
      </c>
      <c r="D113" s="34">
        <v>647.87</v>
      </c>
      <c r="E113" s="34">
        <v>638.07</v>
      </c>
      <c r="F113" s="34" t="s">
        <v>2707</v>
      </c>
      <c r="G113" s="35">
        <v>0.0097</v>
      </c>
      <c r="H113" s="1">
        <f t="shared" si="1"/>
        <v>0.00967421382322106</v>
      </c>
    </row>
    <row r="114" spans="1:8">
      <c r="A114" s="32">
        <v>45992</v>
      </c>
      <c r="B114" s="2">
        <v>640.87</v>
      </c>
      <c r="C114" s="34">
        <v>639.55</v>
      </c>
      <c r="D114" s="34">
        <v>645.32</v>
      </c>
      <c r="E114" s="34">
        <v>637.76</v>
      </c>
      <c r="F114" s="34" t="s">
        <v>2708</v>
      </c>
      <c r="G114" s="35">
        <v>-0.0109</v>
      </c>
      <c r="H114" s="1">
        <f t="shared" si="1"/>
        <v>-0.0109869046414242</v>
      </c>
    </row>
    <row r="115" spans="1:8">
      <c r="A115" s="32">
        <v>45989</v>
      </c>
      <c r="B115" s="2">
        <v>647.95</v>
      </c>
      <c r="C115" s="34">
        <v>636.08</v>
      </c>
      <c r="D115" s="34">
        <v>648.05</v>
      </c>
      <c r="E115" s="34">
        <v>635.5</v>
      </c>
      <c r="F115" s="34" t="s">
        <v>2709</v>
      </c>
      <c r="G115" s="35">
        <v>0.0226</v>
      </c>
      <c r="H115" s="1">
        <f t="shared" si="1"/>
        <v>0.0223799096774721</v>
      </c>
    </row>
    <row r="116" spans="1:8">
      <c r="A116" s="32">
        <v>45987</v>
      </c>
      <c r="B116" s="2">
        <v>633.61</v>
      </c>
      <c r="C116" s="34">
        <v>637.69</v>
      </c>
      <c r="D116" s="34">
        <v>638.36</v>
      </c>
      <c r="E116" s="34">
        <v>631.63</v>
      </c>
      <c r="F116" s="34" t="s">
        <v>2710</v>
      </c>
      <c r="G116" s="35">
        <v>-0.0041</v>
      </c>
      <c r="H116" s="1">
        <f t="shared" si="1"/>
        <v>-0.00411079227211091</v>
      </c>
    </row>
    <row r="117" spans="1:8">
      <c r="A117" s="32">
        <v>45986</v>
      </c>
      <c r="B117" s="2">
        <v>636.22</v>
      </c>
      <c r="C117" s="34">
        <v>624</v>
      </c>
      <c r="D117" s="34">
        <v>637.04</v>
      </c>
      <c r="E117" s="34">
        <v>618.3</v>
      </c>
      <c r="F117" s="34" t="s">
        <v>2497</v>
      </c>
      <c r="G117" s="35">
        <v>0.0378</v>
      </c>
      <c r="H117" s="1">
        <f t="shared" si="1"/>
        <v>0.0370979167976665</v>
      </c>
    </row>
    <row r="118" spans="1:8">
      <c r="A118" s="32">
        <v>45985</v>
      </c>
      <c r="B118" s="2">
        <v>613.05</v>
      </c>
      <c r="C118" s="34">
        <v>598.72</v>
      </c>
      <c r="D118" s="34">
        <v>616.7</v>
      </c>
      <c r="E118" s="34">
        <v>597.63</v>
      </c>
      <c r="F118" s="34" t="s">
        <v>2711</v>
      </c>
      <c r="G118" s="35">
        <v>0.0316</v>
      </c>
      <c r="H118" s="1">
        <f t="shared" si="1"/>
        <v>0.0311463924380927</v>
      </c>
    </row>
    <row r="119" spans="1:8">
      <c r="A119" s="32">
        <v>45982</v>
      </c>
      <c r="B119" s="2">
        <v>594.25</v>
      </c>
      <c r="C119" s="34">
        <v>588.5</v>
      </c>
      <c r="D119" s="34">
        <v>598.12</v>
      </c>
      <c r="E119" s="34">
        <v>581.86</v>
      </c>
      <c r="F119" s="34" t="s">
        <v>2712</v>
      </c>
      <c r="G119" s="35">
        <v>0.0087</v>
      </c>
      <c r="H119" s="1">
        <f t="shared" si="1"/>
        <v>0.00861928608095359</v>
      </c>
    </row>
    <row r="120" spans="1:8">
      <c r="A120" s="32">
        <v>45981</v>
      </c>
      <c r="B120" s="2">
        <v>589.15</v>
      </c>
      <c r="C120" s="34">
        <v>603.5</v>
      </c>
      <c r="D120" s="34">
        <v>606.72</v>
      </c>
      <c r="E120" s="34">
        <v>583.35</v>
      </c>
      <c r="F120" s="34" t="s">
        <v>2713</v>
      </c>
      <c r="G120" s="35">
        <v>-0.002</v>
      </c>
      <c r="H120" s="1">
        <f t="shared" si="1"/>
        <v>-0.00198394259076158</v>
      </c>
    </row>
    <row r="121" spans="1:8">
      <c r="A121" s="32">
        <v>45980</v>
      </c>
      <c r="B121" s="2">
        <v>590.32</v>
      </c>
      <c r="C121" s="34">
        <v>593.72</v>
      </c>
      <c r="D121" s="34">
        <v>595.33</v>
      </c>
      <c r="E121" s="34">
        <v>581.25</v>
      </c>
      <c r="F121" s="34" t="s">
        <v>2714</v>
      </c>
      <c r="G121" s="35">
        <v>-0.0123</v>
      </c>
      <c r="H121" s="1">
        <f t="shared" si="1"/>
        <v>-0.0124074621387305</v>
      </c>
    </row>
    <row r="122" spans="1:8">
      <c r="A122" s="32">
        <v>45979</v>
      </c>
      <c r="B122" s="2">
        <v>597.69</v>
      </c>
      <c r="C122" s="34">
        <v>591.6</v>
      </c>
      <c r="D122" s="34">
        <v>603.66</v>
      </c>
      <c r="E122" s="34">
        <v>583.78</v>
      </c>
      <c r="F122" s="34" t="s">
        <v>2715</v>
      </c>
      <c r="G122" s="35">
        <v>-0.0072</v>
      </c>
      <c r="H122" s="1">
        <f t="shared" si="1"/>
        <v>-0.00720183157769421</v>
      </c>
    </row>
    <row r="123" spans="1:8">
      <c r="A123" s="32">
        <v>45978</v>
      </c>
      <c r="B123" s="2">
        <v>602.01</v>
      </c>
      <c r="C123" s="34">
        <v>609.03</v>
      </c>
      <c r="D123" s="34">
        <v>611.69</v>
      </c>
      <c r="E123" s="34">
        <v>595.4</v>
      </c>
      <c r="F123" s="34" t="s">
        <v>2716</v>
      </c>
      <c r="G123" s="35">
        <v>-0.0122</v>
      </c>
      <c r="H123" s="1">
        <f t="shared" si="1"/>
        <v>-0.0122992627376308</v>
      </c>
    </row>
    <row r="124" spans="1:8">
      <c r="A124" s="32">
        <v>45975</v>
      </c>
      <c r="B124" s="2">
        <v>609.46</v>
      </c>
      <c r="C124" s="34">
        <v>601.79</v>
      </c>
      <c r="D124" s="34">
        <v>613.68</v>
      </c>
      <c r="E124" s="34">
        <v>595.2</v>
      </c>
      <c r="F124" s="34" t="s">
        <v>2375</v>
      </c>
      <c r="G124" s="35">
        <v>-0.0007</v>
      </c>
      <c r="H124" s="1">
        <f t="shared" si="1"/>
        <v>-0.000705293833312617</v>
      </c>
    </row>
    <row r="125" spans="1:8">
      <c r="A125" s="32">
        <v>45974</v>
      </c>
      <c r="B125" s="2">
        <v>609.89</v>
      </c>
      <c r="C125" s="34">
        <v>613.07</v>
      </c>
      <c r="D125" s="34">
        <v>617.65</v>
      </c>
      <c r="E125" s="34">
        <v>603</v>
      </c>
      <c r="F125" s="34" t="s">
        <v>2414</v>
      </c>
      <c r="G125" s="35">
        <v>0.0014</v>
      </c>
      <c r="H125" s="1">
        <f t="shared" si="1"/>
        <v>0.00144392510114714</v>
      </c>
    </row>
    <row r="126" spans="1:8">
      <c r="A126" s="32">
        <v>45973</v>
      </c>
      <c r="B126" s="2">
        <v>609.01</v>
      </c>
      <c r="C126" s="34">
        <v>628.13</v>
      </c>
      <c r="D126" s="34">
        <v>628.99</v>
      </c>
      <c r="E126" s="34">
        <v>607.77</v>
      </c>
      <c r="F126" s="34" t="s">
        <v>2469</v>
      </c>
      <c r="G126" s="35">
        <v>-0.0288</v>
      </c>
      <c r="H126" s="1">
        <f t="shared" si="1"/>
        <v>-0.029239436263998</v>
      </c>
    </row>
    <row r="127" spans="1:8">
      <c r="A127" s="32">
        <v>45972</v>
      </c>
      <c r="B127" s="2">
        <v>627.08</v>
      </c>
      <c r="C127" s="34">
        <v>628</v>
      </c>
      <c r="D127" s="34">
        <v>629.56</v>
      </c>
      <c r="E127" s="34">
        <v>619.39</v>
      </c>
      <c r="F127" s="34" t="s">
        <v>2673</v>
      </c>
      <c r="G127" s="35">
        <v>-0.0074</v>
      </c>
      <c r="H127" s="1">
        <f t="shared" si="1"/>
        <v>-0.00743545098899514</v>
      </c>
    </row>
    <row r="128" spans="1:8">
      <c r="A128" s="32">
        <v>45971</v>
      </c>
      <c r="B128" s="2">
        <v>631.76</v>
      </c>
      <c r="C128" s="34">
        <v>631.09</v>
      </c>
      <c r="D128" s="34">
        <v>635</v>
      </c>
      <c r="E128" s="34">
        <v>618.1</v>
      </c>
      <c r="F128" s="34" t="s">
        <v>2717</v>
      </c>
      <c r="G128" s="35">
        <v>0.0162</v>
      </c>
      <c r="H128" s="1">
        <f t="shared" si="1"/>
        <v>0.0160358291149725</v>
      </c>
    </row>
    <row r="129" spans="1:8">
      <c r="A129" s="32">
        <v>45968</v>
      </c>
      <c r="B129" s="2">
        <v>621.71</v>
      </c>
      <c r="C129" s="34">
        <v>616.48</v>
      </c>
      <c r="D129" s="34">
        <v>622.13</v>
      </c>
      <c r="E129" s="34">
        <v>601.2</v>
      </c>
      <c r="F129" s="34" t="s">
        <v>1896</v>
      </c>
      <c r="G129" s="35">
        <v>0.0045</v>
      </c>
      <c r="H129" s="1">
        <f t="shared" si="1"/>
        <v>0.00446540862094233</v>
      </c>
    </row>
    <row r="130" spans="1:8">
      <c r="A130" s="32">
        <v>45967</v>
      </c>
      <c r="B130" s="2">
        <v>618.94</v>
      </c>
      <c r="C130" s="34">
        <v>635.85</v>
      </c>
      <c r="D130" s="34">
        <v>636</v>
      </c>
      <c r="E130" s="34">
        <v>618</v>
      </c>
      <c r="F130" s="34" t="s">
        <v>2718</v>
      </c>
      <c r="G130" s="35">
        <v>-0.0267</v>
      </c>
      <c r="H130" s="1">
        <f t="shared" si="1"/>
        <v>-0.0271116064440831</v>
      </c>
    </row>
    <row r="131" spans="1:8">
      <c r="A131" s="32">
        <v>45966</v>
      </c>
      <c r="B131" s="2">
        <v>635.95</v>
      </c>
      <c r="C131" s="34">
        <v>632.31</v>
      </c>
      <c r="D131" s="34">
        <v>642.23</v>
      </c>
      <c r="E131" s="34">
        <v>626.54</v>
      </c>
      <c r="F131" s="34" t="s">
        <v>2719</v>
      </c>
      <c r="G131" s="35">
        <v>0.0138</v>
      </c>
      <c r="H131" s="1">
        <f t="shared" ref="H131:H194" si="2">LN(B131/B132)</f>
        <v>0.0136631666312696</v>
      </c>
    </row>
    <row r="132" spans="1:8">
      <c r="A132" s="32">
        <v>45965</v>
      </c>
      <c r="B132" s="2">
        <v>627.32</v>
      </c>
      <c r="C132" s="34">
        <v>628.03</v>
      </c>
      <c r="D132" s="34">
        <v>641.74</v>
      </c>
      <c r="E132" s="34">
        <v>626.01</v>
      </c>
      <c r="F132" s="34" t="s">
        <v>2720</v>
      </c>
      <c r="G132" s="35">
        <v>-0.0163</v>
      </c>
      <c r="H132" s="1">
        <f t="shared" si="2"/>
        <v>-0.0164268572869199</v>
      </c>
    </row>
    <row r="133" spans="1:8">
      <c r="A133" s="32">
        <v>45964</v>
      </c>
      <c r="B133" s="2">
        <v>637.71</v>
      </c>
      <c r="C133" s="34">
        <v>656</v>
      </c>
      <c r="D133" s="34">
        <v>659.33</v>
      </c>
      <c r="E133" s="34">
        <v>636.18</v>
      </c>
      <c r="F133" s="34" t="s">
        <v>2721</v>
      </c>
      <c r="G133" s="35">
        <v>-0.0164</v>
      </c>
      <c r="H133" s="1">
        <f t="shared" si="2"/>
        <v>-0.0165470394417494</v>
      </c>
    </row>
    <row r="134" spans="1:8">
      <c r="A134" s="32">
        <v>45961</v>
      </c>
      <c r="B134" s="2">
        <v>648.35</v>
      </c>
      <c r="C134" s="34">
        <v>674.51</v>
      </c>
      <c r="D134" s="34">
        <v>674.89</v>
      </c>
      <c r="E134" s="34">
        <v>645.57</v>
      </c>
      <c r="F134" s="34" t="s">
        <v>2722</v>
      </c>
      <c r="G134" s="35">
        <v>-0.0272</v>
      </c>
      <c r="H134" s="1">
        <f t="shared" si="2"/>
        <v>-0.0275644533580201</v>
      </c>
    </row>
    <row r="135" spans="1:8">
      <c r="A135" s="32">
        <v>45960</v>
      </c>
      <c r="B135" s="2">
        <v>666.47</v>
      </c>
      <c r="C135" s="34">
        <v>669.15</v>
      </c>
      <c r="D135" s="34">
        <v>680.96</v>
      </c>
      <c r="E135" s="34">
        <v>650.17</v>
      </c>
      <c r="F135" s="34" t="s">
        <v>2723</v>
      </c>
      <c r="G135" s="35">
        <v>-0.1133</v>
      </c>
      <c r="H135" s="1">
        <f t="shared" si="2"/>
        <v>-0.120302270495723</v>
      </c>
    </row>
    <row r="136" spans="1:8">
      <c r="A136" s="32">
        <v>45959</v>
      </c>
      <c r="B136" s="2">
        <v>751.67</v>
      </c>
      <c r="C136" s="34">
        <v>754.75</v>
      </c>
      <c r="D136" s="34">
        <v>759.16</v>
      </c>
      <c r="E136" s="34">
        <v>742.51</v>
      </c>
      <c r="F136" s="34" t="s">
        <v>2724</v>
      </c>
      <c r="G136" s="35">
        <v>0.0003</v>
      </c>
      <c r="H136" s="1">
        <f t="shared" si="2"/>
        <v>0.000306032162376728</v>
      </c>
    </row>
    <row r="137" spans="1:8">
      <c r="A137" s="32">
        <v>45958</v>
      </c>
      <c r="B137" s="2">
        <v>751.44</v>
      </c>
      <c r="C137" s="34">
        <v>752.63</v>
      </c>
      <c r="D137" s="34">
        <v>758.4</v>
      </c>
      <c r="E137" s="34">
        <v>745.52</v>
      </c>
      <c r="F137" s="34" t="s">
        <v>2725</v>
      </c>
      <c r="G137" s="35">
        <v>0.0008</v>
      </c>
      <c r="H137" s="1">
        <f t="shared" si="2"/>
        <v>0.000825423076167421</v>
      </c>
    </row>
    <row r="138" spans="1:8">
      <c r="A138" s="32">
        <v>45957</v>
      </c>
      <c r="B138" s="2">
        <v>750.82</v>
      </c>
      <c r="C138" s="34">
        <v>749.73</v>
      </c>
      <c r="D138" s="34">
        <v>755.75</v>
      </c>
      <c r="E138" s="34">
        <v>748.01</v>
      </c>
      <c r="F138" s="34" t="s">
        <v>2726</v>
      </c>
      <c r="G138" s="35">
        <v>0.0169</v>
      </c>
      <c r="H138" s="1">
        <f t="shared" si="2"/>
        <v>0.0167344320696932</v>
      </c>
    </row>
    <row r="139" spans="1:8">
      <c r="A139" s="32">
        <v>45954</v>
      </c>
      <c r="B139" s="2">
        <v>738.36</v>
      </c>
      <c r="C139" s="34">
        <v>736.79</v>
      </c>
      <c r="D139" s="34">
        <v>741.21</v>
      </c>
      <c r="E139" s="34">
        <v>731.15</v>
      </c>
      <c r="F139" s="34" t="s">
        <v>2727</v>
      </c>
      <c r="G139" s="35">
        <v>0.0059</v>
      </c>
      <c r="H139" s="1">
        <f t="shared" si="2"/>
        <v>0.00592248192588359</v>
      </c>
    </row>
    <row r="140" spans="1:8">
      <c r="A140" s="32">
        <v>45953</v>
      </c>
      <c r="B140" s="2">
        <v>734</v>
      </c>
      <c r="C140" s="34">
        <v>734.7</v>
      </c>
      <c r="D140" s="34">
        <v>742.41</v>
      </c>
      <c r="E140" s="34">
        <v>733.1</v>
      </c>
      <c r="F140" s="34" t="s">
        <v>2645</v>
      </c>
      <c r="G140" s="35">
        <v>0.0008</v>
      </c>
      <c r="H140" s="1">
        <f t="shared" si="2"/>
        <v>0.000804137946167709</v>
      </c>
    </row>
    <row r="141" spans="1:8">
      <c r="A141" s="32">
        <v>45952</v>
      </c>
      <c r="B141" s="2">
        <v>733.41</v>
      </c>
      <c r="C141" s="34">
        <v>733.83</v>
      </c>
      <c r="D141" s="34">
        <v>740.6</v>
      </c>
      <c r="E141" s="34">
        <v>724.03</v>
      </c>
      <c r="F141" s="34" t="s">
        <v>2728</v>
      </c>
      <c r="G141" s="35">
        <v>0.0002</v>
      </c>
      <c r="H141" s="1">
        <f t="shared" si="2"/>
        <v>0.000190907355967426</v>
      </c>
    </row>
    <row r="142" spans="1:8">
      <c r="A142" s="32">
        <v>45951</v>
      </c>
      <c r="B142" s="2">
        <v>733.27</v>
      </c>
      <c r="C142" s="34">
        <v>736.02</v>
      </c>
      <c r="D142" s="34">
        <v>738.5</v>
      </c>
      <c r="E142" s="34">
        <v>728.75</v>
      </c>
      <c r="F142" s="34" t="s">
        <v>2729</v>
      </c>
      <c r="G142" s="35">
        <v>0.0015</v>
      </c>
      <c r="H142" s="1">
        <f t="shared" si="2"/>
        <v>0.00150125587754593</v>
      </c>
    </row>
    <row r="143" spans="1:8">
      <c r="A143" s="32">
        <v>45950</v>
      </c>
      <c r="B143" s="2">
        <v>732.17</v>
      </c>
      <c r="C143" s="34">
        <v>721.19</v>
      </c>
      <c r="D143" s="34">
        <v>733.77</v>
      </c>
      <c r="E143" s="34">
        <v>720.18</v>
      </c>
      <c r="F143" s="34" t="s">
        <v>2730</v>
      </c>
      <c r="G143" s="35">
        <v>0.0213</v>
      </c>
      <c r="H143" s="1">
        <f t="shared" si="2"/>
        <v>0.0210624177264388</v>
      </c>
    </row>
    <row r="144" spans="1:8">
      <c r="A144" s="32">
        <v>45947</v>
      </c>
      <c r="B144" s="2">
        <v>716.91</v>
      </c>
      <c r="C144" s="34">
        <v>707.08</v>
      </c>
      <c r="D144" s="34">
        <v>718.54</v>
      </c>
      <c r="E144" s="34">
        <v>706.12</v>
      </c>
      <c r="F144" s="34" t="s">
        <v>2731</v>
      </c>
      <c r="G144" s="35">
        <v>0.0068</v>
      </c>
      <c r="H144" s="1">
        <f t="shared" si="2"/>
        <v>0.00677408852224212</v>
      </c>
    </row>
    <row r="145" spans="1:8">
      <c r="A145" s="32">
        <v>45946</v>
      </c>
      <c r="B145" s="2">
        <v>712.07</v>
      </c>
      <c r="C145" s="34">
        <v>717.55</v>
      </c>
      <c r="D145" s="34">
        <v>725.49</v>
      </c>
      <c r="E145" s="34">
        <v>703.88</v>
      </c>
      <c r="F145" s="34" t="s">
        <v>2732</v>
      </c>
      <c r="G145" s="35">
        <v>-0.0076</v>
      </c>
      <c r="H145" s="1">
        <f t="shared" si="2"/>
        <v>-0.00766641043078755</v>
      </c>
    </row>
    <row r="146" spans="1:8">
      <c r="A146" s="32">
        <v>45945</v>
      </c>
      <c r="B146" s="2">
        <v>717.55</v>
      </c>
      <c r="C146" s="34">
        <v>717.06</v>
      </c>
      <c r="D146" s="34">
        <v>723.9</v>
      </c>
      <c r="E146" s="34">
        <v>709.51</v>
      </c>
      <c r="F146" s="34" t="s">
        <v>2733</v>
      </c>
      <c r="G146" s="35">
        <v>0.0126</v>
      </c>
      <c r="H146" s="1">
        <f t="shared" si="2"/>
        <v>0.0124808800040263</v>
      </c>
    </row>
    <row r="147" spans="1:8">
      <c r="A147" s="32">
        <v>45944</v>
      </c>
      <c r="B147" s="2">
        <v>708.65</v>
      </c>
      <c r="C147" s="34">
        <v>707.78</v>
      </c>
      <c r="D147" s="34">
        <v>715.55</v>
      </c>
      <c r="E147" s="34">
        <v>699.33</v>
      </c>
      <c r="F147" s="34" t="s">
        <v>2734</v>
      </c>
      <c r="G147" s="35">
        <v>-0.0099</v>
      </c>
      <c r="H147" s="1">
        <f t="shared" si="2"/>
        <v>-0.00989933313163752</v>
      </c>
    </row>
    <row r="148" spans="1:8">
      <c r="A148" s="32">
        <v>45943</v>
      </c>
      <c r="B148" s="2">
        <v>715.7</v>
      </c>
      <c r="C148" s="34">
        <v>713.01</v>
      </c>
      <c r="D148" s="34">
        <v>719.94</v>
      </c>
      <c r="E148" s="34">
        <v>707.64</v>
      </c>
      <c r="F148" s="34" t="s">
        <v>2735</v>
      </c>
      <c r="G148" s="35">
        <v>0.0147</v>
      </c>
      <c r="H148" s="1">
        <f t="shared" si="2"/>
        <v>0.0146378405304185</v>
      </c>
    </row>
    <row r="149" spans="1:8">
      <c r="A149" s="32">
        <v>45940</v>
      </c>
      <c r="B149" s="2">
        <v>705.3</v>
      </c>
      <c r="C149" s="34">
        <v>730.92</v>
      </c>
      <c r="D149" s="34">
        <v>735.27</v>
      </c>
      <c r="E149" s="34">
        <v>704.51</v>
      </c>
      <c r="F149" s="34" t="s">
        <v>2736</v>
      </c>
      <c r="G149" s="35">
        <v>-0.0385</v>
      </c>
      <c r="H149" s="1">
        <f t="shared" si="2"/>
        <v>-0.0392179865411378</v>
      </c>
    </row>
    <row r="150" spans="1:8">
      <c r="A150" s="32">
        <v>45939</v>
      </c>
      <c r="B150" s="2">
        <v>733.51</v>
      </c>
      <c r="C150" s="34">
        <v>718.28</v>
      </c>
      <c r="D150" s="34">
        <v>733.51</v>
      </c>
      <c r="E150" s="34">
        <v>712.44</v>
      </c>
      <c r="F150" s="34" t="s">
        <v>2737</v>
      </c>
      <c r="G150" s="35">
        <v>0.0218</v>
      </c>
      <c r="H150" s="1">
        <f t="shared" si="2"/>
        <v>0.021594527765469</v>
      </c>
    </row>
    <row r="151" spans="1:8">
      <c r="A151" s="32">
        <v>45938</v>
      </c>
      <c r="B151" s="2">
        <v>717.84</v>
      </c>
      <c r="C151" s="34">
        <v>713.45</v>
      </c>
      <c r="D151" s="34">
        <v>719.65</v>
      </c>
      <c r="E151" s="34">
        <v>707.81</v>
      </c>
      <c r="F151" s="34" t="s">
        <v>2738</v>
      </c>
      <c r="G151" s="35">
        <v>0.0067</v>
      </c>
      <c r="H151" s="1">
        <f t="shared" si="2"/>
        <v>0.00665308690614153</v>
      </c>
    </row>
    <row r="152" spans="1:8">
      <c r="A152" s="32">
        <v>45937</v>
      </c>
      <c r="B152" s="2">
        <v>713.08</v>
      </c>
      <c r="C152" s="34">
        <v>717.72</v>
      </c>
      <c r="D152" s="34">
        <v>718.5</v>
      </c>
      <c r="E152" s="34">
        <v>705.75</v>
      </c>
      <c r="F152" s="34" t="s">
        <v>2319</v>
      </c>
      <c r="G152" s="35">
        <v>-0.0036</v>
      </c>
      <c r="H152" s="1">
        <f t="shared" si="2"/>
        <v>-0.00361157775991505</v>
      </c>
    </row>
    <row r="153" spans="1:8">
      <c r="A153" s="32">
        <v>45936</v>
      </c>
      <c r="B153" s="2">
        <v>715.66</v>
      </c>
      <c r="C153" s="34">
        <v>705.18</v>
      </c>
      <c r="D153" s="34">
        <v>716.88</v>
      </c>
      <c r="E153" s="34">
        <v>690.51</v>
      </c>
      <c r="F153" s="34" t="s">
        <v>1774</v>
      </c>
      <c r="G153" s="35">
        <v>0.0072</v>
      </c>
      <c r="H153" s="1">
        <f t="shared" si="2"/>
        <v>0.0071518022997838</v>
      </c>
    </row>
    <row r="154" spans="1:8">
      <c r="A154" s="32">
        <v>45933</v>
      </c>
      <c r="B154" s="2">
        <v>710.56</v>
      </c>
      <c r="C154" s="34">
        <v>729.63</v>
      </c>
      <c r="D154" s="34">
        <v>731</v>
      </c>
      <c r="E154" s="34">
        <v>710.18</v>
      </c>
      <c r="F154" s="34" t="s">
        <v>2739</v>
      </c>
      <c r="G154" s="35">
        <v>-0.0227</v>
      </c>
      <c r="H154" s="1">
        <f t="shared" si="2"/>
        <v>-0.0229418594157025</v>
      </c>
    </row>
    <row r="155" spans="1:8">
      <c r="A155" s="32">
        <v>45932</v>
      </c>
      <c r="B155" s="2">
        <v>727.05</v>
      </c>
      <c r="C155" s="34">
        <v>722.58</v>
      </c>
      <c r="D155" s="34">
        <v>727.77</v>
      </c>
      <c r="E155" s="34">
        <v>718.14</v>
      </c>
      <c r="F155" s="34" t="s">
        <v>1538</v>
      </c>
      <c r="G155" s="35">
        <v>0.0135</v>
      </c>
      <c r="H155" s="1">
        <f t="shared" si="2"/>
        <v>0.0134453247088178</v>
      </c>
    </row>
    <row r="156" spans="1:8">
      <c r="A156" s="32">
        <v>45931</v>
      </c>
      <c r="B156" s="2">
        <v>717.34</v>
      </c>
      <c r="C156" s="34">
        <v>721.49</v>
      </c>
      <c r="D156" s="34">
        <v>721.85</v>
      </c>
      <c r="E156" s="34">
        <v>710.2</v>
      </c>
      <c r="F156" s="34" t="s">
        <v>2740</v>
      </c>
      <c r="G156" s="35">
        <v>-0.0232</v>
      </c>
      <c r="H156" s="1">
        <f t="shared" si="2"/>
        <v>-0.0234766795693074</v>
      </c>
    </row>
    <row r="157" spans="1:8">
      <c r="A157" s="32">
        <v>45930</v>
      </c>
      <c r="B157" s="2">
        <v>734.38</v>
      </c>
      <c r="C157" s="34">
        <v>742.25</v>
      </c>
      <c r="D157" s="34">
        <v>742.97</v>
      </c>
      <c r="E157" s="34">
        <v>726.3</v>
      </c>
      <c r="F157" s="34" t="s">
        <v>2741</v>
      </c>
      <c r="G157" s="35">
        <v>-0.0121</v>
      </c>
      <c r="H157" s="1">
        <f t="shared" si="2"/>
        <v>-0.0122076520431674</v>
      </c>
    </row>
    <row r="158" spans="1:8">
      <c r="A158" s="32">
        <v>45929</v>
      </c>
      <c r="B158" s="2">
        <v>743.4</v>
      </c>
      <c r="C158" s="34">
        <v>748.72</v>
      </c>
      <c r="D158" s="34">
        <v>750.78</v>
      </c>
      <c r="E158" s="34">
        <v>739.15</v>
      </c>
      <c r="F158" s="34" t="s">
        <v>2735</v>
      </c>
      <c r="G158" s="35">
        <v>-0.0005</v>
      </c>
      <c r="H158" s="1">
        <f t="shared" si="2"/>
        <v>-0.000470698996687746</v>
      </c>
    </row>
    <row r="159" spans="1:8">
      <c r="A159" s="32">
        <v>45926</v>
      </c>
      <c r="B159" s="2">
        <v>743.75</v>
      </c>
      <c r="C159" s="34">
        <v>750</v>
      </c>
      <c r="D159" s="34">
        <v>751.93</v>
      </c>
      <c r="E159" s="34">
        <v>737.35</v>
      </c>
      <c r="F159" s="34" t="s">
        <v>2742</v>
      </c>
      <c r="G159" s="35">
        <v>-0.0069</v>
      </c>
      <c r="H159" s="1">
        <f t="shared" si="2"/>
        <v>-0.00691385922394488</v>
      </c>
    </row>
    <row r="160" spans="1:8">
      <c r="A160" s="32">
        <v>45925</v>
      </c>
      <c r="B160" s="2">
        <v>748.91</v>
      </c>
      <c r="C160" s="34">
        <v>753.45</v>
      </c>
      <c r="D160" s="34">
        <v>756.77</v>
      </c>
      <c r="E160" s="34">
        <v>744.55</v>
      </c>
      <c r="F160" s="34" t="s">
        <v>2743</v>
      </c>
      <c r="G160" s="35">
        <v>-0.0154</v>
      </c>
      <c r="H160" s="1">
        <f t="shared" si="2"/>
        <v>-0.0155676613898275</v>
      </c>
    </row>
    <row r="161" spans="1:8">
      <c r="A161" s="32">
        <v>45924</v>
      </c>
      <c r="B161" s="2">
        <v>760.66</v>
      </c>
      <c r="C161" s="34">
        <v>757.5</v>
      </c>
      <c r="D161" s="34">
        <v>761.11</v>
      </c>
      <c r="E161" s="34">
        <v>752.53</v>
      </c>
      <c r="F161" s="34" t="s">
        <v>2734</v>
      </c>
      <c r="G161" s="35">
        <v>0.007</v>
      </c>
      <c r="H161" s="1">
        <f t="shared" si="2"/>
        <v>0.00693906719525539</v>
      </c>
    </row>
    <row r="162" spans="1:8">
      <c r="A162" s="32">
        <v>45923</v>
      </c>
      <c r="B162" s="2">
        <v>755.4</v>
      </c>
      <c r="C162" s="34">
        <v>769.25</v>
      </c>
      <c r="D162" s="34">
        <v>770.6</v>
      </c>
      <c r="E162" s="34">
        <v>751.07</v>
      </c>
      <c r="F162" s="34" t="s">
        <v>2744</v>
      </c>
      <c r="G162" s="35">
        <v>-0.0128</v>
      </c>
      <c r="H162" s="1">
        <f t="shared" si="2"/>
        <v>-0.0128375520060963</v>
      </c>
    </row>
    <row r="163" spans="1:8">
      <c r="A163" s="32">
        <v>45922</v>
      </c>
      <c r="B163" s="2">
        <v>765.16</v>
      </c>
      <c r="C163" s="34">
        <v>781.84</v>
      </c>
      <c r="D163" s="34">
        <v>785.73</v>
      </c>
      <c r="E163" s="34">
        <v>764.47</v>
      </c>
      <c r="F163" s="34" t="s">
        <v>2745</v>
      </c>
      <c r="G163" s="35">
        <v>-0.017</v>
      </c>
      <c r="H163" s="1">
        <f t="shared" si="2"/>
        <v>-0.0171298745265233</v>
      </c>
    </row>
    <row r="164" spans="1:8">
      <c r="A164" s="32">
        <v>45919</v>
      </c>
      <c r="B164" s="2">
        <v>778.38</v>
      </c>
      <c r="C164" s="34">
        <v>786.42</v>
      </c>
      <c r="D164" s="34">
        <v>790.8</v>
      </c>
      <c r="E164" s="34">
        <v>769.19</v>
      </c>
      <c r="F164" s="34" t="s">
        <v>1789</v>
      </c>
      <c r="G164" s="35">
        <v>-0.0024</v>
      </c>
      <c r="H164" s="1">
        <f t="shared" si="2"/>
        <v>-0.00239954433991272</v>
      </c>
    </row>
    <row r="165" spans="1:8">
      <c r="A165" s="32">
        <v>45918</v>
      </c>
      <c r="B165" s="2">
        <v>780.25</v>
      </c>
      <c r="C165" s="34">
        <v>780.75</v>
      </c>
      <c r="D165" s="34">
        <v>788.78</v>
      </c>
      <c r="E165" s="34">
        <v>773.36</v>
      </c>
      <c r="F165" s="34" t="s">
        <v>2746</v>
      </c>
      <c r="G165" s="35">
        <v>0.0058</v>
      </c>
      <c r="H165" s="1">
        <f t="shared" si="2"/>
        <v>0.00582275082284868</v>
      </c>
    </row>
    <row r="166" spans="1:8">
      <c r="A166" s="32">
        <v>45917</v>
      </c>
      <c r="B166" s="2">
        <v>775.72</v>
      </c>
      <c r="C166" s="34">
        <v>779.99</v>
      </c>
      <c r="D166" s="34">
        <v>783.29</v>
      </c>
      <c r="E166" s="34">
        <v>766.31</v>
      </c>
      <c r="F166" s="34" t="s">
        <v>2747</v>
      </c>
      <c r="G166" s="35">
        <v>-0.0042</v>
      </c>
      <c r="H166" s="1">
        <f t="shared" si="2"/>
        <v>-0.00421941554270821</v>
      </c>
    </row>
    <row r="167" spans="1:8">
      <c r="A167" s="32">
        <v>45916</v>
      </c>
      <c r="B167" s="2">
        <v>779</v>
      </c>
      <c r="C167" s="34">
        <v>767</v>
      </c>
      <c r="D167" s="34">
        <v>781.36</v>
      </c>
      <c r="E167" s="34">
        <v>765.1</v>
      </c>
      <c r="F167" s="34" t="s">
        <v>2748</v>
      </c>
      <c r="G167" s="35">
        <v>0.0187</v>
      </c>
      <c r="H167" s="1">
        <f t="shared" si="2"/>
        <v>0.0185274458205687</v>
      </c>
    </row>
    <row r="168" spans="1:8">
      <c r="A168" s="32">
        <v>45915</v>
      </c>
      <c r="B168" s="2">
        <v>764.7</v>
      </c>
      <c r="C168" s="34">
        <v>757.47</v>
      </c>
      <c r="D168" s="34">
        <v>774.07</v>
      </c>
      <c r="E168" s="34">
        <v>751.98</v>
      </c>
      <c r="F168" s="34" t="s">
        <v>2749</v>
      </c>
      <c r="G168" s="35">
        <v>0.0121</v>
      </c>
      <c r="H168" s="1">
        <f t="shared" si="2"/>
        <v>0.0119846990260186</v>
      </c>
    </row>
    <row r="169" spans="1:8">
      <c r="A169" s="32">
        <v>45912</v>
      </c>
      <c r="B169" s="2">
        <v>755.59</v>
      </c>
      <c r="C169" s="34">
        <v>748.72</v>
      </c>
      <c r="D169" s="34">
        <v>757.57</v>
      </c>
      <c r="E169" s="34">
        <v>743.76</v>
      </c>
      <c r="F169" s="34" t="s">
        <v>2750</v>
      </c>
      <c r="G169" s="35">
        <v>0.0062</v>
      </c>
      <c r="H169" s="1">
        <f t="shared" si="2"/>
        <v>0.00622641391832253</v>
      </c>
    </row>
    <row r="170" spans="1:8">
      <c r="A170" s="32">
        <v>45911</v>
      </c>
      <c r="B170" s="2">
        <v>750.9</v>
      </c>
      <c r="C170" s="34">
        <v>754.65</v>
      </c>
      <c r="D170" s="34">
        <v>757.1</v>
      </c>
      <c r="E170" s="34">
        <v>748.37</v>
      </c>
      <c r="F170" s="34" t="s">
        <v>2751</v>
      </c>
      <c r="G170" s="35">
        <v>-0.0014</v>
      </c>
      <c r="H170" s="1">
        <f t="shared" si="2"/>
        <v>-0.00143724074564772</v>
      </c>
    </row>
    <row r="171" spans="1:8">
      <c r="A171" s="32">
        <v>45910</v>
      </c>
      <c r="B171" s="2">
        <v>751.98</v>
      </c>
      <c r="C171" s="34">
        <v>765.13</v>
      </c>
      <c r="D171" s="34">
        <v>765.7</v>
      </c>
      <c r="E171" s="34">
        <v>751</v>
      </c>
      <c r="F171" s="34" t="s">
        <v>2752</v>
      </c>
      <c r="G171" s="35">
        <v>-0.0179</v>
      </c>
      <c r="H171" s="1">
        <f t="shared" si="2"/>
        <v>-0.0180807202675919</v>
      </c>
    </row>
    <row r="172" spans="1:8">
      <c r="A172" s="32">
        <v>45909</v>
      </c>
      <c r="B172" s="2">
        <v>765.7</v>
      </c>
      <c r="C172" s="34">
        <v>757.49</v>
      </c>
      <c r="D172" s="34">
        <v>766.3</v>
      </c>
      <c r="E172" s="34">
        <v>753.43</v>
      </c>
      <c r="F172" s="34" t="s">
        <v>2753</v>
      </c>
      <c r="G172" s="35">
        <v>0.0178</v>
      </c>
      <c r="H172" s="1">
        <f t="shared" si="2"/>
        <v>0.017655267552902</v>
      </c>
    </row>
    <row r="173" spans="1:8">
      <c r="A173" s="32">
        <v>45908</v>
      </c>
      <c r="B173" s="2">
        <v>752.3</v>
      </c>
      <c r="C173" s="34">
        <v>755.99</v>
      </c>
      <c r="D173" s="34">
        <v>766.51</v>
      </c>
      <c r="E173" s="34">
        <v>752.02</v>
      </c>
      <c r="F173" s="34" t="s">
        <v>2754</v>
      </c>
      <c r="G173" s="35">
        <v>-0.0002</v>
      </c>
      <c r="H173" s="1">
        <f t="shared" si="2"/>
        <v>-0.000199368666551823</v>
      </c>
    </row>
    <row r="174" spans="1:8">
      <c r="A174" s="32">
        <v>45905</v>
      </c>
      <c r="B174" s="2">
        <v>752.45</v>
      </c>
      <c r="C174" s="34">
        <v>752.61</v>
      </c>
      <c r="D174" s="34">
        <v>757.95</v>
      </c>
      <c r="E174" s="34">
        <v>745.03</v>
      </c>
      <c r="F174" s="34" t="s">
        <v>2755</v>
      </c>
      <c r="G174" s="35">
        <v>0.0051</v>
      </c>
      <c r="H174" s="1">
        <f t="shared" si="2"/>
        <v>0.00506296464899976</v>
      </c>
    </row>
    <row r="175" spans="1:8">
      <c r="A175" s="32">
        <v>45904</v>
      </c>
      <c r="B175" s="2">
        <v>748.65</v>
      </c>
      <c r="C175" s="34">
        <v>748.57</v>
      </c>
      <c r="D175" s="34">
        <v>761.16</v>
      </c>
      <c r="E175" s="34">
        <v>745.82</v>
      </c>
      <c r="F175" s="34" t="s">
        <v>2756</v>
      </c>
      <c r="G175" s="35">
        <v>0.0157</v>
      </c>
      <c r="H175" s="1">
        <f t="shared" si="2"/>
        <v>0.0156158520904408</v>
      </c>
    </row>
    <row r="176" spans="1:8">
      <c r="A176" s="32">
        <v>45903</v>
      </c>
      <c r="B176" s="2">
        <v>737.05</v>
      </c>
      <c r="C176" s="34">
        <v>736</v>
      </c>
      <c r="D176" s="34">
        <v>740.25</v>
      </c>
      <c r="E176" s="34">
        <v>733.99</v>
      </c>
      <c r="F176" s="34" t="s">
        <v>2757</v>
      </c>
      <c r="G176" s="35">
        <v>0.0026</v>
      </c>
      <c r="H176" s="1">
        <f t="shared" si="2"/>
        <v>0.00263558461442513</v>
      </c>
    </row>
    <row r="177" spans="1:8">
      <c r="A177" s="32">
        <v>45902</v>
      </c>
      <c r="B177" s="2">
        <v>735.11</v>
      </c>
      <c r="C177" s="34">
        <v>726.04</v>
      </c>
      <c r="D177" s="34">
        <v>736</v>
      </c>
      <c r="E177" s="34">
        <v>721.73</v>
      </c>
      <c r="F177" s="34" t="s">
        <v>2758</v>
      </c>
      <c r="G177" s="35">
        <v>-0.0049</v>
      </c>
      <c r="H177" s="1">
        <f t="shared" si="2"/>
        <v>-0.00487173665583006</v>
      </c>
    </row>
    <row r="178" spans="1:8">
      <c r="A178" s="32">
        <v>45898</v>
      </c>
      <c r="B178" s="2">
        <v>738.7</v>
      </c>
      <c r="C178" s="34">
        <v>745.28</v>
      </c>
      <c r="D178" s="34">
        <v>747.14</v>
      </c>
      <c r="E178" s="34">
        <v>735.35</v>
      </c>
      <c r="F178" s="34" t="s">
        <v>2759</v>
      </c>
      <c r="G178" s="35">
        <v>-0.0165</v>
      </c>
      <c r="H178" s="1">
        <f t="shared" si="2"/>
        <v>-0.0166602278750633</v>
      </c>
    </row>
    <row r="179" spans="1:8">
      <c r="A179" s="32">
        <v>45897</v>
      </c>
      <c r="B179" s="2">
        <v>751.11</v>
      </c>
      <c r="C179" s="34">
        <v>744</v>
      </c>
      <c r="D179" s="34">
        <v>753.05</v>
      </c>
      <c r="E179" s="34">
        <v>740.79</v>
      </c>
      <c r="F179" s="34" t="s">
        <v>2760</v>
      </c>
      <c r="G179" s="35">
        <v>0.005</v>
      </c>
      <c r="H179" s="1">
        <f t="shared" si="2"/>
        <v>0.00497835514911193</v>
      </c>
    </row>
    <row r="180" spans="1:8">
      <c r="A180" s="32">
        <v>45896</v>
      </c>
      <c r="B180" s="2">
        <v>747.38</v>
      </c>
      <c r="C180" s="34">
        <v>752.3</v>
      </c>
      <c r="D180" s="34">
        <v>754.15</v>
      </c>
      <c r="E180" s="34">
        <v>742.84</v>
      </c>
      <c r="F180" s="34" t="s">
        <v>2761</v>
      </c>
      <c r="G180" s="35">
        <v>-0.0089</v>
      </c>
      <c r="H180" s="1">
        <f t="shared" si="2"/>
        <v>-0.00895122794795785</v>
      </c>
    </row>
    <row r="181" spans="1:8">
      <c r="A181" s="32">
        <v>45895</v>
      </c>
      <c r="B181" s="2">
        <v>754.1</v>
      </c>
      <c r="C181" s="34">
        <v>750.8</v>
      </c>
      <c r="D181" s="34">
        <v>754.87</v>
      </c>
      <c r="E181" s="34">
        <v>747.94</v>
      </c>
      <c r="F181" s="34" t="s">
        <v>2762</v>
      </c>
      <c r="G181" s="35">
        <v>0.0011</v>
      </c>
      <c r="H181" s="1">
        <f t="shared" si="2"/>
        <v>0.00106143037695243</v>
      </c>
    </row>
    <row r="182" spans="1:8">
      <c r="A182" s="32">
        <v>45894</v>
      </c>
      <c r="B182" s="2">
        <v>753.3</v>
      </c>
      <c r="C182" s="34">
        <v>754.82</v>
      </c>
      <c r="D182" s="34">
        <v>758.88</v>
      </c>
      <c r="E182" s="34">
        <v>750.13</v>
      </c>
      <c r="F182" s="34" t="s">
        <v>2763</v>
      </c>
      <c r="G182" s="35">
        <v>-0.002</v>
      </c>
      <c r="H182" s="1">
        <f t="shared" si="2"/>
        <v>-0.00197601003232317</v>
      </c>
    </row>
    <row r="183" spans="1:8">
      <c r="A183" s="32">
        <v>45891</v>
      </c>
      <c r="B183" s="2">
        <v>754.79</v>
      </c>
      <c r="C183" s="34">
        <v>739.23</v>
      </c>
      <c r="D183" s="34">
        <v>756.9</v>
      </c>
      <c r="E183" s="34">
        <v>734.39</v>
      </c>
      <c r="F183" s="34" t="s">
        <v>2615</v>
      </c>
      <c r="G183" s="35">
        <v>0.0212</v>
      </c>
      <c r="H183" s="1">
        <f t="shared" si="2"/>
        <v>0.021006335073131</v>
      </c>
    </row>
    <row r="184" spans="1:8">
      <c r="A184" s="32">
        <v>45890</v>
      </c>
      <c r="B184" s="2">
        <v>739.1</v>
      </c>
      <c r="C184" s="34">
        <v>744.71</v>
      </c>
      <c r="D184" s="34">
        <v>745.5</v>
      </c>
      <c r="E184" s="34">
        <v>733.11</v>
      </c>
      <c r="F184" s="34" t="s">
        <v>2764</v>
      </c>
      <c r="G184" s="35">
        <v>-0.0115</v>
      </c>
      <c r="H184" s="1">
        <f t="shared" si="2"/>
        <v>-0.0115953465532899</v>
      </c>
    </row>
    <row r="185" spans="1:8">
      <c r="A185" s="32">
        <v>45889</v>
      </c>
      <c r="B185" s="2">
        <v>747.72</v>
      </c>
      <c r="C185" s="34">
        <v>747.57</v>
      </c>
      <c r="D185" s="34">
        <v>750.2</v>
      </c>
      <c r="E185" s="34">
        <v>731</v>
      </c>
      <c r="F185" s="34" t="s">
        <v>2765</v>
      </c>
      <c r="G185" s="35">
        <v>-0.005</v>
      </c>
      <c r="H185" s="1">
        <f t="shared" si="2"/>
        <v>-0.00501601905496728</v>
      </c>
    </row>
    <row r="186" spans="1:8">
      <c r="A186" s="32">
        <v>45888</v>
      </c>
      <c r="B186" s="2">
        <v>751.48</v>
      </c>
      <c r="C186" s="34">
        <v>767.12</v>
      </c>
      <c r="D186" s="34">
        <v>767.17</v>
      </c>
      <c r="E186" s="34">
        <v>749.36</v>
      </c>
      <c r="F186" s="34" t="s">
        <v>2766</v>
      </c>
      <c r="G186" s="35">
        <v>-0.0207</v>
      </c>
      <c r="H186" s="1">
        <f t="shared" si="2"/>
        <v>-0.0209244886081623</v>
      </c>
    </row>
    <row r="187" spans="1:8">
      <c r="A187" s="32">
        <v>45887</v>
      </c>
      <c r="B187" s="2">
        <v>767.37</v>
      </c>
      <c r="C187" s="34">
        <v>775.09</v>
      </c>
      <c r="D187" s="34">
        <v>775.81</v>
      </c>
      <c r="E187" s="34">
        <v>756.56</v>
      </c>
      <c r="F187" s="34" t="s">
        <v>2767</v>
      </c>
      <c r="G187" s="35">
        <v>-0.0227</v>
      </c>
      <c r="H187" s="1">
        <f t="shared" si="2"/>
        <v>-0.0230075844914696</v>
      </c>
    </row>
    <row r="188" spans="1:8">
      <c r="A188" s="32">
        <v>45884</v>
      </c>
      <c r="B188" s="2">
        <v>785.23</v>
      </c>
      <c r="C188" s="34">
        <v>784.15</v>
      </c>
      <c r="D188" s="34">
        <v>796.25</v>
      </c>
      <c r="E188" s="34">
        <v>780.82</v>
      </c>
      <c r="F188" s="34" t="s">
        <v>2768</v>
      </c>
      <c r="G188" s="35">
        <v>0.004</v>
      </c>
      <c r="H188" s="1">
        <f t="shared" si="2"/>
        <v>0.00395570136061746</v>
      </c>
    </row>
    <row r="189" spans="1:8">
      <c r="A189" s="32">
        <v>45883</v>
      </c>
      <c r="B189" s="2">
        <v>782.13</v>
      </c>
      <c r="C189" s="34">
        <v>777.88</v>
      </c>
      <c r="D189" s="34">
        <v>787.81</v>
      </c>
      <c r="E189" s="34">
        <v>772.51</v>
      </c>
      <c r="F189" s="34" t="s">
        <v>2769</v>
      </c>
      <c r="G189" s="35">
        <v>0.0026</v>
      </c>
      <c r="H189" s="1">
        <f t="shared" si="2"/>
        <v>0.00262448861124896</v>
      </c>
    </row>
    <row r="190" spans="1:8">
      <c r="A190" s="32">
        <v>45882</v>
      </c>
      <c r="B190" s="2">
        <v>780.08</v>
      </c>
      <c r="C190" s="34">
        <v>791.15</v>
      </c>
      <c r="D190" s="34">
        <v>795.46</v>
      </c>
      <c r="E190" s="34">
        <v>778.23</v>
      </c>
      <c r="F190" s="34" t="s">
        <v>2770</v>
      </c>
      <c r="G190" s="35">
        <v>-0.0126</v>
      </c>
      <c r="H190" s="1">
        <f t="shared" si="2"/>
        <v>-0.0126364669342036</v>
      </c>
    </row>
    <row r="191" spans="1:8">
      <c r="A191" s="32">
        <v>45881</v>
      </c>
      <c r="B191" s="2">
        <v>790</v>
      </c>
      <c r="C191" s="34">
        <v>773</v>
      </c>
      <c r="D191" s="34">
        <v>793.67</v>
      </c>
      <c r="E191" s="34">
        <v>772.43</v>
      </c>
      <c r="F191" s="34" t="s">
        <v>2771</v>
      </c>
      <c r="G191" s="35">
        <v>0.0315</v>
      </c>
      <c r="H191" s="1">
        <f t="shared" si="2"/>
        <v>0.0310205029170553</v>
      </c>
    </row>
    <row r="192" spans="1:8">
      <c r="A192" s="32">
        <v>45880</v>
      </c>
      <c r="B192" s="2">
        <v>765.87</v>
      </c>
      <c r="C192" s="34">
        <v>770.08</v>
      </c>
      <c r="D192" s="34">
        <v>773.46</v>
      </c>
      <c r="E192" s="34">
        <v>764.67</v>
      </c>
      <c r="F192" s="34" t="s">
        <v>2772</v>
      </c>
      <c r="G192" s="35">
        <v>-0.0045</v>
      </c>
      <c r="H192" s="1">
        <f t="shared" si="2"/>
        <v>-0.00446856792087702</v>
      </c>
    </row>
    <row r="193" spans="1:8">
      <c r="A193" s="32">
        <v>45877</v>
      </c>
      <c r="B193" s="2">
        <v>769.3</v>
      </c>
      <c r="C193" s="34">
        <v>762.75</v>
      </c>
      <c r="D193" s="34">
        <v>769.9</v>
      </c>
      <c r="E193" s="34">
        <v>758.58</v>
      </c>
      <c r="F193" s="34" t="s">
        <v>2773</v>
      </c>
      <c r="G193" s="35">
        <v>0.0098</v>
      </c>
      <c r="H193" s="1">
        <f t="shared" si="2"/>
        <v>0.00975757678096642</v>
      </c>
    </row>
    <row r="194" spans="1:8">
      <c r="A194" s="32">
        <v>45876</v>
      </c>
      <c r="B194" s="2">
        <v>761.83</v>
      </c>
      <c r="C194" s="34">
        <v>773.49</v>
      </c>
      <c r="D194" s="34">
        <v>775</v>
      </c>
      <c r="E194" s="34">
        <v>759.55</v>
      </c>
      <c r="F194" s="34" t="s">
        <v>2732</v>
      </c>
      <c r="G194" s="35">
        <v>-0.0132</v>
      </c>
      <c r="H194" s="1">
        <f t="shared" si="2"/>
        <v>-0.0132481628890824</v>
      </c>
    </row>
    <row r="195" spans="1:8">
      <c r="A195" s="32">
        <v>45875</v>
      </c>
      <c r="B195" s="2">
        <v>771.99</v>
      </c>
      <c r="C195" s="34">
        <v>770</v>
      </c>
      <c r="D195" s="34">
        <v>773.64</v>
      </c>
      <c r="E195" s="34">
        <v>760.46</v>
      </c>
      <c r="F195" s="34" t="s">
        <v>2774</v>
      </c>
      <c r="G195" s="35">
        <v>0.0112</v>
      </c>
      <c r="H195" s="1">
        <f t="shared" ref="H195:H258" si="3">LN(B195/B196)</f>
        <v>0.011110863594531</v>
      </c>
    </row>
    <row r="196" spans="1:8">
      <c r="A196" s="32">
        <v>45874</v>
      </c>
      <c r="B196" s="2">
        <v>763.46</v>
      </c>
      <c r="C196" s="34">
        <v>776.45</v>
      </c>
      <c r="D196" s="34">
        <v>783.13</v>
      </c>
      <c r="E196" s="34">
        <v>763</v>
      </c>
      <c r="F196" s="34" t="s">
        <v>2707</v>
      </c>
      <c r="G196" s="35">
        <v>-0.0166</v>
      </c>
      <c r="H196" s="1">
        <f t="shared" si="3"/>
        <v>-0.0167684776934896</v>
      </c>
    </row>
    <row r="197" spans="1:8">
      <c r="A197" s="32">
        <v>45873</v>
      </c>
      <c r="B197" s="2">
        <v>776.37</v>
      </c>
      <c r="C197" s="34">
        <v>760</v>
      </c>
      <c r="D197" s="34">
        <v>776.85</v>
      </c>
      <c r="E197" s="34">
        <v>758.41</v>
      </c>
      <c r="F197" s="34" t="s">
        <v>2775</v>
      </c>
      <c r="G197" s="35">
        <v>0.0351</v>
      </c>
      <c r="H197" s="1">
        <f t="shared" si="3"/>
        <v>0.0345426708971622</v>
      </c>
    </row>
    <row r="198" spans="1:8">
      <c r="A198" s="32">
        <v>45870</v>
      </c>
      <c r="B198" s="2">
        <v>750.01</v>
      </c>
      <c r="C198" s="34">
        <v>760.73</v>
      </c>
      <c r="D198" s="34">
        <v>766</v>
      </c>
      <c r="E198" s="34">
        <v>745.31</v>
      </c>
      <c r="F198" s="34" t="s">
        <v>2776</v>
      </c>
      <c r="G198" s="35">
        <v>-0.0303</v>
      </c>
      <c r="H198" s="1">
        <f t="shared" si="3"/>
        <v>-0.0307615577403169</v>
      </c>
    </row>
    <row r="199" spans="1:8">
      <c r="A199" s="32">
        <v>45869</v>
      </c>
      <c r="B199" s="2">
        <v>773.44</v>
      </c>
      <c r="C199" s="34">
        <v>775.2</v>
      </c>
      <c r="D199" s="34">
        <v>784.75</v>
      </c>
      <c r="E199" s="34">
        <v>765.51</v>
      </c>
      <c r="F199" s="34" t="s">
        <v>1718</v>
      </c>
      <c r="G199" s="35">
        <v>0.1125</v>
      </c>
      <c r="H199" s="1">
        <f t="shared" si="3"/>
        <v>0.106634139317562</v>
      </c>
    </row>
    <row r="200" spans="1:8">
      <c r="A200" s="32">
        <v>45868</v>
      </c>
      <c r="B200" s="2">
        <v>695.21</v>
      </c>
      <c r="C200" s="34">
        <v>708.09</v>
      </c>
      <c r="D200" s="34">
        <v>708.5</v>
      </c>
      <c r="E200" s="34">
        <v>691.2</v>
      </c>
      <c r="F200" s="34" t="s">
        <v>2777</v>
      </c>
      <c r="G200" s="35">
        <v>-0.0068</v>
      </c>
      <c r="H200" s="1">
        <f t="shared" si="3"/>
        <v>-0.00686637684584867</v>
      </c>
    </row>
    <row r="201" spans="1:8">
      <c r="A201" s="32">
        <v>45867</v>
      </c>
      <c r="B201" s="2">
        <v>700</v>
      </c>
      <c r="C201" s="34">
        <v>720</v>
      </c>
      <c r="D201" s="34">
        <v>724.47</v>
      </c>
      <c r="E201" s="34">
        <v>699.91</v>
      </c>
      <c r="F201" s="34" t="s">
        <v>2778</v>
      </c>
      <c r="G201" s="35">
        <v>-0.0246</v>
      </c>
      <c r="H201" s="1">
        <f t="shared" si="3"/>
        <v>-0.0248737808474013</v>
      </c>
    </row>
    <row r="202" spans="1:8">
      <c r="A202" s="32">
        <v>45866</v>
      </c>
      <c r="B202" s="2">
        <v>717.63</v>
      </c>
      <c r="C202" s="34">
        <v>715.2</v>
      </c>
      <c r="D202" s="34">
        <v>724.74</v>
      </c>
      <c r="E202" s="34">
        <v>712.68</v>
      </c>
      <c r="F202" s="34" t="s">
        <v>2779</v>
      </c>
      <c r="G202" s="35">
        <v>0.0069</v>
      </c>
      <c r="H202" s="1">
        <f t="shared" si="3"/>
        <v>0.00692160407503682</v>
      </c>
    </row>
    <row r="203" spans="1:8">
      <c r="A203" s="32">
        <v>45863</v>
      </c>
      <c r="B203" s="2">
        <v>712.68</v>
      </c>
      <c r="C203" s="34">
        <v>716.91</v>
      </c>
      <c r="D203" s="34">
        <v>720.65</v>
      </c>
      <c r="E203" s="34">
        <v>711.9</v>
      </c>
      <c r="F203" s="34" t="s">
        <v>2780</v>
      </c>
      <c r="G203" s="35">
        <v>-0.003</v>
      </c>
      <c r="H203" s="1">
        <f t="shared" si="3"/>
        <v>-0.00297027146950389</v>
      </c>
    </row>
    <row r="204" spans="1:8">
      <c r="A204" s="32">
        <v>45862</v>
      </c>
      <c r="B204" s="2">
        <v>714.8</v>
      </c>
      <c r="C204" s="34">
        <v>717.05</v>
      </c>
      <c r="D204" s="34">
        <v>723.62</v>
      </c>
      <c r="E204" s="34">
        <v>714</v>
      </c>
      <c r="F204" s="34" t="s">
        <v>2781</v>
      </c>
      <c r="G204" s="35">
        <v>0.0017</v>
      </c>
      <c r="H204" s="1">
        <f t="shared" si="3"/>
        <v>0.00170822931806389</v>
      </c>
    </row>
    <row r="205" spans="1:8">
      <c r="A205" s="32">
        <v>45861</v>
      </c>
      <c r="B205" s="2">
        <v>713.58</v>
      </c>
      <c r="C205" s="34">
        <v>706.36</v>
      </c>
      <c r="D205" s="34">
        <v>714.63</v>
      </c>
      <c r="E205" s="34">
        <v>704.93</v>
      </c>
      <c r="F205" s="34" t="s">
        <v>2782</v>
      </c>
      <c r="G205" s="35">
        <v>0.0124</v>
      </c>
      <c r="H205" s="1">
        <f t="shared" si="3"/>
        <v>0.0123662910236466</v>
      </c>
    </row>
    <row r="206" spans="1:8">
      <c r="A206" s="32">
        <v>45860</v>
      </c>
      <c r="B206" s="2">
        <v>704.81</v>
      </c>
      <c r="C206" s="34">
        <v>716.19</v>
      </c>
      <c r="D206" s="34">
        <v>716.6</v>
      </c>
      <c r="E206" s="34">
        <v>701.41</v>
      </c>
      <c r="F206" s="34" t="s">
        <v>2783</v>
      </c>
      <c r="G206" s="35">
        <v>-0.0114</v>
      </c>
      <c r="H206" s="1">
        <f t="shared" si="3"/>
        <v>-0.0115110808491995</v>
      </c>
    </row>
    <row r="207" spans="1:8">
      <c r="A207" s="32">
        <v>45859</v>
      </c>
      <c r="B207" s="2">
        <v>712.97</v>
      </c>
      <c r="C207" s="34">
        <v>706.8</v>
      </c>
      <c r="D207" s="34">
        <v>717</v>
      </c>
      <c r="E207" s="34">
        <v>705.76</v>
      </c>
      <c r="F207" s="34" t="s">
        <v>2747</v>
      </c>
      <c r="G207" s="35">
        <v>0.0123</v>
      </c>
      <c r="H207" s="1">
        <f t="shared" si="3"/>
        <v>0.0122633394345187</v>
      </c>
    </row>
    <row r="208" spans="1:8">
      <c r="A208" s="32">
        <v>45856</v>
      </c>
      <c r="B208" s="2">
        <v>704.28</v>
      </c>
      <c r="C208" s="34">
        <v>702.19</v>
      </c>
      <c r="D208" s="34">
        <v>704.71</v>
      </c>
      <c r="E208" s="34">
        <v>691.65</v>
      </c>
      <c r="F208" s="34" t="s">
        <v>2784</v>
      </c>
      <c r="G208" s="35">
        <v>0.0041</v>
      </c>
      <c r="H208" s="1">
        <f t="shared" si="3"/>
        <v>0.00408340955391263</v>
      </c>
    </row>
    <row r="209" spans="1:8">
      <c r="A209" s="32">
        <v>45855</v>
      </c>
      <c r="B209" s="2">
        <v>701.41</v>
      </c>
      <c r="C209" s="34">
        <v>704.39</v>
      </c>
      <c r="D209" s="34">
        <v>705.9</v>
      </c>
      <c r="E209" s="34">
        <v>697.1</v>
      </c>
      <c r="F209" s="34" t="s">
        <v>2785</v>
      </c>
      <c r="G209" s="35">
        <v>-0.0021</v>
      </c>
      <c r="H209" s="1">
        <f t="shared" si="3"/>
        <v>-0.0021362660511194</v>
      </c>
    </row>
    <row r="210" spans="1:8">
      <c r="A210" s="32">
        <v>45854</v>
      </c>
      <c r="B210" s="2">
        <v>702.91</v>
      </c>
      <c r="C210" s="34">
        <v>713.37</v>
      </c>
      <c r="D210" s="34">
        <v>713.97</v>
      </c>
      <c r="E210" s="34">
        <v>699.27</v>
      </c>
      <c r="F210" s="34" t="s">
        <v>2786</v>
      </c>
      <c r="G210" s="35">
        <v>-0.0105</v>
      </c>
      <c r="H210" s="1">
        <f t="shared" si="3"/>
        <v>-0.0105852541468576</v>
      </c>
    </row>
    <row r="211" spans="1:8">
      <c r="A211" s="32">
        <v>45853</v>
      </c>
      <c r="B211" s="2">
        <v>710.39</v>
      </c>
      <c r="C211" s="34">
        <v>723.9</v>
      </c>
      <c r="D211" s="34">
        <v>724.47</v>
      </c>
      <c r="E211" s="34">
        <v>709.82</v>
      </c>
      <c r="F211" s="34" t="s">
        <v>2787</v>
      </c>
      <c r="G211" s="35">
        <v>-0.0146</v>
      </c>
      <c r="H211" s="1">
        <f t="shared" si="3"/>
        <v>-0.0147140591222966</v>
      </c>
    </row>
    <row r="212" spans="1:8">
      <c r="A212" s="32">
        <v>45852</v>
      </c>
      <c r="B212" s="2">
        <v>720.92</v>
      </c>
      <c r="C212" s="34">
        <v>717.6</v>
      </c>
      <c r="D212" s="34">
        <v>728</v>
      </c>
      <c r="E212" s="34">
        <v>716.55</v>
      </c>
      <c r="F212" s="34" t="s">
        <v>2788</v>
      </c>
      <c r="G212" s="35">
        <v>0.0048</v>
      </c>
      <c r="H212" s="1">
        <f t="shared" si="3"/>
        <v>0.00474128930572119</v>
      </c>
    </row>
    <row r="213" spans="1:8">
      <c r="A213" s="32">
        <v>45849</v>
      </c>
      <c r="B213" s="2">
        <v>717.51</v>
      </c>
      <c r="C213" s="34">
        <v>722.49</v>
      </c>
      <c r="D213" s="34">
        <v>725.16</v>
      </c>
      <c r="E213" s="34">
        <v>709.7</v>
      </c>
      <c r="F213" s="34" t="s">
        <v>2744</v>
      </c>
      <c r="G213" s="35">
        <v>-0.0134</v>
      </c>
      <c r="H213" s="1">
        <f t="shared" si="3"/>
        <v>-0.0134696620321889</v>
      </c>
    </row>
    <row r="214" spans="1:8">
      <c r="A214" s="32">
        <v>45848</v>
      </c>
      <c r="B214" s="2">
        <v>727.24</v>
      </c>
      <c r="C214" s="34">
        <v>731.55</v>
      </c>
      <c r="D214" s="34">
        <v>735.8</v>
      </c>
      <c r="E214" s="34">
        <v>719.6</v>
      </c>
      <c r="F214" s="34" t="s">
        <v>2789</v>
      </c>
      <c r="G214" s="35">
        <v>-0.0076</v>
      </c>
      <c r="H214" s="1">
        <f t="shared" si="3"/>
        <v>-0.00758897355998002</v>
      </c>
    </row>
    <row r="215" spans="1:8">
      <c r="A215" s="32">
        <v>45847</v>
      </c>
      <c r="B215" s="2">
        <v>732.78</v>
      </c>
      <c r="C215" s="34">
        <v>722.72</v>
      </c>
      <c r="D215" s="34">
        <v>737.53</v>
      </c>
      <c r="E215" s="34">
        <v>722.72</v>
      </c>
      <c r="F215" s="34" t="s">
        <v>1538</v>
      </c>
      <c r="G215" s="35">
        <v>0.0168</v>
      </c>
      <c r="H215" s="1">
        <f t="shared" si="3"/>
        <v>0.0166641855438041</v>
      </c>
    </row>
    <row r="216" spans="1:8">
      <c r="A216" s="32">
        <v>45846</v>
      </c>
      <c r="B216" s="2">
        <v>720.67</v>
      </c>
      <c r="C216" s="34">
        <v>721.57</v>
      </c>
      <c r="D216" s="34">
        <v>722.91</v>
      </c>
      <c r="E216" s="34">
        <v>714.81</v>
      </c>
      <c r="F216" s="34" t="s">
        <v>2790</v>
      </c>
      <c r="G216" s="35">
        <v>0.0032</v>
      </c>
      <c r="H216" s="1">
        <f t="shared" si="3"/>
        <v>0.00322441941051989</v>
      </c>
    </row>
    <row r="217" spans="1:8">
      <c r="A217" s="32">
        <v>45845</v>
      </c>
      <c r="B217" s="2">
        <v>718.35</v>
      </c>
      <c r="C217" s="34">
        <v>717.6</v>
      </c>
      <c r="D217" s="34">
        <v>727</v>
      </c>
      <c r="E217" s="34">
        <v>713.51</v>
      </c>
      <c r="F217" s="34" t="s">
        <v>2791</v>
      </c>
      <c r="G217" s="35">
        <v>-0.0009</v>
      </c>
      <c r="H217" s="1">
        <f t="shared" si="3"/>
        <v>-0.000918350373441859</v>
      </c>
    </row>
    <row r="218" spans="1:8">
      <c r="A218" s="32">
        <v>45841</v>
      </c>
      <c r="B218" s="2">
        <v>719.01</v>
      </c>
      <c r="C218" s="34">
        <v>726.61</v>
      </c>
      <c r="D218" s="34">
        <v>729.03</v>
      </c>
      <c r="E218" s="34">
        <v>714.42</v>
      </c>
      <c r="F218" s="34" t="s">
        <v>2792</v>
      </c>
      <c r="G218" s="35">
        <v>0.0076</v>
      </c>
      <c r="H218" s="1">
        <f t="shared" si="3"/>
        <v>0.00759472580683533</v>
      </c>
    </row>
    <row r="219" spans="1:8">
      <c r="A219" s="32">
        <v>45840</v>
      </c>
      <c r="B219" s="2">
        <v>713.57</v>
      </c>
      <c r="C219" s="34">
        <v>715.33</v>
      </c>
      <c r="D219" s="34">
        <v>720.3</v>
      </c>
      <c r="E219" s="34">
        <v>712.8</v>
      </c>
      <c r="F219" s="34" t="s">
        <v>2793</v>
      </c>
      <c r="G219" s="35">
        <v>-0.0079</v>
      </c>
      <c r="H219" s="1">
        <f t="shared" si="3"/>
        <v>-0.00788675142372887</v>
      </c>
    </row>
    <row r="220" spans="1:8">
      <c r="A220" s="32">
        <v>45839</v>
      </c>
      <c r="B220" s="2">
        <v>719.22</v>
      </c>
      <c r="C220" s="34">
        <v>736.88</v>
      </c>
      <c r="D220" s="34">
        <v>737.75</v>
      </c>
      <c r="E220" s="34">
        <v>715.37</v>
      </c>
      <c r="F220" s="34" t="s">
        <v>2794</v>
      </c>
      <c r="G220" s="35">
        <v>-0.0256</v>
      </c>
      <c r="H220" s="1">
        <f t="shared" si="3"/>
        <v>-0.0258984769374758</v>
      </c>
    </row>
    <row r="221" spans="1:8">
      <c r="A221" s="32">
        <v>45838</v>
      </c>
      <c r="B221" s="2">
        <v>738.09</v>
      </c>
      <c r="C221" s="34">
        <v>744.55</v>
      </c>
      <c r="D221" s="34">
        <v>747.9</v>
      </c>
      <c r="E221" s="34">
        <v>734.25</v>
      </c>
      <c r="F221" s="34" t="s">
        <v>2795</v>
      </c>
      <c r="G221" s="35">
        <v>0.0061</v>
      </c>
      <c r="H221" s="1">
        <f t="shared" si="3"/>
        <v>0.00606095405814641</v>
      </c>
    </row>
    <row r="222" spans="1:8">
      <c r="A222" s="32">
        <v>45835</v>
      </c>
      <c r="B222" s="2">
        <v>733.63</v>
      </c>
      <c r="C222" s="34">
        <v>726.52</v>
      </c>
      <c r="D222" s="34">
        <v>735.43</v>
      </c>
      <c r="E222" s="34">
        <v>725.86</v>
      </c>
      <c r="F222" s="34" t="s">
        <v>2068</v>
      </c>
      <c r="G222" s="35">
        <v>0.0104</v>
      </c>
      <c r="H222" s="1">
        <f t="shared" si="3"/>
        <v>0.0103308402427143</v>
      </c>
    </row>
    <row r="223" spans="1:8">
      <c r="A223" s="32">
        <v>45834</v>
      </c>
      <c r="B223" s="2">
        <v>726.09</v>
      </c>
      <c r="C223" s="34">
        <v>714.35</v>
      </c>
      <c r="D223" s="34">
        <v>728.22</v>
      </c>
      <c r="E223" s="34">
        <v>711.05</v>
      </c>
      <c r="F223" s="34" t="s">
        <v>2389</v>
      </c>
      <c r="G223" s="35">
        <v>0.0246</v>
      </c>
      <c r="H223" s="1">
        <f t="shared" si="3"/>
        <v>0.024269889351442</v>
      </c>
    </row>
    <row r="224" spans="1:8">
      <c r="A224" s="32">
        <v>45833</v>
      </c>
      <c r="B224" s="2">
        <v>708.68</v>
      </c>
      <c r="C224" s="34">
        <v>713.32</v>
      </c>
      <c r="D224" s="34">
        <v>716.58</v>
      </c>
      <c r="E224" s="34">
        <v>705.38</v>
      </c>
      <c r="F224" s="34" t="s">
        <v>2796</v>
      </c>
      <c r="G224" s="35">
        <v>-0.0049</v>
      </c>
      <c r="H224" s="1">
        <f t="shared" si="3"/>
        <v>-0.0049546861114409</v>
      </c>
    </row>
    <row r="225" spans="1:8">
      <c r="A225" s="32">
        <v>45832</v>
      </c>
      <c r="B225" s="2">
        <v>712.2</v>
      </c>
      <c r="C225" s="34">
        <v>704.89</v>
      </c>
      <c r="D225" s="34">
        <v>713.19</v>
      </c>
      <c r="E225" s="34">
        <v>702.11</v>
      </c>
      <c r="F225" s="34" t="s">
        <v>2797</v>
      </c>
      <c r="G225" s="35">
        <v>0.0196</v>
      </c>
      <c r="H225" s="1">
        <f t="shared" si="3"/>
        <v>0.0193806438921429</v>
      </c>
    </row>
    <row r="226" spans="1:8">
      <c r="A226" s="32">
        <v>45831</v>
      </c>
      <c r="B226" s="2">
        <v>698.53</v>
      </c>
      <c r="C226" s="34">
        <v>683.69</v>
      </c>
      <c r="D226" s="34">
        <v>699.05</v>
      </c>
      <c r="E226" s="34">
        <v>678.75</v>
      </c>
      <c r="F226" s="34" t="s">
        <v>2798</v>
      </c>
      <c r="G226" s="35">
        <v>0.0237</v>
      </c>
      <c r="H226" s="1">
        <f t="shared" si="3"/>
        <v>0.0234354042674117</v>
      </c>
    </row>
    <row r="227" spans="1:8">
      <c r="A227" s="32">
        <v>45828</v>
      </c>
      <c r="B227" s="2">
        <v>682.35</v>
      </c>
      <c r="C227" s="34">
        <v>700.75</v>
      </c>
      <c r="D227" s="34">
        <v>701.82</v>
      </c>
      <c r="E227" s="34">
        <v>678.67</v>
      </c>
      <c r="F227" s="34" t="s">
        <v>2799</v>
      </c>
      <c r="G227" s="35">
        <v>-0.0193</v>
      </c>
      <c r="H227" s="1">
        <f t="shared" si="3"/>
        <v>-0.0194764232663199</v>
      </c>
    </row>
    <row r="228" spans="1:8">
      <c r="A228" s="32">
        <v>45826</v>
      </c>
      <c r="B228" s="2">
        <v>695.77</v>
      </c>
      <c r="C228" s="34">
        <v>698.18</v>
      </c>
      <c r="D228" s="34">
        <v>701.59</v>
      </c>
      <c r="E228" s="34">
        <v>694.9</v>
      </c>
      <c r="F228" s="34" t="s">
        <v>2800</v>
      </c>
      <c r="G228" s="35">
        <v>-0.0021</v>
      </c>
      <c r="H228" s="1">
        <f t="shared" si="3"/>
        <v>-0.0020961960295878</v>
      </c>
    </row>
    <row r="229" spans="1:8">
      <c r="A229" s="32">
        <v>45825</v>
      </c>
      <c r="B229" s="2">
        <v>697.23</v>
      </c>
      <c r="C229" s="34">
        <v>702</v>
      </c>
      <c r="D229" s="34">
        <v>705.97</v>
      </c>
      <c r="E229" s="34">
        <v>696.06</v>
      </c>
      <c r="F229" s="34" t="s">
        <v>2800</v>
      </c>
      <c r="G229" s="35">
        <v>-0.007</v>
      </c>
      <c r="H229" s="1">
        <f t="shared" si="3"/>
        <v>-0.00698898760811445</v>
      </c>
    </row>
    <row r="230" spans="1:8">
      <c r="A230" s="32">
        <v>45824</v>
      </c>
      <c r="B230" s="2">
        <v>702.12</v>
      </c>
      <c r="C230" s="34">
        <v>699.33</v>
      </c>
      <c r="D230" s="34">
        <v>707.15</v>
      </c>
      <c r="E230" s="34">
        <v>693.51</v>
      </c>
      <c r="F230" s="34" t="s">
        <v>2801</v>
      </c>
      <c r="G230" s="35">
        <v>0.0282</v>
      </c>
      <c r="H230" s="1">
        <f t="shared" si="3"/>
        <v>0.0277998248833269</v>
      </c>
    </row>
    <row r="231" spans="1:8">
      <c r="A231" s="32">
        <v>45821</v>
      </c>
      <c r="B231" s="2">
        <v>682.87</v>
      </c>
      <c r="C231" s="34">
        <v>687.95</v>
      </c>
      <c r="D231" s="34">
        <v>694.57</v>
      </c>
      <c r="E231" s="34">
        <v>681.01</v>
      </c>
      <c r="F231" s="34" t="s">
        <v>2802</v>
      </c>
      <c r="G231" s="35">
        <v>-0.0151</v>
      </c>
      <c r="H231" s="1">
        <f t="shared" si="3"/>
        <v>-0.0152448401212714</v>
      </c>
    </row>
    <row r="232" spans="1:8">
      <c r="A232" s="32">
        <v>45820</v>
      </c>
      <c r="B232" s="2">
        <v>693.36</v>
      </c>
      <c r="C232" s="34">
        <v>693.3</v>
      </c>
      <c r="D232" s="34">
        <v>695.38</v>
      </c>
      <c r="E232" s="34">
        <v>687</v>
      </c>
      <c r="F232" s="34" t="s">
        <v>2773</v>
      </c>
      <c r="G232" s="35">
        <v>-0.0011</v>
      </c>
      <c r="H232" s="1">
        <f t="shared" si="3"/>
        <v>-0.00112432444276295</v>
      </c>
    </row>
    <row r="233" spans="1:8">
      <c r="A233" s="32">
        <v>45819</v>
      </c>
      <c r="B233" s="2">
        <v>694.14</v>
      </c>
      <c r="C233" s="34">
        <v>703.71</v>
      </c>
      <c r="D233" s="34">
        <v>708.87</v>
      </c>
      <c r="E233" s="34">
        <v>691.99</v>
      </c>
      <c r="F233" s="34" t="s">
        <v>2627</v>
      </c>
      <c r="G233" s="35">
        <v>-0.0118</v>
      </c>
      <c r="H233" s="1">
        <f t="shared" si="3"/>
        <v>-0.0118293730520544</v>
      </c>
    </row>
    <row r="234" spans="1:8">
      <c r="A234" s="32">
        <v>45818</v>
      </c>
      <c r="B234" s="2">
        <v>702.4</v>
      </c>
      <c r="C234" s="34">
        <v>701.34</v>
      </c>
      <c r="D234" s="34">
        <v>703.23</v>
      </c>
      <c r="E234" s="34">
        <v>691.56</v>
      </c>
      <c r="F234" s="34" t="s">
        <v>2803</v>
      </c>
      <c r="G234" s="35">
        <v>0.012</v>
      </c>
      <c r="H234" s="1">
        <f t="shared" si="3"/>
        <v>0.0119446302197372</v>
      </c>
    </row>
    <row r="235" spans="1:8">
      <c r="A235" s="32">
        <v>45817</v>
      </c>
      <c r="B235" s="2">
        <v>694.06</v>
      </c>
      <c r="C235" s="34">
        <v>698.46</v>
      </c>
      <c r="D235" s="34">
        <v>705.19</v>
      </c>
      <c r="E235" s="34">
        <v>693.94</v>
      </c>
      <c r="F235" s="34" t="s">
        <v>2804</v>
      </c>
      <c r="G235" s="35">
        <v>-0.0052</v>
      </c>
      <c r="H235" s="1">
        <f t="shared" si="3"/>
        <v>-0.00524513154910451</v>
      </c>
    </row>
    <row r="236" spans="1:8">
      <c r="A236" s="32">
        <v>45814</v>
      </c>
      <c r="B236" s="2">
        <v>697.71</v>
      </c>
      <c r="C236" s="34">
        <v>696.17</v>
      </c>
      <c r="D236" s="34">
        <v>702.81</v>
      </c>
      <c r="E236" s="34">
        <v>691.87</v>
      </c>
      <c r="F236" s="34" t="s">
        <v>2640</v>
      </c>
      <c r="G236" s="35">
        <v>0.0191</v>
      </c>
      <c r="H236" s="1">
        <f t="shared" si="3"/>
        <v>0.0189396038412703</v>
      </c>
    </row>
    <row r="237" spans="1:8">
      <c r="A237" s="32">
        <v>45813</v>
      </c>
      <c r="B237" s="2">
        <v>684.62</v>
      </c>
      <c r="C237" s="34">
        <v>691.66</v>
      </c>
      <c r="D237" s="34">
        <v>694.38</v>
      </c>
      <c r="E237" s="34">
        <v>682.25</v>
      </c>
      <c r="F237" s="34" t="s">
        <v>2805</v>
      </c>
      <c r="G237" s="35">
        <v>-0.0048</v>
      </c>
      <c r="H237" s="1">
        <f t="shared" si="3"/>
        <v>-0.00485222106482169</v>
      </c>
    </row>
    <row r="238" spans="1:8">
      <c r="A238" s="32">
        <v>45812</v>
      </c>
      <c r="B238" s="2">
        <v>687.95</v>
      </c>
      <c r="C238" s="34">
        <v>669.32</v>
      </c>
      <c r="D238" s="34">
        <v>689</v>
      </c>
      <c r="E238" s="34">
        <v>668.57</v>
      </c>
      <c r="F238" s="34" t="s">
        <v>2806</v>
      </c>
      <c r="G238" s="35">
        <v>0.0316</v>
      </c>
      <c r="H238" s="1">
        <f t="shared" si="3"/>
        <v>0.0311510278054221</v>
      </c>
    </row>
    <row r="239" spans="1:8">
      <c r="A239" s="32">
        <v>45811</v>
      </c>
      <c r="B239" s="2">
        <v>666.85</v>
      </c>
      <c r="C239" s="34">
        <v>671.45</v>
      </c>
      <c r="D239" s="34">
        <v>675.58</v>
      </c>
      <c r="E239" s="34">
        <v>665.03</v>
      </c>
      <c r="F239" s="34" t="s">
        <v>2807</v>
      </c>
      <c r="G239" s="35">
        <v>-0.006</v>
      </c>
      <c r="H239" s="1">
        <f t="shared" si="3"/>
        <v>-0.00605496150043872</v>
      </c>
    </row>
    <row r="240" spans="1:8">
      <c r="A240" s="32">
        <v>45810</v>
      </c>
      <c r="B240" s="2">
        <v>670.9</v>
      </c>
      <c r="C240" s="34">
        <v>644.39</v>
      </c>
      <c r="D240" s="34">
        <v>673.26</v>
      </c>
      <c r="E240" s="34">
        <v>644.26</v>
      </c>
      <c r="F240" s="34" t="s">
        <v>2808</v>
      </c>
      <c r="G240" s="35">
        <v>0.0362</v>
      </c>
      <c r="H240" s="1">
        <f t="shared" si="3"/>
        <v>0.0355167451298535</v>
      </c>
    </row>
    <row r="241" spans="1:8">
      <c r="A241" s="32">
        <v>45807</v>
      </c>
      <c r="B241" s="2">
        <v>647.49</v>
      </c>
      <c r="C241" s="34">
        <v>642.5</v>
      </c>
      <c r="D241" s="34">
        <v>649.41</v>
      </c>
      <c r="E241" s="34">
        <v>632.78</v>
      </c>
      <c r="F241" s="34" t="s">
        <v>2809</v>
      </c>
      <c r="G241" s="35">
        <v>0.0038</v>
      </c>
      <c r="H241" s="1">
        <f t="shared" si="3"/>
        <v>0.00377551626784333</v>
      </c>
    </row>
    <row r="242" spans="1:8">
      <c r="A242" s="32">
        <v>45806</v>
      </c>
      <c r="B242" s="2">
        <v>645.05</v>
      </c>
      <c r="C242" s="34">
        <v>651.65</v>
      </c>
      <c r="D242" s="34">
        <v>653.32</v>
      </c>
      <c r="E242" s="34">
        <v>639.5</v>
      </c>
      <c r="F242" s="34" t="s">
        <v>2764</v>
      </c>
      <c r="G242" s="35">
        <v>0.0023</v>
      </c>
      <c r="H242" s="1">
        <f t="shared" si="3"/>
        <v>0.00228149373775012</v>
      </c>
    </row>
    <row r="243" spans="1:8">
      <c r="A243" s="32">
        <v>45805</v>
      </c>
      <c r="B243" s="2">
        <v>643.58</v>
      </c>
      <c r="C243" s="34">
        <v>642.6</v>
      </c>
      <c r="D243" s="34">
        <v>650.88</v>
      </c>
      <c r="E243" s="34">
        <v>642.55</v>
      </c>
      <c r="F243" s="34" t="s">
        <v>2810</v>
      </c>
      <c r="G243" s="35">
        <v>0.002</v>
      </c>
      <c r="H243" s="1">
        <f t="shared" si="3"/>
        <v>0.00195971755696661</v>
      </c>
    </row>
    <row r="244" spans="1:8">
      <c r="A244" s="32">
        <v>45804</v>
      </c>
      <c r="B244" s="2">
        <v>642.32</v>
      </c>
      <c r="C244" s="34">
        <v>635.41</v>
      </c>
      <c r="D244" s="34">
        <v>643.08</v>
      </c>
      <c r="E244" s="34">
        <v>632.75</v>
      </c>
      <c r="F244" s="34" t="s">
        <v>2811</v>
      </c>
      <c r="G244" s="35">
        <v>0.0243</v>
      </c>
      <c r="H244" s="1">
        <f t="shared" si="3"/>
        <v>0.0240443920419614</v>
      </c>
    </row>
    <row r="245" spans="1:8">
      <c r="A245" s="32">
        <v>45800</v>
      </c>
      <c r="B245" s="2">
        <v>627.06</v>
      </c>
      <c r="C245" s="34">
        <v>624</v>
      </c>
      <c r="D245" s="34">
        <v>632.45</v>
      </c>
      <c r="E245" s="34">
        <v>622.65</v>
      </c>
      <c r="F245" s="34" t="s">
        <v>2812</v>
      </c>
      <c r="G245" s="35">
        <v>-0.0149</v>
      </c>
      <c r="H245" s="1">
        <f t="shared" si="3"/>
        <v>-0.0150521585496508</v>
      </c>
    </row>
    <row r="246" spans="1:8">
      <c r="A246" s="32">
        <v>45799</v>
      </c>
      <c r="B246" s="2">
        <v>636.57</v>
      </c>
      <c r="C246" s="34">
        <v>634.05</v>
      </c>
      <c r="D246" s="34">
        <v>643.25</v>
      </c>
      <c r="E246" s="34">
        <v>630.71</v>
      </c>
      <c r="F246" s="34" t="s">
        <v>2813</v>
      </c>
      <c r="G246" s="35">
        <v>0.0017</v>
      </c>
      <c r="H246" s="1">
        <f t="shared" si="3"/>
        <v>0.00168229775460923</v>
      </c>
    </row>
    <row r="247" spans="1:8">
      <c r="A247" s="32">
        <v>45798</v>
      </c>
      <c r="B247" s="2">
        <v>635.5</v>
      </c>
      <c r="C247" s="34">
        <v>631.79</v>
      </c>
      <c r="D247" s="34">
        <v>646.61</v>
      </c>
      <c r="E247" s="34">
        <v>630.17</v>
      </c>
      <c r="F247" s="34" t="s">
        <v>2814</v>
      </c>
      <c r="G247" s="35">
        <v>-0.0025</v>
      </c>
      <c r="H247" s="1">
        <f t="shared" si="3"/>
        <v>-0.00251453849293378</v>
      </c>
    </row>
    <row r="248" spans="1:8">
      <c r="A248" s="32">
        <v>45797</v>
      </c>
      <c r="B248" s="2">
        <v>637.1</v>
      </c>
      <c r="C248" s="34">
        <v>636.01</v>
      </c>
      <c r="D248" s="34">
        <v>639.35</v>
      </c>
      <c r="E248" s="34">
        <v>632.26</v>
      </c>
      <c r="F248" s="34" t="s">
        <v>2815</v>
      </c>
      <c r="G248" s="35">
        <v>-0.0052</v>
      </c>
      <c r="H248" s="1">
        <f t="shared" si="3"/>
        <v>-0.00521319662431452</v>
      </c>
    </row>
    <row r="249" spans="1:8">
      <c r="A249" s="32">
        <v>45796</v>
      </c>
      <c r="B249" s="2">
        <v>640.43</v>
      </c>
      <c r="C249" s="34">
        <v>628.25</v>
      </c>
      <c r="D249" s="34">
        <v>643</v>
      </c>
      <c r="E249" s="34">
        <v>627.8</v>
      </c>
      <c r="F249" s="34" t="s">
        <v>2816</v>
      </c>
      <c r="G249" s="35">
        <v>0.0001</v>
      </c>
      <c r="H249" s="1">
        <f t="shared" si="3"/>
        <v>0.00014054045636311</v>
      </c>
    </row>
    <row r="250" spans="1:8">
      <c r="A250" s="32">
        <v>45793</v>
      </c>
      <c r="B250" s="2">
        <v>640.34</v>
      </c>
      <c r="C250" s="34">
        <v>637.96</v>
      </c>
      <c r="D250" s="34">
        <v>640.44</v>
      </c>
      <c r="E250" s="34">
        <v>626.15</v>
      </c>
      <c r="F250" s="34" t="s">
        <v>2817</v>
      </c>
      <c r="G250" s="35">
        <v>-0.0055</v>
      </c>
      <c r="H250" s="1">
        <f t="shared" si="3"/>
        <v>-0.00551308804763464</v>
      </c>
    </row>
    <row r="251" spans="1:8">
      <c r="A251" s="32">
        <v>45792</v>
      </c>
      <c r="B251" s="2">
        <v>643.88</v>
      </c>
      <c r="C251" s="34">
        <v>654.28</v>
      </c>
      <c r="D251" s="34">
        <v>657.31</v>
      </c>
      <c r="E251" s="34">
        <v>638.58</v>
      </c>
      <c r="F251" s="34" t="s">
        <v>2818</v>
      </c>
      <c r="G251" s="35">
        <v>-0.0235</v>
      </c>
      <c r="H251" s="1">
        <f t="shared" si="3"/>
        <v>-0.0237572942524786</v>
      </c>
    </row>
    <row r="252" spans="1:8">
      <c r="A252" s="32">
        <v>45791</v>
      </c>
      <c r="B252" s="2">
        <v>659.36</v>
      </c>
      <c r="C252" s="34">
        <v>661.21</v>
      </c>
      <c r="D252" s="34">
        <v>662.67</v>
      </c>
      <c r="E252" s="34">
        <v>654.31</v>
      </c>
      <c r="F252" s="34" t="s">
        <v>2819</v>
      </c>
      <c r="G252" s="35">
        <v>0.0051</v>
      </c>
      <c r="H252" s="1">
        <f t="shared" si="3"/>
        <v>0.00506314798476391</v>
      </c>
    </row>
    <row r="253" spans="1:8">
      <c r="A253" s="32">
        <v>45790</v>
      </c>
      <c r="B253" s="2">
        <v>656.03</v>
      </c>
      <c r="C253" s="34">
        <v>645.54</v>
      </c>
      <c r="D253" s="34">
        <v>660.92</v>
      </c>
      <c r="E253" s="34">
        <v>642.83</v>
      </c>
      <c r="F253" s="34" t="s">
        <v>2820</v>
      </c>
      <c r="G253" s="35">
        <v>0.026</v>
      </c>
      <c r="H253" s="1">
        <f t="shared" si="3"/>
        <v>0.0256293650941137</v>
      </c>
    </row>
    <row r="254" spans="1:8">
      <c r="A254" s="32">
        <v>45789</v>
      </c>
      <c r="B254" s="2">
        <v>639.43</v>
      </c>
      <c r="C254" s="34">
        <v>630.92</v>
      </c>
      <c r="D254" s="34">
        <v>640.39</v>
      </c>
      <c r="E254" s="34">
        <v>621.03</v>
      </c>
      <c r="F254" s="34" t="s">
        <v>2821</v>
      </c>
      <c r="G254" s="35">
        <v>0.0792</v>
      </c>
      <c r="H254" s="1">
        <f t="shared" si="3"/>
        <v>0.0762431592819032</v>
      </c>
    </row>
    <row r="255" spans="1:8">
      <c r="A255" s="32">
        <v>45786</v>
      </c>
      <c r="B255" s="2">
        <v>592.49</v>
      </c>
      <c r="C255" s="34">
        <v>603.72</v>
      </c>
      <c r="D255" s="34">
        <v>606.97</v>
      </c>
      <c r="E255" s="34">
        <v>591.71</v>
      </c>
      <c r="F255" s="34" t="s">
        <v>2822</v>
      </c>
      <c r="G255" s="35">
        <v>-0.0092</v>
      </c>
      <c r="H255" s="1">
        <f t="shared" si="3"/>
        <v>-0.00927348098911403</v>
      </c>
    </row>
    <row r="256" spans="1:8">
      <c r="A256" s="32">
        <v>45785</v>
      </c>
      <c r="B256" s="2">
        <v>598.01</v>
      </c>
      <c r="C256" s="34">
        <v>606.28</v>
      </c>
      <c r="D256" s="34">
        <v>611.3</v>
      </c>
      <c r="E256" s="34">
        <v>596.62</v>
      </c>
      <c r="F256" s="34" t="s">
        <v>2823</v>
      </c>
      <c r="G256" s="35">
        <v>0.002</v>
      </c>
      <c r="H256" s="1">
        <f t="shared" si="3"/>
        <v>0.00200867143749881</v>
      </c>
    </row>
    <row r="257" spans="1:8">
      <c r="A257" s="32">
        <v>45784</v>
      </c>
      <c r="B257" s="2">
        <v>596.81</v>
      </c>
      <c r="C257" s="34">
        <v>590.36</v>
      </c>
      <c r="D257" s="34">
        <v>603.08</v>
      </c>
      <c r="E257" s="34">
        <v>586.67</v>
      </c>
      <c r="F257" s="34" t="s">
        <v>2647</v>
      </c>
      <c r="G257" s="35">
        <v>0.0162</v>
      </c>
      <c r="H257" s="1">
        <f t="shared" si="3"/>
        <v>0.016046015324781</v>
      </c>
    </row>
    <row r="258" spans="1:8">
      <c r="A258" s="32">
        <v>45783</v>
      </c>
      <c r="B258" s="2">
        <v>587.31</v>
      </c>
      <c r="C258" s="34">
        <v>592.53</v>
      </c>
      <c r="D258" s="34">
        <v>596.03</v>
      </c>
      <c r="E258" s="34">
        <v>586.58</v>
      </c>
      <c r="F258" s="34" t="s">
        <v>2824</v>
      </c>
      <c r="G258" s="35">
        <v>-0.02</v>
      </c>
      <c r="H258" s="1">
        <f t="shared" si="3"/>
        <v>-0.0201594583531467</v>
      </c>
    </row>
    <row r="259" spans="1:8">
      <c r="A259" s="32">
        <v>45782</v>
      </c>
      <c r="B259" s="2">
        <v>599.27</v>
      </c>
      <c r="C259" s="34">
        <v>591.22</v>
      </c>
      <c r="D259" s="34">
        <v>603.21</v>
      </c>
      <c r="E259" s="34">
        <v>588.05</v>
      </c>
      <c r="F259" s="34" t="s">
        <v>2825</v>
      </c>
      <c r="G259" s="35">
        <v>0.0038</v>
      </c>
      <c r="H259" s="1">
        <f t="shared" ref="H259:H322" si="4">LN(B259/B260)</f>
        <v>0.0037616341407252</v>
      </c>
    </row>
    <row r="260" spans="1:8">
      <c r="A260" s="32">
        <v>45779</v>
      </c>
      <c r="B260" s="2">
        <v>597.02</v>
      </c>
      <c r="C260" s="34">
        <v>583.46</v>
      </c>
      <c r="D260" s="34">
        <v>604.34</v>
      </c>
      <c r="E260" s="34">
        <v>578.33</v>
      </c>
      <c r="F260" s="34" t="s">
        <v>2714</v>
      </c>
      <c r="G260" s="35">
        <v>0.0434</v>
      </c>
      <c r="H260" s="1">
        <f t="shared" si="4"/>
        <v>0.0424445567988323</v>
      </c>
    </row>
    <row r="261" spans="1:8">
      <c r="A261" s="32">
        <v>45778</v>
      </c>
      <c r="B261" s="2">
        <v>572.21</v>
      </c>
      <c r="C261" s="34">
        <v>592.08</v>
      </c>
      <c r="D261" s="34">
        <v>592.95</v>
      </c>
      <c r="E261" s="34">
        <v>570.5</v>
      </c>
      <c r="F261" s="34" t="s">
        <v>2826</v>
      </c>
      <c r="G261" s="35">
        <v>0.0423</v>
      </c>
      <c r="H261" s="1">
        <f t="shared" si="4"/>
        <v>0.0414076153606194</v>
      </c>
    </row>
    <row r="262" spans="1:8">
      <c r="A262" s="32">
        <v>45777</v>
      </c>
      <c r="B262" s="2">
        <v>549</v>
      </c>
      <c r="C262" s="34">
        <v>538.4</v>
      </c>
      <c r="D262" s="34">
        <v>549.1</v>
      </c>
      <c r="E262" s="34">
        <v>529.5</v>
      </c>
      <c r="F262" s="34" t="s">
        <v>2827</v>
      </c>
      <c r="G262" s="35">
        <v>-0.0098</v>
      </c>
      <c r="H262" s="1">
        <f t="shared" si="4"/>
        <v>-0.00986015383562175</v>
      </c>
    </row>
    <row r="263" spans="1:8">
      <c r="A263" s="32">
        <v>45776</v>
      </c>
      <c r="B263" s="2">
        <v>554.44</v>
      </c>
      <c r="C263" s="34">
        <v>546</v>
      </c>
      <c r="D263" s="34">
        <v>556.57</v>
      </c>
      <c r="E263" s="34">
        <v>544.12</v>
      </c>
      <c r="F263" s="34" t="s">
        <v>2828</v>
      </c>
      <c r="G263" s="35">
        <v>0.0085</v>
      </c>
      <c r="H263" s="1">
        <f t="shared" si="4"/>
        <v>0.00851315616212623</v>
      </c>
    </row>
    <row r="264" spans="1:8">
      <c r="A264" s="32">
        <v>45775</v>
      </c>
      <c r="B264" s="2">
        <v>549.74</v>
      </c>
      <c r="C264" s="34">
        <v>555.64</v>
      </c>
      <c r="D264" s="34">
        <v>558.49</v>
      </c>
      <c r="E264" s="34">
        <v>540.59</v>
      </c>
      <c r="F264" s="34" t="s">
        <v>2829</v>
      </c>
      <c r="G264" s="35">
        <v>0.0045</v>
      </c>
      <c r="H264" s="1">
        <f t="shared" si="4"/>
        <v>0.00450315707965137</v>
      </c>
    </row>
    <row r="265" spans="1:8">
      <c r="A265" s="32">
        <v>45772</v>
      </c>
      <c r="B265" s="2">
        <v>547.27</v>
      </c>
      <c r="C265" s="34">
        <v>546.8</v>
      </c>
      <c r="D265" s="34">
        <v>549.86</v>
      </c>
      <c r="E265" s="34">
        <v>536.25</v>
      </c>
      <c r="F265" s="34" t="s">
        <v>2830</v>
      </c>
      <c r="G265" s="35">
        <v>0.0265</v>
      </c>
      <c r="H265" s="1">
        <f t="shared" si="4"/>
        <v>0.0261394716391862</v>
      </c>
    </row>
    <row r="266" spans="1:8">
      <c r="A266" s="32">
        <v>45771</v>
      </c>
      <c r="B266" s="2">
        <v>533.15</v>
      </c>
      <c r="C266" s="34">
        <v>518.73</v>
      </c>
      <c r="D266" s="34">
        <v>533.9</v>
      </c>
      <c r="E266" s="34">
        <v>517.5</v>
      </c>
      <c r="F266" s="34" t="s">
        <v>2831</v>
      </c>
      <c r="G266" s="35">
        <v>0.0248</v>
      </c>
      <c r="H266" s="1">
        <f t="shared" si="4"/>
        <v>0.0244549028731372</v>
      </c>
    </row>
    <row r="267" spans="1:8">
      <c r="A267" s="32">
        <v>45770</v>
      </c>
      <c r="B267" s="2">
        <v>520.27</v>
      </c>
      <c r="C267" s="34">
        <v>528.53</v>
      </c>
      <c r="D267" s="34">
        <v>535.34</v>
      </c>
      <c r="E267" s="34">
        <v>516.52</v>
      </c>
      <c r="F267" s="34" t="s">
        <v>2832</v>
      </c>
      <c r="G267" s="35">
        <v>0.04</v>
      </c>
      <c r="H267" s="1">
        <f t="shared" si="4"/>
        <v>0.0391799659103457</v>
      </c>
    </row>
    <row r="268" spans="1:8">
      <c r="A268" s="32">
        <v>45769</v>
      </c>
      <c r="B268" s="2">
        <v>500.28</v>
      </c>
      <c r="C268" s="34">
        <v>491.87</v>
      </c>
      <c r="D268" s="34">
        <v>506.88</v>
      </c>
      <c r="E268" s="34">
        <v>486.36</v>
      </c>
      <c r="F268" s="34" t="s">
        <v>2833</v>
      </c>
      <c r="G268" s="35">
        <v>0.0322</v>
      </c>
      <c r="H268" s="1">
        <f t="shared" si="4"/>
        <v>0.0317203275081381</v>
      </c>
    </row>
    <row r="269" spans="1:8">
      <c r="A269" s="32">
        <v>45768</v>
      </c>
      <c r="B269" s="2">
        <v>484.66</v>
      </c>
      <c r="C269" s="34">
        <v>491.33</v>
      </c>
      <c r="D269" s="34">
        <v>493.5</v>
      </c>
      <c r="E269" s="34">
        <v>479.8</v>
      </c>
      <c r="F269" s="34" t="s">
        <v>1742</v>
      </c>
      <c r="G269" s="35">
        <v>-0.0335</v>
      </c>
      <c r="H269" s="1">
        <f t="shared" si="4"/>
        <v>-0.0341161120752568</v>
      </c>
    </row>
    <row r="270" spans="1:8">
      <c r="A270" s="32">
        <v>45764</v>
      </c>
      <c r="B270" s="2">
        <v>501.48</v>
      </c>
      <c r="C270" s="34">
        <v>505.25</v>
      </c>
      <c r="D270" s="34">
        <v>507.3</v>
      </c>
      <c r="E270" s="34">
        <v>498.01</v>
      </c>
      <c r="F270" s="34" t="s">
        <v>2834</v>
      </c>
      <c r="G270" s="35">
        <v>-0.0017</v>
      </c>
      <c r="H270" s="1">
        <f t="shared" si="4"/>
        <v>-0.00165373273126687</v>
      </c>
    </row>
    <row r="271" spans="1:8">
      <c r="A271" s="32">
        <v>45763</v>
      </c>
      <c r="B271" s="2">
        <v>502.31</v>
      </c>
      <c r="C271" s="34">
        <v>508.51</v>
      </c>
      <c r="D271" s="34">
        <v>513.37</v>
      </c>
      <c r="E271" s="34">
        <v>495.63</v>
      </c>
      <c r="F271" s="34" t="s">
        <v>2835</v>
      </c>
      <c r="G271" s="35">
        <v>-0.0368</v>
      </c>
      <c r="H271" s="1">
        <f t="shared" si="4"/>
        <v>-0.0375301656371926</v>
      </c>
    </row>
    <row r="272" spans="1:8">
      <c r="A272" s="32">
        <v>45762</v>
      </c>
      <c r="B272" s="2">
        <v>521.52</v>
      </c>
      <c r="C272" s="34">
        <v>532.1</v>
      </c>
      <c r="D272" s="34">
        <v>537.94</v>
      </c>
      <c r="E272" s="34">
        <v>517.5</v>
      </c>
      <c r="F272" s="34" t="s">
        <v>2836</v>
      </c>
      <c r="G272" s="35">
        <v>-0.0187</v>
      </c>
      <c r="H272" s="1">
        <f t="shared" si="4"/>
        <v>-0.0189179431068233</v>
      </c>
    </row>
    <row r="273" spans="1:8">
      <c r="A273" s="32">
        <v>45761</v>
      </c>
      <c r="B273" s="2">
        <v>531.48</v>
      </c>
      <c r="C273" s="34">
        <v>556.17</v>
      </c>
      <c r="D273" s="34">
        <v>557.77</v>
      </c>
      <c r="E273" s="34">
        <v>528.28</v>
      </c>
      <c r="F273" s="34" t="s">
        <v>2837</v>
      </c>
      <c r="G273" s="35">
        <v>-0.0222</v>
      </c>
      <c r="H273" s="1">
        <f t="shared" si="4"/>
        <v>-0.0224929253930188</v>
      </c>
    </row>
    <row r="274" spans="1:8">
      <c r="A274" s="32">
        <v>45758</v>
      </c>
      <c r="B274" s="2">
        <v>543.57</v>
      </c>
      <c r="C274" s="34">
        <v>535.51</v>
      </c>
      <c r="D274" s="34">
        <v>547.4</v>
      </c>
      <c r="E274" s="34">
        <v>528.59</v>
      </c>
      <c r="F274" s="34" t="s">
        <v>2838</v>
      </c>
      <c r="G274" s="35">
        <v>-0.005</v>
      </c>
      <c r="H274" s="1">
        <f t="shared" si="4"/>
        <v>-0.00499147715736378</v>
      </c>
    </row>
    <row r="275" spans="1:8">
      <c r="A275" s="32">
        <v>45757</v>
      </c>
      <c r="B275" s="2">
        <v>546.29</v>
      </c>
      <c r="C275" s="34">
        <v>575.49</v>
      </c>
      <c r="D275" s="34">
        <v>581.3</v>
      </c>
      <c r="E275" s="34">
        <v>535.3</v>
      </c>
      <c r="F275" s="34" t="s">
        <v>2839</v>
      </c>
      <c r="G275" s="35">
        <v>-0.0674</v>
      </c>
      <c r="H275" s="1">
        <f t="shared" si="4"/>
        <v>-0.0697772507910097</v>
      </c>
    </row>
    <row r="276" spans="1:8">
      <c r="A276" s="32">
        <v>45756</v>
      </c>
      <c r="B276" s="2">
        <v>585.77</v>
      </c>
      <c r="C276" s="34">
        <v>509.27</v>
      </c>
      <c r="D276" s="34">
        <v>587.89</v>
      </c>
      <c r="E276" s="34">
        <v>502.11</v>
      </c>
      <c r="F276" s="34" t="s">
        <v>1889</v>
      </c>
      <c r="G276" s="35">
        <v>0.1476</v>
      </c>
      <c r="H276" s="1">
        <f t="shared" si="4"/>
        <v>0.137634531449475</v>
      </c>
    </row>
    <row r="277" spans="1:8">
      <c r="A277" s="32">
        <v>45755</v>
      </c>
      <c r="B277" s="2">
        <v>510.45</v>
      </c>
      <c r="C277" s="34">
        <v>543.25</v>
      </c>
      <c r="D277" s="34">
        <v>547.43</v>
      </c>
      <c r="E277" s="34">
        <v>502.86</v>
      </c>
      <c r="F277" s="34" t="s">
        <v>2840</v>
      </c>
      <c r="G277" s="35">
        <v>-0.0112</v>
      </c>
      <c r="H277" s="1">
        <f t="shared" si="4"/>
        <v>-0.0112984546602181</v>
      </c>
    </row>
    <row r="278" spans="1:8">
      <c r="A278" s="32">
        <v>45754</v>
      </c>
      <c r="B278" s="2">
        <v>516.25</v>
      </c>
      <c r="C278" s="34">
        <v>485.1</v>
      </c>
      <c r="D278" s="34">
        <v>539.37</v>
      </c>
      <c r="E278" s="34">
        <v>481.9</v>
      </c>
      <c r="F278" s="34" t="s">
        <v>1902</v>
      </c>
      <c r="G278" s="35">
        <v>0.0228</v>
      </c>
      <c r="H278" s="1">
        <f t="shared" si="4"/>
        <v>0.022567511443358</v>
      </c>
    </row>
    <row r="279" spans="1:8">
      <c r="A279" s="32">
        <v>45751</v>
      </c>
      <c r="B279" s="2">
        <v>504.73</v>
      </c>
      <c r="C279" s="34">
        <v>506.62</v>
      </c>
      <c r="D279" s="34">
        <v>518</v>
      </c>
      <c r="E279" s="34">
        <v>494.2</v>
      </c>
      <c r="F279" s="34" t="s">
        <v>2841</v>
      </c>
      <c r="G279" s="35">
        <v>-0.0506</v>
      </c>
      <c r="H279" s="1">
        <f t="shared" si="4"/>
        <v>-0.0519053155718911</v>
      </c>
    </row>
    <row r="280" spans="1:8">
      <c r="A280" s="32">
        <v>45750</v>
      </c>
      <c r="B280" s="2">
        <v>531.62</v>
      </c>
      <c r="C280" s="34">
        <v>546.22</v>
      </c>
      <c r="D280" s="34">
        <v>552.56</v>
      </c>
      <c r="E280" s="34">
        <v>530.3</v>
      </c>
      <c r="F280" s="34" t="s">
        <v>2237</v>
      </c>
      <c r="G280" s="35">
        <v>-0.0896</v>
      </c>
      <c r="H280" s="1">
        <f t="shared" si="4"/>
        <v>-0.0938521642266077</v>
      </c>
    </row>
    <row r="281" spans="1:8">
      <c r="A281" s="32">
        <v>45749</v>
      </c>
      <c r="B281" s="2">
        <v>583.93</v>
      </c>
      <c r="C281" s="34">
        <v>574.91</v>
      </c>
      <c r="D281" s="34">
        <v>592.66</v>
      </c>
      <c r="E281" s="34">
        <v>573.36</v>
      </c>
      <c r="F281" s="34" t="s">
        <v>2842</v>
      </c>
      <c r="G281" s="35">
        <v>-0.0035</v>
      </c>
      <c r="H281" s="1">
        <f t="shared" si="4"/>
        <v>-0.00353867694662942</v>
      </c>
    </row>
    <row r="282" spans="1:8">
      <c r="A282" s="32">
        <v>45748</v>
      </c>
      <c r="B282" s="2">
        <v>586</v>
      </c>
      <c r="C282" s="34">
        <v>570.84</v>
      </c>
      <c r="D282" s="34">
        <v>589.91</v>
      </c>
      <c r="E282" s="34">
        <v>570</v>
      </c>
      <c r="F282" s="34" t="s">
        <v>2843</v>
      </c>
      <c r="G282" s="35">
        <v>0.0167</v>
      </c>
      <c r="H282" s="1">
        <f t="shared" si="4"/>
        <v>0.0165873241122793</v>
      </c>
    </row>
    <row r="283" spans="1:8">
      <c r="A283" s="32">
        <v>45747</v>
      </c>
      <c r="B283" s="2">
        <v>576.36</v>
      </c>
      <c r="C283" s="34">
        <v>563.5</v>
      </c>
      <c r="D283" s="34">
        <v>578.7</v>
      </c>
      <c r="E283" s="34">
        <v>553.3</v>
      </c>
      <c r="F283" s="34" t="s">
        <v>2844</v>
      </c>
      <c r="G283" s="35">
        <v>-0.0007</v>
      </c>
      <c r="H283" s="1">
        <f t="shared" si="4"/>
        <v>-0.000659092903921797</v>
      </c>
    </row>
    <row r="284" spans="1:8">
      <c r="A284" s="32">
        <v>45744</v>
      </c>
      <c r="B284" s="2">
        <v>576.74</v>
      </c>
      <c r="C284" s="34">
        <v>600.31</v>
      </c>
      <c r="D284" s="34">
        <v>601.75</v>
      </c>
      <c r="E284" s="34">
        <v>573.92</v>
      </c>
      <c r="F284" s="34" t="s">
        <v>2845</v>
      </c>
      <c r="G284" s="35">
        <v>-0.0429</v>
      </c>
      <c r="H284" s="1">
        <f t="shared" si="4"/>
        <v>-0.0438288782646476</v>
      </c>
    </row>
    <row r="285" spans="1:8">
      <c r="A285" s="32">
        <v>45743</v>
      </c>
      <c r="B285" s="2">
        <v>602.58</v>
      </c>
      <c r="C285" s="34">
        <v>602</v>
      </c>
      <c r="D285" s="34">
        <v>614.25</v>
      </c>
      <c r="E285" s="34">
        <v>600.1</v>
      </c>
      <c r="F285" s="34" t="s">
        <v>2846</v>
      </c>
      <c r="G285" s="35">
        <v>-0.0137</v>
      </c>
      <c r="H285" s="1">
        <f t="shared" si="4"/>
        <v>-0.0138437887783264</v>
      </c>
    </row>
    <row r="286" spans="1:8">
      <c r="A286" s="32">
        <v>45742</v>
      </c>
      <c r="B286" s="2">
        <v>610.98</v>
      </c>
      <c r="C286" s="34">
        <v>624.89</v>
      </c>
      <c r="D286" s="34">
        <v>626.75</v>
      </c>
      <c r="E286" s="34">
        <v>606.61</v>
      </c>
      <c r="F286" s="34" t="s">
        <v>2847</v>
      </c>
      <c r="G286" s="35">
        <v>-0.0245</v>
      </c>
      <c r="H286" s="1">
        <f t="shared" si="4"/>
        <v>-0.0247812307813489</v>
      </c>
    </row>
    <row r="287" spans="1:8">
      <c r="A287" s="32">
        <v>45741</v>
      </c>
      <c r="B287" s="2">
        <v>626.31</v>
      </c>
      <c r="C287" s="34">
        <v>626.76</v>
      </c>
      <c r="D287" s="34">
        <v>633.88</v>
      </c>
      <c r="E287" s="34">
        <v>621.18</v>
      </c>
      <c r="F287" s="34" t="s">
        <v>2848</v>
      </c>
      <c r="G287" s="35">
        <v>0.0121</v>
      </c>
      <c r="H287" s="1">
        <f t="shared" si="4"/>
        <v>0.0119825392069466</v>
      </c>
    </row>
    <row r="288" spans="1:8">
      <c r="A288" s="32">
        <v>45740</v>
      </c>
      <c r="B288" s="2">
        <v>618.85</v>
      </c>
      <c r="C288" s="34">
        <v>614.97</v>
      </c>
      <c r="D288" s="34">
        <v>622.54</v>
      </c>
      <c r="E288" s="34">
        <v>612.2</v>
      </c>
      <c r="F288" s="34" t="s">
        <v>2849</v>
      </c>
      <c r="G288" s="35">
        <v>0.0379</v>
      </c>
      <c r="H288" s="1">
        <f t="shared" si="4"/>
        <v>0.0372028747834805</v>
      </c>
    </row>
    <row r="289" spans="1:8">
      <c r="A289" s="32">
        <v>45737</v>
      </c>
      <c r="B289" s="2">
        <v>596.25</v>
      </c>
      <c r="C289" s="34">
        <v>583.42</v>
      </c>
      <c r="D289" s="34">
        <v>597.54</v>
      </c>
      <c r="E289" s="34">
        <v>580.95</v>
      </c>
      <c r="F289" s="34" t="s">
        <v>2850</v>
      </c>
      <c r="G289" s="35">
        <v>0.0175</v>
      </c>
      <c r="H289" s="1">
        <f t="shared" si="4"/>
        <v>0.0173402526255384</v>
      </c>
    </row>
    <row r="290" spans="1:8">
      <c r="A290" s="32">
        <v>45736</v>
      </c>
      <c r="B290" s="2">
        <v>586</v>
      </c>
      <c r="C290" s="34">
        <v>582.76</v>
      </c>
      <c r="D290" s="34">
        <v>610.2</v>
      </c>
      <c r="E290" s="34">
        <v>579.51</v>
      </c>
      <c r="F290" s="34" t="s">
        <v>2851</v>
      </c>
      <c r="G290" s="35">
        <v>0.0033</v>
      </c>
      <c r="H290" s="1">
        <f t="shared" si="4"/>
        <v>0.00331607230012241</v>
      </c>
    </row>
    <row r="291" spans="1:8">
      <c r="A291" s="32">
        <v>45735</v>
      </c>
      <c r="B291" s="2">
        <v>584.06</v>
      </c>
      <c r="C291" s="34">
        <v>584.28</v>
      </c>
      <c r="D291" s="34">
        <v>592.32</v>
      </c>
      <c r="E291" s="34">
        <v>574.77</v>
      </c>
      <c r="F291" s="34" t="s">
        <v>2070</v>
      </c>
      <c r="G291" s="35">
        <v>0.0029</v>
      </c>
      <c r="H291" s="1">
        <f t="shared" si="4"/>
        <v>0.00291490407176505</v>
      </c>
    </row>
    <row r="292" spans="1:8">
      <c r="A292" s="32">
        <v>45734</v>
      </c>
      <c r="B292" s="2">
        <v>582.36</v>
      </c>
      <c r="C292" s="34">
        <v>600.05</v>
      </c>
      <c r="D292" s="34">
        <v>600.25</v>
      </c>
      <c r="E292" s="34">
        <v>574.66</v>
      </c>
      <c r="F292" s="34" t="s">
        <v>2852</v>
      </c>
      <c r="G292" s="35">
        <v>-0.0373</v>
      </c>
      <c r="H292" s="1">
        <f t="shared" si="4"/>
        <v>-0.0379743419077434</v>
      </c>
    </row>
    <row r="293" spans="1:8">
      <c r="A293" s="32">
        <v>45733</v>
      </c>
      <c r="B293" s="2">
        <v>604.9</v>
      </c>
      <c r="C293" s="34">
        <v>607.46</v>
      </c>
      <c r="D293" s="34">
        <v>613.1</v>
      </c>
      <c r="E293" s="34">
        <v>598</v>
      </c>
      <c r="F293" s="34" t="s">
        <v>2853</v>
      </c>
      <c r="G293" s="35">
        <v>-0.0044</v>
      </c>
      <c r="H293" s="1">
        <f t="shared" si="4"/>
        <v>-0.0044536156087493</v>
      </c>
    </row>
    <row r="294" spans="1:8">
      <c r="A294" s="32">
        <v>45730</v>
      </c>
      <c r="B294" s="2">
        <v>607.6</v>
      </c>
      <c r="C294" s="34">
        <v>602.8</v>
      </c>
      <c r="D294" s="34">
        <v>608.86</v>
      </c>
      <c r="E294" s="34">
        <v>594.78</v>
      </c>
      <c r="F294" s="34" t="s">
        <v>2854</v>
      </c>
      <c r="G294" s="35">
        <v>0.0287</v>
      </c>
      <c r="H294" s="1">
        <f t="shared" si="4"/>
        <v>0.0283100759707077</v>
      </c>
    </row>
    <row r="295" spans="1:8">
      <c r="A295" s="32">
        <v>45729</v>
      </c>
      <c r="B295" s="2">
        <v>590.64</v>
      </c>
      <c r="C295" s="34">
        <v>620.24</v>
      </c>
      <c r="D295" s="34">
        <v>620.5</v>
      </c>
      <c r="E295" s="34">
        <v>586.51</v>
      </c>
      <c r="F295" s="34" t="s">
        <v>2855</v>
      </c>
      <c r="G295" s="35">
        <v>-0.0467</v>
      </c>
      <c r="H295" s="1">
        <f t="shared" si="4"/>
        <v>-0.0478028539286479</v>
      </c>
    </row>
    <row r="296" spans="1:8">
      <c r="A296" s="32">
        <v>45728</v>
      </c>
      <c r="B296" s="2">
        <v>619.56</v>
      </c>
      <c r="C296" s="34">
        <v>629.9</v>
      </c>
      <c r="D296" s="34">
        <v>633.33</v>
      </c>
      <c r="E296" s="34">
        <v>609.35</v>
      </c>
      <c r="F296" s="34" t="s">
        <v>2856</v>
      </c>
      <c r="G296" s="35">
        <v>0.0229</v>
      </c>
      <c r="H296" s="1">
        <f t="shared" si="4"/>
        <v>0.0226082250055972</v>
      </c>
    </row>
    <row r="297" spans="1:8">
      <c r="A297" s="32">
        <v>45727</v>
      </c>
      <c r="B297" s="2">
        <v>605.71</v>
      </c>
      <c r="C297" s="34">
        <v>595.05</v>
      </c>
      <c r="D297" s="34">
        <v>614.93</v>
      </c>
      <c r="E297" s="34">
        <v>593.33</v>
      </c>
      <c r="F297" s="34" t="s">
        <v>2833</v>
      </c>
      <c r="G297" s="35">
        <v>0.0129</v>
      </c>
      <c r="H297" s="1">
        <f t="shared" si="4"/>
        <v>0.0128272922711768</v>
      </c>
    </row>
    <row r="298" spans="1:8">
      <c r="A298" s="32">
        <v>45726</v>
      </c>
      <c r="B298" s="2">
        <v>597.99</v>
      </c>
      <c r="C298" s="34">
        <v>608.07</v>
      </c>
      <c r="D298" s="34">
        <v>610.11</v>
      </c>
      <c r="E298" s="34">
        <v>586.87</v>
      </c>
      <c r="F298" s="34" t="s">
        <v>2857</v>
      </c>
      <c r="G298" s="35">
        <v>-0.0442</v>
      </c>
      <c r="H298" s="1">
        <f t="shared" si="4"/>
        <v>-0.0452330611578347</v>
      </c>
    </row>
    <row r="299" spans="1:8">
      <c r="A299" s="32">
        <v>45723</v>
      </c>
      <c r="B299" s="2">
        <v>625.66</v>
      </c>
      <c r="C299" s="34">
        <v>625.37</v>
      </c>
      <c r="D299" s="34">
        <v>634.79</v>
      </c>
      <c r="E299" s="34">
        <v>600.61</v>
      </c>
      <c r="F299" s="34" t="s">
        <v>2858</v>
      </c>
      <c r="G299" s="35">
        <v>-0.0036</v>
      </c>
      <c r="H299" s="1">
        <f t="shared" si="4"/>
        <v>-0.00362160272674576</v>
      </c>
    </row>
    <row r="300" spans="1:8">
      <c r="A300" s="32">
        <v>45722</v>
      </c>
      <c r="B300" s="2">
        <v>627.93</v>
      </c>
      <c r="C300" s="34">
        <v>648</v>
      </c>
      <c r="D300" s="34">
        <v>650.56</v>
      </c>
      <c r="E300" s="34">
        <v>624.11</v>
      </c>
      <c r="F300" s="34" t="s">
        <v>2859</v>
      </c>
      <c r="G300" s="35">
        <v>-0.0435</v>
      </c>
      <c r="H300" s="1">
        <f t="shared" si="4"/>
        <v>-0.0444483005339723</v>
      </c>
    </row>
    <row r="301" spans="1:8">
      <c r="A301" s="32">
        <v>45721</v>
      </c>
      <c r="B301" s="2">
        <v>656.47</v>
      </c>
      <c r="C301" s="34">
        <v>641</v>
      </c>
      <c r="D301" s="34">
        <v>659.5</v>
      </c>
      <c r="E301" s="34">
        <v>637.66</v>
      </c>
      <c r="F301" s="34" t="s">
        <v>2860</v>
      </c>
      <c r="G301" s="35">
        <v>0.0257</v>
      </c>
      <c r="H301" s="1">
        <f t="shared" si="4"/>
        <v>0.0254088194676193</v>
      </c>
    </row>
    <row r="302" spans="1:8">
      <c r="A302" s="32">
        <v>45720</v>
      </c>
      <c r="B302" s="2">
        <v>640</v>
      </c>
      <c r="C302" s="34">
        <v>645.51</v>
      </c>
      <c r="D302" s="34">
        <v>649.75</v>
      </c>
      <c r="E302" s="34">
        <v>623.65</v>
      </c>
      <c r="F302" s="34" t="s">
        <v>2861</v>
      </c>
      <c r="G302" s="35">
        <v>-0.023</v>
      </c>
      <c r="H302" s="1">
        <f t="shared" si="4"/>
        <v>-0.023243392245962</v>
      </c>
    </row>
    <row r="303" spans="1:8">
      <c r="A303" s="32">
        <v>45719</v>
      </c>
      <c r="B303" s="2">
        <v>655.05</v>
      </c>
      <c r="C303" s="34">
        <v>673.67</v>
      </c>
      <c r="D303" s="34">
        <v>681.25</v>
      </c>
      <c r="E303" s="34">
        <v>650.84</v>
      </c>
      <c r="F303" s="34" t="s">
        <v>2862</v>
      </c>
      <c r="G303" s="35">
        <v>-0.0197</v>
      </c>
      <c r="H303" s="1">
        <f t="shared" si="4"/>
        <v>-0.0198759613229767</v>
      </c>
    </row>
    <row r="304" spans="1:8">
      <c r="A304" s="32">
        <v>45716</v>
      </c>
      <c r="B304" s="2">
        <v>668.2</v>
      </c>
      <c r="C304" s="34">
        <v>658.04</v>
      </c>
      <c r="D304" s="34">
        <v>669.63</v>
      </c>
      <c r="E304" s="34">
        <v>642.6</v>
      </c>
      <c r="F304" s="34" t="s">
        <v>2863</v>
      </c>
      <c r="G304" s="35">
        <v>0.0151</v>
      </c>
      <c r="H304" s="1">
        <f t="shared" si="4"/>
        <v>0.0150179234580639</v>
      </c>
    </row>
    <row r="305" spans="1:8">
      <c r="A305" s="32">
        <v>45715</v>
      </c>
      <c r="B305" s="2">
        <v>658.24</v>
      </c>
      <c r="C305" s="34">
        <v>682.45</v>
      </c>
      <c r="D305" s="34">
        <v>688.65</v>
      </c>
      <c r="E305" s="34">
        <v>657.57</v>
      </c>
      <c r="F305" s="34" t="s">
        <v>2864</v>
      </c>
      <c r="G305" s="35">
        <v>-0.0229</v>
      </c>
      <c r="H305" s="1">
        <f t="shared" si="4"/>
        <v>-0.0232153015020218</v>
      </c>
    </row>
    <row r="306" spans="1:8">
      <c r="A306" s="32">
        <v>45714</v>
      </c>
      <c r="B306" s="2">
        <v>673.7</v>
      </c>
      <c r="C306" s="34">
        <v>659.65</v>
      </c>
      <c r="D306" s="34">
        <v>683.01</v>
      </c>
      <c r="E306" s="34">
        <v>658</v>
      </c>
      <c r="F306" s="34" t="s">
        <v>2676</v>
      </c>
      <c r="G306" s="35">
        <v>0.0246</v>
      </c>
      <c r="H306" s="1">
        <f t="shared" si="4"/>
        <v>0.0243401439146945</v>
      </c>
    </row>
    <row r="307" spans="1:8">
      <c r="A307" s="32">
        <v>45713</v>
      </c>
      <c r="B307" s="2">
        <v>657.5</v>
      </c>
      <c r="C307" s="34">
        <v>665.97</v>
      </c>
      <c r="D307" s="34">
        <v>668</v>
      </c>
      <c r="E307" s="34">
        <v>641.86</v>
      </c>
      <c r="F307" s="34" t="s">
        <v>2865</v>
      </c>
      <c r="G307" s="35">
        <v>-0.0159</v>
      </c>
      <c r="H307" s="1">
        <f t="shared" si="4"/>
        <v>-0.0160380013289482</v>
      </c>
    </row>
    <row r="308" spans="1:8">
      <c r="A308" s="32">
        <v>45712</v>
      </c>
      <c r="B308" s="2">
        <v>668.13</v>
      </c>
      <c r="C308" s="34">
        <v>686.28</v>
      </c>
      <c r="D308" s="34">
        <v>687.27</v>
      </c>
      <c r="E308" s="34">
        <v>662.45</v>
      </c>
      <c r="F308" s="34" t="s">
        <v>2866</v>
      </c>
      <c r="G308" s="35">
        <v>-0.0226</v>
      </c>
      <c r="H308" s="1">
        <f t="shared" si="4"/>
        <v>-0.0228170409971334</v>
      </c>
    </row>
    <row r="309" spans="1:8">
      <c r="A309" s="32">
        <v>45709</v>
      </c>
      <c r="B309" s="2">
        <v>683.55</v>
      </c>
      <c r="C309" s="34">
        <v>696.58</v>
      </c>
      <c r="D309" s="34">
        <v>703.87</v>
      </c>
      <c r="E309" s="34">
        <v>682.36</v>
      </c>
      <c r="F309" s="34" t="s">
        <v>2695</v>
      </c>
      <c r="G309" s="35">
        <v>-0.0162</v>
      </c>
      <c r="H309" s="1">
        <f t="shared" si="4"/>
        <v>-0.0163817968557215</v>
      </c>
    </row>
    <row r="310" spans="1:8">
      <c r="A310" s="32">
        <v>45708</v>
      </c>
      <c r="B310" s="2">
        <v>694.84</v>
      </c>
      <c r="C310" s="34">
        <v>697.28</v>
      </c>
      <c r="D310" s="34">
        <v>705.63</v>
      </c>
      <c r="E310" s="34">
        <v>693.64</v>
      </c>
      <c r="F310" s="34" t="s">
        <v>2635</v>
      </c>
      <c r="G310" s="35">
        <v>-0.0127</v>
      </c>
      <c r="H310" s="1">
        <f t="shared" si="4"/>
        <v>-0.0127699949993086</v>
      </c>
    </row>
    <row r="311" spans="1:8">
      <c r="A311" s="32">
        <v>45707</v>
      </c>
      <c r="B311" s="2">
        <v>703.77</v>
      </c>
      <c r="C311" s="34">
        <v>704.09</v>
      </c>
      <c r="D311" s="34">
        <v>707</v>
      </c>
      <c r="E311" s="34">
        <v>695.39</v>
      </c>
      <c r="F311" s="34" t="s">
        <v>2867</v>
      </c>
      <c r="G311" s="35">
        <v>-0.0176</v>
      </c>
      <c r="H311" s="1">
        <f t="shared" si="4"/>
        <v>-0.0177451950297981</v>
      </c>
    </row>
    <row r="312" spans="1:8">
      <c r="A312" s="32">
        <v>45706</v>
      </c>
      <c r="B312" s="2">
        <v>716.37</v>
      </c>
      <c r="C312" s="34">
        <v>736</v>
      </c>
      <c r="D312" s="34">
        <v>737</v>
      </c>
      <c r="E312" s="34">
        <v>706.44</v>
      </c>
      <c r="F312" s="34" t="s">
        <v>2868</v>
      </c>
      <c r="G312" s="35">
        <v>-0.0276</v>
      </c>
      <c r="H312" s="1">
        <f t="shared" si="4"/>
        <v>-0.0279432374574999</v>
      </c>
    </row>
    <row r="313" spans="1:8">
      <c r="A313" s="32">
        <v>45702</v>
      </c>
      <c r="B313" s="2">
        <v>736.67</v>
      </c>
      <c r="C313" s="34">
        <v>726.14</v>
      </c>
      <c r="D313" s="34">
        <v>740.91</v>
      </c>
      <c r="E313" s="34">
        <v>725.62</v>
      </c>
      <c r="F313" s="34" t="s">
        <v>2869</v>
      </c>
      <c r="G313" s="35">
        <v>0.0111</v>
      </c>
      <c r="H313" s="1">
        <f t="shared" si="4"/>
        <v>0.0110700474607662</v>
      </c>
    </row>
    <row r="314" spans="1:8">
      <c r="A314" s="32">
        <v>45701</v>
      </c>
      <c r="B314" s="2">
        <v>728.56</v>
      </c>
      <c r="C314" s="34">
        <v>721.52</v>
      </c>
      <c r="D314" s="34">
        <v>729</v>
      </c>
      <c r="E314" s="34">
        <v>718.04</v>
      </c>
      <c r="F314" s="34" t="s">
        <v>2870</v>
      </c>
      <c r="G314" s="35">
        <v>0.0044</v>
      </c>
      <c r="H314" s="1">
        <f t="shared" si="4"/>
        <v>0.00437432778616091</v>
      </c>
    </row>
    <row r="315" spans="1:8">
      <c r="A315" s="32">
        <v>45700</v>
      </c>
      <c r="B315" s="2">
        <v>725.38</v>
      </c>
      <c r="C315" s="34">
        <v>715.3</v>
      </c>
      <c r="D315" s="34">
        <v>727.1</v>
      </c>
      <c r="E315" s="34">
        <v>712.6</v>
      </c>
      <c r="F315" s="34" t="s">
        <v>2871</v>
      </c>
      <c r="G315" s="35">
        <v>0.0078</v>
      </c>
      <c r="H315" s="1">
        <f t="shared" si="4"/>
        <v>0.00772225982847181</v>
      </c>
    </row>
    <row r="316" spans="1:8">
      <c r="A316" s="32">
        <v>45699</v>
      </c>
      <c r="B316" s="2">
        <v>719.8</v>
      </c>
      <c r="C316" s="34">
        <v>713.32</v>
      </c>
      <c r="D316" s="34">
        <v>723.66</v>
      </c>
      <c r="E316" s="34">
        <v>710.04</v>
      </c>
      <c r="F316" s="34" t="s">
        <v>2704</v>
      </c>
      <c r="G316" s="35">
        <v>0.0033</v>
      </c>
      <c r="H316" s="1">
        <f t="shared" si="4"/>
        <v>0.00333983054674803</v>
      </c>
    </row>
    <row r="317" spans="1:8">
      <c r="A317" s="32">
        <v>45698</v>
      </c>
      <c r="B317" s="2">
        <v>717.4</v>
      </c>
      <c r="C317" s="34">
        <v>718.56</v>
      </c>
      <c r="D317" s="34">
        <v>721.2</v>
      </c>
      <c r="E317" s="34">
        <v>711.33</v>
      </c>
      <c r="F317" s="34" t="s">
        <v>2872</v>
      </c>
      <c r="G317" s="35">
        <v>0.004</v>
      </c>
      <c r="H317" s="1">
        <f t="shared" si="4"/>
        <v>0.00402257651749845</v>
      </c>
    </row>
    <row r="318" spans="1:8">
      <c r="A318" s="32">
        <v>45695</v>
      </c>
      <c r="B318" s="2">
        <v>714.52</v>
      </c>
      <c r="C318" s="34">
        <v>716.79</v>
      </c>
      <c r="D318" s="34">
        <v>725.01</v>
      </c>
      <c r="E318" s="34">
        <v>711.75</v>
      </c>
      <c r="F318" s="34" t="s">
        <v>2873</v>
      </c>
      <c r="G318" s="35">
        <v>0.0036</v>
      </c>
      <c r="H318" s="1">
        <f t="shared" si="4"/>
        <v>0.00354712221115928</v>
      </c>
    </row>
    <row r="319" spans="1:8">
      <c r="A319" s="32">
        <v>45694</v>
      </c>
      <c r="B319" s="2">
        <v>711.99</v>
      </c>
      <c r="C319" s="34">
        <v>705.88</v>
      </c>
      <c r="D319" s="34">
        <v>718.9</v>
      </c>
      <c r="E319" s="34">
        <v>703.5</v>
      </c>
      <c r="F319" s="34" t="s">
        <v>2679</v>
      </c>
      <c r="G319" s="35">
        <v>0.0101</v>
      </c>
      <c r="H319" s="1">
        <f t="shared" si="4"/>
        <v>0.0100504777236234</v>
      </c>
    </row>
    <row r="320" spans="1:8">
      <c r="A320" s="32">
        <v>45693</v>
      </c>
      <c r="B320" s="2">
        <v>704.87</v>
      </c>
      <c r="C320" s="34">
        <v>703.55</v>
      </c>
      <c r="D320" s="34">
        <v>718.14</v>
      </c>
      <c r="E320" s="34">
        <v>699.01</v>
      </c>
      <c r="F320" s="34" t="s">
        <v>2874</v>
      </c>
      <c r="G320" s="35">
        <v>0.001</v>
      </c>
      <c r="H320" s="1">
        <f t="shared" si="4"/>
        <v>0.000965182536995305</v>
      </c>
    </row>
    <row r="321" spans="1:8">
      <c r="A321" s="32">
        <v>45692</v>
      </c>
      <c r="B321" s="2">
        <v>704.19</v>
      </c>
      <c r="C321" s="34">
        <v>702.5</v>
      </c>
      <c r="D321" s="34">
        <v>707.71</v>
      </c>
      <c r="E321" s="34">
        <v>691.61</v>
      </c>
      <c r="F321" s="34" t="s">
        <v>2875</v>
      </c>
      <c r="G321" s="35">
        <v>0.0096</v>
      </c>
      <c r="H321" s="1">
        <f t="shared" si="4"/>
        <v>0.0096030417280762</v>
      </c>
    </row>
    <row r="322" spans="1:8">
      <c r="A322" s="32">
        <v>45691</v>
      </c>
      <c r="B322" s="2">
        <v>697.46</v>
      </c>
      <c r="C322" s="34">
        <v>675.91</v>
      </c>
      <c r="D322" s="34">
        <v>704</v>
      </c>
      <c r="E322" s="34">
        <v>675.25</v>
      </c>
      <c r="F322" s="34" t="s">
        <v>2876</v>
      </c>
      <c r="G322" s="35">
        <v>0.012</v>
      </c>
      <c r="H322" s="1">
        <f t="shared" si="4"/>
        <v>0.0119426793007594</v>
      </c>
    </row>
    <row r="323" spans="1:8">
      <c r="A323" s="32">
        <v>45688</v>
      </c>
      <c r="B323" s="2">
        <v>689.18</v>
      </c>
      <c r="C323" s="34">
        <v>691</v>
      </c>
      <c r="D323" s="34">
        <v>705.3</v>
      </c>
      <c r="E323" s="34">
        <v>685.58</v>
      </c>
      <c r="F323" s="34" t="s">
        <v>2877</v>
      </c>
      <c r="G323" s="35">
        <v>0.0032</v>
      </c>
      <c r="H323" s="1">
        <f t="shared" ref="H323:H386" si="5">LN(B323/B324)</f>
        <v>0.0031681928577206</v>
      </c>
    </row>
    <row r="324" spans="1:8">
      <c r="A324" s="32">
        <v>45687</v>
      </c>
      <c r="B324" s="2">
        <v>687</v>
      </c>
      <c r="C324" s="34">
        <v>696.82</v>
      </c>
      <c r="D324" s="34">
        <v>710.79</v>
      </c>
      <c r="E324" s="34">
        <v>676.1</v>
      </c>
      <c r="F324" s="34" t="s">
        <v>2878</v>
      </c>
      <c r="G324" s="35">
        <v>0.0155</v>
      </c>
      <c r="H324" s="1">
        <f t="shared" si="5"/>
        <v>0.0154166266867625</v>
      </c>
    </row>
    <row r="325" spans="1:8">
      <c r="A325" s="32">
        <v>45686</v>
      </c>
      <c r="B325" s="2">
        <v>676.49</v>
      </c>
      <c r="C325" s="34">
        <v>675</v>
      </c>
      <c r="D325" s="34">
        <v>681.05</v>
      </c>
      <c r="E325" s="34">
        <v>665.67</v>
      </c>
      <c r="F325" s="34" t="s">
        <v>2858</v>
      </c>
      <c r="G325" s="35">
        <v>0.0032</v>
      </c>
      <c r="H325" s="1">
        <f t="shared" si="5"/>
        <v>0.0031980602019006</v>
      </c>
    </row>
    <row r="326" spans="1:8">
      <c r="A326" s="32">
        <v>45685</v>
      </c>
      <c r="B326" s="2">
        <v>674.33</v>
      </c>
      <c r="C326" s="34">
        <v>666</v>
      </c>
      <c r="D326" s="34">
        <v>682.58</v>
      </c>
      <c r="E326" s="34">
        <v>659.47</v>
      </c>
      <c r="F326" s="34" t="s">
        <v>2355</v>
      </c>
      <c r="G326" s="35">
        <v>0.0219</v>
      </c>
      <c r="H326" s="1">
        <f t="shared" si="5"/>
        <v>0.0216616050259626</v>
      </c>
    </row>
    <row r="327" spans="1:8">
      <c r="A327" s="32">
        <v>45684</v>
      </c>
      <c r="B327" s="2">
        <v>659.88</v>
      </c>
      <c r="C327" s="34">
        <v>626.61</v>
      </c>
      <c r="D327" s="34">
        <v>663.87</v>
      </c>
      <c r="E327" s="34">
        <v>625.1</v>
      </c>
      <c r="F327" s="34" t="s">
        <v>2879</v>
      </c>
      <c r="G327" s="35">
        <v>0.0191</v>
      </c>
      <c r="H327" s="1">
        <f t="shared" si="5"/>
        <v>0.0189546508687349</v>
      </c>
    </row>
    <row r="328" spans="1:8">
      <c r="A328" s="32">
        <v>45681</v>
      </c>
      <c r="B328" s="2">
        <v>647.49</v>
      </c>
      <c r="C328" s="34">
        <v>636.4</v>
      </c>
      <c r="D328" s="34">
        <v>652</v>
      </c>
      <c r="E328" s="34">
        <v>634.2</v>
      </c>
      <c r="F328" s="34" t="s">
        <v>2880</v>
      </c>
      <c r="G328" s="35">
        <v>0.0173</v>
      </c>
      <c r="H328" s="1">
        <f t="shared" si="5"/>
        <v>0.0171974891225452</v>
      </c>
    </row>
    <row r="329" spans="1:8">
      <c r="A329" s="32">
        <v>45680</v>
      </c>
      <c r="B329" s="2">
        <v>636.45</v>
      </c>
      <c r="C329" s="34">
        <v>627.36</v>
      </c>
      <c r="D329" s="34">
        <v>636.6</v>
      </c>
      <c r="E329" s="34">
        <v>621.15</v>
      </c>
      <c r="F329" s="34" t="s">
        <v>2881</v>
      </c>
      <c r="G329" s="35">
        <v>0.0208</v>
      </c>
      <c r="H329" s="1">
        <f t="shared" si="5"/>
        <v>0.0205570951963526</v>
      </c>
    </row>
    <row r="330" spans="1:8">
      <c r="A330" s="32">
        <v>45679</v>
      </c>
      <c r="B330" s="2">
        <v>623.5</v>
      </c>
      <c r="C330" s="34">
        <v>623.3</v>
      </c>
      <c r="D330" s="34">
        <v>633.7</v>
      </c>
      <c r="E330" s="34">
        <v>619.43</v>
      </c>
      <c r="F330" s="34" t="s">
        <v>2882</v>
      </c>
      <c r="G330" s="35">
        <v>0.0114</v>
      </c>
      <c r="H330" s="1">
        <f t="shared" si="5"/>
        <v>0.0113553270212949</v>
      </c>
    </row>
    <row r="331" spans="1:8">
      <c r="A331" s="32">
        <v>45678</v>
      </c>
      <c r="B331" s="2">
        <v>616.46</v>
      </c>
      <c r="C331" s="34">
        <v>617.83</v>
      </c>
      <c r="D331" s="34">
        <v>621.5</v>
      </c>
      <c r="E331" s="34">
        <v>609.01</v>
      </c>
      <c r="F331" s="34" t="s">
        <v>2618</v>
      </c>
      <c r="G331" s="35">
        <v>0.006</v>
      </c>
      <c r="H331" s="1">
        <f t="shared" si="5"/>
        <v>0.00600377648435696</v>
      </c>
    </row>
    <row r="332" spans="1:8">
      <c r="A332" s="32">
        <v>45674</v>
      </c>
      <c r="B332" s="2">
        <v>612.77</v>
      </c>
      <c r="C332" s="34">
        <v>624.05</v>
      </c>
      <c r="D332" s="34">
        <v>624.97</v>
      </c>
      <c r="E332" s="34">
        <v>603.67</v>
      </c>
      <c r="F332" s="34" t="s">
        <v>2883</v>
      </c>
      <c r="G332" s="35">
        <v>0.0024</v>
      </c>
      <c r="H332" s="1">
        <f t="shared" si="5"/>
        <v>0.00240182457975965</v>
      </c>
    </row>
    <row r="333" spans="1:8">
      <c r="A333" s="32">
        <v>45673</v>
      </c>
      <c r="B333" s="2">
        <v>611.3</v>
      </c>
      <c r="C333" s="34">
        <v>611.5</v>
      </c>
      <c r="D333" s="34">
        <v>616.25</v>
      </c>
      <c r="E333" s="34">
        <v>609.71</v>
      </c>
      <c r="F333" s="34" t="s">
        <v>2884</v>
      </c>
      <c r="G333" s="35">
        <v>-0.0094</v>
      </c>
      <c r="H333" s="1">
        <f t="shared" si="5"/>
        <v>-0.00947565742523799</v>
      </c>
    </row>
    <row r="334" spans="1:8">
      <c r="A334" s="32">
        <v>45672</v>
      </c>
      <c r="B334" s="2">
        <v>617.12</v>
      </c>
      <c r="C334" s="34">
        <v>610.21</v>
      </c>
      <c r="D334" s="34">
        <v>622.46</v>
      </c>
      <c r="E334" s="34">
        <v>606.5</v>
      </c>
      <c r="F334" s="34" t="s">
        <v>2885</v>
      </c>
      <c r="G334" s="35">
        <v>0.0385</v>
      </c>
      <c r="H334" s="1">
        <f t="shared" si="5"/>
        <v>0.0377633882196144</v>
      </c>
    </row>
    <row r="335" spans="1:8">
      <c r="A335" s="32">
        <v>45671</v>
      </c>
      <c r="B335" s="2">
        <v>594.25</v>
      </c>
      <c r="C335" s="34">
        <v>605.07</v>
      </c>
      <c r="D335" s="34">
        <v>605.49</v>
      </c>
      <c r="E335" s="34">
        <v>588.55</v>
      </c>
      <c r="F335" s="34" t="s">
        <v>2886</v>
      </c>
      <c r="G335" s="35">
        <v>-0.0231</v>
      </c>
      <c r="H335" s="1">
        <f t="shared" si="5"/>
        <v>-0.0234173916411118</v>
      </c>
    </row>
    <row r="336" spans="1:8">
      <c r="A336" s="32">
        <v>45670</v>
      </c>
      <c r="B336" s="2">
        <v>608.33</v>
      </c>
      <c r="C336" s="34">
        <v>607.1</v>
      </c>
      <c r="D336" s="34">
        <v>608.97</v>
      </c>
      <c r="E336" s="34">
        <v>598.45</v>
      </c>
      <c r="F336" s="34" t="s">
        <v>2738</v>
      </c>
      <c r="G336" s="35">
        <v>-0.0122</v>
      </c>
      <c r="H336" s="1">
        <f t="shared" si="5"/>
        <v>-0.0123021670944719</v>
      </c>
    </row>
    <row r="337" spans="1:8">
      <c r="A337" s="32">
        <v>45667</v>
      </c>
      <c r="B337" s="2">
        <v>615.86</v>
      </c>
      <c r="C337" s="34">
        <v>610.03</v>
      </c>
      <c r="D337" s="34">
        <v>629.91</v>
      </c>
      <c r="E337" s="34">
        <v>597.34</v>
      </c>
      <c r="F337" s="34" t="s">
        <v>2887</v>
      </c>
      <c r="G337" s="35">
        <v>0.0084</v>
      </c>
      <c r="H337" s="1">
        <f t="shared" si="5"/>
        <v>0.00838107597896745</v>
      </c>
    </row>
    <row r="338" spans="1:8">
      <c r="A338" s="32">
        <v>45665</v>
      </c>
      <c r="B338" s="2">
        <v>610.72</v>
      </c>
      <c r="C338" s="34">
        <v>613.4</v>
      </c>
      <c r="D338" s="34">
        <v>616.44</v>
      </c>
      <c r="E338" s="34">
        <v>602.79</v>
      </c>
      <c r="F338" s="34" t="s">
        <v>2888</v>
      </c>
      <c r="G338" s="35">
        <v>-0.0116</v>
      </c>
      <c r="H338" s="1">
        <f t="shared" si="5"/>
        <v>-0.0116718590905351</v>
      </c>
    </row>
    <row r="339" spans="1:8">
      <c r="A339" s="32">
        <v>45664</v>
      </c>
      <c r="B339" s="2">
        <v>617.89</v>
      </c>
      <c r="C339" s="34">
        <v>631.7</v>
      </c>
      <c r="D339" s="34">
        <v>632.1</v>
      </c>
      <c r="E339" s="34">
        <v>608.23</v>
      </c>
      <c r="F339" s="34" t="s">
        <v>2889</v>
      </c>
      <c r="G339" s="35">
        <v>-0.0195</v>
      </c>
      <c r="H339" s="1">
        <f t="shared" si="5"/>
        <v>-0.0197267812357195</v>
      </c>
    </row>
    <row r="340" spans="1:8">
      <c r="A340" s="32">
        <v>45663</v>
      </c>
      <c r="B340" s="2">
        <v>630.2</v>
      </c>
      <c r="C340" s="34">
        <v>611.83</v>
      </c>
      <c r="D340" s="34">
        <v>630.99</v>
      </c>
      <c r="E340" s="34">
        <v>605.62</v>
      </c>
      <c r="F340" s="34" t="s">
        <v>2890</v>
      </c>
      <c r="G340" s="35">
        <v>0.0423</v>
      </c>
      <c r="H340" s="1">
        <f t="shared" si="5"/>
        <v>0.0414205286256319</v>
      </c>
    </row>
    <row r="341" spans="1:8">
      <c r="A341" s="32">
        <v>45660</v>
      </c>
      <c r="B341" s="2">
        <v>604.63</v>
      </c>
      <c r="C341" s="34">
        <v>604.76</v>
      </c>
      <c r="D341" s="34">
        <v>609.5</v>
      </c>
      <c r="E341" s="34">
        <v>596.41</v>
      </c>
      <c r="F341" s="34" t="s">
        <v>2756</v>
      </c>
      <c r="G341" s="35">
        <v>0.009</v>
      </c>
      <c r="H341" s="1">
        <f t="shared" si="5"/>
        <v>0.00895451504836112</v>
      </c>
    </row>
    <row r="342" spans="1:8">
      <c r="A342" s="32">
        <v>45659</v>
      </c>
      <c r="B342" s="2">
        <v>599.24</v>
      </c>
      <c r="C342" s="34">
        <v>589.72</v>
      </c>
      <c r="D342" s="34">
        <v>604.91</v>
      </c>
      <c r="E342" s="34">
        <v>587.82</v>
      </c>
      <c r="F342" s="34" t="s">
        <v>2891</v>
      </c>
      <c r="G342" s="35">
        <v>0.0234</v>
      </c>
      <c r="H342" s="1">
        <f t="shared" si="5"/>
        <v>0.0231789233379609</v>
      </c>
    </row>
    <row r="343" spans="1:8">
      <c r="A343" s="32">
        <v>45657</v>
      </c>
      <c r="B343" s="2">
        <v>585.51</v>
      </c>
      <c r="C343" s="34">
        <v>592.27</v>
      </c>
      <c r="D343" s="34">
        <v>593.97</v>
      </c>
      <c r="E343" s="34">
        <v>583.85</v>
      </c>
      <c r="F343" s="34" t="s">
        <v>2892</v>
      </c>
      <c r="G343" s="35">
        <v>-0.0097</v>
      </c>
      <c r="H343" s="1">
        <f t="shared" si="5"/>
        <v>-0.00973876403265188</v>
      </c>
    </row>
    <row r="344" spans="1:8">
      <c r="A344" s="32">
        <v>45656</v>
      </c>
      <c r="B344" s="2">
        <v>591.24</v>
      </c>
      <c r="C344" s="34">
        <v>588.75</v>
      </c>
      <c r="D344" s="34">
        <v>596.94</v>
      </c>
      <c r="E344" s="34">
        <v>585.58</v>
      </c>
      <c r="F344" s="34" t="s">
        <v>2893</v>
      </c>
      <c r="G344" s="35">
        <v>-0.0143</v>
      </c>
      <c r="H344" s="1">
        <f t="shared" si="5"/>
        <v>-0.0143909120561313</v>
      </c>
    </row>
    <row r="345" spans="1:8">
      <c r="A345" s="32">
        <v>45653</v>
      </c>
      <c r="B345" s="2">
        <v>599.81</v>
      </c>
      <c r="C345" s="34">
        <v>599.41</v>
      </c>
      <c r="D345" s="34">
        <v>601.85</v>
      </c>
      <c r="E345" s="34">
        <v>589.8</v>
      </c>
      <c r="F345" s="34" t="s">
        <v>2894</v>
      </c>
      <c r="G345" s="35">
        <v>-0.0059</v>
      </c>
      <c r="H345" s="1">
        <f t="shared" si="5"/>
        <v>-0.00588452111960645</v>
      </c>
    </row>
    <row r="346" spans="1:8">
      <c r="A346" s="32">
        <v>45652</v>
      </c>
      <c r="B346" s="2">
        <v>603.35</v>
      </c>
      <c r="C346" s="34">
        <v>605.48</v>
      </c>
      <c r="D346" s="34">
        <v>606.3</v>
      </c>
      <c r="E346" s="34">
        <v>598.94</v>
      </c>
      <c r="F346" s="34" t="s">
        <v>2895</v>
      </c>
      <c r="G346" s="35">
        <v>-0.0072</v>
      </c>
      <c r="H346" s="1">
        <f t="shared" si="5"/>
        <v>-0.00726615367662292</v>
      </c>
    </row>
    <row r="347" spans="1:8">
      <c r="A347" s="32">
        <v>45650</v>
      </c>
      <c r="B347" s="2">
        <v>607.75</v>
      </c>
      <c r="C347" s="34">
        <v>602.72</v>
      </c>
      <c r="D347" s="34">
        <v>607.99</v>
      </c>
      <c r="E347" s="34">
        <v>599.28</v>
      </c>
      <c r="F347" s="34" t="s">
        <v>2896</v>
      </c>
      <c r="G347" s="35">
        <v>0.0132</v>
      </c>
      <c r="H347" s="1">
        <f t="shared" si="5"/>
        <v>0.0130839892352957</v>
      </c>
    </row>
    <row r="348" spans="1:8">
      <c r="A348" s="32">
        <v>45649</v>
      </c>
      <c r="B348" s="2">
        <v>599.85</v>
      </c>
      <c r="C348" s="34">
        <v>589.6</v>
      </c>
      <c r="D348" s="34">
        <v>601.09</v>
      </c>
      <c r="E348" s="34">
        <v>586.25</v>
      </c>
      <c r="F348" s="34" t="s">
        <v>2897</v>
      </c>
      <c r="G348" s="35">
        <v>0.0249</v>
      </c>
      <c r="H348" s="1">
        <f t="shared" si="5"/>
        <v>0.0246405175899169</v>
      </c>
    </row>
    <row r="349" spans="1:8">
      <c r="A349" s="32">
        <v>45646</v>
      </c>
      <c r="B349" s="2">
        <v>585.25</v>
      </c>
      <c r="C349" s="34">
        <v>590.58</v>
      </c>
      <c r="D349" s="34">
        <v>603.11</v>
      </c>
      <c r="E349" s="34">
        <v>580</v>
      </c>
      <c r="F349" s="34" t="s">
        <v>2898</v>
      </c>
      <c r="G349" s="35">
        <v>-0.0173</v>
      </c>
      <c r="H349" s="1">
        <f t="shared" si="5"/>
        <v>-0.0174798237948346</v>
      </c>
    </row>
    <row r="350" spans="1:8">
      <c r="A350" s="32">
        <v>45645</v>
      </c>
      <c r="B350" s="2">
        <v>595.57</v>
      </c>
      <c r="C350" s="34">
        <v>610.39</v>
      </c>
      <c r="D350" s="34">
        <v>611.52</v>
      </c>
      <c r="E350" s="34">
        <v>595</v>
      </c>
      <c r="F350" s="34" t="s">
        <v>2662</v>
      </c>
      <c r="G350" s="35">
        <v>-0.0027</v>
      </c>
      <c r="H350" s="1">
        <f t="shared" si="5"/>
        <v>-0.00271639054987565</v>
      </c>
    </row>
    <row r="351" spans="1:8">
      <c r="A351" s="32">
        <v>45644</v>
      </c>
      <c r="B351" s="2">
        <v>597.19</v>
      </c>
      <c r="C351" s="34">
        <v>621</v>
      </c>
      <c r="D351" s="34">
        <v>627.36</v>
      </c>
      <c r="E351" s="34">
        <v>596.32</v>
      </c>
      <c r="F351" s="34" t="s">
        <v>2899</v>
      </c>
      <c r="G351" s="35">
        <v>-0.0359</v>
      </c>
      <c r="H351" s="1">
        <f t="shared" si="5"/>
        <v>-0.0365805233627379</v>
      </c>
    </row>
    <row r="352" spans="1:8">
      <c r="A352" s="32">
        <v>45643</v>
      </c>
      <c r="B352" s="2">
        <v>619.44</v>
      </c>
      <c r="C352" s="34">
        <v>626.17</v>
      </c>
      <c r="D352" s="34">
        <v>632.37</v>
      </c>
      <c r="E352" s="34">
        <v>616.54</v>
      </c>
      <c r="F352" s="34" t="s">
        <v>2872</v>
      </c>
      <c r="G352" s="35">
        <v>-0.0077</v>
      </c>
      <c r="H352" s="1">
        <f t="shared" si="5"/>
        <v>-0.0077190657300376</v>
      </c>
    </row>
    <row r="353" spans="1:8">
      <c r="A353" s="32">
        <v>45642</v>
      </c>
      <c r="B353" s="2">
        <v>624.24</v>
      </c>
      <c r="C353" s="34">
        <v>629.97</v>
      </c>
      <c r="D353" s="34">
        <v>631.15</v>
      </c>
      <c r="E353" s="34">
        <v>618.58</v>
      </c>
      <c r="F353" s="34" t="s">
        <v>2900</v>
      </c>
      <c r="G353" s="35">
        <v>0.0063</v>
      </c>
      <c r="H353" s="1">
        <f t="shared" si="5"/>
        <v>0.00625107491962529</v>
      </c>
    </row>
    <row r="354" spans="1:8">
      <c r="A354" s="32">
        <v>45639</v>
      </c>
      <c r="B354" s="2">
        <v>620.35</v>
      </c>
      <c r="C354" s="34">
        <v>627.22</v>
      </c>
      <c r="D354" s="34">
        <v>631.08</v>
      </c>
      <c r="E354" s="34">
        <v>616.89</v>
      </c>
      <c r="F354" s="34" t="s">
        <v>2812</v>
      </c>
      <c r="G354" s="35">
        <v>-0.0166</v>
      </c>
      <c r="H354" s="1">
        <f t="shared" si="5"/>
        <v>-0.0166891671891193</v>
      </c>
    </row>
    <row r="355" spans="1:8">
      <c r="A355" s="32">
        <v>45638</v>
      </c>
      <c r="B355" s="2">
        <v>630.79</v>
      </c>
      <c r="C355" s="34">
        <v>631.5</v>
      </c>
      <c r="D355" s="34">
        <v>636.66</v>
      </c>
      <c r="E355" s="34">
        <v>627.21</v>
      </c>
      <c r="F355" s="34" t="s">
        <v>2760</v>
      </c>
      <c r="G355" s="35">
        <v>-0.003</v>
      </c>
      <c r="H355" s="1">
        <f t="shared" si="5"/>
        <v>-0.00299176301728814</v>
      </c>
    </row>
    <row r="356" spans="1:8">
      <c r="A356" s="32">
        <v>45637</v>
      </c>
      <c r="B356" s="2">
        <v>632.68</v>
      </c>
      <c r="C356" s="34">
        <v>623.37</v>
      </c>
      <c r="D356" s="34">
        <v>638.4</v>
      </c>
      <c r="E356" s="34">
        <v>621.53</v>
      </c>
      <c r="F356" s="34" t="s">
        <v>2862</v>
      </c>
      <c r="G356" s="35">
        <v>0.0216</v>
      </c>
      <c r="H356" s="1">
        <f t="shared" si="5"/>
        <v>0.0213426631466518</v>
      </c>
    </row>
    <row r="357" spans="1:8">
      <c r="A357" s="32">
        <v>45636</v>
      </c>
      <c r="B357" s="2">
        <v>619.32</v>
      </c>
      <c r="C357" s="34">
        <v>617.56</v>
      </c>
      <c r="D357" s="34">
        <v>625.59</v>
      </c>
      <c r="E357" s="34">
        <v>612.74</v>
      </c>
      <c r="F357" s="34" t="s">
        <v>2901</v>
      </c>
      <c r="G357" s="35">
        <v>0.0094</v>
      </c>
      <c r="H357" s="1">
        <f t="shared" si="5"/>
        <v>0.00932774487701188</v>
      </c>
    </row>
    <row r="358" spans="1:8">
      <c r="A358" s="32">
        <v>45635</v>
      </c>
      <c r="B358" s="2">
        <v>613.57</v>
      </c>
      <c r="C358" s="34">
        <v>623.92</v>
      </c>
      <c r="D358" s="34">
        <v>626.4</v>
      </c>
      <c r="E358" s="34">
        <v>606.17</v>
      </c>
      <c r="F358" s="34" t="s">
        <v>2902</v>
      </c>
      <c r="G358" s="35">
        <v>-0.0164</v>
      </c>
      <c r="H358" s="1">
        <f t="shared" si="5"/>
        <v>-0.0164873536083174</v>
      </c>
    </row>
    <row r="359" spans="1:8">
      <c r="A359" s="32">
        <v>45632</v>
      </c>
      <c r="B359" s="2">
        <v>623.77</v>
      </c>
      <c r="C359" s="34">
        <v>610.1</v>
      </c>
      <c r="D359" s="34">
        <v>629.79</v>
      </c>
      <c r="E359" s="34">
        <v>608.53</v>
      </c>
      <c r="F359" s="34" t="s">
        <v>2903</v>
      </c>
      <c r="G359" s="35">
        <v>0.0244</v>
      </c>
      <c r="H359" s="1">
        <f t="shared" si="5"/>
        <v>0.0240783921051791</v>
      </c>
    </row>
    <row r="360" spans="1:8">
      <c r="A360" s="32">
        <v>45631</v>
      </c>
      <c r="B360" s="2">
        <v>608.93</v>
      </c>
      <c r="C360" s="34">
        <v>617.08</v>
      </c>
      <c r="D360" s="34">
        <v>619.9</v>
      </c>
      <c r="E360" s="34">
        <v>607.05</v>
      </c>
      <c r="F360" s="34" t="s">
        <v>2894</v>
      </c>
      <c r="G360" s="35">
        <v>-0.0079</v>
      </c>
      <c r="H360" s="1">
        <f t="shared" si="5"/>
        <v>-0.00793323917645463</v>
      </c>
    </row>
    <row r="361" spans="1:8">
      <c r="A361" s="32">
        <v>45630</v>
      </c>
      <c r="B361" s="2">
        <v>613.78</v>
      </c>
      <c r="C361" s="34">
        <v>612.96</v>
      </c>
      <c r="D361" s="34">
        <v>617.78</v>
      </c>
      <c r="E361" s="34">
        <v>605.1</v>
      </c>
      <c r="F361" s="34" t="s">
        <v>2904</v>
      </c>
      <c r="G361" s="35">
        <v>0.0002</v>
      </c>
      <c r="H361" s="1">
        <f t="shared" si="5"/>
        <v>0.000211824707699902</v>
      </c>
    </row>
    <row r="362" spans="1:8">
      <c r="A362" s="32">
        <v>45629</v>
      </c>
      <c r="B362" s="2">
        <v>613.65</v>
      </c>
      <c r="C362" s="34">
        <v>595</v>
      </c>
      <c r="D362" s="34">
        <v>614.2</v>
      </c>
      <c r="E362" s="34">
        <v>591.25</v>
      </c>
      <c r="F362" s="34" t="s">
        <v>2905</v>
      </c>
      <c r="G362" s="35">
        <v>0.0351</v>
      </c>
      <c r="H362" s="1">
        <f t="shared" si="5"/>
        <v>0.0345170530546963</v>
      </c>
    </row>
    <row r="363" spans="1:8">
      <c r="A363" s="32">
        <v>45628</v>
      </c>
      <c r="B363" s="2">
        <v>592.83</v>
      </c>
      <c r="C363" s="34">
        <v>577.5</v>
      </c>
      <c r="D363" s="34">
        <v>594.5</v>
      </c>
      <c r="E363" s="34">
        <v>575.57</v>
      </c>
      <c r="F363" s="34" t="s">
        <v>2906</v>
      </c>
      <c r="G363" s="35">
        <v>0.0322</v>
      </c>
      <c r="H363" s="1">
        <f t="shared" si="5"/>
        <v>0.0317209477205934</v>
      </c>
    </row>
    <row r="364" spans="1:8">
      <c r="A364" s="32">
        <v>45625</v>
      </c>
      <c r="B364" s="2">
        <v>574.32</v>
      </c>
      <c r="C364" s="34">
        <v>569</v>
      </c>
      <c r="D364" s="34">
        <v>578.46</v>
      </c>
      <c r="E364" s="34">
        <v>566.9</v>
      </c>
      <c r="F364" s="34" t="s">
        <v>2692</v>
      </c>
      <c r="G364" s="35">
        <v>0.009</v>
      </c>
      <c r="H364" s="1">
        <f t="shared" si="5"/>
        <v>0.00895486605253037</v>
      </c>
    </row>
    <row r="365" spans="1:8">
      <c r="A365" s="32">
        <v>45623</v>
      </c>
      <c r="B365" s="2">
        <v>569.2</v>
      </c>
      <c r="C365" s="34">
        <v>574.89</v>
      </c>
      <c r="D365" s="34">
        <v>574.98</v>
      </c>
      <c r="E365" s="34">
        <v>564.1</v>
      </c>
      <c r="F365" s="34" t="s">
        <v>2907</v>
      </c>
      <c r="G365" s="35">
        <v>-0.0076</v>
      </c>
      <c r="H365" s="1">
        <f t="shared" si="5"/>
        <v>-0.00759581508802874</v>
      </c>
    </row>
    <row r="366" spans="1:8">
      <c r="A366" s="32">
        <v>45622</v>
      </c>
      <c r="B366" s="2">
        <v>573.54</v>
      </c>
      <c r="C366" s="34">
        <v>566</v>
      </c>
      <c r="D366" s="34">
        <v>577.5</v>
      </c>
      <c r="E366" s="34">
        <v>565.2</v>
      </c>
      <c r="F366" s="34" t="s">
        <v>2908</v>
      </c>
      <c r="G366" s="35">
        <v>0.0149</v>
      </c>
      <c r="H366" s="1">
        <f t="shared" si="5"/>
        <v>0.0148072788414888</v>
      </c>
    </row>
    <row r="367" spans="1:8">
      <c r="A367" s="32">
        <v>45621</v>
      </c>
      <c r="B367" s="2">
        <v>565.11</v>
      </c>
      <c r="C367" s="34">
        <v>562.1</v>
      </c>
      <c r="D367" s="34">
        <v>572.59</v>
      </c>
      <c r="E367" s="34">
        <v>556.39</v>
      </c>
      <c r="F367" s="34" t="s">
        <v>2886</v>
      </c>
      <c r="G367" s="35">
        <v>0.0107</v>
      </c>
      <c r="H367" s="1">
        <f t="shared" si="5"/>
        <v>0.0106205134366184</v>
      </c>
    </row>
    <row r="368" spans="1:8">
      <c r="A368" s="32">
        <v>45618</v>
      </c>
      <c r="B368" s="2">
        <v>559.14</v>
      </c>
      <c r="C368" s="34">
        <v>563.55</v>
      </c>
      <c r="D368" s="34">
        <v>563.83</v>
      </c>
      <c r="E368" s="34">
        <v>554.59</v>
      </c>
      <c r="F368" s="34" t="s">
        <v>2909</v>
      </c>
      <c r="G368" s="35">
        <v>-0.007</v>
      </c>
      <c r="H368" s="1">
        <f t="shared" si="5"/>
        <v>-0.00703958424224339</v>
      </c>
    </row>
    <row r="369" spans="1:8">
      <c r="A369" s="32">
        <v>45617</v>
      </c>
      <c r="B369" s="2">
        <v>563.09</v>
      </c>
      <c r="C369" s="34">
        <v>569.52</v>
      </c>
      <c r="D369" s="34">
        <v>570</v>
      </c>
      <c r="E369" s="34">
        <v>549.05</v>
      </c>
      <c r="F369" s="34" t="s">
        <v>2910</v>
      </c>
      <c r="G369" s="35">
        <v>-0.0043</v>
      </c>
      <c r="H369" s="1">
        <f t="shared" si="5"/>
        <v>-0.00430618859483607</v>
      </c>
    </row>
    <row r="370" spans="1:8">
      <c r="A370" s="32">
        <v>45616</v>
      </c>
      <c r="B370" s="2">
        <v>565.52</v>
      </c>
      <c r="C370" s="34">
        <v>562.93</v>
      </c>
      <c r="D370" s="34">
        <v>566.35</v>
      </c>
      <c r="E370" s="34">
        <v>554.2</v>
      </c>
      <c r="F370" s="34" t="s">
        <v>2911</v>
      </c>
      <c r="G370" s="35">
        <v>0.0079</v>
      </c>
      <c r="H370" s="1">
        <f t="shared" si="5"/>
        <v>0.00786434139968024</v>
      </c>
    </row>
    <row r="371" spans="1:8">
      <c r="A371" s="32">
        <v>45615</v>
      </c>
      <c r="B371" s="2">
        <v>561.09</v>
      </c>
      <c r="C371" s="34">
        <v>551.86</v>
      </c>
      <c r="D371" s="34">
        <v>561.43</v>
      </c>
      <c r="E371" s="34">
        <v>550.6</v>
      </c>
      <c r="F371" s="34" t="s">
        <v>2628</v>
      </c>
      <c r="G371" s="35">
        <v>0.0121</v>
      </c>
      <c r="H371" s="1">
        <f t="shared" si="5"/>
        <v>0.0119948725873251</v>
      </c>
    </row>
    <row r="372" spans="1:8">
      <c r="A372" s="32">
        <v>45614</v>
      </c>
      <c r="B372" s="2">
        <v>554.4</v>
      </c>
      <c r="C372" s="34">
        <v>557.04</v>
      </c>
      <c r="D372" s="34">
        <v>559.9</v>
      </c>
      <c r="E372" s="34">
        <v>550.09</v>
      </c>
      <c r="F372" s="34" t="s">
        <v>2912</v>
      </c>
      <c r="G372" s="35">
        <v>0.0006</v>
      </c>
      <c r="H372" s="1">
        <f t="shared" si="5"/>
        <v>0.000577367221581641</v>
      </c>
    </row>
    <row r="373" spans="1:8">
      <c r="A373" s="32">
        <v>45611</v>
      </c>
      <c r="B373" s="2">
        <v>554.08</v>
      </c>
      <c r="C373" s="34">
        <v>571.22</v>
      </c>
      <c r="D373" s="34">
        <v>572.57</v>
      </c>
      <c r="E373" s="34">
        <v>551.5</v>
      </c>
      <c r="F373" s="34" t="s">
        <v>2913</v>
      </c>
      <c r="G373" s="35">
        <v>-0.04</v>
      </c>
      <c r="H373" s="1">
        <f t="shared" si="5"/>
        <v>-0.040810443774943</v>
      </c>
    </row>
    <row r="374" spans="1:8">
      <c r="A374" s="32">
        <v>45610</v>
      </c>
      <c r="B374" s="2">
        <v>577.16</v>
      </c>
      <c r="C374" s="34">
        <v>577</v>
      </c>
      <c r="D374" s="34">
        <v>580.76</v>
      </c>
      <c r="E374" s="34">
        <v>573.01</v>
      </c>
      <c r="F374" s="34" t="s">
        <v>2914</v>
      </c>
      <c r="G374" s="35">
        <v>-0.0049</v>
      </c>
      <c r="H374" s="1">
        <f t="shared" si="5"/>
        <v>-0.00490857911141004</v>
      </c>
    </row>
    <row r="375" spans="1:8">
      <c r="A375" s="32">
        <v>45609</v>
      </c>
      <c r="B375" s="2">
        <v>580</v>
      </c>
      <c r="C375" s="34">
        <v>582.6</v>
      </c>
      <c r="D375" s="34">
        <v>585.64</v>
      </c>
      <c r="E375" s="34">
        <v>575.17</v>
      </c>
      <c r="F375" s="34" t="s">
        <v>2915</v>
      </c>
      <c r="G375" s="35">
        <v>-0.0082</v>
      </c>
      <c r="H375" s="1">
        <f t="shared" si="5"/>
        <v>-0.00827600403670874</v>
      </c>
    </row>
    <row r="376" spans="1:8">
      <c r="A376" s="32">
        <v>45608</v>
      </c>
      <c r="B376" s="2">
        <v>584.82</v>
      </c>
      <c r="C376" s="34">
        <v>588.54</v>
      </c>
      <c r="D376" s="34">
        <v>599.66</v>
      </c>
      <c r="E376" s="34">
        <v>580.38</v>
      </c>
      <c r="F376" s="34" t="s">
        <v>2916</v>
      </c>
      <c r="G376" s="35">
        <v>0.0028</v>
      </c>
      <c r="H376" s="1">
        <f t="shared" si="5"/>
        <v>0.00282536853504268</v>
      </c>
    </row>
    <row r="377" spans="1:8">
      <c r="A377" s="32">
        <v>45607</v>
      </c>
      <c r="B377" s="2">
        <v>583.17</v>
      </c>
      <c r="C377" s="34">
        <v>586.36</v>
      </c>
      <c r="D377" s="34">
        <v>587</v>
      </c>
      <c r="E377" s="34">
        <v>576.51</v>
      </c>
      <c r="F377" s="34" t="s">
        <v>2897</v>
      </c>
      <c r="G377" s="35">
        <v>-0.0105</v>
      </c>
      <c r="H377" s="1">
        <f t="shared" si="5"/>
        <v>-0.0105245276405599</v>
      </c>
    </row>
    <row r="378" spans="1:8">
      <c r="A378" s="32">
        <v>45604</v>
      </c>
      <c r="B378" s="2">
        <v>589.34</v>
      </c>
      <c r="C378" s="34">
        <v>591.54</v>
      </c>
      <c r="D378" s="34">
        <v>593.1</v>
      </c>
      <c r="E378" s="34">
        <v>584.52</v>
      </c>
      <c r="F378" s="34" t="s">
        <v>2917</v>
      </c>
      <c r="G378" s="35">
        <v>-0.004</v>
      </c>
      <c r="H378" s="1">
        <f t="shared" si="5"/>
        <v>-0.00399648299995739</v>
      </c>
    </row>
    <row r="379" spans="1:8">
      <c r="A379" s="32">
        <v>45603</v>
      </c>
      <c r="B379" s="2">
        <v>591.7</v>
      </c>
      <c r="C379" s="34">
        <v>576.89</v>
      </c>
      <c r="D379" s="34">
        <v>594.8</v>
      </c>
      <c r="E379" s="34">
        <v>575.21</v>
      </c>
      <c r="F379" s="34" t="s">
        <v>2659</v>
      </c>
      <c r="G379" s="35">
        <v>0.0344</v>
      </c>
      <c r="H379" s="1">
        <f t="shared" si="5"/>
        <v>0.0337733495356956</v>
      </c>
    </row>
    <row r="380" spans="1:8">
      <c r="A380" s="32">
        <v>45602</v>
      </c>
      <c r="B380" s="2">
        <v>572.05</v>
      </c>
      <c r="C380" s="34">
        <v>562.75</v>
      </c>
      <c r="D380" s="34">
        <v>573</v>
      </c>
      <c r="E380" s="34">
        <v>555.17</v>
      </c>
      <c r="F380" s="34" t="s">
        <v>2918</v>
      </c>
      <c r="G380" s="35">
        <v>-0.0007</v>
      </c>
      <c r="H380" s="1">
        <f t="shared" si="5"/>
        <v>-0.00066405706340718</v>
      </c>
    </row>
    <row r="381" spans="1:8">
      <c r="A381" s="32">
        <v>45601</v>
      </c>
      <c r="B381" s="2">
        <v>572.43</v>
      </c>
      <c r="C381" s="34">
        <v>567.3</v>
      </c>
      <c r="D381" s="34">
        <v>573.48</v>
      </c>
      <c r="E381" s="34">
        <v>566.67</v>
      </c>
      <c r="F381" s="34" t="s">
        <v>2919</v>
      </c>
      <c r="G381" s="35">
        <v>0.021</v>
      </c>
      <c r="H381" s="1">
        <f t="shared" si="5"/>
        <v>0.0207401244155031</v>
      </c>
    </row>
    <row r="382" spans="1:8">
      <c r="A382" s="32">
        <v>45600</v>
      </c>
      <c r="B382" s="2">
        <v>560.68</v>
      </c>
      <c r="C382" s="34">
        <v>564.1</v>
      </c>
      <c r="D382" s="34">
        <v>568.69</v>
      </c>
      <c r="E382" s="34">
        <v>557.89</v>
      </c>
      <c r="F382" s="34" t="s">
        <v>2319</v>
      </c>
      <c r="G382" s="35">
        <v>-0.0114</v>
      </c>
      <c r="H382" s="1">
        <f t="shared" si="5"/>
        <v>-0.0114911180745003</v>
      </c>
    </row>
    <row r="383" spans="1:8">
      <c r="A383" s="32">
        <v>45597</v>
      </c>
      <c r="B383" s="2">
        <v>567.16</v>
      </c>
      <c r="C383" s="34">
        <v>567.6</v>
      </c>
      <c r="D383" s="34">
        <v>573.67</v>
      </c>
      <c r="E383" s="34">
        <v>562.56</v>
      </c>
      <c r="F383" s="34" t="s">
        <v>2920</v>
      </c>
      <c r="G383" s="35">
        <v>-0.0007</v>
      </c>
      <c r="H383" s="1">
        <f t="shared" si="5"/>
        <v>-0.000740257713977542</v>
      </c>
    </row>
    <row r="384" spans="1:8">
      <c r="A384" s="32">
        <v>45596</v>
      </c>
      <c r="B384" s="2">
        <v>567.58</v>
      </c>
      <c r="C384" s="34">
        <v>585</v>
      </c>
      <c r="D384" s="34">
        <v>589.9</v>
      </c>
      <c r="E384" s="34">
        <v>563.01</v>
      </c>
      <c r="F384" s="34" t="s">
        <v>2921</v>
      </c>
      <c r="G384" s="35">
        <v>-0.0409</v>
      </c>
      <c r="H384" s="1">
        <f t="shared" si="5"/>
        <v>-0.0417870313827745</v>
      </c>
    </row>
    <row r="385" spans="1:8">
      <c r="A385" s="32">
        <v>45595</v>
      </c>
      <c r="B385" s="2">
        <v>591.8</v>
      </c>
      <c r="C385" s="34">
        <v>600.98</v>
      </c>
      <c r="D385" s="34">
        <v>601.2</v>
      </c>
      <c r="E385" s="34">
        <v>589.38</v>
      </c>
      <c r="F385" s="34" t="s">
        <v>2922</v>
      </c>
      <c r="G385" s="35">
        <v>-0.0025</v>
      </c>
      <c r="H385" s="1">
        <f t="shared" si="5"/>
        <v>-0.00249772297132644</v>
      </c>
    </row>
    <row r="386" spans="1:8">
      <c r="A386" s="32">
        <v>45594</v>
      </c>
      <c r="B386" s="2">
        <v>593.28</v>
      </c>
      <c r="C386" s="34">
        <v>580.15</v>
      </c>
      <c r="D386" s="34">
        <v>593.67</v>
      </c>
      <c r="E386" s="34">
        <v>575.4</v>
      </c>
      <c r="F386" s="34" t="s">
        <v>2923</v>
      </c>
      <c r="G386" s="35">
        <v>0.0262</v>
      </c>
      <c r="H386" s="1">
        <f t="shared" si="5"/>
        <v>0.0258158159627101</v>
      </c>
    </row>
    <row r="387" spans="1:8">
      <c r="A387" s="32">
        <v>45593</v>
      </c>
      <c r="B387" s="2">
        <v>578.16</v>
      </c>
      <c r="C387" s="34">
        <v>582</v>
      </c>
      <c r="D387" s="34">
        <v>583.75</v>
      </c>
      <c r="E387" s="34">
        <v>574.12</v>
      </c>
      <c r="F387" s="34" t="s">
        <v>2924</v>
      </c>
      <c r="G387" s="35">
        <v>0.0086</v>
      </c>
      <c r="H387" s="1">
        <f t="shared" ref="H387:H450" si="6">LN(B387/B388)</f>
        <v>0.0085287252367118</v>
      </c>
    </row>
    <row r="388" spans="1:8">
      <c r="A388" s="32">
        <v>45590</v>
      </c>
      <c r="B388" s="2">
        <v>573.25</v>
      </c>
      <c r="C388" s="34">
        <v>573.93</v>
      </c>
      <c r="D388" s="34">
        <v>581.29</v>
      </c>
      <c r="E388" s="34">
        <v>571.72</v>
      </c>
      <c r="F388" s="34" t="s">
        <v>2925</v>
      </c>
      <c r="G388" s="35">
        <v>0.0096</v>
      </c>
      <c r="H388" s="1">
        <f t="shared" si="6"/>
        <v>0.00958790198981759</v>
      </c>
    </row>
    <row r="389" spans="1:8">
      <c r="A389" s="32">
        <v>45589</v>
      </c>
      <c r="B389" s="2">
        <v>567.78</v>
      </c>
      <c r="C389" s="34">
        <v>567.13</v>
      </c>
      <c r="D389" s="34">
        <v>568.88</v>
      </c>
      <c r="E389" s="34">
        <v>561.52</v>
      </c>
      <c r="F389" s="34" t="s">
        <v>2926</v>
      </c>
      <c r="G389" s="35">
        <v>0.0073</v>
      </c>
      <c r="H389" s="1">
        <f t="shared" si="6"/>
        <v>0.00722956475060948</v>
      </c>
    </row>
    <row r="390" spans="1:8">
      <c r="A390" s="32">
        <v>45588</v>
      </c>
      <c r="B390" s="2">
        <v>563.69</v>
      </c>
      <c r="C390" s="34">
        <v>579.97</v>
      </c>
      <c r="D390" s="34">
        <v>585</v>
      </c>
      <c r="E390" s="34">
        <v>562.5</v>
      </c>
      <c r="F390" s="34" t="s">
        <v>2927</v>
      </c>
      <c r="G390" s="35">
        <v>-0.0315</v>
      </c>
      <c r="H390" s="1">
        <f t="shared" si="6"/>
        <v>-0.0319831747168241</v>
      </c>
    </row>
    <row r="391" spans="1:8">
      <c r="A391" s="32">
        <v>45587</v>
      </c>
      <c r="B391" s="2">
        <v>582.01</v>
      </c>
      <c r="C391" s="34">
        <v>574.29</v>
      </c>
      <c r="D391" s="34">
        <v>583.53</v>
      </c>
      <c r="E391" s="34">
        <v>572.12</v>
      </c>
      <c r="F391" s="34" t="s">
        <v>2928</v>
      </c>
      <c r="G391" s="35">
        <v>0.0119</v>
      </c>
      <c r="H391" s="1">
        <f t="shared" si="6"/>
        <v>0.0118393667548708</v>
      </c>
    </row>
    <row r="392" spans="1:8">
      <c r="A392" s="32">
        <v>45586</v>
      </c>
      <c r="B392" s="2">
        <v>575.16</v>
      </c>
      <c r="C392" s="34">
        <v>576.03</v>
      </c>
      <c r="D392" s="34">
        <v>577.24</v>
      </c>
      <c r="E392" s="34">
        <v>569.11</v>
      </c>
      <c r="F392" s="34" t="s">
        <v>2929</v>
      </c>
      <c r="G392" s="35">
        <v>-0.0023</v>
      </c>
      <c r="H392" s="1">
        <f t="shared" si="6"/>
        <v>-0.00227503723422321</v>
      </c>
    </row>
    <row r="393" spans="1:8">
      <c r="A393" s="32">
        <v>45583</v>
      </c>
      <c r="B393" s="2">
        <v>576.47</v>
      </c>
      <c r="C393" s="34">
        <v>581.1</v>
      </c>
      <c r="D393" s="34">
        <v>583.97</v>
      </c>
      <c r="E393" s="34">
        <v>575.25</v>
      </c>
      <c r="F393" s="34" t="s">
        <v>2930</v>
      </c>
      <c r="G393" s="35">
        <v>-0.0008</v>
      </c>
      <c r="H393" s="1">
        <f t="shared" si="6"/>
        <v>-0.00079764179710223</v>
      </c>
    </row>
    <row r="394" spans="1:8">
      <c r="A394" s="32">
        <v>45582</v>
      </c>
      <c r="B394" s="2">
        <v>576.93</v>
      </c>
      <c r="C394" s="34">
        <v>583.33</v>
      </c>
      <c r="D394" s="34">
        <v>584.97</v>
      </c>
      <c r="E394" s="34">
        <v>575.2</v>
      </c>
      <c r="F394" s="34" t="s">
        <v>2931</v>
      </c>
      <c r="G394" s="35">
        <v>0.0002</v>
      </c>
      <c r="H394" s="1">
        <f t="shared" si="6"/>
        <v>0.000242693202314577</v>
      </c>
    </row>
    <row r="395" spans="1:8">
      <c r="A395" s="32">
        <v>45581</v>
      </c>
      <c r="B395" s="2">
        <v>576.79</v>
      </c>
      <c r="C395" s="34">
        <v>581.4</v>
      </c>
      <c r="D395" s="34">
        <v>582.08</v>
      </c>
      <c r="E395" s="34">
        <v>574.03</v>
      </c>
      <c r="F395" s="34" t="s">
        <v>2932</v>
      </c>
      <c r="G395" s="35">
        <v>-0.0162</v>
      </c>
      <c r="H395" s="1">
        <f t="shared" si="6"/>
        <v>-0.0163021855286227</v>
      </c>
    </row>
    <row r="396" spans="1:8">
      <c r="A396" s="32">
        <v>45580</v>
      </c>
      <c r="B396" s="2">
        <v>586.27</v>
      </c>
      <c r="C396" s="34">
        <v>590.16</v>
      </c>
      <c r="D396" s="34">
        <v>590.61</v>
      </c>
      <c r="E396" s="34">
        <v>580.14</v>
      </c>
      <c r="F396" s="34" t="s">
        <v>2933</v>
      </c>
      <c r="G396" s="35">
        <v>-0.007</v>
      </c>
      <c r="H396" s="1">
        <f t="shared" si="6"/>
        <v>-0.00705371373408598</v>
      </c>
    </row>
    <row r="397" spans="1:8">
      <c r="A397" s="32">
        <v>45579</v>
      </c>
      <c r="B397" s="2">
        <v>590.42</v>
      </c>
      <c r="C397" s="34">
        <v>594.22</v>
      </c>
      <c r="D397" s="34">
        <v>600.1</v>
      </c>
      <c r="E397" s="34">
        <v>589.96</v>
      </c>
      <c r="F397" s="34" t="s">
        <v>2750</v>
      </c>
      <c r="G397" s="35">
        <v>0.0008</v>
      </c>
      <c r="H397" s="1">
        <f t="shared" si="6"/>
        <v>0.000796360505331413</v>
      </c>
    </row>
    <row r="398" spans="1:8">
      <c r="A398" s="32">
        <v>45576</v>
      </c>
      <c r="B398" s="2">
        <v>589.95</v>
      </c>
      <c r="C398" s="34">
        <v>584.83</v>
      </c>
      <c r="D398" s="34">
        <v>591.21</v>
      </c>
      <c r="E398" s="34">
        <v>582.71</v>
      </c>
      <c r="F398" s="34" t="s">
        <v>2934</v>
      </c>
      <c r="G398" s="35">
        <v>0.0105</v>
      </c>
      <c r="H398" s="1">
        <f t="shared" si="6"/>
        <v>0.0104279429847449</v>
      </c>
    </row>
    <row r="399" spans="1:8">
      <c r="A399" s="32">
        <v>45575</v>
      </c>
      <c r="B399" s="2">
        <v>583.83</v>
      </c>
      <c r="C399" s="34">
        <v>587.57</v>
      </c>
      <c r="D399" s="34">
        <v>590.23</v>
      </c>
      <c r="E399" s="34">
        <v>582.52</v>
      </c>
      <c r="F399" s="34" t="s">
        <v>2935</v>
      </c>
      <c r="G399" s="35">
        <v>-0.0113</v>
      </c>
      <c r="H399" s="1">
        <f t="shared" si="6"/>
        <v>-0.0113767257338575</v>
      </c>
    </row>
    <row r="400" spans="1:8">
      <c r="A400" s="32">
        <v>45574</v>
      </c>
      <c r="B400" s="2">
        <v>590.51</v>
      </c>
      <c r="C400" s="34">
        <v>593.99</v>
      </c>
      <c r="D400" s="34">
        <v>594.39</v>
      </c>
      <c r="E400" s="34">
        <v>581.61</v>
      </c>
      <c r="F400" s="34" t="s">
        <v>2936</v>
      </c>
      <c r="G400" s="35">
        <v>-0.004</v>
      </c>
      <c r="H400" s="1">
        <f t="shared" si="6"/>
        <v>-0.00402231402541171</v>
      </c>
    </row>
    <row r="401" spans="1:8">
      <c r="A401" s="32">
        <v>45573</v>
      </c>
      <c r="B401" s="2">
        <v>592.89</v>
      </c>
      <c r="C401" s="34">
        <v>589.69</v>
      </c>
      <c r="D401" s="34">
        <v>593.56</v>
      </c>
      <c r="E401" s="34">
        <v>585.97</v>
      </c>
      <c r="F401" s="34" t="s">
        <v>2937</v>
      </c>
      <c r="G401" s="35">
        <v>0.0139</v>
      </c>
      <c r="H401" s="1">
        <f t="shared" si="6"/>
        <v>0.0137731761961101</v>
      </c>
    </row>
    <row r="402" spans="1:8">
      <c r="A402" s="32">
        <v>45572</v>
      </c>
      <c r="B402" s="2">
        <v>584.78</v>
      </c>
      <c r="C402" s="34">
        <v>598.22</v>
      </c>
      <c r="D402" s="34">
        <v>602.95</v>
      </c>
      <c r="E402" s="34">
        <v>584.04</v>
      </c>
      <c r="F402" s="34" t="s">
        <v>2938</v>
      </c>
      <c r="G402" s="35">
        <v>-0.0187</v>
      </c>
      <c r="H402" s="1">
        <f t="shared" si="6"/>
        <v>-0.0189042827323883</v>
      </c>
    </row>
    <row r="403" spans="1:8">
      <c r="A403" s="32">
        <v>45569</v>
      </c>
      <c r="B403" s="2">
        <v>595.94</v>
      </c>
      <c r="C403" s="34">
        <v>583.73</v>
      </c>
      <c r="D403" s="34">
        <v>596.85</v>
      </c>
      <c r="E403" s="34">
        <v>581.43</v>
      </c>
      <c r="F403" s="34" t="s">
        <v>2939</v>
      </c>
      <c r="G403" s="35">
        <v>0.0226</v>
      </c>
      <c r="H403" s="1">
        <f t="shared" si="6"/>
        <v>0.0223473934954632</v>
      </c>
    </row>
    <row r="404" spans="1:8">
      <c r="A404" s="32">
        <v>45568</v>
      </c>
      <c r="B404" s="2">
        <v>582.77</v>
      </c>
      <c r="C404" s="34">
        <v>570.15</v>
      </c>
      <c r="D404" s="34">
        <v>583.36</v>
      </c>
      <c r="E404" s="34">
        <v>568.73</v>
      </c>
      <c r="F404" s="34" t="s">
        <v>2940</v>
      </c>
      <c r="G404" s="35">
        <v>0.0174</v>
      </c>
      <c r="H404" s="1">
        <f t="shared" si="6"/>
        <v>0.0172385237666642</v>
      </c>
    </row>
    <row r="405" spans="1:8">
      <c r="A405" s="32">
        <v>45567</v>
      </c>
      <c r="B405" s="2">
        <v>572.81</v>
      </c>
      <c r="C405" s="34">
        <v>574.86</v>
      </c>
      <c r="D405" s="34">
        <v>576</v>
      </c>
      <c r="E405" s="34">
        <v>569.34</v>
      </c>
      <c r="F405" s="34" t="s">
        <v>2941</v>
      </c>
      <c r="G405" s="35">
        <v>-0.0063</v>
      </c>
      <c r="H405" s="1">
        <f t="shared" si="6"/>
        <v>-0.00636922659915986</v>
      </c>
    </row>
    <row r="406" spans="1:8">
      <c r="A406" s="32">
        <v>45566</v>
      </c>
      <c r="B406" s="2">
        <v>576.47</v>
      </c>
      <c r="C406" s="34">
        <v>577.98</v>
      </c>
      <c r="D406" s="34">
        <v>583.04</v>
      </c>
      <c r="E406" s="34">
        <v>570.1</v>
      </c>
      <c r="F406" s="34" t="s">
        <v>2942</v>
      </c>
      <c r="G406" s="35">
        <v>0.007</v>
      </c>
      <c r="H406" s="1">
        <f t="shared" si="6"/>
        <v>0.00701537375108825</v>
      </c>
    </row>
    <row r="407" spans="1:8">
      <c r="A407" s="32">
        <v>45565</v>
      </c>
      <c r="B407" s="2">
        <v>572.44</v>
      </c>
      <c r="C407" s="34">
        <v>567.7</v>
      </c>
      <c r="D407" s="34">
        <v>574.68</v>
      </c>
      <c r="E407" s="34">
        <v>564.8</v>
      </c>
      <c r="F407" s="34" t="s">
        <v>2616</v>
      </c>
      <c r="G407" s="35">
        <v>0.009</v>
      </c>
      <c r="H407" s="1">
        <f t="shared" si="6"/>
        <v>0.00891390355683217</v>
      </c>
    </row>
    <row r="408" spans="1:8">
      <c r="A408" s="32">
        <v>45562</v>
      </c>
      <c r="B408" s="2">
        <v>567.36</v>
      </c>
      <c r="C408" s="34">
        <v>570.1</v>
      </c>
      <c r="D408" s="34">
        <v>570.84</v>
      </c>
      <c r="E408" s="34">
        <v>564.51</v>
      </c>
      <c r="F408" s="34" t="s">
        <v>2747</v>
      </c>
      <c r="G408" s="35">
        <v>-0.0008</v>
      </c>
      <c r="H408" s="1">
        <f t="shared" si="6"/>
        <v>-0.000845666012343258</v>
      </c>
    </row>
    <row r="409" spans="1:8">
      <c r="A409" s="32">
        <v>45561</v>
      </c>
      <c r="B409" s="2">
        <v>567.84</v>
      </c>
      <c r="C409" s="34">
        <v>575.73</v>
      </c>
      <c r="D409" s="34">
        <v>577.4</v>
      </c>
      <c r="E409" s="34">
        <v>562.35</v>
      </c>
      <c r="F409" s="34" t="s">
        <v>2943</v>
      </c>
      <c r="G409" s="35">
        <v>-0.0008</v>
      </c>
      <c r="H409" s="1">
        <f t="shared" si="6"/>
        <v>-0.000827355590036799</v>
      </c>
    </row>
    <row r="410" spans="1:8">
      <c r="A410" s="32">
        <v>45560</v>
      </c>
      <c r="B410" s="2">
        <v>568.31</v>
      </c>
      <c r="C410" s="34">
        <v>564.05</v>
      </c>
      <c r="D410" s="34">
        <v>576.88</v>
      </c>
      <c r="E410" s="34">
        <v>563.72</v>
      </c>
      <c r="F410" s="34" t="s">
        <v>2944</v>
      </c>
      <c r="G410" s="35">
        <v>0.0088</v>
      </c>
      <c r="H410" s="1">
        <f t="shared" si="6"/>
        <v>0.00880144241648357</v>
      </c>
    </row>
    <row r="411" spans="1:8">
      <c r="A411" s="32">
        <v>45559</v>
      </c>
      <c r="B411" s="2">
        <v>563.33</v>
      </c>
      <c r="C411" s="34">
        <v>566.68</v>
      </c>
      <c r="D411" s="34">
        <v>567.74</v>
      </c>
      <c r="E411" s="34">
        <v>554.19</v>
      </c>
      <c r="F411" s="34" t="s">
        <v>2945</v>
      </c>
      <c r="G411" s="35">
        <v>-0.0019</v>
      </c>
      <c r="H411" s="1">
        <f t="shared" si="6"/>
        <v>-0.00191533568050417</v>
      </c>
    </row>
    <row r="412" spans="1:8">
      <c r="A412" s="32">
        <v>45558</v>
      </c>
      <c r="B412" s="2">
        <v>564.41</v>
      </c>
      <c r="C412" s="34">
        <v>569.5</v>
      </c>
      <c r="D412" s="34">
        <v>573.98</v>
      </c>
      <c r="E412" s="34">
        <v>562.41</v>
      </c>
      <c r="F412" s="34" t="s">
        <v>2946</v>
      </c>
      <c r="G412" s="35">
        <v>0.0055</v>
      </c>
      <c r="H412" s="1">
        <f t="shared" si="6"/>
        <v>0.00543634084745548</v>
      </c>
    </row>
    <row r="413" spans="1:8">
      <c r="A413" s="32">
        <v>45555</v>
      </c>
      <c r="B413" s="2">
        <v>561.35</v>
      </c>
      <c r="C413" s="34">
        <v>560</v>
      </c>
      <c r="D413" s="34">
        <v>564.5</v>
      </c>
      <c r="E413" s="34">
        <v>556.3</v>
      </c>
      <c r="F413" s="34" t="s">
        <v>2292</v>
      </c>
      <c r="G413" s="35">
        <v>0.004</v>
      </c>
      <c r="H413" s="1">
        <f t="shared" si="6"/>
        <v>0.00401624887218889</v>
      </c>
    </row>
    <row r="414" spans="1:8">
      <c r="A414" s="32">
        <v>45554</v>
      </c>
      <c r="B414" s="2">
        <v>559.1</v>
      </c>
      <c r="C414" s="34">
        <v>550</v>
      </c>
      <c r="D414" s="34">
        <v>562.07</v>
      </c>
      <c r="E414" s="34">
        <v>546.52</v>
      </c>
      <c r="F414" s="34" t="s">
        <v>2947</v>
      </c>
      <c r="G414" s="35">
        <v>0.0393</v>
      </c>
      <c r="H414" s="1">
        <f t="shared" si="6"/>
        <v>0.0385627289926814</v>
      </c>
    </row>
    <row r="415" spans="1:8">
      <c r="A415" s="32">
        <v>45553</v>
      </c>
      <c r="B415" s="2">
        <v>537.95</v>
      </c>
      <c r="C415" s="34">
        <v>537.07</v>
      </c>
      <c r="D415" s="34">
        <v>544.2</v>
      </c>
      <c r="E415" s="34">
        <v>533.9</v>
      </c>
      <c r="F415" s="34" t="s">
        <v>2948</v>
      </c>
      <c r="G415" s="35">
        <v>0.003</v>
      </c>
      <c r="H415" s="1">
        <f t="shared" si="6"/>
        <v>0.00303462118625455</v>
      </c>
    </row>
    <row r="416" spans="1:8">
      <c r="A416" s="32">
        <v>45552</v>
      </c>
      <c r="B416" s="2">
        <v>536.32</v>
      </c>
      <c r="C416" s="34">
        <v>537.6</v>
      </c>
      <c r="D416" s="34">
        <v>542.1</v>
      </c>
      <c r="E416" s="34">
        <v>530.57</v>
      </c>
      <c r="F416" s="34" t="s">
        <v>2949</v>
      </c>
      <c r="G416" s="35">
        <v>0.0057</v>
      </c>
      <c r="H416" s="1">
        <f t="shared" si="6"/>
        <v>0.00568438329423413</v>
      </c>
    </row>
    <row r="417" spans="1:8">
      <c r="A417" s="32">
        <v>45551</v>
      </c>
      <c r="B417" s="2">
        <v>533.28</v>
      </c>
      <c r="C417" s="34">
        <v>524.54</v>
      </c>
      <c r="D417" s="34">
        <v>534.1</v>
      </c>
      <c r="E417" s="34">
        <v>517.4</v>
      </c>
      <c r="F417" s="34" t="s">
        <v>2936</v>
      </c>
      <c r="G417" s="35">
        <v>0.0165</v>
      </c>
      <c r="H417" s="1">
        <f t="shared" si="6"/>
        <v>0.0163724235681987</v>
      </c>
    </row>
    <row r="418" spans="1:8">
      <c r="A418" s="32">
        <v>45548</v>
      </c>
      <c r="B418" s="2">
        <v>524.62</v>
      </c>
      <c r="C418" s="34">
        <v>520.34</v>
      </c>
      <c r="D418" s="34">
        <v>527.58</v>
      </c>
      <c r="E418" s="34">
        <v>517.11</v>
      </c>
      <c r="F418" s="34" t="s">
        <v>2948</v>
      </c>
      <c r="G418" s="35">
        <v>-0.0019</v>
      </c>
      <c r="H418" s="1">
        <f t="shared" si="6"/>
        <v>-0.00186627617916996</v>
      </c>
    </row>
    <row r="419" spans="1:8">
      <c r="A419" s="32">
        <v>45547</v>
      </c>
      <c r="B419" s="2">
        <v>525.6</v>
      </c>
      <c r="C419" s="34">
        <v>517.05</v>
      </c>
      <c r="D419" s="34">
        <v>526.71</v>
      </c>
      <c r="E419" s="34">
        <v>515.22</v>
      </c>
      <c r="F419" s="34" t="s">
        <v>2950</v>
      </c>
      <c r="G419" s="35">
        <v>0.0269</v>
      </c>
      <c r="H419" s="1">
        <f t="shared" si="6"/>
        <v>0.0265479285154731</v>
      </c>
    </row>
    <row r="420" spans="1:8">
      <c r="A420" s="32">
        <v>45546</v>
      </c>
      <c r="B420" s="2">
        <v>511.83</v>
      </c>
      <c r="C420" s="34">
        <v>507.01</v>
      </c>
      <c r="D420" s="34">
        <v>513.12</v>
      </c>
      <c r="E420" s="34">
        <v>495.6</v>
      </c>
      <c r="F420" s="34" t="s">
        <v>2951</v>
      </c>
      <c r="G420" s="35">
        <v>0.0139</v>
      </c>
      <c r="H420" s="1">
        <f t="shared" si="6"/>
        <v>0.013850037449815</v>
      </c>
    </row>
    <row r="421" spans="1:8">
      <c r="A421" s="32">
        <v>45545</v>
      </c>
      <c r="B421" s="2">
        <v>504.79</v>
      </c>
      <c r="C421" s="34">
        <v>508.16</v>
      </c>
      <c r="D421" s="34">
        <v>514.18</v>
      </c>
      <c r="E421" s="34">
        <v>500.03</v>
      </c>
      <c r="F421" s="34" t="s">
        <v>2952</v>
      </c>
      <c r="G421" s="35">
        <v>0</v>
      </c>
      <c r="H421" s="1">
        <f t="shared" si="6"/>
        <v>0</v>
      </c>
    </row>
    <row r="422" spans="1:8">
      <c r="A422" s="32">
        <v>45544</v>
      </c>
      <c r="B422" s="2">
        <v>504.79</v>
      </c>
      <c r="C422" s="34">
        <v>506.16</v>
      </c>
      <c r="D422" s="34">
        <v>511.33</v>
      </c>
      <c r="E422" s="34">
        <v>502.08</v>
      </c>
      <c r="F422" s="34" t="s">
        <v>2914</v>
      </c>
      <c r="G422" s="35">
        <v>0.009</v>
      </c>
      <c r="H422" s="1">
        <f t="shared" si="6"/>
        <v>0.00899454853045422</v>
      </c>
    </row>
    <row r="423" spans="1:8">
      <c r="A423" s="32">
        <v>45541</v>
      </c>
      <c r="B423" s="2">
        <v>500.27</v>
      </c>
      <c r="C423" s="34">
        <v>521.88</v>
      </c>
      <c r="D423" s="34">
        <v>524.58</v>
      </c>
      <c r="E423" s="34">
        <v>498.25</v>
      </c>
      <c r="F423" s="34" t="s">
        <v>2953</v>
      </c>
      <c r="G423" s="35">
        <v>-0.0321</v>
      </c>
      <c r="H423" s="1">
        <f t="shared" si="6"/>
        <v>-0.0326240921259655</v>
      </c>
    </row>
    <row r="424" spans="1:8">
      <c r="A424" s="32">
        <v>45540</v>
      </c>
      <c r="B424" s="2">
        <v>516.86</v>
      </c>
      <c r="C424" s="34">
        <v>511.72</v>
      </c>
      <c r="D424" s="34">
        <v>521.63</v>
      </c>
      <c r="E424" s="34">
        <v>511.15</v>
      </c>
      <c r="F424" s="34" t="s">
        <v>2954</v>
      </c>
      <c r="G424" s="35">
        <v>0.008</v>
      </c>
      <c r="H424" s="1">
        <f t="shared" si="6"/>
        <v>0.00800315071993255</v>
      </c>
    </row>
    <row r="425" spans="1:8">
      <c r="A425" s="32">
        <v>45539</v>
      </c>
      <c r="B425" s="2">
        <v>512.74</v>
      </c>
      <c r="C425" s="34">
        <v>506.07</v>
      </c>
      <c r="D425" s="34">
        <v>516.59</v>
      </c>
      <c r="E425" s="34">
        <v>504.07</v>
      </c>
      <c r="F425" s="34" t="s">
        <v>2955</v>
      </c>
      <c r="G425" s="35">
        <v>0.0019</v>
      </c>
      <c r="H425" s="1">
        <f t="shared" si="6"/>
        <v>0.00191312893880937</v>
      </c>
    </row>
    <row r="426" spans="1:8">
      <c r="A426" s="32">
        <v>45538</v>
      </c>
      <c r="B426" s="2">
        <v>511.76</v>
      </c>
      <c r="C426" s="34">
        <v>519.64</v>
      </c>
      <c r="D426" s="34">
        <v>525.49</v>
      </c>
      <c r="E426" s="34">
        <v>508.62</v>
      </c>
      <c r="F426" s="34" t="s">
        <v>2956</v>
      </c>
      <c r="G426" s="35">
        <v>-0.0183</v>
      </c>
      <c r="H426" s="1">
        <f t="shared" si="6"/>
        <v>-0.0184891092603904</v>
      </c>
    </row>
    <row r="427" spans="1:8">
      <c r="A427" s="32">
        <v>45534</v>
      </c>
      <c r="B427" s="2">
        <v>521.31</v>
      </c>
      <c r="C427" s="34">
        <v>521.35</v>
      </c>
      <c r="D427" s="34">
        <v>523.54</v>
      </c>
      <c r="E427" s="34">
        <v>515.2</v>
      </c>
      <c r="F427" s="34" t="s">
        <v>2909</v>
      </c>
      <c r="G427" s="35">
        <v>0.006</v>
      </c>
      <c r="H427" s="1">
        <f t="shared" si="6"/>
        <v>0.00594501188202338</v>
      </c>
    </row>
    <row r="428" spans="1:8">
      <c r="A428" s="32">
        <v>45533</v>
      </c>
      <c r="B428" s="2">
        <v>518.22</v>
      </c>
      <c r="C428" s="34">
        <v>519.05</v>
      </c>
      <c r="D428" s="34">
        <v>527.2</v>
      </c>
      <c r="E428" s="34">
        <v>515.68</v>
      </c>
      <c r="F428" s="34" t="s">
        <v>2761</v>
      </c>
      <c r="G428" s="35">
        <v>0.0028</v>
      </c>
      <c r="H428" s="1">
        <f t="shared" si="6"/>
        <v>0.00278261049111198</v>
      </c>
    </row>
    <row r="429" spans="1:8">
      <c r="A429" s="32">
        <v>45532</v>
      </c>
      <c r="B429" s="2">
        <v>516.78</v>
      </c>
      <c r="C429" s="34">
        <v>517.67</v>
      </c>
      <c r="D429" s="34">
        <v>521.09</v>
      </c>
      <c r="E429" s="34">
        <v>512.45</v>
      </c>
      <c r="F429" s="34" t="s">
        <v>2957</v>
      </c>
      <c r="G429" s="35">
        <v>-0.0045</v>
      </c>
      <c r="H429" s="1">
        <f t="shared" si="6"/>
        <v>-0.00447929080404617</v>
      </c>
    </row>
    <row r="430" spans="1:8">
      <c r="A430" s="32">
        <v>45531</v>
      </c>
      <c r="B430" s="2">
        <v>519.1</v>
      </c>
      <c r="C430" s="34">
        <v>518.98</v>
      </c>
      <c r="D430" s="34">
        <v>524.01</v>
      </c>
      <c r="E430" s="34">
        <v>515.31</v>
      </c>
      <c r="F430" s="34" t="s">
        <v>2958</v>
      </c>
      <c r="G430" s="35">
        <v>-0.0039</v>
      </c>
      <c r="H430" s="1">
        <f t="shared" si="6"/>
        <v>-0.00388379869473995</v>
      </c>
    </row>
    <row r="431" spans="1:8">
      <c r="A431" s="32">
        <v>45530</v>
      </c>
      <c r="B431" s="2">
        <v>521.12</v>
      </c>
      <c r="C431" s="34">
        <v>527.6</v>
      </c>
      <c r="D431" s="34">
        <v>528</v>
      </c>
      <c r="E431" s="34">
        <v>514.95</v>
      </c>
      <c r="F431" s="34" t="s">
        <v>2627</v>
      </c>
      <c r="G431" s="35">
        <v>-0.013</v>
      </c>
      <c r="H431" s="1">
        <f t="shared" si="6"/>
        <v>-0.0131159421783381</v>
      </c>
    </row>
    <row r="432" spans="1:8">
      <c r="A432" s="32">
        <v>45527</v>
      </c>
      <c r="B432" s="2">
        <v>528</v>
      </c>
      <c r="C432" s="34">
        <v>536.92</v>
      </c>
      <c r="D432" s="34">
        <v>539.87</v>
      </c>
      <c r="E432" s="34">
        <v>525.06</v>
      </c>
      <c r="F432" s="34" t="s">
        <v>2726</v>
      </c>
      <c r="G432" s="35">
        <v>-0.0074</v>
      </c>
      <c r="H432" s="1">
        <f t="shared" si="6"/>
        <v>-0.00741561803074529</v>
      </c>
    </row>
    <row r="433" spans="1:8">
      <c r="A433" s="32">
        <v>45526</v>
      </c>
      <c r="B433" s="2">
        <v>531.93</v>
      </c>
      <c r="C433" s="34">
        <v>537</v>
      </c>
      <c r="D433" s="34">
        <v>544.23</v>
      </c>
      <c r="E433" s="34">
        <v>528.59</v>
      </c>
      <c r="F433" s="34" t="s">
        <v>2959</v>
      </c>
      <c r="G433" s="35">
        <v>-0.006</v>
      </c>
      <c r="H433" s="1">
        <f t="shared" si="6"/>
        <v>-0.00605386586841173</v>
      </c>
    </row>
    <row r="434" spans="1:8">
      <c r="A434" s="32">
        <v>45525</v>
      </c>
      <c r="B434" s="2">
        <v>535.16</v>
      </c>
      <c r="C434" s="34">
        <v>527.15</v>
      </c>
      <c r="D434" s="34">
        <v>539.4</v>
      </c>
      <c r="E434" s="34">
        <v>526.93</v>
      </c>
      <c r="F434" s="34" t="s">
        <v>2960</v>
      </c>
      <c r="G434" s="35">
        <v>0.016</v>
      </c>
      <c r="H434" s="1">
        <f t="shared" si="6"/>
        <v>0.0158776843177908</v>
      </c>
    </row>
    <row r="435" spans="1:8">
      <c r="A435" s="32">
        <v>45524</v>
      </c>
      <c r="B435" s="2">
        <v>526.73</v>
      </c>
      <c r="C435" s="34">
        <v>528.35</v>
      </c>
      <c r="D435" s="34">
        <v>531.09</v>
      </c>
      <c r="E435" s="34">
        <v>525.88</v>
      </c>
      <c r="F435" s="34" t="s">
        <v>2689</v>
      </c>
      <c r="G435" s="35">
        <v>-0.0048</v>
      </c>
      <c r="H435" s="1">
        <f t="shared" si="6"/>
        <v>-0.00482950910764417</v>
      </c>
    </row>
    <row r="436" spans="1:8">
      <c r="A436" s="32">
        <v>45523</v>
      </c>
      <c r="B436" s="2">
        <v>529.28</v>
      </c>
      <c r="C436" s="34">
        <v>526.87</v>
      </c>
      <c r="D436" s="34">
        <v>531.66</v>
      </c>
      <c r="E436" s="34">
        <v>522.76</v>
      </c>
      <c r="F436" s="34" t="s">
        <v>2961</v>
      </c>
      <c r="G436" s="35">
        <v>0.0035</v>
      </c>
      <c r="H436" s="1">
        <f t="shared" si="6"/>
        <v>0.00352039731417666</v>
      </c>
    </row>
    <row r="437" spans="1:8">
      <c r="A437" s="32">
        <v>45520</v>
      </c>
      <c r="B437" s="2">
        <v>527.42</v>
      </c>
      <c r="C437" s="34">
        <v>531.9</v>
      </c>
      <c r="D437" s="34">
        <v>533.66</v>
      </c>
      <c r="E437" s="34">
        <v>524.66</v>
      </c>
      <c r="F437" s="34" t="s">
        <v>2962</v>
      </c>
      <c r="G437" s="35">
        <v>-0.0184</v>
      </c>
      <c r="H437" s="1">
        <f t="shared" si="6"/>
        <v>-0.0186152358241817</v>
      </c>
    </row>
    <row r="438" spans="1:8">
      <c r="A438" s="32">
        <v>45519</v>
      </c>
      <c r="B438" s="2">
        <v>537.33</v>
      </c>
      <c r="C438" s="34">
        <v>531.79</v>
      </c>
      <c r="D438" s="34">
        <v>539.77</v>
      </c>
      <c r="E438" s="34">
        <v>526.7</v>
      </c>
      <c r="F438" s="34" t="s">
        <v>2963</v>
      </c>
      <c r="G438" s="35">
        <v>0.0201</v>
      </c>
      <c r="H438" s="1">
        <f t="shared" si="6"/>
        <v>0.0198673940632576</v>
      </c>
    </row>
    <row r="439" spans="1:8">
      <c r="A439" s="32">
        <v>45518</v>
      </c>
      <c r="B439" s="2">
        <v>526.76</v>
      </c>
      <c r="C439" s="34">
        <v>528.06</v>
      </c>
      <c r="D439" s="34">
        <v>534</v>
      </c>
      <c r="E439" s="34">
        <v>523.13</v>
      </c>
      <c r="F439" s="34" t="s">
        <v>2756</v>
      </c>
      <c r="G439" s="35">
        <v>-0.0034</v>
      </c>
      <c r="H439" s="1">
        <f t="shared" si="6"/>
        <v>-0.00337345150773985</v>
      </c>
    </row>
    <row r="440" spans="1:8">
      <c r="A440" s="32">
        <v>45517</v>
      </c>
      <c r="B440" s="2">
        <v>528.54</v>
      </c>
      <c r="C440" s="34">
        <v>520.01</v>
      </c>
      <c r="D440" s="34">
        <v>531.5</v>
      </c>
      <c r="E440" s="34">
        <v>518.15</v>
      </c>
      <c r="F440" s="34" t="s">
        <v>2964</v>
      </c>
      <c r="G440" s="35">
        <v>0.0244</v>
      </c>
      <c r="H440" s="1">
        <f t="shared" si="6"/>
        <v>0.0241086267880359</v>
      </c>
    </row>
    <row r="441" spans="1:8">
      <c r="A441" s="32">
        <v>45516</v>
      </c>
      <c r="B441" s="2">
        <v>515.95</v>
      </c>
      <c r="C441" s="34">
        <v>516.86</v>
      </c>
      <c r="D441" s="34">
        <v>518.02</v>
      </c>
      <c r="E441" s="34">
        <v>509.1</v>
      </c>
      <c r="F441" s="34" t="s">
        <v>2965</v>
      </c>
      <c r="G441" s="35">
        <v>-0.0035</v>
      </c>
      <c r="H441" s="1">
        <f t="shared" si="6"/>
        <v>-0.00352126664969797</v>
      </c>
    </row>
    <row r="442" spans="1:8">
      <c r="A442" s="32">
        <v>45513</v>
      </c>
      <c r="B442" s="2">
        <v>517.77</v>
      </c>
      <c r="C442" s="34">
        <v>507.71</v>
      </c>
      <c r="D442" s="34">
        <v>518.34</v>
      </c>
      <c r="E442" s="34">
        <v>505.7</v>
      </c>
      <c r="F442" s="34" t="s">
        <v>2966</v>
      </c>
      <c r="G442" s="35">
        <v>0.016</v>
      </c>
      <c r="H442" s="1">
        <f t="shared" si="6"/>
        <v>0.0158461559844938</v>
      </c>
    </row>
    <row r="443" spans="1:8">
      <c r="A443" s="32">
        <v>45512</v>
      </c>
      <c r="B443" s="2">
        <v>509.63</v>
      </c>
      <c r="C443" s="34">
        <v>497.5</v>
      </c>
      <c r="D443" s="34">
        <v>509.96</v>
      </c>
      <c r="E443" s="34">
        <v>494.72</v>
      </c>
      <c r="F443" s="34" t="s">
        <v>2967</v>
      </c>
      <c r="G443" s="35">
        <v>0.0424</v>
      </c>
      <c r="H443" s="1">
        <f t="shared" si="6"/>
        <v>0.0414860953178656</v>
      </c>
    </row>
    <row r="444" spans="1:8">
      <c r="A444" s="32">
        <v>45511</v>
      </c>
      <c r="B444" s="2">
        <v>488.92</v>
      </c>
      <c r="C444" s="34">
        <v>503.13</v>
      </c>
      <c r="D444" s="34">
        <v>510.15</v>
      </c>
      <c r="E444" s="34">
        <v>486.86</v>
      </c>
      <c r="F444" s="34" t="s">
        <v>2968</v>
      </c>
      <c r="G444" s="35">
        <v>-0.0105</v>
      </c>
      <c r="H444" s="1">
        <f t="shared" si="6"/>
        <v>-0.0105188099197815</v>
      </c>
    </row>
    <row r="445" spans="1:8">
      <c r="A445" s="32">
        <v>45510</v>
      </c>
      <c r="B445" s="2">
        <v>494.09</v>
      </c>
      <c r="C445" s="34">
        <v>479</v>
      </c>
      <c r="D445" s="34">
        <v>502.56</v>
      </c>
      <c r="E445" s="34">
        <v>478.65</v>
      </c>
      <c r="F445" s="34" t="s">
        <v>2355</v>
      </c>
      <c r="G445" s="35">
        <v>0.0386</v>
      </c>
      <c r="H445" s="1">
        <f t="shared" si="6"/>
        <v>0.0378672204222129</v>
      </c>
    </row>
    <row r="446" spans="1:8">
      <c r="A446" s="32">
        <v>45509</v>
      </c>
      <c r="B446" s="2">
        <v>475.73</v>
      </c>
      <c r="C446" s="34">
        <v>451.35</v>
      </c>
      <c r="D446" s="34">
        <v>483.48</v>
      </c>
      <c r="E446" s="34">
        <v>450.8</v>
      </c>
      <c r="F446" s="34" t="s">
        <v>2291</v>
      </c>
      <c r="G446" s="35">
        <v>-0.0254</v>
      </c>
      <c r="H446" s="1">
        <f t="shared" si="6"/>
        <v>-0.0257517835487148</v>
      </c>
    </row>
    <row r="447" spans="1:8">
      <c r="A447" s="32">
        <v>45506</v>
      </c>
      <c r="B447" s="2">
        <v>488.14</v>
      </c>
      <c r="C447" s="34">
        <v>489</v>
      </c>
      <c r="D447" s="34">
        <v>501.14</v>
      </c>
      <c r="E447" s="34">
        <v>476.15</v>
      </c>
      <c r="F447" s="34" t="s">
        <v>2969</v>
      </c>
      <c r="G447" s="35">
        <v>-0.0193</v>
      </c>
      <c r="H447" s="1">
        <f t="shared" si="6"/>
        <v>-0.0194756023803145</v>
      </c>
    </row>
    <row r="448" spans="1:8">
      <c r="A448" s="32">
        <v>45505</v>
      </c>
      <c r="B448" s="2">
        <v>497.74</v>
      </c>
      <c r="C448" s="34">
        <v>521</v>
      </c>
      <c r="D448" s="34">
        <v>527.17</v>
      </c>
      <c r="E448" s="34">
        <v>492.1</v>
      </c>
      <c r="F448" s="34" t="s">
        <v>1832</v>
      </c>
      <c r="G448" s="35">
        <v>0.0482</v>
      </c>
      <c r="H448" s="1">
        <f t="shared" si="6"/>
        <v>0.0471210070974672</v>
      </c>
    </row>
    <row r="449" spans="1:8">
      <c r="A449" s="32">
        <v>45504</v>
      </c>
      <c r="B449" s="2">
        <v>474.83</v>
      </c>
      <c r="C449" s="34">
        <v>471.02</v>
      </c>
      <c r="D449" s="34">
        <v>476.5</v>
      </c>
      <c r="E449" s="34">
        <v>466.75</v>
      </c>
      <c r="F449" s="34" t="s">
        <v>2449</v>
      </c>
      <c r="G449" s="35">
        <v>0.0251</v>
      </c>
      <c r="H449" s="1">
        <f t="shared" si="6"/>
        <v>0.0248195081589115</v>
      </c>
    </row>
    <row r="450" spans="1:8">
      <c r="A450" s="32">
        <v>45503</v>
      </c>
      <c r="B450" s="2">
        <v>463.19</v>
      </c>
      <c r="C450" s="34">
        <v>467</v>
      </c>
      <c r="D450" s="34">
        <v>472.73</v>
      </c>
      <c r="E450" s="34">
        <v>456.7</v>
      </c>
      <c r="F450" s="34" t="s">
        <v>2970</v>
      </c>
      <c r="G450" s="35">
        <v>-0.0054</v>
      </c>
      <c r="H450" s="1">
        <f t="shared" si="6"/>
        <v>-0.00542578572982799</v>
      </c>
    </row>
    <row r="451" spans="1:8">
      <c r="A451" s="32">
        <v>45502</v>
      </c>
      <c r="B451" s="2">
        <v>465.71</v>
      </c>
      <c r="C451" s="34">
        <v>469.88</v>
      </c>
      <c r="D451" s="34">
        <v>473.96</v>
      </c>
      <c r="E451" s="34">
        <v>465.02</v>
      </c>
      <c r="F451" s="34" t="s">
        <v>2925</v>
      </c>
      <c r="G451" s="35">
        <v>0</v>
      </c>
      <c r="H451" s="1">
        <f t="shared" ref="H451:H514" si="7">LN(B451/B452)</f>
        <v>2.14728207779423e-5</v>
      </c>
    </row>
    <row r="452" spans="1:8">
      <c r="A452" s="32">
        <v>45499</v>
      </c>
      <c r="B452" s="2">
        <v>465.7</v>
      </c>
      <c r="C452" s="34">
        <v>464.2</v>
      </c>
      <c r="D452" s="34">
        <v>469.77</v>
      </c>
      <c r="E452" s="34">
        <v>459.42</v>
      </c>
      <c r="F452" s="34" t="s">
        <v>2971</v>
      </c>
      <c r="G452" s="35">
        <v>0.0271</v>
      </c>
      <c r="H452" s="1">
        <f t="shared" si="7"/>
        <v>0.0267448565780617</v>
      </c>
    </row>
    <row r="453" spans="1:8">
      <c r="A453" s="32">
        <v>45498</v>
      </c>
      <c r="B453" s="2">
        <v>453.41</v>
      </c>
      <c r="C453" s="34">
        <v>463.26</v>
      </c>
      <c r="D453" s="34">
        <v>463.55</v>
      </c>
      <c r="E453" s="34">
        <v>442.65</v>
      </c>
      <c r="F453" s="34" t="s">
        <v>2347</v>
      </c>
      <c r="G453" s="35">
        <v>-0.017</v>
      </c>
      <c r="H453" s="1">
        <f t="shared" si="7"/>
        <v>-0.0171867614380351</v>
      </c>
    </row>
    <row r="454" spans="1:8">
      <c r="A454" s="32">
        <v>45497</v>
      </c>
      <c r="B454" s="2">
        <v>461.27</v>
      </c>
      <c r="C454" s="34">
        <v>472.3</v>
      </c>
      <c r="D454" s="34">
        <v>476.3</v>
      </c>
      <c r="E454" s="34">
        <v>460.58</v>
      </c>
      <c r="F454" s="34" t="s">
        <v>2972</v>
      </c>
      <c r="G454" s="35">
        <v>-0.0561</v>
      </c>
      <c r="H454" s="1">
        <f t="shared" si="7"/>
        <v>-0.0577447867670439</v>
      </c>
    </row>
    <row r="455" spans="1:8">
      <c r="A455" s="32">
        <v>45496</v>
      </c>
      <c r="B455" s="2">
        <v>488.69</v>
      </c>
      <c r="C455" s="34">
        <v>489.84</v>
      </c>
      <c r="D455" s="34">
        <v>495.22</v>
      </c>
      <c r="E455" s="34">
        <v>487.72</v>
      </c>
      <c r="F455" s="34" t="s">
        <v>2791</v>
      </c>
      <c r="G455" s="35">
        <v>0.0026</v>
      </c>
      <c r="H455" s="1">
        <f t="shared" si="7"/>
        <v>0.00264320042424282</v>
      </c>
    </row>
    <row r="456" spans="1:8">
      <c r="A456" s="32">
        <v>45495</v>
      </c>
      <c r="B456" s="2">
        <v>487.4</v>
      </c>
      <c r="C456" s="34">
        <v>486.58</v>
      </c>
      <c r="D456" s="34">
        <v>492.06</v>
      </c>
      <c r="E456" s="34">
        <v>483.9</v>
      </c>
      <c r="F456" s="34" t="s">
        <v>2871</v>
      </c>
      <c r="G456" s="35">
        <v>0.0223</v>
      </c>
      <c r="H456" s="1">
        <f t="shared" si="7"/>
        <v>0.0220089988142679</v>
      </c>
    </row>
    <row r="457" spans="1:8">
      <c r="A457" s="32">
        <v>45492</v>
      </c>
      <c r="B457" s="2">
        <v>476.79</v>
      </c>
      <c r="C457" s="34">
        <v>476.06</v>
      </c>
      <c r="D457" s="34">
        <v>486.71</v>
      </c>
      <c r="E457" s="34">
        <v>475.71</v>
      </c>
      <c r="F457" s="34" t="s">
        <v>2973</v>
      </c>
      <c r="G457" s="35">
        <v>0.002</v>
      </c>
      <c r="H457" s="1">
        <f t="shared" si="7"/>
        <v>0.0019734638584856</v>
      </c>
    </row>
    <row r="458" spans="1:8">
      <c r="A458" s="32">
        <v>45491</v>
      </c>
      <c r="B458" s="2">
        <v>475.85</v>
      </c>
      <c r="C458" s="34">
        <v>475</v>
      </c>
      <c r="D458" s="34">
        <v>479.24</v>
      </c>
      <c r="E458" s="34">
        <v>464.54</v>
      </c>
      <c r="F458" s="34" t="s">
        <v>2335</v>
      </c>
      <c r="G458" s="35">
        <v>0.03</v>
      </c>
      <c r="H458" s="1">
        <f t="shared" si="7"/>
        <v>0.0295594326925155</v>
      </c>
    </row>
    <row r="459" spans="1:8">
      <c r="A459" s="32">
        <v>45490</v>
      </c>
      <c r="B459" s="2">
        <v>461.99</v>
      </c>
      <c r="C459" s="34">
        <v>479.17</v>
      </c>
      <c r="D459" s="34">
        <v>479.17</v>
      </c>
      <c r="E459" s="34">
        <v>459.12</v>
      </c>
      <c r="F459" s="34" t="s">
        <v>1735</v>
      </c>
      <c r="G459" s="35">
        <v>-0.0568</v>
      </c>
      <c r="H459" s="1">
        <f t="shared" si="7"/>
        <v>-0.0584334819872817</v>
      </c>
    </row>
    <row r="460" spans="1:8">
      <c r="A460" s="32">
        <v>45489</v>
      </c>
      <c r="B460" s="2">
        <v>489.79</v>
      </c>
      <c r="C460" s="34">
        <v>501.5</v>
      </c>
      <c r="D460" s="34">
        <v>503.95</v>
      </c>
      <c r="E460" s="34">
        <v>485.79</v>
      </c>
      <c r="F460" s="34" t="s">
        <v>2974</v>
      </c>
      <c r="G460" s="35">
        <v>-0.0128</v>
      </c>
      <c r="H460" s="1">
        <f t="shared" si="7"/>
        <v>-0.0129217275390201</v>
      </c>
    </row>
    <row r="461" spans="1:8">
      <c r="A461" s="32">
        <v>45488</v>
      </c>
      <c r="B461" s="2">
        <v>496.16</v>
      </c>
      <c r="C461" s="34">
        <v>498.63</v>
      </c>
      <c r="D461" s="34">
        <v>506.68</v>
      </c>
      <c r="E461" s="34">
        <v>493.37</v>
      </c>
      <c r="F461" s="34" t="s">
        <v>2975</v>
      </c>
      <c r="G461" s="35">
        <v>-0.0054</v>
      </c>
      <c r="H461" s="1">
        <f t="shared" si="7"/>
        <v>-0.00544708541579381</v>
      </c>
    </row>
    <row r="462" spans="1:8">
      <c r="A462" s="32">
        <v>45485</v>
      </c>
      <c r="B462" s="2">
        <v>498.87</v>
      </c>
      <c r="C462" s="34">
        <v>497.76</v>
      </c>
      <c r="D462" s="34">
        <v>508.09</v>
      </c>
      <c r="E462" s="34">
        <v>494.23</v>
      </c>
      <c r="F462" s="34" t="s">
        <v>2976</v>
      </c>
      <c r="G462" s="35">
        <v>-0.027</v>
      </c>
      <c r="H462" s="1">
        <f t="shared" si="7"/>
        <v>-0.0273453380217223</v>
      </c>
    </row>
    <row r="463" spans="1:8">
      <c r="A463" s="32">
        <v>45484</v>
      </c>
      <c r="B463" s="2">
        <v>512.7</v>
      </c>
      <c r="C463" s="34">
        <v>530.89</v>
      </c>
      <c r="D463" s="34">
        <v>535.46</v>
      </c>
      <c r="E463" s="34">
        <v>508.37</v>
      </c>
      <c r="F463" s="34" t="s">
        <v>2977</v>
      </c>
      <c r="G463" s="35">
        <v>-0.0411</v>
      </c>
      <c r="H463" s="1">
        <f t="shared" si="7"/>
        <v>-0.0419962609142146</v>
      </c>
    </row>
    <row r="464" spans="1:8">
      <c r="A464" s="32">
        <v>45483</v>
      </c>
      <c r="B464" s="2">
        <v>534.69</v>
      </c>
      <c r="C464" s="34">
        <v>530.79</v>
      </c>
      <c r="D464" s="34">
        <v>538.88</v>
      </c>
      <c r="E464" s="34">
        <v>528.36</v>
      </c>
      <c r="F464" s="34" t="s">
        <v>2978</v>
      </c>
      <c r="G464" s="35">
        <v>0.0088</v>
      </c>
      <c r="H464" s="1">
        <f t="shared" si="7"/>
        <v>0.00881013315770212</v>
      </c>
    </row>
    <row r="465" spans="1:8">
      <c r="A465" s="32">
        <v>45482</v>
      </c>
      <c r="B465" s="2">
        <v>530</v>
      </c>
      <c r="C465" s="34">
        <v>533.75</v>
      </c>
      <c r="D465" s="34">
        <v>537.48</v>
      </c>
      <c r="E465" s="34">
        <v>528.19</v>
      </c>
      <c r="F465" s="34" t="s">
        <v>2782</v>
      </c>
      <c r="G465" s="35">
        <v>0.0013</v>
      </c>
      <c r="H465" s="1">
        <f t="shared" si="7"/>
        <v>0.00128384264131883</v>
      </c>
    </row>
    <row r="466" spans="1:8">
      <c r="A466" s="32">
        <v>45481</v>
      </c>
      <c r="B466" s="2">
        <v>529.32</v>
      </c>
      <c r="C466" s="34">
        <v>542.35</v>
      </c>
      <c r="D466" s="34">
        <v>542.81</v>
      </c>
      <c r="E466" s="34">
        <v>526.65</v>
      </c>
      <c r="F466" s="34" t="s">
        <v>2979</v>
      </c>
      <c r="G466" s="35">
        <v>-0.0196</v>
      </c>
      <c r="H466" s="1">
        <f t="shared" si="7"/>
        <v>-0.0198092950963723</v>
      </c>
    </row>
    <row r="467" spans="1:8">
      <c r="A467" s="32">
        <v>45478</v>
      </c>
      <c r="B467" s="2">
        <v>539.91</v>
      </c>
      <c r="C467" s="34">
        <v>511.6</v>
      </c>
      <c r="D467" s="34">
        <v>540.87</v>
      </c>
      <c r="E467" s="34">
        <v>511.6</v>
      </c>
      <c r="F467" s="34" t="s">
        <v>2980</v>
      </c>
      <c r="G467" s="35">
        <v>0.0587</v>
      </c>
      <c r="H467" s="1">
        <f t="shared" si="7"/>
        <v>0.0570701677312996</v>
      </c>
    </row>
    <row r="468" spans="1:8">
      <c r="A468" s="32">
        <v>45476</v>
      </c>
      <c r="B468" s="2">
        <v>509.96</v>
      </c>
      <c r="C468" s="34">
        <v>506.37</v>
      </c>
      <c r="D468" s="34">
        <v>511.28</v>
      </c>
      <c r="E468" s="34">
        <v>506.02</v>
      </c>
      <c r="F468" s="34" t="s">
        <v>2981</v>
      </c>
      <c r="G468" s="35">
        <v>0.0009</v>
      </c>
      <c r="H468" s="1">
        <f t="shared" si="7"/>
        <v>0.000902438607141874</v>
      </c>
    </row>
    <row r="469" spans="1:8">
      <c r="A469" s="32">
        <v>45475</v>
      </c>
      <c r="B469" s="2">
        <v>509.5</v>
      </c>
      <c r="C469" s="34">
        <v>500.76</v>
      </c>
      <c r="D469" s="34">
        <v>510.5</v>
      </c>
      <c r="E469" s="34">
        <v>499.45</v>
      </c>
      <c r="F469" s="34" t="s">
        <v>2935</v>
      </c>
      <c r="G469" s="35">
        <v>0.0096</v>
      </c>
      <c r="H469" s="1">
        <f t="shared" si="7"/>
        <v>0.00950528760323902</v>
      </c>
    </row>
    <row r="470" spans="1:8">
      <c r="A470" s="32">
        <v>45474</v>
      </c>
      <c r="B470" s="2">
        <v>504.68</v>
      </c>
      <c r="C470" s="34">
        <v>504.95</v>
      </c>
      <c r="D470" s="34">
        <v>506.58</v>
      </c>
      <c r="E470" s="34">
        <v>493.17</v>
      </c>
      <c r="F470" s="34" t="s">
        <v>2982</v>
      </c>
      <c r="G470" s="35">
        <v>0.0009</v>
      </c>
      <c r="H470" s="1">
        <f t="shared" si="7"/>
        <v>0.000911884293538437</v>
      </c>
    </row>
    <row r="471" spans="1:8">
      <c r="A471" s="32">
        <v>45471</v>
      </c>
      <c r="B471" s="2">
        <v>504.22</v>
      </c>
      <c r="C471" s="34">
        <v>517.15</v>
      </c>
      <c r="D471" s="34">
        <v>521.88</v>
      </c>
      <c r="E471" s="34">
        <v>503.84</v>
      </c>
      <c r="F471" s="34" t="s">
        <v>2983</v>
      </c>
      <c r="G471" s="35">
        <v>-0.0295</v>
      </c>
      <c r="H471" s="1">
        <f t="shared" si="7"/>
        <v>-0.0299696187730809</v>
      </c>
    </row>
    <row r="472" spans="1:8">
      <c r="A472" s="32">
        <v>45470</v>
      </c>
      <c r="B472" s="2">
        <v>519.56</v>
      </c>
      <c r="C472" s="34">
        <v>514.25</v>
      </c>
      <c r="D472" s="34">
        <v>522.88</v>
      </c>
      <c r="E472" s="34">
        <v>513.9</v>
      </c>
      <c r="F472" s="34" t="s">
        <v>2984</v>
      </c>
      <c r="G472" s="35">
        <v>0.0126</v>
      </c>
      <c r="H472" s="1">
        <f t="shared" si="7"/>
        <v>0.0124725635942382</v>
      </c>
    </row>
    <row r="473" spans="1:8">
      <c r="A473" s="32">
        <v>45469</v>
      </c>
      <c r="B473" s="2">
        <v>513.12</v>
      </c>
      <c r="C473" s="34">
        <v>506.64</v>
      </c>
      <c r="D473" s="34">
        <v>513.81</v>
      </c>
      <c r="E473" s="34">
        <v>504.68</v>
      </c>
      <c r="F473" s="34" t="s">
        <v>2764</v>
      </c>
      <c r="G473" s="35">
        <v>0.0049</v>
      </c>
      <c r="H473" s="1">
        <f t="shared" si="7"/>
        <v>0.00492323113746134</v>
      </c>
    </row>
    <row r="474" spans="1:8">
      <c r="A474" s="32">
        <v>45468</v>
      </c>
      <c r="B474" s="2">
        <v>510.6</v>
      </c>
      <c r="C474" s="34">
        <v>497.05</v>
      </c>
      <c r="D474" s="34">
        <v>510.71</v>
      </c>
      <c r="E474" s="34">
        <v>495.5</v>
      </c>
      <c r="F474" s="34" t="s">
        <v>2985</v>
      </c>
      <c r="G474" s="35">
        <v>0.0234</v>
      </c>
      <c r="H474" s="1">
        <f t="shared" si="7"/>
        <v>0.0231607860442586</v>
      </c>
    </row>
    <row r="475" spans="1:8">
      <c r="A475" s="32">
        <v>45467</v>
      </c>
      <c r="B475" s="2">
        <v>498.91</v>
      </c>
      <c r="C475" s="34">
        <v>499.2</v>
      </c>
      <c r="D475" s="34">
        <v>507.8</v>
      </c>
      <c r="E475" s="34">
        <v>494.29</v>
      </c>
      <c r="F475" s="34" t="s">
        <v>2986</v>
      </c>
      <c r="G475" s="35">
        <v>0.0083</v>
      </c>
      <c r="H475" s="1">
        <f t="shared" si="7"/>
        <v>0.00831249943358472</v>
      </c>
    </row>
    <row r="476" spans="1:8">
      <c r="A476" s="32">
        <v>45464</v>
      </c>
      <c r="B476" s="2">
        <v>494.78</v>
      </c>
      <c r="C476" s="34">
        <v>503.45</v>
      </c>
      <c r="D476" s="34">
        <v>503.45</v>
      </c>
      <c r="E476" s="34">
        <v>492.39</v>
      </c>
      <c r="F476" s="34" t="s">
        <v>2987</v>
      </c>
      <c r="G476" s="35">
        <v>-0.0138</v>
      </c>
      <c r="H476" s="1">
        <f t="shared" si="7"/>
        <v>-0.0138891121606672</v>
      </c>
    </row>
    <row r="477" spans="1:8">
      <c r="A477" s="32">
        <v>45463</v>
      </c>
      <c r="B477" s="2">
        <v>501.7</v>
      </c>
      <c r="C477" s="34">
        <v>502</v>
      </c>
      <c r="D477" s="34">
        <v>503.67</v>
      </c>
      <c r="E477" s="34">
        <v>496.77</v>
      </c>
      <c r="F477" s="34" t="s">
        <v>2785</v>
      </c>
      <c r="G477" s="35">
        <v>0.0044</v>
      </c>
      <c r="H477" s="1">
        <f t="shared" si="7"/>
        <v>0.00441475362202223</v>
      </c>
    </row>
    <row r="478" spans="1:8">
      <c r="A478" s="32">
        <v>45461</v>
      </c>
      <c r="B478" s="2">
        <v>499.49</v>
      </c>
      <c r="C478" s="34">
        <v>504.56</v>
      </c>
      <c r="D478" s="34">
        <v>506</v>
      </c>
      <c r="E478" s="34">
        <v>495.02</v>
      </c>
      <c r="F478" s="34" t="s">
        <v>2702</v>
      </c>
      <c r="G478" s="35">
        <v>-0.0141</v>
      </c>
      <c r="H478" s="1">
        <f t="shared" si="7"/>
        <v>-0.0141933762642543</v>
      </c>
    </row>
    <row r="479" spans="1:8">
      <c r="A479" s="32">
        <v>45460</v>
      </c>
      <c r="B479" s="2">
        <v>506.63</v>
      </c>
      <c r="C479" s="34">
        <v>501.67</v>
      </c>
      <c r="D479" s="34">
        <v>510.75</v>
      </c>
      <c r="E479" s="34">
        <v>496.01</v>
      </c>
      <c r="F479" s="34" t="s">
        <v>2932</v>
      </c>
      <c r="G479" s="35">
        <v>0.0049</v>
      </c>
      <c r="H479" s="1">
        <f t="shared" si="7"/>
        <v>0.00488727612347476</v>
      </c>
    </row>
    <row r="480" spans="1:8">
      <c r="A480" s="32">
        <v>45457</v>
      </c>
      <c r="B480" s="2">
        <v>504.16</v>
      </c>
      <c r="C480" s="34">
        <v>502.65</v>
      </c>
      <c r="D480" s="34">
        <v>507.15</v>
      </c>
      <c r="E480" s="34">
        <v>500.75</v>
      </c>
      <c r="F480" s="34" t="s">
        <v>2415</v>
      </c>
      <c r="G480" s="35">
        <v>0.0001</v>
      </c>
      <c r="H480" s="1">
        <f t="shared" si="7"/>
        <v>0.000119016920379217</v>
      </c>
    </row>
    <row r="481" spans="1:8">
      <c r="A481" s="32">
        <v>45456</v>
      </c>
      <c r="B481" s="2">
        <v>504.1</v>
      </c>
      <c r="C481" s="34">
        <v>505.71</v>
      </c>
      <c r="D481" s="34">
        <v>509.36</v>
      </c>
      <c r="E481" s="34">
        <v>501.36</v>
      </c>
      <c r="F481" s="34" t="s">
        <v>2988</v>
      </c>
      <c r="G481" s="35">
        <v>-0.0093</v>
      </c>
      <c r="H481" s="1">
        <f t="shared" si="7"/>
        <v>-0.00935896419942492</v>
      </c>
    </row>
    <row r="482" spans="1:8">
      <c r="A482" s="32">
        <v>45455</v>
      </c>
      <c r="B482" s="2">
        <v>508.84</v>
      </c>
      <c r="C482" s="34">
        <v>513.99</v>
      </c>
      <c r="D482" s="34">
        <v>514.01</v>
      </c>
      <c r="E482" s="34">
        <v>504.47</v>
      </c>
      <c r="F482" s="34" t="s">
        <v>2989</v>
      </c>
      <c r="G482" s="35">
        <v>0.0027</v>
      </c>
      <c r="H482" s="1">
        <f t="shared" si="7"/>
        <v>0.00269602941982029</v>
      </c>
    </row>
    <row r="483" spans="1:8">
      <c r="A483" s="32">
        <v>45454</v>
      </c>
      <c r="B483" s="2">
        <v>507.47</v>
      </c>
      <c r="C483" s="34">
        <v>500.16</v>
      </c>
      <c r="D483" s="34">
        <v>507.6</v>
      </c>
      <c r="E483" s="34">
        <v>498.27</v>
      </c>
      <c r="F483" s="34" t="s">
        <v>2990</v>
      </c>
      <c r="G483" s="35">
        <v>0.0097</v>
      </c>
      <c r="H483" s="1">
        <f t="shared" si="7"/>
        <v>0.00964297075869795</v>
      </c>
    </row>
    <row r="484" spans="1:8">
      <c r="A484" s="32">
        <v>45453</v>
      </c>
      <c r="B484" s="2">
        <v>502.6</v>
      </c>
      <c r="C484" s="34">
        <v>493.86</v>
      </c>
      <c r="D484" s="34">
        <v>502.66</v>
      </c>
      <c r="E484" s="34">
        <v>493.41</v>
      </c>
      <c r="F484" s="34" t="s">
        <v>2991</v>
      </c>
      <c r="G484" s="35">
        <v>0.0196</v>
      </c>
      <c r="H484" s="1">
        <f t="shared" si="7"/>
        <v>0.0193665902611342</v>
      </c>
    </row>
    <row r="485" spans="1:8">
      <c r="A485" s="32">
        <v>45450</v>
      </c>
      <c r="B485" s="2">
        <v>492.96</v>
      </c>
      <c r="C485" s="34">
        <v>495.91</v>
      </c>
      <c r="D485" s="34">
        <v>498.91</v>
      </c>
      <c r="E485" s="34">
        <v>490.17</v>
      </c>
      <c r="F485" s="34" t="s">
        <v>2992</v>
      </c>
      <c r="G485" s="35">
        <v>-0.0016</v>
      </c>
      <c r="H485" s="1">
        <f t="shared" si="7"/>
        <v>-0.0016215343264383</v>
      </c>
    </row>
    <row r="486" spans="1:8">
      <c r="A486" s="32">
        <v>45449</v>
      </c>
      <c r="B486" s="2">
        <v>493.76</v>
      </c>
      <c r="C486" s="34">
        <v>492.98</v>
      </c>
      <c r="D486" s="34">
        <v>502.82</v>
      </c>
      <c r="E486" s="34">
        <v>490.89</v>
      </c>
      <c r="F486" s="34" t="s">
        <v>2993</v>
      </c>
      <c r="G486" s="35">
        <v>-0.0026</v>
      </c>
      <c r="H486" s="1">
        <f t="shared" si="7"/>
        <v>-0.00262939816951081</v>
      </c>
    </row>
    <row r="487" spans="1:8">
      <c r="A487" s="32">
        <v>45448</v>
      </c>
      <c r="B487" s="2">
        <v>495.06</v>
      </c>
      <c r="C487" s="34">
        <v>484.45</v>
      </c>
      <c r="D487" s="34">
        <v>496.65</v>
      </c>
      <c r="E487" s="34">
        <v>483.91</v>
      </c>
      <c r="F487" s="34" t="s">
        <v>2994</v>
      </c>
      <c r="G487" s="35">
        <v>0.0379</v>
      </c>
      <c r="H487" s="1">
        <f t="shared" si="7"/>
        <v>0.037183441036308</v>
      </c>
    </row>
    <row r="488" spans="1:8">
      <c r="A488" s="32">
        <v>45447</v>
      </c>
      <c r="B488" s="2">
        <v>476.99</v>
      </c>
      <c r="C488" s="34">
        <v>477</v>
      </c>
      <c r="D488" s="34">
        <v>478.89</v>
      </c>
      <c r="E488" s="34">
        <v>473.23</v>
      </c>
      <c r="F488" s="34" t="s">
        <v>2995</v>
      </c>
      <c r="G488" s="35">
        <v>-0.001</v>
      </c>
      <c r="H488" s="1">
        <f t="shared" si="7"/>
        <v>-0.00104769098511376</v>
      </c>
    </row>
    <row r="489" spans="1:8">
      <c r="A489" s="32">
        <v>45446</v>
      </c>
      <c r="B489" s="2">
        <v>477.49</v>
      </c>
      <c r="C489" s="34">
        <v>470.86</v>
      </c>
      <c r="D489" s="34">
        <v>479.6</v>
      </c>
      <c r="E489" s="34">
        <v>468.24</v>
      </c>
      <c r="F489" s="34" t="s">
        <v>2996</v>
      </c>
      <c r="G489" s="35">
        <v>0.0228</v>
      </c>
      <c r="H489" s="1">
        <f t="shared" si="7"/>
        <v>0.0225780515935846</v>
      </c>
    </row>
    <row r="490" spans="1:8">
      <c r="A490" s="32">
        <v>45443</v>
      </c>
      <c r="B490" s="2">
        <v>466.83</v>
      </c>
      <c r="C490" s="34">
        <v>465.8</v>
      </c>
      <c r="D490" s="34">
        <v>469.12</v>
      </c>
      <c r="E490" s="34">
        <v>454.46</v>
      </c>
      <c r="F490" s="34" t="s">
        <v>2997</v>
      </c>
      <c r="G490" s="35">
        <v>-0.0005</v>
      </c>
      <c r="H490" s="1">
        <f t="shared" si="7"/>
        <v>-0.000471152619329574</v>
      </c>
    </row>
    <row r="491" spans="1:8">
      <c r="A491" s="32">
        <v>45442</v>
      </c>
      <c r="B491" s="2">
        <v>467.05</v>
      </c>
      <c r="C491" s="34">
        <v>471.67</v>
      </c>
      <c r="D491" s="34">
        <v>471.73</v>
      </c>
      <c r="E491" s="34">
        <v>464.71</v>
      </c>
      <c r="F491" s="34" t="s">
        <v>2636</v>
      </c>
      <c r="G491" s="35">
        <v>-0.0154</v>
      </c>
      <c r="H491" s="1">
        <f t="shared" si="7"/>
        <v>-0.0155302087777367</v>
      </c>
    </row>
    <row r="492" spans="1:8">
      <c r="A492" s="32">
        <v>45441</v>
      </c>
      <c r="B492" s="2">
        <v>474.36</v>
      </c>
      <c r="C492" s="34">
        <v>474.66</v>
      </c>
      <c r="D492" s="34">
        <v>479.85</v>
      </c>
      <c r="E492" s="34">
        <v>473.7</v>
      </c>
      <c r="F492" s="34" t="s">
        <v>2998</v>
      </c>
      <c r="G492" s="35">
        <v>-0.0116</v>
      </c>
      <c r="H492" s="1">
        <f t="shared" si="7"/>
        <v>-0.0116528962482432</v>
      </c>
    </row>
    <row r="493" spans="1:8">
      <c r="A493" s="32">
        <v>45440</v>
      </c>
      <c r="B493" s="2">
        <v>479.92</v>
      </c>
      <c r="C493" s="34">
        <v>476.58</v>
      </c>
      <c r="D493" s="34">
        <v>480.86</v>
      </c>
      <c r="E493" s="34">
        <v>474.84</v>
      </c>
      <c r="F493" s="34" t="s">
        <v>2999</v>
      </c>
      <c r="G493" s="35">
        <v>0.0036</v>
      </c>
      <c r="H493" s="1">
        <f t="shared" si="7"/>
        <v>0.00354854569038197</v>
      </c>
    </row>
    <row r="494" spans="1:8">
      <c r="A494" s="32">
        <v>45436</v>
      </c>
      <c r="B494" s="2">
        <v>478.22</v>
      </c>
      <c r="C494" s="34">
        <v>467.62</v>
      </c>
      <c r="D494" s="34">
        <v>479.85</v>
      </c>
      <c r="E494" s="34">
        <v>466.3</v>
      </c>
      <c r="F494" s="34" t="s">
        <v>2871</v>
      </c>
      <c r="G494" s="35">
        <v>0.0267</v>
      </c>
      <c r="H494" s="1">
        <f t="shared" si="7"/>
        <v>0.0263574580088119</v>
      </c>
    </row>
    <row r="495" spans="1:8">
      <c r="A495" s="32">
        <v>45435</v>
      </c>
      <c r="B495" s="2">
        <v>465.78</v>
      </c>
      <c r="C495" s="34">
        <v>472.88</v>
      </c>
      <c r="D495" s="34">
        <v>474.36</v>
      </c>
      <c r="E495" s="34">
        <v>461.54</v>
      </c>
      <c r="F495" s="34" t="s">
        <v>3000</v>
      </c>
      <c r="G495" s="35">
        <v>-0.0043</v>
      </c>
      <c r="H495" s="1">
        <f t="shared" si="7"/>
        <v>-0.00428468027710399</v>
      </c>
    </row>
    <row r="496" spans="1:8">
      <c r="A496" s="32">
        <v>45434</v>
      </c>
      <c r="B496" s="2">
        <v>467.78</v>
      </c>
      <c r="C496" s="34">
        <v>467.87</v>
      </c>
      <c r="D496" s="34">
        <v>473.72</v>
      </c>
      <c r="E496" s="34">
        <v>465.65</v>
      </c>
      <c r="F496" s="34" t="s">
        <v>3001</v>
      </c>
      <c r="G496" s="35">
        <v>0.0068</v>
      </c>
      <c r="H496" s="1">
        <f t="shared" si="7"/>
        <v>0.00675670999654121</v>
      </c>
    </row>
    <row r="497" spans="1:8">
      <c r="A497" s="32">
        <v>45433</v>
      </c>
      <c r="B497" s="2">
        <v>464.63</v>
      </c>
      <c r="C497" s="34">
        <v>467.12</v>
      </c>
      <c r="D497" s="34">
        <v>470.7</v>
      </c>
      <c r="E497" s="34">
        <v>462.27</v>
      </c>
      <c r="F497" s="34" t="s">
        <v>3002</v>
      </c>
      <c r="G497" s="35">
        <v>-0.009</v>
      </c>
      <c r="H497" s="1">
        <f t="shared" si="7"/>
        <v>-0.0090201689287728</v>
      </c>
    </row>
    <row r="498" spans="1:8">
      <c r="A498" s="32">
        <v>45432</v>
      </c>
      <c r="B498" s="2">
        <v>468.84</v>
      </c>
      <c r="C498" s="34">
        <v>469.95</v>
      </c>
      <c r="D498" s="34">
        <v>473.2</v>
      </c>
      <c r="E498" s="34">
        <v>467.04</v>
      </c>
      <c r="F498" s="34" t="s">
        <v>3000</v>
      </c>
      <c r="G498" s="35">
        <v>-0.0065</v>
      </c>
      <c r="H498" s="1">
        <f t="shared" si="7"/>
        <v>-0.00652673058311967</v>
      </c>
    </row>
    <row r="499" spans="1:8">
      <c r="A499" s="32">
        <v>45429</v>
      </c>
      <c r="B499" s="2">
        <v>471.91</v>
      </c>
      <c r="C499" s="34">
        <v>470.83</v>
      </c>
      <c r="D499" s="34">
        <v>472.8</v>
      </c>
      <c r="E499" s="34">
        <v>468.42</v>
      </c>
      <c r="F499" s="34" t="s">
        <v>2649</v>
      </c>
      <c r="G499" s="35">
        <v>-0.0028</v>
      </c>
      <c r="H499" s="1">
        <f t="shared" si="7"/>
        <v>-0.00279323879687662</v>
      </c>
    </row>
    <row r="500" spans="1:8">
      <c r="A500" s="32">
        <v>45428</v>
      </c>
      <c r="B500" s="2">
        <v>473.23</v>
      </c>
      <c r="C500" s="34">
        <v>475</v>
      </c>
      <c r="D500" s="34">
        <v>477.69</v>
      </c>
      <c r="E500" s="34">
        <v>472.75</v>
      </c>
      <c r="F500" s="34" t="s">
        <v>3003</v>
      </c>
      <c r="G500" s="35">
        <v>-0.0173</v>
      </c>
      <c r="H500" s="1">
        <f t="shared" si="7"/>
        <v>-0.017407773280707</v>
      </c>
    </row>
    <row r="501" spans="1:8">
      <c r="A501" s="32">
        <v>45427</v>
      </c>
      <c r="B501" s="2">
        <v>481.54</v>
      </c>
      <c r="C501" s="34">
        <v>474.98</v>
      </c>
      <c r="D501" s="34">
        <v>482.5</v>
      </c>
      <c r="E501" s="34">
        <v>471.2</v>
      </c>
      <c r="F501" s="34" t="s">
        <v>3004</v>
      </c>
      <c r="G501" s="35">
        <v>0.0205</v>
      </c>
      <c r="H501" s="1">
        <f t="shared" si="7"/>
        <v>0.0203281630483408</v>
      </c>
    </row>
    <row r="502" spans="1:8">
      <c r="A502" s="32">
        <v>45426</v>
      </c>
      <c r="B502" s="2">
        <v>471.85</v>
      </c>
      <c r="C502" s="34">
        <v>463.37</v>
      </c>
      <c r="D502" s="34">
        <v>472.54</v>
      </c>
      <c r="E502" s="34">
        <v>460.08</v>
      </c>
      <c r="F502" s="34" t="s">
        <v>3005</v>
      </c>
      <c r="G502" s="35">
        <v>0.0082</v>
      </c>
      <c r="H502" s="1">
        <f t="shared" si="7"/>
        <v>0.00817147525660997</v>
      </c>
    </row>
    <row r="503" spans="1:8">
      <c r="A503" s="32">
        <v>45425</v>
      </c>
      <c r="B503" s="2">
        <v>468.01</v>
      </c>
      <c r="C503" s="34">
        <v>472.75</v>
      </c>
      <c r="D503" s="34">
        <v>473.35</v>
      </c>
      <c r="E503" s="34">
        <v>462.85</v>
      </c>
      <c r="F503" s="34" t="s">
        <v>3006</v>
      </c>
      <c r="G503" s="35">
        <v>-0.0172</v>
      </c>
      <c r="H503" s="1">
        <f t="shared" si="7"/>
        <v>-0.0173482708420303</v>
      </c>
    </row>
    <row r="504" spans="1:8">
      <c r="A504" s="32">
        <v>45422</v>
      </c>
      <c r="B504" s="2">
        <v>476.2</v>
      </c>
      <c r="C504" s="34">
        <v>477.09</v>
      </c>
      <c r="D504" s="34">
        <v>477.5</v>
      </c>
      <c r="E504" s="34">
        <v>469.6</v>
      </c>
      <c r="F504" s="34" t="s">
        <v>3007</v>
      </c>
      <c r="G504" s="35">
        <v>0.0016</v>
      </c>
      <c r="H504" s="1">
        <f t="shared" si="7"/>
        <v>0.00163931017565195</v>
      </c>
    </row>
    <row r="505" spans="1:8">
      <c r="A505" s="32">
        <v>45421</v>
      </c>
      <c r="B505" s="2">
        <v>475.42</v>
      </c>
      <c r="C505" s="34">
        <v>470</v>
      </c>
      <c r="D505" s="34">
        <v>476.08</v>
      </c>
      <c r="E505" s="34">
        <v>467.63</v>
      </c>
      <c r="F505" s="34" t="s">
        <v>3008</v>
      </c>
      <c r="G505" s="35">
        <v>0.006</v>
      </c>
      <c r="H505" s="1">
        <f t="shared" si="7"/>
        <v>0.00594925912430307</v>
      </c>
    </row>
    <row r="506" spans="1:8">
      <c r="A506" s="32">
        <v>45420</v>
      </c>
      <c r="B506" s="2">
        <v>472.6</v>
      </c>
      <c r="C506" s="34">
        <v>463.5</v>
      </c>
      <c r="D506" s="34">
        <v>475.58</v>
      </c>
      <c r="E506" s="34">
        <v>463</v>
      </c>
      <c r="F506" s="34" t="s">
        <v>3009</v>
      </c>
      <c r="G506" s="35">
        <v>0.0093</v>
      </c>
      <c r="H506" s="1">
        <f t="shared" si="7"/>
        <v>0.00926837976984196</v>
      </c>
    </row>
    <row r="507" spans="1:8">
      <c r="A507" s="32">
        <v>45419</v>
      </c>
      <c r="B507" s="2">
        <v>468.24</v>
      </c>
      <c r="C507" s="34">
        <v>466.29</v>
      </c>
      <c r="D507" s="34">
        <v>471.53</v>
      </c>
      <c r="E507" s="34">
        <v>461.31</v>
      </c>
      <c r="F507" s="34" t="s">
        <v>3010</v>
      </c>
      <c r="G507" s="35">
        <v>0.0055</v>
      </c>
      <c r="H507" s="1">
        <f t="shared" si="7"/>
        <v>0.00548228201948548</v>
      </c>
    </row>
    <row r="508" spans="1:8">
      <c r="A508" s="32">
        <v>45418</v>
      </c>
      <c r="B508" s="2">
        <v>465.68</v>
      </c>
      <c r="C508" s="34">
        <v>455.58</v>
      </c>
      <c r="D508" s="34">
        <v>466.16</v>
      </c>
      <c r="E508" s="34">
        <v>453.34</v>
      </c>
      <c r="F508" s="34" t="s">
        <v>3011</v>
      </c>
      <c r="G508" s="35">
        <v>0.0304</v>
      </c>
      <c r="H508" s="1">
        <f t="shared" si="7"/>
        <v>0.0299050226224346</v>
      </c>
    </row>
    <row r="509" spans="1:8">
      <c r="A509" s="32">
        <v>45415</v>
      </c>
      <c r="B509" s="2">
        <v>451.96</v>
      </c>
      <c r="C509" s="34">
        <v>445.93</v>
      </c>
      <c r="D509" s="34">
        <v>454.17</v>
      </c>
      <c r="E509" s="34">
        <v>443.85</v>
      </c>
      <c r="F509" s="34" t="s">
        <v>3012</v>
      </c>
      <c r="G509" s="35">
        <v>0.0233</v>
      </c>
      <c r="H509" s="1">
        <f t="shared" si="7"/>
        <v>0.0230080423652562</v>
      </c>
    </row>
    <row r="510" spans="1:8">
      <c r="A510" s="32">
        <v>45414</v>
      </c>
      <c r="B510" s="2">
        <v>441.68</v>
      </c>
      <c r="C510" s="34">
        <v>438.84</v>
      </c>
      <c r="D510" s="34">
        <v>443.96</v>
      </c>
      <c r="E510" s="34">
        <v>432.28</v>
      </c>
      <c r="F510" s="34" t="s">
        <v>3013</v>
      </c>
      <c r="G510" s="35">
        <v>0.0057</v>
      </c>
      <c r="H510" s="1">
        <f t="shared" si="7"/>
        <v>0.00565351670998815</v>
      </c>
    </row>
    <row r="511" spans="1:8">
      <c r="A511" s="32">
        <v>45413</v>
      </c>
      <c r="B511" s="2">
        <v>439.19</v>
      </c>
      <c r="C511" s="34">
        <v>428.6</v>
      </c>
      <c r="D511" s="34">
        <v>449.96</v>
      </c>
      <c r="E511" s="34">
        <v>427.11</v>
      </c>
      <c r="F511" s="34" t="s">
        <v>3014</v>
      </c>
      <c r="G511" s="35">
        <v>0.021</v>
      </c>
      <c r="H511" s="1">
        <f t="shared" si="7"/>
        <v>0.0207516418707436</v>
      </c>
    </row>
    <row r="512" spans="1:8">
      <c r="A512" s="32">
        <v>45412</v>
      </c>
      <c r="B512" s="2">
        <v>430.17</v>
      </c>
      <c r="C512" s="34">
        <v>431.05</v>
      </c>
      <c r="D512" s="34">
        <v>439.62</v>
      </c>
      <c r="E512" s="34">
        <v>429.72</v>
      </c>
      <c r="F512" s="34" t="s">
        <v>3015</v>
      </c>
      <c r="G512" s="35">
        <v>-0.0057</v>
      </c>
      <c r="H512" s="1">
        <f t="shared" si="7"/>
        <v>-0.00567926514029795</v>
      </c>
    </row>
    <row r="513" spans="1:8">
      <c r="A513" s="32">
        <v>45411</v>
      </c>
      <c r="B513" s="2">
        <v>432.62</v>
      </c>
      <c r="C513" s="34">
        <v>439.56</v>
      </c>
      <c r="D513" s="34">
        <v>439.76</v>
      </c>
      <c r="E513" s="34">
        <v>428.56</v>
      </c>
      <c r="F513" s="34" t="s">
        <v>2861</v>
      </c>
      <c r="G513" s="35">
        <v>-0.0241</v>
      </c>
      <c r="H513" s="1">
        <f t="shared" si="7"/>
        <v>-0.0243644388741407</v>
      </c>
    </row>
    <row r="514" spans="1:8">
      <c r="A514" s="32">
        <v>45408</v>
      </c>
      <c r="B514" s="2">
        <v>443.29</v>
      </c>
      <c r="C514" s="34">
        <v>441.46</v>
      </c>
      <c r="D514" s="34">
        <v>446.44</v>
      </c>
      <c r="E514" s="34">
        <v>431.96</v>
      </c>
      <c r="F514" s="34" t="s">
        <v>3016</v>
      </c>
      <c r="G514" s="35">
        <v>0.0043</v>
      </c>
      <c r="H514" s="1">
        <f t="shared" si="7"/>
        <v>0.00431800098948233</v>
      </c>
    </row>
    <row r="515" spans="1:8">
      <c r="A515" s="32">
        <v>45407</v>
      </c>
      <c r="B515" s="2">
        <v>441.38</v>
      </c>
      <c r="C515" s="34">
        <v>421.4</v>
      </c>
      <c r="D515" s="34">
        <v>445.77</v>
      </c>
      <c r="E515" s="34">
        <v>414.5</v>
      </c>
      <c r="F515" s="34" t="s">
        <v>3017</v>
      </c>
      <c r="G515" s="35">
        <v>-0.1056</v>
      </c>
      <c r="H515" s="1">
        <f t="shared" ref="H515:H578" si="8">LN(B515/B516)</f>
        <v>-0.111616676453522</v>
      </c>
    </row>
    <row r="516" spans="1:8">
      <c r="A516" s="32">
        <v>45406</v>
      </c>
      <c r="B516" s="2">
        <v>493.5</v>
      </c>
      <c r="C516" s="34">
        <v>508.06</v>
      </c>
      <c r="D516" s="34">
        <v>510</v>
      </c>
      <c r="E516" s="34">
        <v>484.58</v>
      </c>
      <c r="F516" s="34" t="s">
        <v>3018</v>
      </c>
      <c r="G516" s="35">
        <v>-0.0052</v>
      </c>
      <c r="H516" s="1">
        <f t="shared" si="8"/>
        <v>-0.00525466043346702</v>
      </c>
    </row>
    <row r="517" spans="1:8">
      <c r="A517" s="32">
        <v>45405</v>
      </c>
      <c r="B517" s="2">
        <v>496.1</v>
      </c>
      <c r="C517" s="34">
        <v>491.25</v>
      </c>
      <c r="D517" s="34">
        <v>498.76</v>
      </c>
      <c r="E517" s="34">
        <v>488.97</v>
      </c>
      <c r="F517" s="34" t="s">
        <v>3019</v>
      </c>
      <c r="G517" s="35">
        <v>0.0298</v>
      </c>
      <c r="H517" s="1">
        <f t="shared" si="8"/>
        <v>0.0293937281830818</v>
      </c>
    </row>
    <row r="518" spans="1:8">
      <c r="A518" s="32">
        <v>45404</v>
      </c>
      <c r="B518" s="2">
        <v>481.73</v>
      </c>
      <c r="C518" s="34">
        <v>489.71</v>
      </c>
      <c r="D518" s="34">
        <v>492.01</v>
      </c>
      <c r="E518" s="34">
        <v>473.4</v>
      </c>
      <c r="F518" s="34" t="s">
        <v>3020</v>
      </c>
      <c r="G518" s="35">
        <v>0.0014</v>
      </c>
      <c r="H518" s="1">
        <f t="shared" si="8"/>
        <v>0.00137100146111449</v>
      </c>
    </row>
    <row r="519" spans="1:8">
      <c r="A519" s="32">
        <v>45401</v>
      </c>
      <c r="B519" s="2">
        <v>481.07</v>
      </c>
      <c r="C519" s="34">
        <v>502.8</v>
      </c>
      <c r="D519" s="34">
        <v>502.8</v>
      </c>
      <c r="E519" s="34">
        <v>475.73</v>
      </c>
      <c r="F519" s="34" t="s">
        <v>2567</v>
      </c>
      <c r="G519" s="35">
        <v>-0.0413</v>
      </c>
      <c r="H519" s="1">
        <f t="shared" si="8"/>
        <v>-0.042188844269515</v>
      </c>
    </row>
    <row r="520" spans="1:8">
      <c r="A520" s="32">
        <v>45400</v>
      </c>
      <c r="B520" s="2">
        <v>501.8</v>
      </c>
      <c r="C520" s="34">
        <v>499.82</v>
      </c>
      <c r="D520" s="34">
        <v>512.21</v>
      </c>
      <c r="E520" s="34">
        <v>499.04</v>
      </c>
      <c r="F520" s="34" t="s">
        <v>3021</v>
      </c>
      <c r="G520" s="35">
        <v>0.0154</v>
      </c>
      <c r="H520" s="1">
        <f t="shared" si="8"/>
        <v>0.0153220463887376</v>
      </c>
    </row>
    <row r="521" spans="1:8">
      <c r="A521" s="32">
        <v>45399</v>
      </c>
      <c r="B521" s="2">
        <v>494.17</v>
      </c>
      <c r="C521" s="34">
        <v>503.1</v>
      </c>
      <c r="D521" s="34">
        <v>503.16</v>
      </c>
      <c r="E521" s="34">
        <v>487.14</v>
      </c>
      <c r="F521" s="34" t="s">
        <v>2725</v>
      </c>
      <c r="G521" s="35">
        <v>-0.0112</v>
      </c>
      <c r="H521" s="1">
        <f t="shared" si="8"/>
        <v>-0.0112483956417302</v>
      </c>
    </row>
    <row r="522" spans="1:8">
      <c r="A522" s="32">
        <v>45398</v>
      </c>
      <c r="B522" s="2">
        <v>499.76</v>
      </c>
      <c r="C522" s="34">
        <v>498.11</v>
      </c>
      <c r="D522" s="34">
        <v>504.77</v>
      </c>
      <c r="E522" s="34">
        <v>497.11</v>
      </c>
      <c r="F522" s="34" t="s">
        <v>3022</v>
      </c>
      <c r="G522" s="35">
        <v>-0.0009</v>
      </c>
      <c r="H522" s="1">
        <f t="shared" si="8"/>
        <v>-0.00094000946931142</v>
      </c>
    </row>
    <row r="523" spans="1:8">
      <c r="A523" s="32">
        <v>45397</v>
      </c>
      <c r="B523" s="2">
        <v>500.23</v>
      </c>
      <c r="C523" s="34">
        <v>516.72</v>
      </c>
      <c r="D523" s="34">
        <v>518.53</v>
      </c>
      <c r="E523" s="34">
        <v>497.28</v>
      </c>
      <c r="F523" s="34" t="s">
        <v>3023</v>
      </c>
      <c r="G523" s="35">
        <v>-0.0228</v>
      </c>
      <c r="H523" s="1">
        <f t="shared" si="8"/>
        <v>-0.0230613008089116</v>
      </c>
    </row>
    <row r="524" spans="1:8">
      <c r="A524" s="32">
        <v>45394</v>
      </c>
      <c r="B524" s="2">
        <v>511.9</v>
      </c>
      <c r="C524" s="34">
        <v>517.75</v>
      </c>
      <c r="D524" s="34">
        <v>520.19</v>
      </c>
      <c r="E524" s="34">
        <v>509.33</v>
      </c>
      <c r="F524" s="34" t="s">
        <v>2989</v>
      </c>
      <c r="G524" s="35">
        <v>-0.0215</v>
      </c>
      <c r="H524" s="1">
        <f t="shared" si="8"/>
        <v>-0.0217580511574141</v>
      </c>
    </row>
    <row r="525" spans="1:8">
      <c r="A525" s="32">
        <v>45393</v>
      </c>
      <c r="B525" s="2">
        <v>523.16</v>
      </c>
      <c r="C525" s="34">
        <v>521.11</v>
      </c>
      <c r="D525" s="34">
        <v>523.86</v>
      </c>
      <c r="E525" s="34">
        <v>517.29</v>
      </c>
      <c r="F525" s="34" t="s">
        <v>3024</v>
      </c>
      <c r="G525" s="35">
        <v>0.0064</v>
      </c>
      <c r="H525" s="1">
        <f t="shared" si="8"/>
        <v>0.00638550957340062</v>
      </c>
    </row>
    <row r="526" spans="1:8">
      <c r="A526" s="32">
        <v>45392</v>
      </c>
      <c r="B526" s="2">
        <v>519.83</v>
      </c>
      <c r="C526" s="34">
        <v>509.29</v>
      </c>
      <c r="D526" s="34">
        <v>522.56</v>
      </c>
      <c r="E526" s="34">
        <v>505.8</v>
      </c>
      <c r="F526" s="34" t="s">
        <v>1538</v>
      </c>
      <c r="G526" s="35">
        <v>0.0057</v>
      </c>
      <c r="H526" s="1">
        <f t="shared" si="8"/>
        <v>0.00565240284555755</v>
      </c>
    </row>
    <row r="527" spans="1:8">
      <c r="A527" s="32">
        <v>45391</v>
      </c>
      <c r="B527" s="2">
        <v>516.9</v>
      </c>
      <c r="C527" s="34">
        <v>522.23</v>
      </c>
      <c r="D527" s="34">
        <v>525.87</v>
      </c>
      <c r="E527" s="34">
        <v>506.74</v>
      </c>
      <c r="F527" s="34" t="s">
        <v>3025</v>
      </c>
      <c r="G527" s="35">
        <v>-0.0045</v>
      </c>
      <c r="H527" s="1">
        <f t="shared" si="8"/>
        <v>-0.00453603055422814</v>
      </c>
    </row>
    <row r="528" spans="1:8">
      <c r="A528" s="32">
        <v>45390</v>
      </c>
      <c r="B528" s="2">
        <v>519.25</v>
      </c>
      <c r="C528" s="34">
        <v>529.28</v>
      </c>
      <c r="D528" s="34">
        <v>531.49</v>
      </c>
      <c r="E528" s="34">
        <v>518.89</v>
      </c>
      <c r="F528" s="34" t="s">
        <v>3026</v>
      </c>
      <c r="G528" s="35">
        <v>-0.0153</v>
      </c>
      <c r="H528" s="1">
        <f t="shared" si="8"/>
        <v>-0.0154600390483872</v>
      </c>
    </row>
    <row r="529" spans="1:8">
      <c r="A529" s="32">
        <v>45387</v>
      </c>
      <c r="B529" s="2">
        <v>527.34</v>
      </c>
      <c r="C529" s="34">
        <v>516.85</v>
      </c>
      <c r="D529" s="34">
        <v>530.7</v>
      </c>
      <c r="E529" s="34">
        <v>514.41</v>
      </c>
      <c r="F529" s="34" t="s">
        <v>2887</v>
      </c>
      <c r="G529" s="35">
        <v>0.0321</v>
      </c>
      <c r="H529" s="1">
        <f t="shared" si="8"/>
        <v>0.0316324796300328</v>
      </c>
    </row>
    <row r="530" spans="1:8">
      <c r="A530" s="32">
        <v>45386</v>
      </c>
      <c r="B530" s="2">
        <v>510.92</v>
      </c>
      <c r="C530" s="34">
        <v>516.42</v>
      </c>
      <c r="D530" s="34">
        <v>530</v>
      </c>
      <c r="E530" s="34">
        <v>510.58</v>
      </c>
      <c r="F530" s="34" t="s">
        <v>3027</v>
      </c>
      <c r="G530" s="35">
        <v>0.0082</v>
      </c>
      <c r="H530" s="1">
        <f t="shared" si="8"/>
        <v>0.00821497063362457</v>
      </c>
    </row>
    <row r="531" spans="1:8">
      <c r="A531" s="32">
        <v>45385</v>
      </c>
      <c r="B531" s="2">
        <v>506.74</v>
      </c>
      <c r="C531" s="34">
        <v>498.93</v>
      </c>
      <c r="D531" s="34">
        <v>507.24</v>
      </c>
      <c r="E531" s="34">
        <v>498.75</v>
      </c>
      <c r="F531" s="34" t="s">
        <v>3028</v>
      </c>
      <c r="G531" s="35">
        <v>0.0188</v>
      </c>
      <c r="H531" s="1">
        <f t="shared" si="8"/>
        <v>0.0186638356214679</v>
      </c>
    </row>
    <row r="532" spans="1:8">
      <c r="A532" s="32">
        <v>45384</v>
      </c>
      <c r="B532" s="2">
        <v>497.37</v>
      </c>
      <c r="C532" s="34">
        <v>485.1</v>
      </c>
      <c r="D532" s="34">
        <v>497.53</v>
      </c>
      <c r="E532" s="34">
        <v>484.65</v>
      </c>
      <c r="F532" s="34" t="s">
        <v>2798</v>
      </c>
      <c r="G532" s="35">
        <v>0.0123</v>
      </c>
      <c r="H532" s="1">
        <f t="shared" si="8"/>
        <v>0.0121775111110476</v>
      </c>
    </row>
    <row r="533" spans="1:8">
      <c r="A533" s="32">
        <v>45383</v>
      </c>
      <c r="B533" s="2">
        <v>491.35</v>
      </c>
      <c r="C533" s="34">
        <v>487.2</v>
      </c>
      <c r="D533" s="34">
        <v>497.43</v>
      </c>
      <c r="E533" s="34">
        <v>481.78</v>
      </c>
      <c r="F533" s="34" t="s">
        <v>2735</v>
      </c>
      <c r="G533" s="35">
        <v>0.0119</v>
      </c>
      <c r="H533" s="1">
        <f t="shared" si="8"/>
        <v>0.0118126520727704</v>
      </c>
    </row>
    <row r="534" spans="1:8">
      <c r="A534" s="32">
        <v>45379</v>
      </c>
      <c r="B534" s="2">
        <v>485.58</v>
      </c>
      <c r="C534" s="34">
        <v>492.84</v>
      </c>
      <c r="D534" s="34">
        <v>492.89</v>
      </c>
      <c r="E534" s="34">
        <v>485.15</v>
      </c>
      <c r="F534" s="34" t="s">
        <v>2710</v>
      </c>
      <c r="G534" s="35">
        <v>-0.0168</v>
      </c>
      <c r="H534" s="1">
        <f t="shared" si="8"/>
        <v>-0.0169080234769421</v>
      </c>
    </row>
    <row r="535" spans="1:8">
      <c r="A535" s="32">
        <v>45378</v>
      </c>
      <c r="B535" s="2">
        <v>493.86</v>
      </c>
      <c r="C535" s="34">
        <v>499.3</v>
      </c>
      <c r="D535" s="34">
        <v>499.89</v>
      </c>
      <c r="E535" s="34">
        <v>488.07</v>
      </c>
      <c r="F535" s="34" t="s">
        <v>3029</v>
      </c>
      <c r="G535" s="35">
        <v>-0.0041</v>
      </c>
      <c r="H535" s="1">
        <f t="shared" si="8"/>
        <v>-0.00410205172323845</v>
      </c>
    </row>
    <row r="536" spans="1:8">
      <c r="A536" s="32">
        <v>45377</v>
      </c>
      <c r="B536" s="2">
        <v>495.89</v>
      </c>
      <c r="C536" s="34">
        <v>505.13</v>
      </c>
      <c r="D536" s="34">
        <v>510</v>
      </c>
      <c r="E536" s="34">
        <v>495.21</v>
      </c>
      <c r="F536" s="34" t="s">
        <v>3030</v>
      </c>
      <c r="G536" s="35">
        <v>-0.0142</v>
      </c>
      <c r="H536" s="1">
        <f t="shared" si="8"/>
        <v>-0.0142758028048398</v>
      </c>
    </row>
    <row r="537" spans="1:8">
      <c r="A537" s="32">
        <v>45376</v>
      </c>
      <c r="B537" s="2">
        <v>503.02</v>
      </c>
      <c r="C537" s="34">
        <v>505.79</v>
      </c>
      <c r="D537" s="34">
        <v>507.22</v>
      </c>
      <c r="E537" s="34">
        <v>500.24</v>
      </c>
      <c r="F537" s="34" t="s">
        <v>3031</v>
      </c>
      <c r="G537" s="35">
        <v>-0.0129</v>
      </c>
      <c r="H537" s="1">
        <f t="shared" si="8"/>
        <v>-0.012956926279287</v>
      </c>
    </row>
    <row r="538" spans="1:8">
      <c r="A538" s="32">
        <v>45373</v>
      </c>
      <c r="B538" s="2">
        <v>509.58</v>
      </c>
      <c r="C538" s="34">
        <v>507</v>
      </c>
      <c r="D538" s="34">
        <v>509.97</v>
      </c>
      <c r="E538" s="34">
        <v>504.34</v>
      </c>
      <c r="F538" s="34" t="s">
        <v>2769</v>
      </c>
      <c r="G538" s="35">
        <v>0.0036</v>
      </c>
      <c r="H538" s="1">
        <f t="shared" si="8"/>
        <v>0.0035779620217582</v>
      </c>
    </row>
    <row r="539" spans="1:8">
      <c r="A539" s="32">
        <v>45372</v>
      </c>
      <c r="B539" s="2">
        <v>507.76</v>
      </c>
      <c r="C539" s="34">
        <v>514.71</v>
      </c>
      <c r="D539" s="34">
        <v>515.04</v>
      </c>
      <c r="E539" s="34">
        <v>506.01</v>
      </c>
      <c r="F539" s="34" t="s">
        <v>3032</v>
      </c>
      <c r="G539" s="35">
        <v>0.0044</v>
      </c>
      <c r="H539" s="1">
        <f t="shared" si="8"/>
        <v>0.0044212925330149</v>
      </c>
    </row>
    <row r="540" spans="1:8">
      <c r="A540" s="32">
        <v>45371</v>
      </c>
      <c r="B540" s="2">
        <v>505.52</v>
      </c>
      <c r="C540" s="34">
        <v>499.5</v>
      </c>
      <c r="D540" s="34">
        <v>508.2</v>
      </c>
      <c r="E540" s="34">
        <v>495.17</v>
      </c>
      <c r="F540" s="34" t="s">
        <v>2745</v>
      </c>
      <c r="G540" s="35">
        <v>0.0187</v>
      </c>
      <c r="H540" s="1">
        <f t="shared" si="8"/>
        <v>0.0185279218003376</v>
      </c>
    </row>
    <row r="541" spans="1:8">
      <c r="A541" s="32">
        <v>45370</v>
      </c>
      <c r="B541" s="2">
        <v>496.24</v>
      </c>
      <c r="C541" s="34">
        <v>488.17</v>
      </c>
      <c r="D541" s="34">
        <v>496.63</v>
      </c>
      <c r="E541" s="34">
        <v>481.28</v>
      </c>
      <c r="F541" s="34" t="s">
        <v>2130</v>
      </c>
      <c r="G541" s="35">
        <v>-0.0015</v>
      </c>
      <c r="H541" s="1">
        <f t="shared" si="8"/>
        <v>-0.0014901031733657</v>
      </c>
    </row>
    <row r="542" spans="1:8">
      <c r="A542" s="32">
        <v>45369</v>
      </c>
      <c r="B542" s="2">
        <v>496.98</v>
      </c>
      <c r="C542" s="34">
        <v>491.91</v>
      </c>
      <c r="D542" s="34">
        <v>497.42</v>
      </c>
      <c r="E542" s="34">
        <v>486.81</v>
      </c>
      <c r="F542" s="34" t="s">
        <v>3033</v>
      </c>
      <c r="G542" s="35">
        <v>0.0266</v>
      </c>
      <c r="H542" s="1">
        <f t="shared" si="8"/>
        <v>0.026258286892579</v>
      </c>
    </row>
    <row r="543" spans="1:8">
      <c r="A543" s="32">
        <v>45366</v>
      </c>
      <c r="B543" s="2">
        <v>484.1</v>
      </c>
      <c r="C543" s="34">
        <v>489.01</v>
      </c>
      <c r="D543" s="34">
        <v>491.83</v>
      </c>
      <c r="E543" s="34">
        <v>481.3</v>
      </c>
      <c r="F543" s="34" t="s">
        <v>1811</v>
      </c>
      <c r="G543" s="35">
        <v>-0.0157</v>
      </c>
      <c r="H543" s="1">
        <f t="shared" si="8"/>
        <v>-0.0158416313826637</v>
      </c>
    </row>
    <row r="544" spans="1:8">
      <c r="A544" s="32">
        <v>45365</v>
      </c>
      <c r="B544" s="2">
        <v>491.83</v>
      </c>
      <c r="C544" s="34">
        <v>500.26</v>
      </c>
      <c r="D544" s="34">
        <v>501.35</v>
      </c>
      <c r="E544" s="34">
        <v>488.16</v>
      </c>
      <c r="F544" s="34" t="s">
        <v>3034</v>
      </c>
      <c r="G544" s="35">
        <v>-0.0075</v>
      </c>
      <c r="H544" s="1">
        <f t="shared" si="8"/>
        <v>-0.0075754869068466</v>
      </c>
    </row>
    <row r="545" spans="1:8">
      <c r="A545" s="32">
        <v>45364</v>
      </c>
      <c r="B545" s="2">
        <v>495.57</v>
      </c>
      <c r="C545" s="34">
        <v>495.39</v>
      </c>
      <c r="D545" s="34">
        <v>500.98</v>
      </c>
      <c r="E545" s="34">
        <v>491.03</v>
      </c>
      <c r="F545" s="34" t="s">
        <v>3035</v>
      </c>
      <c r="G545" s="35">
        <v>-0.0084</v>
      </c>
      <c r="H545" s="1">
        <f t="shared" si="8"/>
        <v>-0.00839935814535045</v>
      </c>
    </row>
    <row r="546" spans="1:8">
      <c r="A546" s="32">
        <v>45363</v>
      </c>
      <c r="B546" s="2">
        <v>499.75</v>
      </c>
      <c r="C546" s="34">
        <v>493.26</v>
      </c>
      <c r="D546" s="34">
        <v>502.31</v>
      </c>
      <c r="E546" s="34">
        <v>484.73</v>
      </c>
      <c r="F546" s="34" t="s">
        <v>3036</v>
      </c>
      <c r="G546" s="35">
        <v>0.0334</v>
      </c>
      <c r="H546" s="1">
        <f t="shared" si="8"/>
        <v>0.0328705331001545</v>
      </c>
    </row>
    <row r="547" spans="1:8">
      <c r="A547" s="32">
        <v>45362</v>
      </c>
      <c r="B547" s="2">
        <v>483.59</v>
      </c>
      <c r="C547" s="34">
        <v>497.01</v>
      </c>
      <c r="D547" s="34">
        <v>497.32</v>
      </c>
      <c r="E547" s="34">
        <v>476</v>
      </c>
      <c r="F547" s="34" t="s">
        <v>3037</v>
      </c>
      <c r="G547" s="35">
        <v>-0.0442</v>
      </c>
      <c r="H547" s="1">
        <f t="shared" si="8"/>
        <v>-0.045200409895414</v>
      </c>
    </row>
    <row r="548" spans="1:8">
      <c r="A548" s="32">
        <v>45359</v>
      </c>
      <c r="B548" s="2">
        <v>505.95</v>
      </c>
      <c r="C548" s="34">
        <v>514.19</v>
      </c>
      <c r="D548" s="34">
        <v>523.57</v>
      </c>
      <c r="E548" s="34">
        <v>499.35</v>
      </c>
      <c r="F548" s="34" t="s">
        <v>2314</v>
      </c>
      <c r="G548" s="35">
        <v>-0.0122</v>
      </c>
      <c r="H548" s="1">
        <f t="shared" si="8"/>
        <v>-0.0122577997754831</v>
      </c>
    </row>
    <row r="549" spans="1:8">
      <c r="A549" s="32">
        <v>45358</v>
      </c>
      <c r="B549" s="2">
        <v>512.19</v>
      </c>
      <c r="C549" s="34">
        <v>503.28</v>
      </c>
      <c r="D549" s="34">
        <v>519.85</v>
      </c>
      <c r="E549" s="34">
        <v>501.38</v>
      </c>
      <c r="F549" s="34" t="s">
        <v>3038</v>
      </c>
      <c r="G549" s="35">
        <v>0.0325</v>
      </c>
      <c r="H549" s="1">
        <f t="shared" si="8"/>
        <v>0.0319382880737741</v>
      </c>
    </row>
    <row r="550" spans="1:8">
      <c r="A550" s="32">
        <v>45357</v>
      </c>
      <c r="B550" s="2">
        <v>496.09</v>
      </c>
      <c r="C550" s="34">
        <v>497.63</v>
      </c>
      <c r="D550" s="34">
        <v>502.97</v>
      </c>
      <c r="E550" s="34">
        <v>494.29</v>
      </c>
      <c r="F550" s="34" t="s">
        <v>3033</v>
      </c>
      <c r="G550" s="35">
        <v>0.012</v>
      </c>
      <c r="H550" s="1">
        <f t="shared" si="8"/>
        <v>0.0119030919421471</v>
      </c>
    </row>
    <row r="551" spans="1:8">
      <c r="A551" s="32">
        <v>45356</v>
      </c>
      <c r="B551" s="2">
        <v>490.22</v>
      </c>
      <c r="C551" s="34">
        <v>495</v>
      </c>
      <c r="D551" s="34">
        <v>495.58</v>
      </c>
      <c r="E551" s="34">
        <v>487.89</v>
      </c>
      <c r="F551" s="34" t="s">
        <v>3039</v>
      </c>
      <c r="G551" s="35">
        <v>-0.016</v>
      </c>
      <c r="H551" s="1">
        <f t="shared" si="8"/>
        <v>-0.0161272604311622</v>
      </c>
    </row>
    <row r="552" spans="1:8">
      <c r="A552" s="32">
        <v>45355</v>
      </c>
      <c r="B552" s="2">
        <v>498.19</v>
      </c>
      <c r="C552" s="34">
        <v>503</v>
      </c>
      <c r="D552" s="34">
        <v>504.42</v>
      </c>
      <c r="E552" s="34">
        <v>496.42</v>
      </c>
      <c r="F552" s="34" t="s">
        <v>3040</v>
      </c>
      <c r="G552" s="35">
        <v>-0.0082</v>
      </c>
      <c r="H552" s="1">
        <f t="shared" si="8"/>
        <v>-0.00821602038950598</v>
      </c>
    </row>
    <row r="553" spans="1:8">
      <c r="A553" s="32">
        <v>45352</v>
      </c>
      <c r="B553" s="2">
        <v>502.3</v>
      </c>
      <c r="C553" s="34">
        <v>492.11</v>
      </c>
      <c r="D553" s="34">
        <v>504.25</v>
      </c>
      <c r="E553" s="34">
        <v>491.85</v>
      </c>
      <c r="F553" s="34" t="s">
        <v>3041</v>
      </c>
      <c r="G553" s="35">
        <v>0.0248</v>
      </c>
      <c r="H553" s="1">
        <f t="shared" si="8"/>
        <v>0.0245268887163237</v>
      </c>
    </row>
    <row r="554" spans="1:8">
      <c r="A554" s="32">
        <v>45351</v>
      </c>
      <c r="B554" s="2">
        <v>490.13</v>
      </c>
      <c r="C554" s="34">
        <v>488.44</v>
      </c>
      <c r="D554" s="34">
        <v>491.7</v>
      </c>
      <c r="E554" s="34">
        <v>482.61</v>
      </c>
      <c r="F554" s="34" t="s">
        <v>3042</v>
      </c>
      <c r="G554" s="35">
        <v>0.0126</v>
      </c>
      <c r="H554" s="1">
        <f t="shared" si="8"/>
        <v>0.0125444338627375</v>
      </c>
    </row>
    <row r="555" spans="1:8">
      <c r="A555" s="32">
        <v>45350</v>
      </c>
      <c r="B555" s="2">
        <v>484.02</v>
      </c>
      <c r="C555" s="34">
        <v>485</v>
      </c>
      <c r="D555" s="34">
        <v>491.05</v>
      </c>
      <c r="E555" s="34">
        <v>482.75</v>
      </c>
      <c r="F555" s="34" t="s">
        <v>2737</v>
      </c>
      <c r="G555" s="35">
        <v>-0.0062</v>
      </c>
      <c r="H555" s="1">
        <f t="shared" si="8"/>
        <v>-0.00624055904002675</v>
      </c>
    </row>
    <row r="556" spans="1:8">
      <c r="A556" s="32">
        <v>45349</v>
      </c>
      <c r="B556" s="2">
        <v>487.05</v>
      </c>
      <c r="C556" s="34">
        <v>479.98</v>
      </c>
      <c r="D556" s="34">
        <v>487.27</v>
      </c>
      <c r="E556" s="34">
        <v>479.92</v>
      </c>
      <c r="F556" s="34" t="s">
        <v>2649</v>
      </c>
      <c r="G556" s="35">
        <v>0.011</v>
      </c>
      <c r="H556" s="1">
        <f t="shared" si="8"/>
        <v>0.0109622377923169</v>
      </c>
    </row>
    <row r="557" spans="1:8">
      <c r="A557" s="32">
        <v>45348</v>
      </c>
      <c r="B557" s="2">
        <v>481.74</v>
      </c>
      <c r="C557" s="34">
        <v>483.47</v>
      </c>
      <c r="D557" s="34">
        <v>486.14</v>
      </c>
      <c r="E557" s="34">
        <v>480.6</v>
      </c>
      <c r="F557" s="34" t="s">
        <v>3028</v>
      </c>
      <c r="G557" s="35">
        <v>-0.0047</v>
      </c>
      <c r="H557" s="1">
        <f t="shared" si="8"/>
        <v>-0.00474233884216243</v>
      </c>
    </row>
    <row r="558" spans="1:8">
      <c r="A558" s="32">
        <v>45345</v>
      </c>
      <c r="B558" s="2">
        <v>484.03</v>
      </c>
      <c r="C558" s="34">
        <v>488.05</v>
      </c>
      <c r="D558" s="34">
        <v>494.36</v>
      </c>
      <c r="E558" s="34">
        <v>482.35</v>
      </c>
      <c r="F558" s="34" t="s">
        <v>3043</v>
      </c>
      <c r="G558" s="35">
        <v>-0.0043</v>
      </c>
      <c r="H558" s="1">
        <f t="shared" si="8"/>
        <v>-0.00432918957662322</v>
      </c>
    </row>
    <row r="559" spans="1:8">
      <c r="A559" s="32">
        <v>45344</v>
      </c>
      <c r="B559" s="2">
        <v>486.13</v>
      </c>
      <c r="C559" s="34">
        <v>480.24</v>
      </c>
      <c r="D559" s="34">
        <v>489.99</v>
      </c>
      <c r="E559" s="34">
        <v>476.06</v>
      </c>
      <c r="F559" s="34" t="s">
        <v>3044</v>
      </c>
      <c r="G559" s="35">
        <v>0.0387</v>
      </c>
      <c r="H559" s="1">
        <f t="shared" si="8"/>
        <v>0.0379436814161657</v>
      </c>
    </row>
    <row r="560" spans="1:8">
      <c r="A560" s="32">
        <v>45343</v>
      </c>
      <c r="B560" s="2">
        <v>468.03</v>
      </c>
      <c r="C560" s="34">
        <v>466.5</v>
      </c>
      <c r="D560" s="34">
        <v>469</v>
      </c>
      <c r="E560" s="34">
        <v>461.79</v>
      </c>
      <c r="F560" s="34" t="s">
        <v>3045</v>
      </c>
      <c r="G560" s="35">
        <v>-0.0079</v>
      </c>
      <c r="H560" s="1">
        <f t="shared" si="8"/>
        <v>-0.00791678782139192</v>
      </c>
    </row>
    <row r="561" spans="1:8">
      <c r="A561" s="32">
        <v>45342</v>
      </c>
      <c r="B561" s="2">
        <v>471.75</v>
      </c>
      <c r="C561" s="34">
        <v>469.71</v>
      </c>
      <c r="D561" s="34">
        <v>476.18</v>
      </c>
      <c r="E561" s="34">
        <v>466.56</v>
      </c>
      <c r="F561" s="34" t="s">
        <v>3046</v>
      </c>
      <c r="G561" s="35">
        <v>-0.0033</v>
      </c>
      <c r="H561" s="1">
        <f t="shared" si="8"/>
        <v>-0.00332250826769848</v>
      </c>
    </row>
    <row r="562" spans="1:8">
      <c r="A562" s="32">
        <v>45338</v>
      </c>
      <c r="B562" s="2">
        <v>473.32</v>
      </c>
      <c r="C562" s="34">
        <v>478.11</v>
      </c>
      <c r="D562" s="34">
        <v>478.96</v>
      </c>
      <c r="E562" s="34">
        <v>469.21</v>
      </c>
      <c r="F562" s="34" t="s">
        <v>2490</v>
      </c>
      <c r="G562" s="35">
        <v>-0.0221</v>
      </c>
      <c r="H562" s="1">
        <f t="shared" si="8"/>
        <v>-0.022375195750452</v>
      </c>
    </row>
    <row r="563" spans="1:8">
      <c r="A563" s="32">
        <v>45337</v>
      </c>
      <c r="B563" s="2">
        <v>484.03</v>
      </c>
      <c r="C563" s="34">
        <v>475.28</v>
      </c>
      <c r="D563" s="34">
        <v>488.62</v>
      </c>
      <c r="E563" s="34">
        <v>472.22</v>
      </c>
      <c r="F563" s="34" t="s">
        <v>2394</v>
      </c>
      <c r="G563" s="35">
        <v>0.0227</v>
      </c>
      <c r="H563" s="1">
        <f t="shared" si="8"/>
        <v>0.0224597087443752</v>
      </c>
    </row>
    <row r="564" spans="1:8">
      <c r="A564" s="32">
        <v>45336</v>
      </c>
      <c r="B564" s="2">
        <v>473.28</v>
      </c>
      <c r="C564" s="34">
        <v>467.93</v>
      </c>
      <c r="D564" s="34">
        <v>474.11</v>
      </c>
      <c r="E564" s="34">
        <v>466.09</v>
      </c>
      <c r="F564" s="34" t="s">
        <v>3047</v>
      </c>
      <c r="G564" s="35">
        <v>0.0286</v>
      </c>
      <c r="H564" s="1">
        <f t="shared" si="8"/>
        <v>0.0281998544946254</v>
      </c>
    </row>
    <row r="565" spans="1:8">
      <c r="A565" s="32">
        <v>45335</v>
      </c>
      <c r="B565" s="2">
        <v>460.12</v>
      </c>
      <c r="C565" s="34">
        <v>456.87</v>
      </c>
      <c r="D565" s="34">
        <v>467.89</v>
      </c>
      <c r="E565" s="34">
        <v>455.09</v>
      </c>
      <c r="F565" s="34" t="s">
        <v>3048</v>
      </c>
      <c r="G565" s="35">
        <v>-0.0187</v>
      </c>
      <c r="H565" s="1">
        <f t="shared" si="8"/>
        <v>-0.0189022010677311</v>
      </c>
    </row>
    <row r="566" spans="1:8">
      <c r="A566" s="32">
        <v>45334</v>
      </c>
      <c r="B566" s="2">
        <v>468.9</v>
      </c>
      <c r="C566" s="34">
        <v>468.19</v>
      </c>
      <c r="D566" s="34">
        <v>479.14</v>
      </c>
      <c r="E566" s="34">
        <v>466.58</v>
      </c>
      <c r="F566" s="34" t="s">
        <v>3049</v>
      </c>
      <c r="G566" s="35">
        <v>0.0017</v>
      </c>
      <c r="H566" s="1">
        <f t="shared" si="8"/>
        <v>0.00168621506106723</v>
      </c>
    </row>
    <row r="567" spans="1:8">
      <c r="A567" s="32">
        <v>45331</v>
      </c>
      <c r="B567" s="2">
        <v>468.11</v>
      </c>
      <c r="C567" s="34">
        <v>472.95</v>
      </c>
      <c r="D567" s="34">
        <v>473.59</v>
      </c>
      <c r="E567" s="34">
        <v>467.46</v>
      </c>
      <c r="F567" s="34" t="s">
        <v>2560</v>
      </c>
      <c r="G567" s="35">
        <v>-0.004</v>
      </c>
      <c r="H567" s="1">
        <f t="shared" si="8"/>
        <v>-0.0040293836696309</v>
      </c>
    </row>
    <row r="568" spans="1:8">
      <c r="A568" s="32">
        <v>45330</v>
      </c>
      <c r="B568" s="2">
        <v>470</v>
      </c>
      <c r="C568" s="34">
        <v>468.32</v>
      </c>
      <c r="D568" s="34">
        <v>470.59</v>
      </c>
      <c r="E568" s="34">
        <v>465.03</v>
      </c>
      <c r="F568" s="34" t="s">
        <v>3050</v>
      </c>
      <c r="G568" s="35">
        <v>0.0009</v>
      </c>
      <c r="H568" s="1">
        <f t="shared" si="8"/>
        <v>0.000872721135863051</v>
      </c>
    </row>
    <row r="569" spans="1:8">
      <c r="A569" s="32">
        <v>45329</v>
      </c>
      <c r="B569" s="2">
        <v>469.59</v>
      </c>
      <c r="C569" s="34">
        <v>458</v>
      </c>
      <c r="D569" s="34">
        <v>471.52</v>
      </c>
      <c r="E569" s="34">
        <v>456.18</v>
      </c>
      <c r="F569" s="34" t="s">
        <v>2363</v>
      </c>
      <c r="G569" s="35">
        <v>0.0327</v>
      </c>
      <c r="H569" s="1">
        <f t="shared" si="8"/>
        <v>0.0321781286595052</v>
      </c>
    </row>
    <row r="570" spans="1:8">
      <c r="A570" s="32">
        <v>45328</v>
      </c>
      <c r="B570" s="2">
        <v>454.72</v>
      </c>
      <c r="C570" s="34">
        <v>464</v>
      </c>
      <c r="D570" s="34">
        <v>467.12</v>
      </c>
      <c r="E570" s="34">
        <v>453</v>
      </c>
      <c r="F570" s="34" t="s">
        <v>3051</v>
      </c>
      <c r="G570" s="35">
        <v>-0.0102</v>
      </c>
      <c r="H570" s="1">
        <f t="shared" si="8"/>
        <v>-0.0102612126322089</v>
      </c>
    </row>
    <row r="571" spans="1:8">
      <c r="A571" s="32">
        <v>45327</v>
      </c>
      <c r="B571" s="2">
        <v>459.41</v>
      </c>
      <c r="C571" s="34">
        <v>469.88</v>
      </c>
      <c r="D571" s="34">
        <v>471.9</v>
      </c>
      <c r="E571" s="34">
        <v>459.22</v>
      </c>
      <c r="F571" s="34" t="s">
        <v>3052</v>
      </c>
      <c r="G571" s="35">
        <v>-0.0328</v>
      </c>
      <c r="H571" s="1">
        <f t="shared" si="8"/>
        <v>-0.0333506936405078</v>
      </c>
    </row>
    <row r="572" spans="1:8">
      <c r="A572" s="32">
        <v>45324</v>
      </c>
      <c r="B572" s="2">
        <v>474.99</v>
      </c>
      <c r="C572" s="34">
        <v>459.6</v>
      </c>
      <c r="D572" s="34">
        <v>485.96</v>
      </c>
      <c r="E572" s="34">
        <v>453.01</v>
      </c>
      <c r="F572" s="34" t="s">
        <v>3053</v>
      </c>
      <c r="G572" s="35">
        <v>0.2032</v>
      </c>
      <c r="H572" s="1">
        <f t="shared" si="8"/>
        <v>0.184965103466611</v>
      </c>
    </row>
    <row r="573" spans="1:8">
      <c r="A573" s="32">
        <v>45323</v>
      </c>
      <c r="B573" s="2">
        <v>394.78</v>
      </c>
      <c r="C573" s="34">
        <v>393.94</v>
      </c>
      <c r="D573" s="34">
        <v>400.5</v>
      </c>
      <c r="E573" s="34">
        <v>393.05</v>
      </c>
      <c r="F573" s="34" t="s">
        <v>3054</v>
      </c>
      <c r="G573" s="35">
        <v>0.0119</v>
      </c>
      <c r="H573" s="1">
        <f t="shared" si="8"/>
        <v>0.0118229986480549</v>
      </c>
    </row>
    <row r="574" spans="1:8">
      <c r="A574" s="32">
        <v>45322</v>
      </c>
      <c r="B574" s="2">
        <v>390.14</v>
      </c>
      <c r="C574" s="34">
        <v>389</v>
      </c>
      <c r="D574" s="34">
        <v>398</v>
      </c>
      <c r="E574" s="34">
        <v>387.1</v>
      </c>
      <c r="F574" s="34" t="s">
        <v>3055</v>
      </c>
      <c r="G574" s="35">
        <v>-0.0248</v>
      </c>
      <c r="H574" s="1">
        <f t="shared" si="8"/>
        <v>-0.0251088867923204</v>
      </c>
    </row>
    <row r="575" spans="1:8">
      <c r="A575" s="32">
        <v>45321</v>
      </c>
      <c r="B575" s="2">
        <v>400.06</v>
      </c>
      <c r="C575" s="34">
        <v>403.59</v>
      </c>
      <c r="D575" s="34">
        <v>406.36</v>
      </c>
      <c r="E575" s="34">
        <v>399.57</v>
      </c>
      <c r="F575" s="34" t="s">
        <v>3056</v>
      </c>
      <c r="G575" s="35">
        <v>-0.0024</v>
      </c>
      <c r="H575" s="1">
        <f t="shared" si="8"/>
        <v>-0.00239676551545097</v>
      </c>
    </row>
    <row r="576" spans="1:8">
      <c r="A576" s="32">
        <v>45320</v>
      </c>
      <c r="B576" s="2">
        <v>401.02</v>
      </c>
      <c r="C576" s="34">
        <v>394.98</v>
      </c>
      <c r="D576" s="34">
        <v>402.93</v>
      </c>
      <c r="E576" s="34">
        <v>393.1</v>
      </c>
      <c r="F576" s="34" t="s">
        <v>2835</v>
      </c>
      <c r="G576" s="35">
        <v>0.0175</v>
      </c>
      <c r="H576" s="1">
        <f t="shared" si="8"/>
        <v>0.0173051252421213</v>
      </c>
    </row>
    <row r="577" spans="1:8">
      <c r="A577" s="32">
        <v>45317</v>
      </c>
      <c r="B577" s="2">
        <v>394.14</v>
      </c>
      <c r="C577" s="34">
        <v>394.35</v>
      </c>
      <c r="D577" s="34">
        <v>396.79</v>
      </c>
      <c r="E577" s="34">
        <v>391.59</v>
      </c>
      <c r="F577" s="34" t="s">
        <v>2647</v>
      </c>
      <c r="G577" s="35">
        <v>0.0024</v>
      </c>
      <c r="H577" s="1">
        <f t="shared" si="8"/>
        <v>0.00243865385297598</v>
      </c>
    </row>
    <row r="578" spans="1:8">
      <c r="A578" s="32">
        <v>45316</v>
      </c>
      <c r="B578" s="2">
        <v>393.18</v>
      </c>
      <c r="C578" s="34">
        <v>390.17</v>
      </c>
      <c r="D578" s="34">
        <v>395.49</v>
      </c>
      <c r="E578" s="34">
        <v>385.66</v>
      </c>
      <c r="F578" s="34" t="s">
        <v>3011</v>
      </c>
      <c r="G578" s="35">
        <v>0.0063</v>
      </c>
      <c r="H578" s="1">
        <f t="shared" si="8"/>
        <v>0.00632752021843575</v>
      </c>
    </row>
    <row r="579" spans="1:8">
      <c r="A579" s="32">
        <v>45315</v>
      </c>
      <c r="B579" s="2">
        <v>390.7</v>
      </c>
      <c r="C579" s="34">
        <v>390</v>
      </c>
      <c r="D579" s="34">
        <v>396.15</v>
      </c>
      <c r="E579" s="34">
        <v>387.81</v>
      </c>
      <c r="F579" s="34" t="s">
        <v>2698</v>
      </c>
      <c r="G579" s="35">
        <v>0.0143</v>
      </c>
      <c r="H579" s="1">
        <f t="shared" ref="H579:H642" si="9">LN(B579/B580)</f>
        <v>0.0141773221370543</v>
      </c>
    </row>
    <row r="580" spans="1:8">
      <c r="A580" s="32">
        <v>45314</v>
      </c>
      <c r="B580" s="2">
        <v>385.2</v>
      </c>
      <c r="C580" s="34">
        <v>384.61</v>
      </c>
      <c r="D580" s="34">
        <v>388.38</v>
      </c>
      <c r="E580" s="34">
        <v>382.08</v>
      </c>
      <c r="F580" s="34" t="s">
        <v>3057</v>
      </c>
      <c r="G580" s="35">
        <v>0.009</v>
      </c>
      <c r="H580" s="1">
        <f t="shared" si="9"/>
        <v>0.00891815345121484</v>
      </c>
    </row>
    <row r="581" spans="1:8">
      <c r="A581" s="32">
        <v>45313</v>
      </c>
      <c r="B581" s="2">
        <v>381.78</v>
      </c>
      <c r="C581" s="34">
        <v>387.95</v>
      </c>
      <c r="D581" s="34">
        <v>390.35</v>
      </c>
      <c r="E581" s="34">
        <v>381.16</v>
      </c>
      <c r="F581" s="34" t="s">
        <v>3058</v>
      </c>
      <c r="G581" s="35">
        <v>-0.0044</v>
      </c>
      <c r="H581" s="1">
        <f t="shared" si="9"/>
        <v>-0.0043647077381125</v>
      </c>
    </row>
    <row r="582" spans="1:8">
      <c r="A582" s="32">
        <v>45310</v>
      </c>
      <c r="B582" s="2">
        <v>383.45</v>
      </c>
      <c r="C582" s="34">
        <v>379</v>
      </c>
      <c r="D582" s="34">
        <v>384.36</v>
      </c>
      <c r="E582" s="34">
        <v>377.97</v>
      </c>
      <c r="F582" s="34" t="s">
        <v>2079</v>
      </c>
      <c r="G582" s="35">
        <v>0.0195</v>
      </c>
      <c r="H582" s="1">
        <f t="shared" si="9"/>
        <v>0.0192744058960417</v>
      </c>
    </row>
    <row r="583" spans="1:8">
      <c r="A583" s="32">
        <v>45309</v>
      </c>
      <c r="B583" s="2">
        <v>376.13</v>
      </c>
      <c r="C583" s="34">
        <v>371.49</v>
      </c>
      <c r="D583" s="34">
        <v>376.85</v>
      </c>
      <c r="E583" s="34">
        <v>370.95</v>
      </c>
      <c r="F583" s="34" t="s">
        <v>3059</v>
      </c>
      <c r="G583" s="35">
        <v>0.0211</v>
      </c>
      <c r="H583" s="1">
        <f t="shared" si="9"/>
        <v>0.0208469604742954</v>
      </c>
    </row>
    <row r="584" spans="1:8">
      <c r="A584" s="32">
        <v>45308</v>
      </c>
      <c r="B584" s="2">
        <v>368.37</v>
      </c>
      <c r="C584" s="34">
        <v>366.3</v>
      </c>
      <c r="D584" s="34">
        <v>368.54</v>
      </c>
      <c r="E584" s="34">
        <v>358.61</v>
      </c>
      <c r="F584" s="34" t="s">
        <v>2737</v>
      </c>
      <c r="G584" s="35">
        <v>0.0025</v>
      </c>
      <c r="H584" s="1">
        <f t="shared" si="9"/>
        <v>0.00247339864894239</v>
      </c>
    </row>
    <row r="585" spans="1:8">
      <c r="A585" s="32">
        <v>45307</v>
      </c>
      <c r="B585" s="2">
        <v>367.46</v>
      </c>
      <c r="C585" s="34">
        <v>373.65</v>
      </c>
      <c r="D585" s="34">
        <v>375.61</v>
      </c>
      <c r="E585" s="34">
        <v>367.23</v>
      </c>
      <c r="F585" s="34" t="s">
        <v>2848</v>
      </c>
      <c r="G585" s="35">
        <v>-0.0188</v>
      </c>
      <c r="H585" s="1">
        <f t="shared" si="9"/>
        <v>-0.0189506311394806</v>
      </c>
    </row>
    <row r="586" spans="1:8">
      <c r="A586" s="32">
        <v>45303</v>
      </c>
      <c r="B586" s="2">
        <v>374.49</v>
      </c>
      <c r="C586" s="34">
        <v>370.15</v>
      </c>
      <c r="D586" s="34">
        <v>377.06</v>
      </c>
      <c r="E586" s="34">
        <v>369.54</v>
      </c>
      <c r="F586" s="34" t="s">
        <v>3060</v>
      </c>
      <c r="G586" s="35">
        <v>0.013</v>
      </c>
      <c r="H586" s="1">
        <f t="shared" si="9"/>
        <v>0.0129543845569142</v>
      </c>
    </row>
    <row r="587" spans="1:8">
      <c r="A587" s="32">
        <v>45302</v>
      </c>
      <c r="B587" s="2">
        <v>369.67</v>
      </c>
      <c r="C587" s="34">
        <v>372.13</v>
      </c>
      <c r="D587" s="34">
        <v>372.78</v>
      </c>
      <c r="E587" s="34">
        <v>362.93</v>
      </c>
      <c r="F587" s="34" t="s">
        <v>3061</v>
      </c>
      <c r="G587" s="35">
        <v>-0.0022</v>
      </c>
      <c r="H587" s="1">
        <f t="shared" si="9"/>
        <v>-0.00216175402368562</v>
      </c>
    </row>
    <row r="588" spans="1:8">
      <c r="A588" s="32">
        <v>45301</v>
      </c>
      <c r="B588" s="2">
        <v>370.47</v>
      </c>
      <c r="C588" s="34">
        <v>360.17</v>
      </c>
      <c r="D588" s="34">
        <v>372.94</v>
      </c>
      <c r="E588" s="34">
        <v>359.08</v>
      </c>
      <c r="F588" s="34" t="s">
        <v>2385</v>
      </c>
      <c r="G588" s="35">
        <v>0.0365</v>
      </c>
      <c r="H588" s="1">
        <f t="shared" si="9"/>
        <v>0.0358329310317269</v>
      </c>
    </row>
    <row r="589" spans="1:8">
      <c r="A589" s="32">
        <v>45300</v>
      </c>
      <c r="B589" s="2">
        <v>357.43</v>
      </c>
      <c r="C589" s="34">
        <v>356.4</v>
      </c>
      <c r="D589" s="34">
        <v>360.64</v>
      </c>
      <c r="E589" s="34">
        <v>355.36</v>
      </c>
      <c r="F589" s="34" t="s">
        <v>3062</v>
      </c>
      <c r="G589" s="35">
        <v>-0.0034</v>
      </c>
      <c r="H589" s="1">
        <f t="shared" si="9"/>
        <v>-0.00343532575416423</v>
      </c>
    </row>
    <row r="590" spans="1:8">
      <c r="A590" s="32">
        <v>45299</v>
      </c>
      <c r="B590" s="2">
        <v>358.66</v>
      </c>
      <c r="C590" s="34">
        <v>354.7</v>
      </c>
      <c r="D590" s="34">
        <v>358.98</v>
      </c>
      <c r="E590" s="34">
        <v>352.05</v>
      </c>
      <c r="F590" s="34" t="s">
        <v>2825</v>
      </c>
      <c r="G590" s="35">
        <v>0.0191</v>
      </c>
      <c r="H590" s="1">
        <f t="shared" si="9"/>
        <v>0.0188857444661376</v>
      </c>
    </row>
    <row r="591" spans="1:8">
      <c r="A591" s="32">
        <v>45296</v>
      </c>
      <c r="B591" s="2">
        <v>351.95</v>
      </c>
      <c r="C591" s="34">
        <v>346.99</v>
      </c>
      <c r="D591" s="34">
        <v>353.5</v>
      </c>
      <c r="E591" s="34">
        <v>346.26</v>
      </c>
      <c r="F591" s="34" t="s">
        <v>3063</v>
      </c>
      <c r="G591" s="35">
        <v>0.0139</v>
      </c>
      <c r="H591" s="1">
        <f t="shared" si="9"/>
        <v>0.0138185785640452</v>
      </c>
    </row>
    <row r="592" spans="1:8">
      <c r="A592" s="32">
        <v>45295</v>
      </c>
      <c r="B592" s="2">
        <v>347.12</v>
      </c>
      <c r="C592" s="34">
        <v>344.5</v>
      </c>
      <c r="D592" s="34">
        <v>348.15</v>
      </c>
      <c r="E592" s="34">
        <v>343.4</v>
      </c>
      <c r="F592" s="34" t="s">
        <v>3028</v>
      </c>
      <c r="G592" s="35">
        <v>0.0077</v>
      </c>
      <c r="H592" s="1">
        <f t="shared" si="9"/>
        <v>0.00766353755689511</v>
      </c>
    </row>
    <row r="593" spans="1:8">
      <c r="A593" s="32">
        <v>45294</v>
      </c>
      <c r="B593" s="2">
        <v>344.47</v>
      </c>
      <c r="C593" s="34">
        <v>344.98</v>
      </c>
      <c r="D593" s="34">
        <v>347.95</v>
      </c>
      <c r="E593" s="34">
        <v>343.17</v>
      </c>
      <c r="F593" s="34" t="s">
        <v>3036</v>
      </c>
      <c r="G593" s="35">
        <v>-0.0053</v>
      </c>
      <c r="H593" s="1">
        <f t="shared" si="9"/>
        <v>-0.00526957036173037</v>
      </c>
    </row>
    <row r="594" spans="1:8">
      <c r="A594" s="32">
        <v>45293</v>
      </c>
      <c r="B594" s="2">
        <v>346.29</v>
      </c>
      <c r="C594" s="34">
        <v>351.32</v>
      </c>
      <c r="D594" s="34">
        <v>353.16</v>
      </c>
      <c r="E594" s="34">
        <v>340.01</v>
      </c>
      <c r="F594" s="34" t="s">
        <v>3064</v>
      </c>
      <c r="G594" s="35">
        <v>-0.0217</v>
      </c>
      <c r="H594" s="1">
        <f t="shared" si="9"/>
        <v>-0.0219073381042188</v>
      </c>
    </row>
    <row r="595" spans="1:8">
      <c r="A595" s="32">
        <v>45289</v>
      </c>
      <c r="B595" s="2">
        <v>353.96</v>
      </c>
      <c r="C595" s="34">
        <v>358.99</v>
      </c>
      <c r="D595" s="34">
        <v>360</v>
      </c>
      <c r="E595" s="34">
        <v>351.82</v>
      </c>
      <c r="F595" s="34" t="s">
        <v>3065</v>
      </c>
      <c r="G595" s="35">
        <v>-0.0122</v>
      </c>
      <c r="H595" s="1">
        <f t="shared" si="9"/>
        <v>-0.0122425294998953</v>
      </c>
    </row>
    <row r="596" spans="1:8">
      <c r="A596" s="32">
        <v>45288</v>
      </c>
      <c r="B596" s="2">
        <v>358.32</v>
      </c>
      <c r="C596" s="34">
        <v>359.7</v>
      </c>
      <c r="D596" s="34">
        <v>361.9</v>
      </c>
      <c r="E596" s="34">
        <v>357.81</v>
      </c>
      <c r="F596" s="34" t="s">
        <v>2785</v>
      </c>
      <c r="G596" s="35">
        <v>0.0014</v>
      </c>
      <c r="H596" s="1">
        <f t="shared" si="9"/>
        <v>0.00136842861541403</v>
      </c>
    </row>
    <row r="597" spans="1:8">
      <c r="A597" s="32">
        <v>45287</v>
      </c>
      <c r="B597" s="2">
        <v>357.83</v>
      </c>
      <c r="C597" s="34">
        <v>356.07</v>
      </c>
      <c r="D597" s="34">
        <v>359</v>
      </c>
      <c r="E597" s="34">
        <v>355.31</v>
      </c>
      <c r="F597" s="34" t="s">
        <v>3066</v>
      </c>
      <c r="G597" s="35">
        <v>0.0085</v>
      </c>
      <c r="H597" s="1">
        <f t="shared" si="9"/>
        <v>0.00841921174405943</v>
      </c>
    </row>
    <row r="598" spans="1:8">
      <c r="A598" s="32">
        <v>45286</v>
      </c>
      <c r="B598" s="2">
        <v>354.83</v>
      </c>
      <c r="C598" s="34">
        <v>354.99</v>
      </c>
      <c r="D598" s="34">
        <v>356.98</v>
      </c>
      <c r="E598" s="34">
        <v>353.45</v>
      </c>
      <c r="F598" s="34" t="s">
        <v>2952</v>
      </c>
      <c r="G598" s="35">
        <v>0.0041</v>
      </c>
      <c r="H598" s="1">
        <f t="shared" si="9"/>
        <v>0.00406653860215125</v>
      </c>
    </row>
    <row r="599" spans="1:8">
      <c r="A599" s="32">
        <v>45282</v>
      </c>
      <c r="B599" s="2">
        <v>353.39</v>
      </c>
      <c r="C599" s="34">
        <v>355.58</v>
      </c>
      <c r="D599" s="34">
        <v>357.2</v>
      </c>
      <c r="E599" s="34">
        <v>351.22</v>
      </c>
      <c r="F599" s="34" t="s">
        <v>3067</v>
      </c>
      <c r="G599" s="35">
        <v>-0.002</v>
      </c>
      <c r="H599" s="1">
        <f t="shared" si="9"/>
        <v>-0.00197885517166727</v>
      </c>
    </row>
    <row r="600" spans="1:8">
      <c r="A600" s="32">
        <v>45281</v>
      </c>
      <c r="B600" s="2">
        <v>354.09</v>
      </c>
      <c r="C600" s="34">
        <v>352.98</v>
      </c>
      <c r="D600" s="34">
        <v>356.4</v>
      </c>
      <c r="E600" s="34">
        <v>349.21</v>
      </c>
      <c r="F600" s="34" t="s">
        <v>3068</v>
      </c>
      <c r="G600" s="35">
        <v>0.0138</v>
      </c>
      <c r="H600" s="1">
        <f t="shared" si="9"/>
        <v>0.0136772253074536</v>
      </c>
    </row>
    <row r="601" spans="1:8">
      <c r="A601" s="32">
        <v>45280</v>
      </c>
      <c r="B601" s="2">
        <v>349.28</v>
      </c>
      <c r="C601" s="34">
        <v>348.65</v>
      </c>
      <c r="D601" s="34">
        <v>354.96</v>
      </c>
      <c r="E601" s="34">
        <v>347.79</v>
      </c>
      <c r="F601" s="34" t="s">
        <v>3069</v>
      </c>
      <c r="G601" s="35">
        <v>-0.0031</v>
      </c>
      <c r="H601" s="1">
        <f t="shared" si="9"/>
        <v>-0.00308730449325459</v>
      </c>
    </row>
    <row r="602" spans="1:8">
      <c r="A602" s="32">
        <v>45279</v>
      </c>
      <c r="B602" s="2">
        <v>350.36</v>
      </c>
      <c r="C602" s="34">
        <v>345.58</v>
      </c>
      <c r="D602" s="34">
        <v>353.6</v>
      </c>
      <c r="E602" s="34">
        <v>345.12</v>
      </c>
      <c r="F602" s="34" t="s">
        <v>3042</v>
      </c>
      <c r="G602" s="35">
        <v>0.0167</v>
      </c>
      <c r="H602" s="1">
        <f t="shared" si="9"/>
        <v>0.0165188365799348</v>
      </c>
    </row>
    <row r="603" spans="1:8">
      <c r="A603" s="32">
        <v>45278</v>
      </c>
      <c r="B603" s="2">
        <v>344.62</v>
      </c>
      <c r="C603" s="34">
        <v>337.48</v>
      </c>
      <c r="D603" s="34">
        <v>347.56</v>
      </c>
      <c r="E603" s="34">
        <v>337.02</v>
      </c>
      <c r="F603" s="34" t="s">
        <v>3070</v>
      </c>
      <c r="G603" s="35">
        <v>0.029</v>
      </c>
      <c r="H603" s="1">
        <f t="shared" si="9"/>
        <v>0.0285506633787224</v>
      </c>
    </row>
    <row r="604" spans="1:8">
      <c r="A604" s="32">
        <v>45275</v>
      </c>
      <c r="B604" s="2">
        <v>334.92</v>
      </c>
      <c r="C604" s="34">
        <v>331.99</v>
      </c>
      <c r="D604" s="34">
        <v>338.66</v>
      </c>
      <c r="E604" s="34">
        <v>331.22</v>
      </c>
      <c r="F604" s="34" t="s">
        <v>3071</v>
      </c>
      <c r="G604" s="35">
        <v>0.0053</v>
      </c>
      <c r="H604" s="1">
        <f t="shared" si="9"/>
        <v>0.0052388271114344</v>
      </c>
    </row>
    <row r="605" spans="1:8">
      <c r="A605" s="32">
        <v>45274</v>
      </c>
      <c r="B605" s="2">
        <v>333.17</v>
      </c>
      <c r="C605" s="34">
        <v>333.85</v>
      </c>
      <c r="D605" s="34">
        <v>334.7</v>
      </c>
      <c r="E605" s="34">
        <v>328.64</v>
      </c>
      <c r="F605" s="34" t="s">
        <v>3072</v>
      </c>
      <c r="G605" s="35">
        <v>-0.0047</v>
      </c>
      <c r="H605" s="1">
        <f t="shared" si="9"/>
        <v>-0.00470124086069531</v>
      </c>
    </row>
    <row r="606" spans="1:8">
      <c r="A606" s="32">
        <v>45273</v>
      </c>
      <c r="B606" s="2">
        <v>334.74</v>
      </c>
      <c r="C606" s="34">
        <v>333.93</v>
      </c>
      <c r="D606" s="34">
        <v>338.37</v>
      </c>
      <c r="E606" s="34">
        <v>332.64</v>
      </c>
      <c r="F606" s="34" t="s">
        <v>3059</v>
      </c>
      <c r="G606" s="35">
        <v>0.0016</v>
      </c>
      <c r="H606" s="1">
        <f t="shared" si="9"/>
        <v>0.00155465231025525</v>
      </c>
    </row>
    <row r="607" spans="1:8">
      <c r="A607" s="32">
        <v>45272</v>
      </c>
      <c r="B607" s="2">
        <v>334.22</v>
      </c>
      <c r="C607" s="34">
        <v>324.6</v>
      </c>
      <c r="D607" s="34">
        <v>334.47</v>
      </c>
      <c r="E607" s="34">
        <v>324.56</v>
      </c>
      <c r="F607" s="34" t="s">
        <v>3073</v>
      </c>
      <c r="G607" s="35">
        <v>0.0275</v>
      </c>
      <c r="H607" s="1">
        <f t="shared" si="9"/>
        <v>0.0271131088952003</v>
      </c>
    </row>
    <row r="608" spans="1:8">
      <c r="A608" s="32">
        <v>45271</v>
      </c>
      <c r="B608" s="2">
        <v>325.28</v>
      </c>
      <c r="C608" s="34">
        <v>329.4</v>
      </c>
      <c r="D608" s="34">
        <v>329.89</v>
      </c>
      <c r="E608" s="34">
        <v>319.99</v>
      </c>
      <c r="F608" s="34" t="s">
        <v>3074</v>
      </c>
      <c r="G608" s="35">
        <v>-0.0224</v>
      </c>
      <c r="H608" s="1">
        <f t="shared" si="9"/>
        <v>-0.0227051073951846</v>
      </c>
    </row>
    <row r="609" spans="1:8">
      <c r="A609" s="32">
        <v>45268</v>
      </c>
      <c r="B609" s="2">
        <v>332.75</v>
      </c>
      <c r="C609" s="34">
        <v>323.09</v>
      </c>
      <c r="D609" s="34">
        <v>333.17</v>
      </c>
      <c r="E609" s="34">
        <v>323</v>
      </c>
      <c r="F609" s="34" t="s">
        <v>3075</v>
      </c>
      <c r="G609" s="35">
        <v>0.0189</v>
      </c>
      <c r="H609" s="1">
        <f t="shared" si="9"/>
        <v>0.0186858957011821</v>
      </c>
    </row>
    <row r="610" spans="1:8">
      <c r="A610" s="32">
        <v>45267</v>
      </c>
      <c r="B610" s="2">
        <v>326.59</v>
      </c>
      <c r="C610" s="34">
        <v>317.77</v>
      </c>
      <c r="D610" s="34">
        <v>328.24</v>
      </c>
      <c r="E610" s="34">
        <v>317.77</v>
      </c>
      <c r="F610" s="34" t="s">
        <v>3076</v>
      </c>
      <c r="G610" s="35">
        <v>0.0288</v>
      </c>
      <c r="H610" s="1">
        <f t="shared" si="9"/>
        <v>0.02838523595758</v>
      </c>
    </row>
    <row r="611" spans="1:8">
      <c r="A611" s="32">
        <v>45266</v>
      </c>
      <c r="B611" s="2">
        <v>317.45</v>
      </c>
      <c r="C611" s="34">
        <v>321.93</v>
      </c>
      <c r="D611" s="34">
        <v>322.25</v>
      </c>
      <c r="E611" s="34">
        <v>317.04</v>
      </c>
      <c r="F611" s="34" t="s">
        <v>3077</v>
      </c>
      <c r="G611" s="35">
        <v>-0.0026</v>
      </c>
      <c r="H611" s="1">
        <f t="shared" si="9"/>
        <v>-0.0026425912757737</v>
      </c>
    </row>
    <row r="612" spans="1:8">
      <c r="A612" s="32">
        <v>45265</v>
      </c>
      <c r="B612" s="2">
        <v>318.29</v>
      </c>
      <c r="C612" s="34">
        <v>318.98</v>
      </c>
      <c r="D612" s="34">
        <v>321.88</v>
      </c>
      <c r="E612" s="34">
        <v>315.39</v>
      </c>
      <c r="F612" s="34" t="s">
        <v>2078</v>
      </c>
      <c r="G612" s="35">
        <v>-0.0054</v>
      </c>
      <c r="H612" s="1">
        <f t="shared" si="9"/>
        <v>-0.00542057694849595</v>
      </c>
    </row>
    <row r="613" spans="1:8">
      <c r="A613" s="32">
        <v>45264</v>
      </c>
      <c r="B613" s="2">
        <v>320.02</v>
      </c>
      <c r="C613" s="34">
        <v>317.29</v>
      </c>
      <c r="D613" s="34">
        <v>320.86</v>
      </c>
      <c r="E613" s="34">
        <v>313.66</v>
      </c>
      <c r="F613" s="34" t="s">
        <v>3064</v>
      </c>
      <c r="G613" s="35">
        <v>-0.0148</v>
      </c>
      <c r="H613" s="1">
        <f t="shared" si="9"/>
        <v>-0.0148876889057282</v>
      </c>
    </row>
    <row r="614" spans="1:8">
      <c r="A614" s="32">
        <v>45261</v>
      </c>
      <c r="B614" s="2">
        <v>324.82</v>
      </c>
      <c r="C614" s="34">
        <v>325.48</v>
      </c>
      <c r="D614" s="34">
        <v>326.86</v>
      </c>
      <c r="E614" s="34">
        <v>320.76</v>
      </c>
      <c r="F614" s="34" t="s">
        <v>3078</v>
      </c>
      <c r="G614" s="35">
        <v>-0.0071</v>
      </c>
      <c r="H614" s="1">
        <f t="shared" si="9"/>
        <v>-0.00714759856929089</v>
      </c>
    </row>
    <row r="615" spans="1:8">
      <c r="A615" s="32">
        <v>45260</v>
      </c>
      <c r="B615" s="2">
        <v>327.15</v>
      </c>
      <c r="C615" s="34">
        <v>331.89</v>
      </c>
      <c r="D615" s="34">
        <v>333.5</v>
      </c>
      <c r="E615" s="34">
        <v>322.4</v>
      </c>
      <c r="F615" s="34" t="s">
        <v>3079</v>
      </c>
      <c r="G615" s="35">
        <v>-0.0152</v>
      </c>
      <c r="H615" s="1">
        <f t="shared" si="9"/>
        <v>-0.0153184158634467</v>
      </c>
    </row>
    <row r="616" spans="1:8">
      <c r="A616" s="32">
        <v>45259</v>
      </c>
      <c r="B616" s="2">
        <v>332.2</v>
      </c>
      <c r="C616" s="34">
        <v>339.69</v>
      </c>
      <c r="D616" s="34">
        <v>339.9</v>
      </c>
      <c r="E616" s="34">
        <v>330.78</v>
      </c>
      <c r="F616" s="34" t="s">
        <v>3080</v>
      </c>
      <c r="G616" s="35">
        <v>-0.02</v>
      </c>
      <c r="H616" s="1">
        <f t="shared" si="9"/>
        <v>-0.0202334112410921</v>
      </c>
    </row>
    <row r="617" spans="1:8">
      <c r="A617" s="32">
        <v>45258</v>
      </c>
      <c r="B617" s="2">
        <v>338.99</v>
      </c>
      <c r="C617" s="34">
        <v>333.4</v>
      </c>
      <c r="D617" s="34">
        <v>339.38</v>
      </c>
      <c r="E617" s="34">
        <v>333.4</v>
      </c>
      <c r="F617" s="34" t="s">
        <v>3081</v>
      </c>
      <c r="G617" s="35">
        <v>0.0128</v>
      </c>
      <c r="H617" s="1">
        <f t="shared" si="9"/>
        <v>0.0127360002030055</v>
      </c>
    </row>
    <row r="618" spans="1:8">
      <c r="A618" s="32">
        <v>45257</v>
      </c>
      <c r="B618" s="2">
        <v>334.7</v>
      </c>
      <c r="C618" s="34">
        <v>336.18</v>
      </c>
      <c r="D618" s="34">
        <v>339.9</v>
      </c>
      <c r="E618" s="34">
        <v>334.2</v>
      </c>
      <c r="F618" s="34" t="s">
        <v>2866</v>
      </c>
      <c r="G618" s="35">
        <v>-0.0104</v>
      </c>
      <c r="H618" s="1">
        <f t="shared" si="9"/>
        <v>-0.0104915292214896</v>
      </c>
    </row>
    <row r="619" spans="1:8">
      <c r="A619" s="32">
        <v>45254</v>
      </c>
      <c r="B619" s="2">
        <v>338.23</v>
      </c>
      <c r="C619" s="34">
        <v>340.13</v>
      </c>
      <c r="D619" s="34">
        <v>341.86</v>
      </c>
      <c r="E619" s="34">
        <v>336.77</v>
      </c>
      <c r="F619" s="34" t="s">
        <v>3082</v>
      </c>
      <c r="G619" s="35">
        <v>-0.0095</v>
      </c>
      <c r="H619" s="1">
        <f t="shared" si="9"/>
        <v>-0.00959225856646453</v>
      </c>
    </row>
    <row r="620" spans="1:8">
      <c r="A620" s="32">
        <v>45252</v>
      </c>
      <c r="B620" s="2">
        <v>341.49</v>
      </c>
      <c r="C620" s="34">
        <v>339.21</v>
      </c>
      <c r="D620" s="34">
        <v>342.92</v>
      </c>
      <c r="E620" s="34">
        <v>338.58</v>
      </c>
      <c r="F620" s="34" t="s">
        <v>3083</v>
      </c>
      <c r="G620" s="35">
        <v>0.0134</v>
      </c>
      <c r="H620" s="1">
        <f t="shared" si="9"/>
        <v>0.0132948145949958</v>
      </c>
    </row>
    <row r="621" spans="1:8">
      <c r="A621" s="32">
        <v>45251</v>
      </c>
      <c r="B621" s="2">
        <v>336.98</v>
      </c>
      <c r="C621" s="34">
        <v>338.33</v>
      </c>
      <c r="D621" s="34">
        <v>339.9</v>
      </c>
      <c r="E621" s="34">
        <v>335.9</v>
      </c>
      <c r="F621" s="34" t="s">
        <v>3084</v>
      </c>
      <c r="G621" s="35">
        <v>-0.0088</v>
      </c>
      <c r="H621" s="1">
        <f t="shared" si="9"/>
        <v>-0.00883379701288769</v>
      </c>
    </row>
    <row r="622" spans="1:8">
      <c r="A622" s="32">
        <v>45250</v>
      </c>
      <c r="B622" s="2">
        <v>339.97</v>
      </c>
      <c r="C622" s="34">
        <v>334.89</v>
      </c>
      <c r="D622" s="34">
        <v>341.87</v>
      </c>
      <c r="E622" s="34">
        <v>334.19</v>
      </c>
      <c r="F622" s="34" t="s">
        <v>2736</v>
      </c>
      <c r="G622" s="35">
        <v>0.0147</v>
      </c>
      <c r="H622" s="1">
        <f t="shared" si="9"/>
        <v>0.0146074507409548</v>
      </c>
    </row>
    <row r="623" spans="1:8">
      <c r="A623" s="32">
        <v>45247</v>
      </c>
      <c r="B623" s="2">
        <v>335.04</v>
      </c>
      <c r="C623" s="34">
        <v>330.26</v>
      </c>
      <c r="D623" s="34">
        <v>335.5</v>
      </c>
      <c r="E623" s="34">
        <v>329.35</v>
      </c>
      <c r="F623" s="34" t="s">
        <v>3085</v>
      </c>
      <c r="G623" s="35">
        <v>0.0025</v>
      </c>
      <c r="H623" s="1">
        <f t="shared" si="9"/>
        <v>0.00254023417083093</v>
      </c>
    </row>
    <row r="624" spans="1:8">
      <c r="A624" s="32">
        <v>45246</v>
      </c>
      <c r="B624" s="2">
        <v>334.19</v>
      </c>
      <c r="C624" s="34">
        <v>329.37</v>
      </c>
      <c r="D624" s="34">
        <v>334.58</v>
      </c>
      <c r="E624" s="34">
        <v>326.38</v>
      </c>
      <c r="F624" s="34" t="s">
        <v>3086</v>
      </c>
      <c r="G624" s="35">
        <v>0.0044</v>
      </c>
      <c r="H624" s="1">
        <f t="shared" si="9"/>
        <v>0.00443845383010995</v>
      </c>
    </row>
    <row r="625" spans="1:8">
      <c r="A625" s="32">
        <v>45245</v>
      </c>
      <c r="B625" s="2">
        <v>332.71</v>
      </c>
      <c r="C625" s="34">
        <v>337.93</v>
      </c>
      <c r="D625" s="34">
        <v>338.4</v>
      </c>
      <c r="E625" s="34">
        <v>330.02</v>
      </c>
      <c r="F625" s="34" t="s">
        <v>3087</v>
      </c>
      <c r="G625" s="35">
        <v>-0.0107</v>
      </c>
      <c r="H625" s="1">
        <f t="shared" si="9"/>
        <v>-0.0107621139782432</v>
      </c>
    </row>
    <row r="626" spans="1:8">
      <c r="A626" s="32">
        <v>45244</v>
      </c>
      <c r="B626" s="2">
        <v>336.31</v>
      </c>
      <c r="C626" s="34">
        <v>334.54</v>
      </c>
      <c r="D626" s="34">
        <v>338.1</v>
      </c>
      <c r="E626" s="34">
        <v>333.33</v>
      </c>
      <c r="F626" s="34" t="s">
        <v>3088</v>
      </c>
      <c r="G626" s="35">
        <v>0.0216</v>
      </c>
      <c r="H626" s="1">
        <f t="shared" si="9"/>
        <v>0.0213982619886572</v>
      </c>
    </row>
    <row r="627" spans="1:8">
      <c r="A627" s="32">
        <v>45243</v>
      </c>
      <c r="B627" s="2">
        <v>329.19</v>
      </c>
      <c r="C627" s="34">
        <v>326.2</v>
      </c>
      <c r="D627" s="34">
        <v>332.33</v>
      </c>
      <c r="E627" s="34">
        <v>325.7</v>
      </c>
      <c r="F627" s="34" t="s">
        <v>2703</v>
      </c>
      <c r="G627" s="35">
        <v>0.0013</v>
      </c>
      <c r="H627" s="1">
        <f t="shared" si="9"/>
        <v>0.001276673527407</v>
      </c>
    </row>
    <row r="628" spans="1:8">
      <c r="A628" s="32">
        <v>45240</v>
      </c>
      <c r="B628" s="2">
        <v>328.77</v>
      </c>
      <c r="C628" s="34">
        <v>319.94</v>
      </c>
      <c r="D628" s="34">
        <v>329.1</v>
      </c>
      <c r="E628" s="34">
        <v>319.46</v>
      </c>
      <c r="F628" s="34" t="s">
        <v>3089</v>
      </c>
      <c r="G628" s="35">
        <v>0.0256</v>
      </c>
      <c r="H628" s="1">
        <f t="shared" si="9"/>
        <v>0.0253201477101441</v>
      </c>
    </row>
    <row r="629" spans="1:8">
      <c r="A629" s="32">
        <v>45239</v>
      </c>
      <c r="B629" s="2">
        <v>320.55</v>
      </c>
      <c r="C629" s="34">
        <v>319.42</v>
      </c>
      <c r="D629" s="34">
        <v>324.18</v>
      </c>
      <c r="E629" s="34">
        <v>318.8</v>
      </c>
      <c r="F629" s="34" t="s">
        <v>3090</v>
      </c>
      <c r="G629" s="35">
        <v>0.0024</v>
      </c>
      <c r="H629" s="1">
        <f t="shared" si="9"/>
        <v>0.00240501107599206</v>
      </c>
    </row>
    <row r="630" spans="1:8">
      <c r="A630" s="32">
        <v>45238</v>
      </c>
      <c r="B630" s="2">
        <v>319.78</v>
      </c>
      <c r="C630" s="34">
        <v>318.14</v>
      </c>
      <c r="D630" s="34">
        <v>321.33</v>
      </c>
      <c r="E630" s="34">
        <v>314.88</v>
      </c>
      <c r="F630" s="34" t="s">
        <v>3091</v>
      </c>
      <c r="G630" s="35">
        <v>0.003</v>
      </c>
      <c r="H630" s="1">
        <f t="shared" si="9"/>
        <v>0.00300657915177365</v>
      </c>
    </row>
    <row r="631" spans="1:8">
      <c r="A631" s="32">
        <v>45237</v>
      </c>
      <c r="B631" s="2">
        <v>318.82</v>
      </c>
      <c r="C631" s="34">
        <v>317.06</v>
      </c>
      <c r="D631" s="34">
        <v>321</v>
      </c>
      <c r="E631" s="34">
        <v>315.12</v>
      </c>
      <c r="F631" s="34" t="s">
        <v>3092</v>
      </c>
      <c r="G631" s="35">
        <v>0.0096</v>
      </c>
      <c r="H631" s="1">
        <f t="shared" si="9"/>
        <v>0.00951757838395887</v>
      </c>
    </row>
    <row r="632" spans="1:8">
      <c r="A632" s="32">
        <v>45236</v>
      </c>
      <c r="B632" s="2">
        <v>315.8</v>
      </c>
      <c r="C632" s="34">
        <v>315.98</v>
      </c>
      <c r="D632" s="34">
        <v>318.33</v>
      </c>
      <c r="E632" s="34">
        <v>314.45</v>
      </c>
      <c r="F632" s="34" t="s">
        <v>3093</v>
      </c>
      <c r="G632" s="35">
        <v>0.0038</v>
      </c>
      <c r="H632" s="1">
        <f t="shared" si="9"/>
        <v>0.00380711119736434</v>
      </c>
    </row>
    <row r="633" spans="1:8">
      <c r="A633" s="32">
        <v>45233</v>
      </c>
      <c r="B633" s="2">
        <v>314.6</v>
      </c>
      <c r="C633" s="34">
        <v>312.55</v>
      </c>
      <c r="D633" s="34">
        <v>315.55</v>
      </c>
      <c r="E633" s="34">
        <v>311.02</v>
      </c>
      <c r="F633" s="34" t="s">
        <v>3094</v>
      </c>
      <c r="G633" s="35">
        <v>0.012</v>
      </c>
      <c r="H633" s="1">
        <f t="shared" si="9"/>
        <v>0.0119271722648533</v>
      </c>
    </row>
    <row r="634" spans="1:8">
      <c r="A634" s="32">
        <v>45232</v>
      </c>
      <c r="B634" s="2">
        <v>310.87</v>
      </c>
      <c r="C634" s="34">
        <v>317.3</v>
      </c>
      <c r="D634" s="34">
        <v>318.82</v>
      </c>
      <c r="E634" s="34">
        <v>308.33</v>
      </c>
      <c r="F634" s="34" t="s">
        <v>3044</v>
      </c>
      <c r="G634" s="35">
        <v>-0.0031</v>
      </c>
      <c r="H634" s="1">
        <f t="shared" si="9"/>
        <v>-0.00314748461280742</v>
      </c>
    </row>
    <row r="635" spans="1:8">
      <c r="A635" s="32">
        <v>45231</v>
      </c>
      <c r="B635" s="2">
        <v>311.85</v>
      </c>
      <c r="C635" s="34">
        <v>301.85</v>
      </c>
      <c r="D635" s="34">
        <v>312.74</v>
      </c>
      <c r="E635" s="34">
        <v>301.85</v>
      </c>
      <c r="F635" s="34" t="s">
        <v>3037</v>
      </c>
      <c r="G635" s="35">
        <v>0.0351</v>
      </c>
      <c r="H635" s="1">
        <f t="shared" si="9"/>
        <v>0.0345154303294945</v>
      </c>
    </row>
    <row r="636" spans="1:8">
      <c r="A636" s="32">
        <v>45230</v>
      </c>
      <c r="B636" s="2">
        <v>301.27</v>
      </c>
      <c r="C636" s="34">
        <v>303.31</v>
      </c>
      <c r="D636" s="34">
        <v>303.68</v>
      </c>
      <c r="E636" s="34">
        <v>296.86</v>
      </c>
      <c r="F636" s="34" t="s">
        <v>3095</v>
      </c>
      <c r="G636" s="35">
        <v>-0.0046</v>
      </c>
      <c r="H636" s="1">
        <f t="shared" si="9"/>
        <v>-0.004603190616243</v>
      </c>
    </row>
    <row r="637" spans="1:8">
      <c r="A637" s="32">
        <v>45229</v>
      </c>
      <c r="B637" s="2">
        <v>302.66</v>
      </c>
      <c r="C637" s="34">
        <v>299.09</v>
      </c>
      <c r="D637" s="34">
        <v>309.4</v>
      </c>
      <c r="E637" s="34">
        <v>299.05</v>
      </c>
      <c r="F637" s="34" t="s">
        <v>2119</v>
      </c>
      <c r="G637" s="35">
        <v>0.02</v>
      </c>
      <c r="H637" s="1">
        <f t="shared" si="9"/>
        <v>0.019787428839021</v>
      </c>
    </row>
    <row r="638" spans="1:8">
      <c r="A638" s="32">
        <v>45226</v>
      </c>
      <c r="B638" s="2">
        <v>296.73</v>
      </c>
      <c r="C638" s="34">
        <v>294.48</v>
      </c>
      <c r="D638" s="34">
        <v>299.31</v>
      </c>
      <c r="E638" s="34">
        <v>292.97</v>
      </c>
      <c r="F638" s="34" t="s">
        <v>3096</v>
      </c>
      <c r="G638" s="35">
        <v>0.0291</v>
      </c>
      <c r="H638" s="1">
        <f t="shared" si="9"/>
        <v>0.0286476143584374</v>
      </c>
    </row>
    <row r="639" spans="1:8">
      <c r="A639" s="32">
        <v>45225</v>
      </c>
      <c r="B639" s="2">
        <v>288.35</v>
      </c>
      <c r="C639" s="34">
        <v>295</v>
      </c>
      <c r="D639" s="34">
        <v>295</v>
      </c>
      <c r="E639" s="34">
        <v>279.4</v>
      </c>
      <c r="F639" s="34" t="s">
        <v>3097</v>
      </c>
      <c r="G639" s="35">
        <v>-0.0373</v>
      </c>
      <c r="H639" s="1">
        <f t="shared" si="9"/>
        <v>-0.0380395594226169</v>
      </c>
    </row>
    <row r="640" spans="1:8">
      <c r="A640" s="32">
        <v>45224</v>
      </c>
      <c r="B640" s="2">
        <v>299.53</v>
      </c>
      <c r="C640" s="34">
        <v>310</v>
      </c>
      <c r="D640" s="34">
        <v>310.88</v>
      </c>
      <c r="E640" s="34">
        <v>298.84</v>
      </c>
      <c r="F640" s="34" t="s">
        <v>3098</v>
      </c>
      <c r="G640" s="35">
        <v>-0.0417</v>
      </c>
      <c r="H640" s="1">
        <f t="shared" si="9"/>
        <v>-0.0425498768937827</v>
      </c>
    </row>
    <row r="641" spans="1:8">
      <c r="A641" s="32">
        <v>45223</v>
      </c>
      <c r="B641" s="2">
        <v>312.55</v>
      </c>
      <c r="C641" s="34">
        <v>316.78</v>
      </c>
      <c r="D641" s="34">
        <v>318.35</v>
      </c>
      <c r="E641" s="34">
        <v>310.63</v>
      </c>
      <c r="F641" s="34" t="s">
        <v>3099</v>
      </c>
      <c r="G641" s="35">
        <v>-0.0046</v>
      </c>
      <c r="H641" s="1">
        <f t="shared" si="9"/>
        <v>-0.00466037615708067</v>
      </c>
    </row>
    <row r="642" spans="1:8">
      <c r="A642" s="32">
        <v>45222</v>
      </c>
      <c r="B642" s="2">
        <v>314.01</v>
      </c>
      <c r="C642" s="34">
        <v>309.5</v>
      </c>
      <c r="D642" s="34">
        <v>317.36</v>
      </c>
      <c r="E642" s="34">
        <v>307.26</v>
      </c>
      <c r="F642" s="34" t="s">
        <v>3100</v>
      </c>
      <c r="G642" s="35">
        <v>0.0174</v>
      </c>
      <c r="H642" s="1">
        <f t="shared" si="9"/>
        <v>0.0172168836949973</v>
      </c>
    </row>
    <row r="643" spans="1:8">
      <c r="A643" s="32">
        <v>45219</v>
      </c>
      <c r="B643" s="2">
        <v>308.65</v>
      </c>
      <c r="C643" s="34">
        <v>314.14</v>
      </c>
      <c r="D643" s="34">
        <v>315.3</v>
      </c>
      <c r="E643" s="34">
        <v>306.47</v>
      </c>
      <c r="F643" s="34" t="s">
        <v>3101</v>
      </c>
      <c r="G643" s="35">
        <v>-0.0133</v>
      </c>
      <c r="H643" s="1">
        <f t="shared" ref="H643:H706" si="10">LN(B643/B644)</f>
        <v>-0.0133880286297066</v>
      </c>
    </row>
    <row r="644" spans="1:8">
      <c r="A644" s="32">
        <v>45218</v>
      </c>
      <c r="B644" s="2">
        <v>312.81</v>
      </c>
      <c r="C644" s="34">
        <v>319.88</v>
      </c>
      <c r="D644" s="34">
        <v>321.89</v>
      </c>
      <c r="E644" s="34">
        <v>311.75</v>
      </c>
      <c r="F644" s="34" t="s">
        <v>3102</v>
      </c>
      <c r="G644" s="35">
        <v>-0.0131</v>
      </c>
      <c r="H644" s="1">
        <f t="shared" si="10"/>
        <v>-0.0132111547053098</v>
      </c>
    </row>
    <row r="645" spans="1:8">
      <c r="A645" s="32">
        <v>45217</v>
      </c>
      <c r="B645" s="2">
        <v>316.97</v>
      </c>
      <c r="C645" s="34">
        <v>321.39</v>
      </c>
      <c r="D645" s="34">
        <v>325.94</v>
      </c>
      <c r="E645" s="34">
        <v>315.56</v>
      </c>
      <c r="F645" s="34" t="s">
        <v>3103</v>
      </c>
      <c r="G645" s="35">
        <v>-0.0217</v>
      </c>
      <c r="H645" s="1">
        <f t="shared" si="10"/>
        <v>-0.0219363836174081</v>
      </c>
    </row>
    <row r="646" spans="1:8">
      <c r="A646" s="32">
        <v>45216</v>
      </c>
      <c r="B646" s="2">
        <v>324</v>
      </c>
      <c r="C646" s="34">
        <v>318.18</v>
      </c>
      <c r="D646" s="34">
        <v>324.4</v>
      </c>
      <c r="E646" s="34">
        <v>317.3</v>
      </c>
      <c r="F646" s="34" t="s">
        <v>3104</v>
      </c>
      <c r="G646" s="35">
        <v>0.0089</v>
      </c>
      <c r="H646" s="1">
        <f t="shared" si="10"/>
        <v>0.00883521208852789</v>
      </c>
    </row>
    <row r="647" spans="1:8">
      <c r="A647" s="32">
        <v>45215</v>
      </c>
      <c r="B647" s="2">
        <v>321.15</v>
      </c>
      <c r="C647" s="34">
        <v>318.64</v>
      </c>
      <c r="D647" s="34">
        <v>321.82</v>
      </c>
      <c r="E647" s="34">
        <v>315.52</v>
      </c>
      <c r="F647" s="34" t="s">
        <v>2944</v>
      </c>
      <c r="G647" s="35">
        <v>0.0205</v>
      </c>
      <c r="H647" s="1">
        <f t="shared" si="10"/>
        <v>0.0203202764332013</v>
      </c>
    </row>
    <row r="648" spans="1:8">
      <c r="A648" s="32">
        <v>45212</v>
      </c>
      <c r="B648" s="2">
        <v>314.69</v>
      </c>
      <c r="C648" s="34">
        <v>323.53</v>
      </c>
      <c r="D648" s="34">
        <v>325.05</v>
      </c>
      <c r="E648" s="34">
        <v>312.37</v>
      </c>
      <c r="F648" s="34" t="s">
        <v>2331</v>
      </c>
      <c r="G648" s="35">
        <v>-0.0292</v>
      </c>
      <c r="H648" s="1">
        <f t="shared" si="10"/>
        <v>-0.0296491937897186</v>
      </c>
    </row>
    <row r="649" spans="1:8">
      <c r="A649" s="32">
        <v>45211</v>
      </c>
      <c r="B649" s="2">
        <v>324.16</v>
      </c>
      <c r="C649" s="34">
        <v>328</v>
      </c>
      <c r="D649" s="34">
        <v>330.54</v>
      </c>
      <c r="E649" s="34">
        <v>322.69</v>
      </c>
      <c r="F649" s="34" t="s">
        <v>3105</v>
      </c>
      <c r="G649" s="35">
        <v>-0.0112</v>
      </c>
      <c r="H649" s="1">
        <f t="shared" si="10"/>
        <v>-0.0112274562008953</v>
      </c>
    </row>
    <row r="650" spans="1:8">
      <c r="A650" s="32">
        <v>45210</v>
      </c>
      <c r="B650" s="2">
        <v>327.82</v>
      </c>
      <c r="C650" s="34">
        <v>323.01</v>
      </c>
      <c r="D650" s="34">
        <v>328.83</v>
      </c>
      <c r="E650" s="34">
        <v>322.95</v>
      </c>
      <c r="F650" s="34" t="s">
        <v>3106</v>
      </c>
      <c r="G650" s="35">
        <v>0.0186</v>
      </c>
      <c r="H650" s="1">
        <f t="shared" si="10"/>
        <v>0.0184101496196814</v>
      </c>
    </row>
    <row r="651" spans="1:8">
      <c r="A651" s="32">
        <v>45209</v>
      </c>
      <c r="B651" s="2">
        <v>321.84</v>
      </c>
      <c r="C651" s="34">
        <v>319.12</v>
      </c>
      <c r="D651" s="34">
        <v>324.66</v>
      </c>
      <c r="E651" s="34">
        <v>318.16</v>
      </c>
      <c r="F651" s="34" t="s">
        <v>3064</v>
      </c>
      <c r="G651" s="35">
        <v>0.0109</v>
      </c>
      <c r="H651" s="1">
        <f t="shared" si="10"/>
        <v>0.010871709703884</v>
      </c>
    </row>
    <row r="652" spans="1:8">
      <c r="A652" s="32">
        <v>45208</v>
      </c>
      <c r="B652" s="2">
        <v>318.36</v>
      </c>
      <c r="C652" s="34">
        <v>312.5</v>
      </c>
      <c r="D652" s="34">
        <v>320.33</v>
      </c>
      <c r="E652" s="34">
        <v>311.82</v>
      </c>
      <c r="F652" s="34" t="s">
        <v>3107</v>
      </c>
      <c r="G652" s="35">
        <v>0.0093</v>
      </c>
      <c r="H652" s="1">
        <f t="shared" si="10"/>
        <v>0.0092460306207246</v>
      </c>
    </row>
    <row r="653" spans="1:8">
      <c r="A653" s="32">
        <v>45205</v>
      </c>
      <c r="B653" s="2">
        <v>315.43</v>
      </c>
      <c r="C653" s="34">
        <v>301.44</v>
      </c>
      <c r="D653" s="34">
        <v>316.31</v>
      </c>
      <c r="E653" s="34">
        <v>300.91</v>
      </c>
      <c r="F653" s="34" t="s">
        <v>3108</v>
      </c>
      <c r="G653" s="35">
        <v>0.0349</v>
      </c>
      <c r="H653" s="1">
        <f t="shared" si="10"/>
        <v>0.0343137724415903</v>
      </c>
    </row>
    <row r="654" spans="1:8">
      <c r="A654" s="32">
        <v>45204</v>
      </c>
      <c r="B654" s="2">
        <v>304.79</v>
      </c>
      <c r="C654" s="34">
        <v>304.63</v>
      </c>
      <c r="D654" s="34">
        <v>306.21</v>
      </c>
      <c r="E654" s="34">
        <v>299.5</v>
      </c>
      <c r="F654" s="34" t="s">
        <v>3109</v>
      </c>
      <c r="G654" s="35">
        <v>-0.0026</v>
      </c>
      <c r="H654" s="1">
        <f t="shared" si="10"/>
        <v>-0.00258859524923437</v>
      </c>
    </row>
    <row r="655" spans="1:8">
      <c r="A655" s="32">
        <v>45203</v>
      </c>
      <c r="B655" s="2">
        <v>305.58</v>
      </c>
      <c r="C655" s="34">
        <v>298.73</v>
      </c>
      <c r="D655" s="34">
        <v>306.9</v>
      </c>
      <c r="E655" s="34">
        <v>298.5</v>
      </c>
      <c r="F655" s="34" t="s">
        <v>2668</v>
      </c>
      <c r="G655" s="35">
        <v>0.0154</v>
      </c>
      <c r="H655" s="1">
        <f t="shared" si="10"/>
        <v>0.0153007007938362</v>
      </c>
    </row>
    <row r="656" spans="1:8">
      <c r="A656" s="32">
        <v>45202</v>
      </c>
      <c r="B656" s="2">
        <v>300.94</v>
      </c>
      <c r="C656" s="34">
        <v>304.26</v>
      </c>
      <c r="D656" s="34">
        <v>306.77</v>
      </c>
      <c r="E656" s="34">
        <v>299.64</v>
      </c>
      <c r="F656" s="34" t="s">
        <v>3110</v>
      </c>
      <c r="G656" s="35">
        <v>-0.0192</v>
      </c>
      <c r="H656" s="1">
        <f t="shared" si="10"/>
        <v>-0.0193503470858954</v>
      </c>
    </row>
    <row r="657" spans="1:8">
      <c r="A657" s="32">
        <v>45201</v>
      </c>
      <c r="B657" s="2">
        <v>306.82</v>
      </c>
      <c r="C657" s="34">
        <v>302.74</v>
      </c>
      <c r="D657" s="34">
        <v>307.18</v>
      </c>
      <c r="E657" s="34">
        <v>301.63</v>
      </c>
      <c r="F657" s="34" t="s">
        <v>3111</v>
      </c>
      <c r="G657" s="35">
        <v>0.022</v>
      </c>
      <c r="H657" s="1">
        <f t="shared" si="10"/>
        <v>0.0217790266461529</v>
      </c>
    </row>
    <row r="658" spans="1:8">
      <c r="A658" s="32">
        <v>45198</v>
      </c>
      <c r="B658" s="2">
        <v>300.21</v>
      </c>
      <c r="C658" s="34">
        <v>307.38</v>
      </c>
      <c r="D658" s="34">
        <v>310.64</v>
      </c>
      <c r="E658" s="34">
        <v>299.36</v>
      </c>
      <c r="F658" s="34" t="s">
        <v>3112</v>
      </c>
      <c r="G658" s="35">
        <v>-0.0123</v>
      </c>
      <c r="H658" s="1">
        <f t="shared" si="10"/>
        <v>-0.0124138840311098</v>
      </c>
    </row>
    <row r="659" spans="1:8">
      <c r="A659" s="32">
        <v>45197</v>
      </c>
      <c r="B659" s="2">
        <v>303.96</v>
      </c>
      <c r="C659" s="34">
        <v>298.93</v>
      </c>
      <c r="D659" s="34">
        <v>306.33</v>
      </c>
      <c r="E659" s="34">
        <v>296.7</v>
      </c>
      <c r="F659" s="34" t="s">
        <v>3113</v>
      </c>
      <c r="G659" s="35">
        <v>0.0209</v>
      </c>
      <c r="H659" s="1">
        <f t="shared" si="10"/>
        <v>0.0206754913526729</v>
      </c>
    </row>
    <row r="660" spans="1:8">
      <c r="A660" s="32">
        <v>45196</v>
      </c>
      <c r="B660" s="2">
        <v>297.74</v>
      </c>
      <c r="C660" s="34">
        <v>300.45</v>
      </c>
      <c r="D660" s="34">
        <v>301.3</v>
      </c>
      <c r="E660" s="34">
        <v>286.79</v>
      </c>
      <c r="F660" s="34" t="s">
        <v>2098</v>
      </c>
      <c r="G660" s="35">
        <v>-0.0041</v>
      </c>
      <c r="H660" s="1">
        <f t="shared" si="10"/>
        <v>-0.00408916272831713</v>
      </c>
    </row>
    <row r="661" spans="1:8">
      <c r="A661" s="32">
        <v>45195</v>
      </c>
      <c r="B661" s="2">
        <v>298.96</v>
      </c>
      <c r="C661" s="34">
        <v>297.66</v>
      </c>
      <c r="D661" s="34">
        <v>300.3</v>
      </c>
      <c r="E661" s="34">
        <v>296.01</v>
      </c>
      <c r="F661" s="34" t="s">
        <v>3114</v>
      </c>
      <c r="G661" s="35">
        <v>-0.0062</v>
      </c>
      <c r="H661" s="1">
        <f t="shared" si="10"/>
        <v>-0.00623553596790057</v>
      </c>
    </row>
    <row r="662" spans="1:8">
      <c r="A662" s="32">
        <v>45194</v>
      </c>
      <c r="B662" s="2">
        <v>300.83</v>
      </c>
      <c r="C662" s="34">
        <v>295.64</v>
      </c>
      <c r="D662" s="34">
        <v>300.95</v>
      </c>
      <c r="E662" s="34">
        <v>293.7</v>
      </c>
      <c r="F662" s="34" t="s">
        <v>3070</v>
      </c>
      <c r="G662" s="35">
        <v>0.0059</v>
      </c>
      <c r="H662" s="1">
        <f t="shared" si="10"/>
        <v>0.00583422501341429</v>
      </c>
    </row>
    <row r="663" spans="1:8">
      <c r="A663" s="32">
        <v>45191</v>
      </c>
      <c r="B663" s="2">
        <v>299.08</v>
      </c>
      <c r="C663" s="34">
        <v>299.3</v>
      </c>
      <c r="D663" s="34">
        <v>305.38</v>
      </c>
      <c r="E663" s="34">
        <v>298.27</v>
      </c>
      <c r="F663" s="34" t="s">
        <v>3112</v>
      </c>
      <c r="G663" s="35">
        <v>0.0113</v>
      </c>
      <c r="H663" s="1">
        <f t="shared" si="10"/>
        <v>0.0112642202428798</v>
      </c>
    </row>
    <row r="664" spans="1:8">
      <c r="A664" s="32">
        <v>45190</v>
      </c>
      <c r="B664" s="2">
        <v>295.73</v>
      </c>
      <c r="C664" s="34">
        <v>295.7</v>
      </c>
      <c r="D664" s="34">
        <v>300.26</v>
      </c>
      <c r="E664" s="34">
        <v>293.27</v>
      </c>
      <c r="F664" s="34" t="s">
        <v>2507</v>
      </c>
      <c r="G664" s="35">
        <v>-0.0131</v>
      </c>
      <c r="H664" s="1">
        <f t="shared" si="10"/>
        <v>-0.0132349933233332</v>
      </c>
    </row>
    <row r="665" spans="1:8">
      <c r="A665" s="32">
        <v>45189</v>
      </c>
      <c r="B665" s="2">
        <v>299.67</v>
      </c>
      <c r="C665" s="34">
        <v>305.05</v>
      </c>
      <c r="D665" s="34">
        <v>308.06</v>
      </c>
      <c r="E665" s="34">
        <v>299.43</v>
      </c>
      <c r="F665" s="34" t="s">
        <v>3049</v>
      </c>
      <c r="G665" s="35">
        <v>-0.0177</v>
      </c>
      <c r="H665" s="1">
        <f t="shared" si="10"/>
        <v>-0.0178593892589877</v>
      </c>
    </row>
    <row r="666" spans="1:8">
      <c r="A666" s="32">
        <v>45188</v>
      </c>
      <c r="B666" s="2">
        <v>305.07</v>
      </c>
      <c r="C666" s="34">
        <v>302.48</v>
      </c>
      <c r="D666" s="34">
        <v>306.17</v>
      </c>
      <c r="E666" s="34">
        <v>299.81</v>
      </c>
      <c r="F666" s="34" t="s">
        <v>3115</v>
      </c>
      <c r="G666" s="35">
        <v>0.0083</v>
      </c>
      <c r="H666" s="1">
        <f t="shared" si="10"/>
        <v>0.00829470540282522</v>
      </c>
    </row>
    <row r="667" spans="1:8">
      <c r="A667" s="32">
        <v>45187</v>
      </c>
      <c r="B667" s="2">
        <v>302.55</v>
      </c>
      <c r="C667" s="34">
        <v>298.19</v>
      </c>
      <c r="D667" s="34">
        <v>303.6</v>
      </c>
      <c r="E667" s="34">
        <v>297.8</v>
      </c>
      <c r="F667" s="34" t="s">
        <v>3116</v>
      </c>
      <c r="G667" s="35">
        <v>0.0075</v>
      </c>
      <c r="H667" s="1">
        <f t="shared" si="10"/>
        <v>0.00743127860017978</v>
      </c>
    </row>
    <row r="668" spans="1:8">
      <c r="A668" s="32">
        <v>45184</v>
      </c>
      <c r="B668" s="2">
        <v>300.31</v>
      </c>
      <c r="C668" s="34">
        <v>311.61</v>
      </c>
      <c r="D668" s="34">
        <v>312</v>
      </c>
      <c r="E668" s="34">
        <v>298.75</v>
      </c>
      <c r="F668" s="34" t="s">
        <v>3117</v>
      </c>
      <c r="G668" s="35">
        <v>-0.0366</v>
      </c>
      <c r="H668" s="1">
        <f t="shared" si="10"/>
        <v>-0.0372900745072094</v>
      </c>
    </row>
    <row r="669" spans="1:8">
      <c r="A669" s="32">
        <v>45183</v>
      </c>
      <c r="B669" s="2">
        <v>311.72</v>
      </c>
      <c r="C669" s="34">
        <v>306.74</v>
      </c>
      <c r="D669" s="34">
        <v>312.87</v>
      </c>
      <c r="E669" s="34">
        <v>305.03</v>
      </c>
      <c r="F669" s="34" t="s">
        <v>3118</v>
      </c>
      <c r="G669" s="35">
        <v>0.0218</v>
      </c>
      <c r="H669" s="1">
        <f t="shared" si="10"/>
        <v>0.0215968704035731</v>
      </c>
    </row>
    <row r="670" spans="1:8">
      <c r="A670" s="32">
        <v>45182</v>
      </c>
      <c r="B670" s="2">
        <v>305.06</v>
      </c>
      <c r="C670" s="34">
        <v>302.36</v>
      </c>
      <c r="D670" s="34">
        <v>307.18</v>
      </c>
      <c r="E670" s="34">
        <v>301.32</v>
      </c>
      <c r="F670" s="34" t="s">
        <v>3066</v>
      </c>
      <c r="G670" s="35">
        <v>0.0113</v>
      </c>
      <c r="H670" s="1">
        <f t="shared" si="10"/>
        <v>0.0112079232316807</v>
      </c>
    </row>
    <row r="671" spans="1:8">
      <c r="A671" s="32">
        <v>45181</v>
      </c>
      <c r="B671" s="2">
        <v>301.66</v>
      </c>
      <c r="C671" s="34">
        <v>306.33</v>
      </c>
      <c r="D671" s="34">
        <v>308.66</v>
      </c>
      <c r="E671" s="34">
        <v>300.23</v>
      </c>
      <c r="F671" s="34" t="s">
        <v>2963</v>
      </c>
      <c r="G671" s="35">
        <v>-0.0192</v>
      </c>
      <c r="H671" s="1">
        <f t="shared" si="10"/>
        <v>-0.0193696348238738</v>
      </c>
    </row>
    <row r="672" spans="1:8">
      <c r="A672" s="32">
        <v>45180</v>
      </c>
      <c r="B672" s="2">
        <v>307.56</v>
      </c>
      <c r="C672" s="34">
        <v>301.41</v>
      </c>
      <c r="D672" s="34">
        <v>309.04</v>
      </c>
      <c r="E672" s="34">
        <v>301.28</v>
      </c>
      <c r="F672" s="34" t="s">
        <v>2488</v>
      </c>
      <c r="G672" s="35">
        <v>0.0325</v>
      </c>
      <c r="H672" s="1">
        <f t="shared" si="10"/>
        <v>0.0319458993196859</v>
      </c>
    </row>
    <row r="673" spans="1:8">
      <c r="A673" s="32">
        <v>45177</v>
      </c>
      <c r="B673" s="2">
        <v>297.89</v>
      </c>
      <c r="C673" s="34">
        <v>299.22</v>
      </c>
      <c r="D673" s="34">
        <v>305.25</v>
      </c>
      <c r="E673" s="34">
        <v>296.78</v>
      </c>
      <c r="F673" s="34" t="s">
        <v>3119</v>
      </c>
      <c r="G673" s="35">
        <v>-0.0026</v>
      </c>
      <c r="H673" s="1">
        <f t="shared" si="10"/>
        <v>-0.00261499411453198</v>
      </c>
    </row>
    <row r="674" spans="1:8">
      <c r="A674" s="32">
        <v>45176</v>
      </c>
      <c r="B674" s="2">
        <v>298.67</v>
      </c>
      <c r="C674" s="34">
        <v>298</v>
      </c>
      <c r="D674" s="34">
        <v>307.05</v>
      </c>
      <c r="E674" s="34">
        <v>292.22</v>
      </c>
      <c r="F674" s="34" t="s">
        <v>3120</v>
      </c>
      <c r="G674" s="35">
        <v>-0.0017</v>
      </c>
      <c r="H674" s="1">
        <f t="shared" si="10"/>
        <v>-0.00167268873470707</v>
      </c>
    </row>
    <row r="675" spans="1:8">
      <c r="A675" s="32">
        <v>45175</v>
      </c>
      <c r="B675" s="2">
        <v>299.17</v>
      </c>
      <c r="C675" s="34">
        <v>301.71</v>
      </c>
      <c r="D675" s="34">
        <v>303.3</v>
      </c>
      <c r="E675" s="34">
        <v>295.66</v>
      </c>
      <c r="F675" s="34" t="s">
        <v>3121</v>
      </c>
      <c r="G675" s="35">
        <v>-0.0033</v>
      </c>
      <c r="H675" s="1">
        <f t="shared" si="10"/>
        <v>-0.00327037600431874</v>
      </c>
    </row>
    <row r="676" spans="1:8">
      <c r="A676" s="32">
        <v>45174</v>
      </c>
      <c r="B676" s="2">
        <v>300.15</v>
      </c>
      <c r="C676" s="34">
        <v>297.02</v>
      </c>
      <c r="D676" s="34">
        <v>301.39</v>
      </c>
      <c r="E676" s="34">
        <v>295.51</v>
      </c>
      <c r="F676" s="34" t="s">
        <v>2662</v>
      </c>
      <c r="G676" s="35">
        <v>0.0127</v>
      </c>
      <c r="H676" s="1">
        <f t="shared" si="10"/>
        <v>0.0126399349358196</v>
      </c>
    </row>
    <row r="677" spans="1:8">
      <c r="A677" s="32">
        <v>45170</v>
      </c>
      <c r="B677" s="2">
        <v>296.38</v>
      </c>
      <c r="C677" s="34">
        <v>299.37</v>
      </c>
      <c r="D677" s="34">
        <v>301.74</v>
      </c>
      <c r="E677" s="34">
        <v>294.47</v>
      </c>
      <c r="F677" s="34" t="s">
        <v>2843</v>
      </c>
      <c r="G677" s="35">
        <v>0.0017</v>
      </c>
      <c r="H677" s="1">
        <f t="shared" si="10"/>
        <v>0.00165465112802056</v>
      </c>
    </row>
    <row r="678" spans="1:8">
      <c r="A678" s="32">
        <v>45169</v>
      </c>
      <c r="B678" s="2">
        <v>295.89</v>
      </c>
      <c r="C678" s="34">
        <v>295.8</v>
      </c>
      <c r="D678" s="34">
        <v>301.1</v>
      </c>
      <c r="E678" s="34">
        <v>295.66</v>
      </c>
      <c r="F678" s="34" t="s">
        <v>3122</v>
      </c>
      <c r="G678" s="35">
        <v>0.0027</v>
      </c>
      <c r="H678" s="1">
        <f t="shared" si="10"/>
        <v>0.00267348168511802</v>
      </c>
    </row>
    <row r="679" spans="1:8">
      <c r="A679" s="32">
        <v>45168</v>
      </c>
      <c r="B679" s="2">
        <v>295.1</v>
      </c>
      <c r="C679" s="34">
        <v>297.17</v>
      </c>
      <c r="D679" s="34">
        <v>298.29</v>
      </c>
      <c r="E679" s="34">
        <v>293.43</v>
      </c>
      <c r="F679" s="34" t="s">
        <v>3123</v>
      </c>
      <c r="G679" s="35">
        <v>-0.0097</v>
      </c>
      <c r="H679" s="1">
        <f t="shared" si="10"/>
        <v>-0.00974564694648051</v>
      </c>
    </row>
    <row r="680" spans="1:8">
      <c r="A680" s="32">
        <v>45167</v>
      </c>
      <c r="B680" s="2">
        <v>297.99</v>
      </c>
      <c r="C680" s="34">
        <v>288.58</v>
      </c>
      <c r="D680" s="34">
        <v>299.15</v>
      </c>
      <c r="E680" s="34">
        <v>288.18</v>
      </c>
      <c r="F680" s="34" t="s">
        <v>3124</v>
      </c>
      <c r="G680" s="35">
        <v>0.0266</v>
      </c>
      <c r="H680" s="1">
        <f t="shared" si="10"/>
        <v>0.0262828558531575</v>
      </c>
    </row>
    <row r="681" spans="1:8">
      <c r="A681" s="32">
        <v>45166</v>
      </c>
      <c r="B681" s="2">
        <v>290.26</v>
      </c>
      <c r="C681" s="34">
        <v>288</v>
      </c>
      <c r="D681" s="34">
        <v>291.45</v>
      </c>
      <c r="E681" s="34">
        <v>285.8</v>
      </c>
      <c r="F681" s="34" t="s">
        <v>3125</v>
      </c>
      <c r="G681" s="35">
        <v>0.0167</v>
      </c>
      <c r="H681" s="1">
        <f t="shared" si="10"/>
        <v>0.0165350439461518</v>
      </c>
    </row>
    <row r="682" spans="1:8">
      <c r="A682" s="32">
        <v>45163</v>
      </c>
      <c r="B682" s="2">
        <v>285.5</v>
      </c>
      <c r="C682" s="34">
        <v>286.13</v>
      </c>
      <c r="D682" s="34">
        <v>288.39</v>
      </c>
      <c r="E682" s="34">
        <v>276.03</v>
      </c>
      <c r="F682" s="34" t="s">
        <v>1789</v>
      </c>
      <c r="G682" s="35">
        <v>-0.0044</v>
      </c>
      <c r="H682" s="1">
        <f t="shared" si="10"/>
        <v>-0.00436872691341515</v>
      </c>
    </row>
    <row r="683" spans="1:8">
      <c r="A683" s="32">
        <v>45162</v>
      </c>
      <c r="B683" s="2">
        <v>286.75</v>
      </c>
      <c r="C683" s="34">
        <v>298.5</v>
      </c>
      <c r="D683" s="34">
        <v>299.46</v>
      </c>
      <c r="E683" s="34">
        <v>286.64</v>
      </c>
      <c r="F683" s="34" t="s">
        <v>3126</v>
      </c>
      <c r="G683" s="35">
        <v>-0.0255</v>
      </c>
      <c r="H683" s="1">
        <f t="shared" si="10"/>
        <v>-0.0257850048465309</v>
      </c>
    </row>
    <row r="684" spans="1:8">
      <c r="A684" s="32">
        <v>45161</v>
      </c>
      <c r="B684" s="2">
        <v>294.24</v>
      </c>
      <c r="C684" s="34">
        <v>288.5</v>
      </c>
      <c r="D684" s="34">
        <v>297.4</v>
      </c>
      <c r="E684" s="34">
        <v>287.67</v>
      </c>
      <c r="F684" s="34" t="s">
        <v>2408</v>
      </c>
      <c r="G684" s="35">
        <v>0.0231</v>
      </c>
      <c r="H684" s="1">
        <f t="shared" si="10"/>
        <v>0.0228251350091192</v>
      </c>
    </row>
    <row r="685" spans="1:8">
      <c r="A685" s="32">
        <v>45160</v>
      </c>
      <c r="B685" s="2">
        <v>287.6</v>
      </c>
      <c r="C685" s="34">
        <v>292.55</v>
      </c>
      <c r="D685" s="34">
        <v>292.9</v>
      </c>
      <c r="E685" s="34">
        <v>286.75</v>
      </c>
      <c r="F685" s="34" t="s">
        <v>2704</v>
      </c>
      <c r="G685" s="35">
        <v>-0.0079</v>
      </c>
      <c r="H685" s="1">
        <f t="shared" si="10"/>
        <v>-0.00796541008071806</v>
      </c>
    </row>
    <row r="686" spans="1:8">
      <c r="A686" s="32">
        <v>45159</v>
      </c>
      <c r="B686" s="2">
        <v>289.9</v>
      </c>
      <c r="C686" s="34">
        <v>283.45</v>
      </c>
      <c r="D686" s="34">
        <v>290.5</v>
      </c>
      <c r="E686" s="34">
        <v>281.85</v>
      </c>
      <c r="F686" s="34" t="s">
        <v>3055</v>
      </c>
      <c r="G686" s="35">
        <v>0.0235</v>
      </c>
      <c r="H686" s="1">
        <f t="shared" si="10"/>
        <v>0.023206136019494</v>
      </c>
    </row>
    <row r="687" spans="1:8">
      <c r="A687" s="32">
        <v>45156</v>
      </c>
      <c r="B687" s="2">
        <v>283.25</v>
      </c>
      <c r="C687" s="34">
        <v>279.03</v>
      </c>
      <c r="D687" s="34">
        <v>285.69</v>
      </c>
      <c r="E687" s="34">
        <v>274.38</v>
      </c>
      <c r="F687" s="34" t="s">
        <v>1489</v>
      </c>
      <c r="G687" s="35">
        <v>-0.0065</v>
      </c>
      <c r="H687" s="1">
        <f t="shared" si="10"/>
        <v>-0.00647501998321782</v>
      </c>
    </row>
    <row r="688" spans="1:8">
      <c r="A688" s="32">
        <v>45155</v>
      </c>
      <c r="B688" s="2">
        <v>285.09</v>
      </c>
      <c r="C688" s="34">
        <v>293.05</v>
      </c>
      <c r="D688" s="34">
        <v>296.05</v>
      </c>
      <c r="E688" s="34">
        <v>284.95</v>
      </c>
      <c r="F688" s="34" t="s">
        <v>3127</v>
      </c>
      <c r="G688" s="35">
        <v>-0.0313</v>
      </c>
      <c r="H688" s="1">
        <f t="shared" si="10"/>
        <v>-0.0317607558377352</v>
      </c>
    </row>
    <row r="689" spans="1:8">
      <c r="A689" s="32">
        <v>45154</v>
      </c>
      <c r="B689" s="2">
        <v>294.29</v>
      </c>
      <c r="C689" s="34">
        <v>300.2</v>
      </c>
      <c r="D689" s="34">
        <v>301.08</v>
      </c>
      <c r="E689" s="34">
        <v>294.28</v>
      </c>
      <c r="F689" s="34" t="s">
        <v>2397</v>
      </c>
      <c r="G689" s="35">
        <v>-0.0254</v>
      </c>
      <c r="H689" s="1">
        <f t="shared" si="10"/>
        <v>-0.0256957650248415</v>
      </c>
    </row>
    <row r="690" spans="1:8">
      <c r="A690" s="32">
        <v>45153</v>
      </c>
      <c r="B690" s="2">
        <v>301.95</v>
      </c>
      <c r="C690" s="34">
        <v>306.14</v>
      </c>
      <c r="D690" s="34">
        <v>307.23</v>
      </c>
      <c r="E690" s="34">
        <v>300.03</v>
      </c>
      <c r="F690" s="34" t="s">
        <v>2643</v>
      </c>
      <c r="G690" s="35">
        <v>-0.0138</v>
      </c>
      <c r="H690" s="1">
        <f t="shared" si="10"/>
        <v>-0.0139443835431693</v>
      </c>
    </row>
    <row r="691" spans="1:8">
      <c r="A691" s="32">
        <v>45152</v>
      </c>
      <c r="B691" s="2">
        <v>306.19</v>
      </c>
      <c r="C691" s="34">
        <v>300.98</v>
      </c>
      <c r="D691" s="34">
        <v>306.21</v>
      </c>
      <c r="E691" s="34">
        <v>298.25</v>
      </c>
      <c r="F691" s="34" t="s">
        <v>3128</v>
      </c>
      <c r="G691" s="35">
        <v>0.0151</v>
      </c>
      <c r="H691" s="1">
        <f t="shared" si="10"/>
        <v>0.0149715709626333</v>
      </c>
    </row>
    <row r="692" spans="1:8">
      <c r="A692" s="32">
        <v>45149</v>
      </c>
      <c r="B692" s="2">
        <v>301.64</v>
      </c>
      <c r="C692" s="34">
        <v>302.57</v>
      </c>
      <c r="D692" s="34">
        <v>304.72</v>
      </c>
      <c r="E692" s="34">
        <v>300.36</v>
      </c>
      <c r="F692" s="34" t="s">
        <v>3129</v>
      </c>
      <c r="G692" s="35">
        <v>-0.0134</v>
      </c>
      <c r="H692" s="1">
        <f t="shared" si="10"/>
        <v>-0.0135008142384419</v>
      </c>
    </row>
    <row r="693" spans="1:8">
      <c r="A693" s="32">
        <v>45148</v>
      </c>
      <c r="B693" s="2">
        <v>305.74</v>
      </c>
      <c r="C693" s="34">
        <v>307.94</v>
      </c>
      <c r="D693" s="34">
        <v>312.34</v>
      </c>
      <c r="E693" s="34">
        <v>303.87</v>
      </c>
      <c r="F693" s="34" t="s">
        <v>3130</v>
      </c>
      <c r="G693" s="35">
        <v>0.0017</v>
      </c>
      <c r="H693" s="1">
        <f t="shared" si="10"/>
        <v>0.00173500329962228</v>
      </c>
    </row>
    <row r="694" spans="1:8">
      <c r="A694" s="32">
        <v>45147</v>
      </c>
      <c r="B694" s="2">
        <v>305.21</v>
      </c>
      <c r="C694" s="34">
        <v>312.88</v>
      </c>
      <c r="D694" s="34">
        <v>313.63</v>
      </c>
      <c r="E694" s="34">
        <v>302.85</v>
      </c>
      <c r="F694" s="34" t="s">
        <v>3131</v>
      </c>
      <c r="G694" s="35">
        <v>-0.0238</v>
      </c>
      <c r="H694" s="1">
        <f t="shared" si="10"/>
        <v>-0.0240523045811522</v>
      </c>
    </row>
    <row r="695" spans="1:8">
      <c r="A695" s="32">
        <v>45146</v>
      </c>
      <c r="B695" s="2">
        <v>312.64</v>
      </c>
      <c r="C695" s="34">
        <v>314.4</v>
      </c>
      <c r="D695" s="34">
        <v>317.89</v>
      </c>
      <c r="E695" s="34">
        <v>310.11</v>
      </c>
      <c r="F695" s="34" t="s">
        <v>2829</v>
      </c>
      <c r="G695" s="35">
        <v>-0.0124</v>
      </c>
      <c r="H695" s="1">
        <f t="shared" si="10"/>
        <v>-0.012460428222751</v>
      </c>
    </row>
    <row r="696" spans="1:8">
      <c r="A696" s="32">
        <v>45145</v>
      </c>
      <c r="B696" s="2">
        <v>316.56</v>
      </c>
      <c r="C696" s="34">
        <v>313.23</v>
      </c>
      <c r="D696" s="34">
        <v>317.07</v>
      </c>
      <c r="E696" s="34">
        <v>310.46</v>
      </c>
      <c r="F696" s="34" t="s">
        <v>2809</v>
      </c>
      <c r="G696" s="35">
        <v>0.0188</v>
      </c>
      <c r="H696" s="1">
        <f t="shared" si="10"/>
        <v>0.0185884291759116</v>
      </c>
    </row>
    <row r="697" spans="1:8">
      <c r="A697" s="32">
        <v>45142</v>
      </c>
      <c r="B697" s="2">
        <v>310.73</v>
      </c>
      <c r="C697" s="34">
        <v>314.96</v>
      </c>
      <c r="D697" s="34">
        <v>318.41</v>
      </c>
      <c r="E697" s="34">
        <v>310.2</v>
      </c>
      <c r="F697" s="34" t="s">
        <v>3132</v>
      </c>
      <c r="G697" s="35">
        <v>-0.0079</v>
      </c>
      <c r="H697" s="1">
        <f t="shared" si="10"/>
        <v>-0.00788566722546171</v>
      </c>
    </row>
    <row r="698" spans="1:8">
      <c r="A698" s="32">
        <v>45141</v>
      </c>
      <c r="B698" s="2">
        <v>313.19</v>
      </c>
      <c r="C698" s="34">
        <v>309.93</v>
      </c>
      <c r="D698" s="34">
        <v>315.95</v>
      </c>
      <c r="E698" s="34">
        <v>309.93</v>
      </c>
      <c r="F698" s="34" t="s">
        <v>3013</v>
      </c>
      <c r="G698" s="35">
        <v>-0.0036</v>
      </c>
      <c r="H698" s="1">
        <f t="shared" si="10"/>
        <v>-0.00356972490626438</v>
      </c>
    </row>
    <row r="699" spans="1:8">
      <c r="A699" s="32">
        <v>45140</v>
      </c>
      <c r="B699" s="2">
        <v>314.31</v>
      </c>
      <c r="C699" s="34">
        <v>318</v>
      </c>
      <c r="D699" s="34">
        <v>318.39</v>
      </c>
      <c r="E699" s="34">
        <v>310.65</v>
      </c>
      <c r="F699" s="34" t="s">
        <v>3133</v>
      </c>
      <c r="G699" s="35">
        <v>-0.026</v>
      </c>
      <c r="H699" s="1">
        <f t="shared" si="10"/>
        <v>-0.0263743270790404</v>
      </c>
    </row>
    <row r="700" spans="1:8">
      <c r="A700" s="32">
        <v>45139</v>
      </c>
      <c r="B700" s="2">
        <v>322.71</v>
      </c>
      <c r="C700" s="34">
        <v>317.54</v>
      </c>
      <c r="D700" s="34">
        <v>324.14</v>
      </c>
      <c r="E700" s="34">
        <v>314.66</v>
      </c>
      <c r="F700" s="34" t="s">
        <v>3134</v>
      </c>
      <c r="G700" s="35">
        <v>0.0129</v>
      </c>
      <c r="H700" s="1">
        <f t="shared" si="10"/>
        <v>0.0128176896360755</v>
      </c>
    </row>
    <row r="701" spans="1:8">
      <c r="A701" s="32">
        <v>45138</v>
      </c>
      <c r="B701" s="2">
        <v>318.6</v>
      </c>
      <c r="C701" s="34">
        <v>323.69</v>
      </c>
      <c r="D701" s="34">
        <v>325.66</v>
      </c>
      <c r="E701" s="34">
        <v>317.59</v>
      </c>
      <c r="F701" s="34" t="s">
        <v>3074</v>
      </c>
      <c r="G701" s="35">
        <v>-0.0211</v>
      </c>
      <c r="H701" s="1">
        <f t="shared" si="10"/>
        <v>-0.0213646183525084</v>
      </c>
    </row>
    <row r="702" spans="1:8">
      <c r="A702" s="32">
        <v>45135</v>
      </c>
      <c r="B702" s="2">
        <v>325.48</v>
      </c>
      <c r="C702" s="34">
        <v>316.88</v>
      </c>
      <c r="D702" s="34">
        <v>326.2</v>
      </c>
      <c r="E702" s="34">
        <v>314.25</v>
      </c>
      <c r="F702" s="34" t="s">
        <v>1889</v>
      </c>
      <c r="G702" s="35">
        <v>0.0442</v>
      </c>
      <c r="H702" s="1">
        <f t="shared" si="10"/>
        <v>0.0432277474395324</v>
      </c>
    </row>
    <row r="703" spans="1:8">
      <c r="A703" s="32">
        <v>45134</v>
      </c>
      <c r="B703" s="2">
        <v>311.71</v>
      </c>
      <c r="C703" s="34">
        <v>325.12</v>
      </c>
      <c r="D703" s="34">
        <v>325.35</v>
      </c>
      <c r="E703" s="34">
        <v>309.84</v>
      </c>
      <c r="F703" s="34" t="s">
        <v>3135</v>
      </c>
      <c r="G703" s="35">
        <v>0.044</v>
      </c>
      <c r="H703" s="1">
        <f t="shared" si="10"/>
        <v>0.0430688571858227</v>
      </c>
    </row>
    <row r="704" spans="1:8">
      <c r="A704" s="32">
        <v>45133</v>
      </c>
      <c r="B704" s="2">
        <v>298.57</v>
      </c>
      <c r="C704" s="34">
        <v>301.19</v>
      </c>
      <c r="D704" s="34">
        <v>301.77</v>
      </c>
      <c r="E704" s="34">
        <v>291.9</v>
      </c>
      <c r="F704" s="34" t="s">
        <v>3136</v>
      </c>
      <c r="G704" s="35">
        <v>0.0139</v>
      </c>
      <c r="H704" s="1">
        <f t="shared" si="10"/>
        <v>0.0138272808724696</v>
      </c>
    </row>
    <row r="705" spans="1:8">
      <c r="A705" s="32">
        <v>45132</v>
      </c>
      <c r="B705" s="2">
        <v>294.47</v>
      </c>
      <c r="C705" s="34">
        <v>295.19</v>
      </c>
      <c r="D705" s="34">
        <v>298.3</v>
      </c>
      <c r="E705" s="34">
        <v>291.86</v>
      </c>
      <c r="F705" s="34" t="s">
        <v>2568</v>
      </c>
      <c r="G705" s="35">
        <v>0.0098</v>
      </c>
      <c r="H705" s="1">
        <f t="shared" si="10"/>
        <v>0.00975983723132707</v>
      </c>
    </row>
    <row r="706" spans="1:8">
      <c r="A706" s="32">
        <v>45131</v>
      </c>
      <c r="B706" s="2">
        <v>291.61</v>
      </c>
      <c r="C706" s="34">
        <v>295.78</v>
      </c>
      <c r="D706" s="34">
        <v>297.52</v>
      </c>
      <c r="E706" s="34">
        <v>288.3</v>
      </c>
      <c r="F706" s="34" t="s">
        <v>3137</v>
      </c>
      <c r="G706" s="35">
        <v>-0.009</v>
      </c>
      <c r="H706" s="1">
        <f t="shared" si="10"/>
        <v>-0.00904643717049616</v>
      </c>
    </row>
    <row r="707" spans="1:8">
      <c r="A707" s="32">
        <v>45128</v>
      </c>
      <c r="B707" s="2">
        <v>294.26</v>
      </c>
      <c r="C707" s="34">
        <v>304.57</v>
      </c>
      <c r="D707" s="34">
        <v>305.46</v>
      </c>
      <c r="E707" s="34">
        <v>291.2</v>
      </c>
      <c r="F707" s="34" t="s">
        <v>1122</v>
      </c>
      <c r="G707" s="35">
        <v>-0.0273</v>
      </c>
      <c r="H707" s="1">
        <f t="shared" ref="H707:H752" si="11">LN(B707/B708)</f>
        <v>-0.0276836607180278</v>
      </c>
    </row>
    <row r="708" spans="1:8">
      <c r="A708" s="32">
        <v>45127</v>
      </c>
      <c r="B708" s="2">
        <v>302.52</v>
      </c>
      <c r="C708" s="34">
        <v>313.5</v>
      </c>
      <c r="D708" s="34">
        <v>315.54</v>
      </c>
      <c r="E708" s="34">
        <v>302.22</v>
      </c>
      <c r="F708" s="34" t="s">
        <v>3138</v>
      </c>
      <c r="G708" s="35">
        <v>-0.0427</v>
      </c>
      <c r="H708" s="1">
        <f t="shared" si="11"/>
        <v>-0.0436264676679932</v>
      </c>
    </row>
    <row r="709" spans="1:8">
      <c r="A709" s="32">
        <v>45126</v>
      </c>
      <c r="B709" s="2">
        <v>316.01</v>
      </c>
      <c r="C709" s="34">
        <v>313.03</v>
      </c>
      <c r="D709" s="34">
        <v>318.68</v>
      </c>
      <c r="E709" s="34">
        <v>310.52</v>
      </c>
      <c r="F709" s="34" t="s">
        <v>2460</v>
      </c>
      <c r="G709" s="35">
        <v>0.0127</v>
      </c>
      <c r="H709" s="1">
        <f t="shared" si="11"/>
        <v>0.0126104272757698</v>
      </c>
    </row>
    <row r="710" spans="1:8">
      <c r="A710" s="32">
        <v>45125</v>
      </c>
      <c r="B710" s="2">
        <v>312.05</v>
      </c>
      <c r="C710" s="34">
        <v>310.88</v>
      </c>
      <c r="D710" s="34">
        <v>314.2</v>
      </c>
      <c r="E710" s="34">
        <v>307.62</v>
      </c>
      <c r="F710" s="34" t="s">
        <v>2561</v>
      </c>
      <c r="G710" s="35">
        <v>0.0046</v>
      </c>
      <c r="H710" s="1">
        <f t="shared" si="11"/>
        <v>0.00459313123818706</v>
      </c>
    </row>
    <row r="711" spans="1:8">
      <c r="A711" s="32">
        <v>45124</v>
      </c>
      <c r="B711" s="2">
        <v>310.62</v>
      </c>
      <c r="C711" s="34">
        <v>307.54</v>
      </c>
      <c r="D711" s="34">
        <v>311.71</v>
      </c>
      <c r="E711" s="34">
        <v>304.71</v>
      </c>
      <c r="F711" s="34" t="s">
        <v>2406</v>
      </c>
      <c r="G711" s="35">
        <v>0.0057</v>
      </c>
      <c r="H711" s="1">
        <f t="shared" si="11"/>
        <v>0.00564982374234184</v>
      </c>
    </row>
    <row r="712" spans="1:8">
      <c r="A712" s="32">
        <v>45121</v>
      </c>
      <c r="B712" s="2">
        <v>308.87</v>
      </c>
      <c r="C712" s="34">
        <v>311.79</v>
      </c>
      <c r="D712" s="34">
        <v>314.88</v>
      </c>
      <c r="E712" s="34">
        <v>307.36</v>
      </c>
      <c r="F712" s="34" t="s">
        <v>3139</v>
      </c>
      <c r="G712" s="35">
        <v>-0.0145</v>
      </c>
      <c r="H712" s="1">
        <f t="shared" si="11"/>
        <v>-0.0145917611180032</v>
      </c>
    </row>
    <row r="713" spans="1:8">
      <c r="A713" s="32">
        <v>45120</v>
      </c>
      <c r="B713" s="2">
        <v>313.41</v>
      </c>
      <c r="C713" s="34">
        <v>313.62</v>
      </c>
      <c r="D713" s="34">
        <v>316.24</v>
      </c>
      <c r="E713" s="34">
        <v>310.29</v>
      </c>
      <c r="F713" s="34" t="s">
        <v>3140</v>
      </c>
      <c r="G713" s="35">
        <v>0.0132</v>
      </c>
      <c r="H713" s="1">
        <f t="shared" si="11"/>
        <v>0.0130712419075327</v>
      </c>
    </row>
    <row r="714" spans="1:8">
      <c r="A714" s="32">
        <v>45119</v>
      </c>
      <c r="B714" s="2">
        <v>309.34</v>
      </c>
      <c r="C714" s="34">
        <v>301.74</v>
      </c>
      <c r="D714" s="34">
        <v>309.45</v>
      </c>
      <c r="E714" s="34">
        <v>300.1</v>
      </c>
      <c r="F714" s="34" t="s">
        <v>3141</v>
      </c>
      <c r="G714" s="35">
        <v>0.037</v>
      </c>
      <c r="H714" s="1">
        <f t="shared" si="11"/>
        <v>0.0363748279499016</v>
      </c>
    </row>
    <row r="715" spans="1:8">
      <c r="A715" s="32">
        <v>45118</v>
      </c>
      <c r="B715" s="2">
        <v>298.29</v>
      </c>
      <c r="C715" s="34">
        <v>293.9</v>
      </c>
      <c r="D715" s="34">
        <v>300.18</v>
      </c>
      <c r="E715" s="34">
        <v>291.9</v>
      </c>
      <c r="F715" s="34" t="s">
        <v>3142</v>
      </c>
      <c r="G715" s="35">
        <v>0.0142</v>
      </c>
      <c r="H715" s="1">
        <f t="shared" si="11"/>
        <v>0.0141463221001425</v>
      </c>
    </row>
    <row r="716" spans="1:8">
      <c r="A716" s="32">
        <v>45117</v>
      </c>
      <c r="B716" s="2">
        <v>294.1</v>
      </c>
      <c r="C716" s="34">
        <v>295.55</v>
      </c>
      <c r="D716" s="34">
        <v>298.13</v>
      </c>
      <c r="E716" s="34">
        <v>287.05</v>
      </c>
      <c r="F716" s="34" t="s">
        <v>3143</v>
      </c>
      <c r="G716" s="35">
        <v>0.0123</v>
      </c>
      <c r="H716" s="1">
        <f t="shared" si="11"/>
        <v>0.0122130043762339</v>
      </c>
    </row>
    <row r="717" spans="1:8">
      <c r="A717" s="32">
        <v>45114</v>
      </c>
      <c r="B717" s="2">
        <v>290.53</v>
      </c>
      <c r="C717" s="34">
        <v>292.18</v>
      </c>
      <c r="D717" s="34">
        <v>296.2</v>
      </c>
      <c r="E717" s="34">
        <v>288.66</v>
      </c>
      <c r="F717" s="34" t="s">
        <v>3144</v>
      </c>
      <c r="G717" s="35">
        <v>-0.005</v>
      </c>
      <c r="H717" s="1">
        <f t="shared" si="11"/>
        <v>-0.00501271392279647</v>
      </c>
    </row>
    <row r="718" spans="1:8">
      <c r="A718" s="32">
        <v>45113</v>
      </c>
      <c r="B718" s="2">
        <v>291.99</v>
      </c>
      <c r="C718" s="34">
        <v>295.89</v>
      </c>
      <c r="D718" s="34">
        <v>298.12</v>
      </c>
      <c r="E718" s="34">
        <v>291.31</v>
      </c>
      <c r="F718" s="34" t="s">
        <v>3145</v>
      </c>
      <c r="G718" s="35">
        <v>-0.0081</v>
      </c>
      <c r="H718" s="1">
        <f t="shared" si="11"/>
        <v>-0.00811792438191697</v>
      </c>
    </row>
    <row r="719" spans="1:8">
      <c r="A719" s="32">
        <v>45112</v>
      </c>
      <c r="B719" s="2">
        <v>294.37</v>
      </c>
      <c r="C719" s="34">
        <v>287.65</v>
      </c>
      <c r="D719" s="34">
        <v>298.12</v>
      </c>
      <c r="E719" s="34">
        <v>286.36</v>
      </c>
      <c r="F719" s="34" t="s">
        <v>3146</v>
      </c>
      <c r="G719" s="35">
        <v>0.0292</v>
      </c>
      <c r="H719" s="1">
        <f t="shared" si="11"/>
        <v>0.0287757410436396</v>
      </c>
    </row>
    <row r="720" spans="1:8">
      <c r="A720" s="32">
        <v>45110</v>
      </c>
      <c r="B720" s="2">
        <v>286.02</v>
      </c>
      <c r="C720" s="34">
        <v>286.7</v>
      </c>
      <c r="D720" s="34">
        <v>289.4</v>
      </c>
      <c r="E720" s="34">
        <v>284.85</v>
      </c>
      <c r="F720" s="34" t="s">
        <v>3147</v>
      </c>
      <c r="G720" s="35">
        <v>-0.0033</v>
      </c>
      <c r="H720" s="1">
        <f t="shared" si="11"/>
        <v>-0.0033507884754713</v>
      </c>
    </row>
    <row r="721" spans="1:8">
      <c r="A721" s="32">
        <v>45107</v>
      </c>
      <c r="B721" s="2">
        <v>286.98</v>
      </c>
      <c r="C721" s="34">
        <v>284.76</v>
      </c>
      <c r="D721" s="34">
        <v>289.05</v>
      </c>
      <c r="E721" s="34">
        <v>284.42</v>
      </c>
      <c r="F721" s="34" t="s">
        <v>3148</v>
      </c>
      <c r="G721" s="35">
        <v>0.0194</v>
      </c>
      <c r="H721" s="1">
        <f t="shared" si="11"/>
        <v>0.019173513082844</v>
      </c>
    </row>
    <row r="722" spans="1:8">
      <c r="A722" s="32">
        <v>45106</v>
      </c>
      <c r="B722" s="2">
        <v>281.53</v>
      </c>
      <c r="C722" s="34">
        <v>284.5</v>
      </c>
      <c r="D722" s="34">
        <v>286.57</v>
      </c>
      <c r="E722" s="34">
        <v>280.69</v>
      </c>
      <c r="F722" s="34" t="s">
        <v>2795</v>
      </c>
      <c r="G722" s="35">
        <v>-0.0132</v>
      </c>
      <c r="H722" s="1">
        <f t="shared" si="11"/>
        <v>-0.0132671929440491</v>
      </c>
    </row>
    <row r="723" spans="1:8">
      <c r="A723" s="32">
        <v>45105</v>
      </c>
      <c r="B723" s="2">
        <v>285.29</v>
      </c>
      <c r="C723" s="34">
        <v>284.82</v>
      </c>
      <c r="D723" s="34">
        <v>289.55</v>
      </c>
      <c r="E723" s="34">
        <v>284.06</v>
      </c>
      <c r="F723" s="34" t="s">
        <v>3149</v>
      </c>
      <c r="G723" s="35">
        <v>-0.0061</v>
      </c>
      <c r="H723" s="1">
        <f t="shared" si="11"/>
        <v>-0.00615020983218036</v>
      </c>
    </row>
    <row r="724" spans="1:8">
      <c r="A724" s="32">
        <v>45104</v>
      </c>
      <c r="B724" s="2">
        <v>287.05</v>
      </c>
      <c r="C724" s="34">
        <v>282.01</v>
      </c>
      <c r="D724" s="34">
        <v>289.35</v>
      </c>
      <c r="E724" s="34">
        <v>280.65</v>
      </c>
      <c r="F724" s="34" t="s">
        <v>1605</v>
      </c>
      <c r="G724" s="35">
        <v>0.0308</v>
      </c>
      <c r="H724" s="1">
        <f t="shared" si="11"/>
        <v>0.0303460829767019</v>
      </c>
    </row>
    <row r="725" spans="1:8">
      <c r="A725" s="32">
        <v>45103</v>
      </c>
      <c r="B725" s="2">
        <v>278.47</v>
      </c>
      <c r="C725" s="34">
        <v>288.7</v>
      </c>
      <c r="D725" s="34">
        <v>289.79</v>
      </c>
      <c r="E725" s="34">
        <v>277.6</v>
      </c>
      <c r="F725" s="34" t="s">
        <v>3150</v>
      </c>
      <c r="G725" s="35">
        <v>-0.0355</v>
      </c>
      <c r="H725" s="1">
        <f t="shared" si="11"/>
        <v>-0.0361816617309289</v>
      </c>
    </row>
    <row r="726" spans="1:8">
      <c r="A726" s="32">
        <v>45100</v>
      </c>
      <c r="B726" s="2">
        <v>288.73</v>
      </c>
      <c r="C726" s="34">
        <v>281.51</v>
      </c>
      <c r="D726" s="34">
        <v>289.67</v>
      </c>
      <c r="E726" s="34">
        <v>278.95</v>
      </c>
      <c r="F726" s="34" t="s">
        <v>892</v>
      </c>
      <c r="G726" s="35">
        <v>0.0135</v>
      </c>
      <c r="H726" s="1">
        <f t="shared" si="11"/>
        <v>0.0134239563983505</v>
      </c>
    </row>
    <row r="727" spans="1:8">
      <c r="A727" s="32">
        <v>45099</v>
      </c>
      <c r="B727" s="2">
        <v>284.88</v>
      </c>
      <c r="C727" s="34">
        <v>279.08</v>
      </c>
      <c r="D727" s="34">
        <v>285.26</v>
      </c>
      <c r="E727" s="34">
        <v>277.79</v>
      </c>
      <c r="F727" s="34" t="s">
        <v>3151</v>
      </c>
      <c r="G727" s="35">
        <v>0.0115</v>
      </c>
      <c r="H727" s="1">
        <f t="shared" si="11"/>
        <v>0.0114383793185898</v>
      </c>
    </row>
    <row r="728" spans="1:8">
      <c r="A728" s="32">
        <v>45098</v>
      </c>
      <c r="B728" s="2">
        <v>281.64</v>
      </c>
      <c r="C728" s="34">
        <v>283.53</v>
      </c>
      <c r="D728" s="34">
        <v>284</v>
      </c>
      <c r="E728" s="34">
        <v>278.36</v>
      </c>
      <c r="F728" s="34" t="s">
        <v>3152</v>
      </c>
      <c r="G728" s="35">
        <v>-0.0095</v>
      </c>
      <c r="H728" s="1">
        <f t="shared" si="11"/>
        <v>-0.0095058757744926</v>
      </c>
    </row>
    <row r="729" spans="1:8">
      <c r="A729" s="32">
        <v>45097</v>
      </c>
      <c r="B729" s="2">
        <v>284.33</v>
      </c>
      <c r="C729" s="34">
        <v>278.73</v>
      </c>
      <c r="D729" s="34">
        <v>284.8</v>
      </c>
      <c r="E729" s="34">
        <v>276.22</v>
      </c>
      <c r="F729" s="34" t="s">
        <v>2465</v>
      </c>
      <c r="G729" s="35">
        <v>0.0119</v>
      </c>
      <c r="H729" s="1">
        <f t="shared" si="11"/>
        <v>0.0117808660916793</v>
      </c>
    </row>
    <row r="730" spans="1:8">
      <c r="A730" s="32">
        <v>45093</v>
      </c>
      <c r="B730" s="2">
        <v>281</v>
      </c>
      <c r="C730" s="34">
        <v>284.75</v>
      </c>
      <c r="D730" s="34">
        <v>287.85</v>
      </c>
      <c r="E730" s="34">
        <v>280.13</v>
      </c>
      <c r="F730" s="34" t="s">
        <v>3153</v>
      </c>
      <c r="G730" s="35">
        <v>-0.0029</v>
      </c>
      <c r="H730" s="1">
        <f t="shared" si="11"/>
        <v>-0.00294938294572434</v>
      </c>
    </row>
    <row r="731" spans="1:8">
      <c r="A731" s="32">
        <v>45092</v>
      </c>
      <c r="B731" s="2">
        <v>281.83</v>
      </c>
      <c r="C731" s="34">
        <v>272.3</v>
      </c>
      <c r="D731" s="34">
        <v>283.99</v>
      </c>
      <c r="E731" s="34">
        <v>271.42</v>
      </c>
      <c r="F731" s="34" t="s">
        <v>3154</v>
      </c>
      <c r="G731" s="35">
        <v>0.031</v>
      </c>
      <c r="H731" s="1">
        <f t="shared" si="11"/>
        <v>0.0305510269384617</v>
      </c>
    </row>
    <row r="732" spans="1:8">
      <c r="A732" s="32">
        <v>45091</v>
      </c>
      <c r="B732" s="2">
        <v>273.35</v>
      </c>
      <c r="C732" s="34">
        <v>271.89</v>
      </c>
      <c r="D732" s="34">
        <v>274.99</v>
      </c>
      <c r="E732" s="34">
        <v>268.32</v>
      </c>
      <c r="F732" s="34" t="s">
        <v>3155</v>
      </c>
      <c r="G732" s="35">
        <v>0.0075</v>
      </c>
      <c r="H732" s="1">
        <f t="shared" si="11"/>
        <v>0.00745408926312965</v>
      </c>
    </row>
    <row r="733" spans="1:8">
      <c r="A733" s="32">
        <v>45090</v>
      </c>
      <c r="B733" s="2">
        <v>271.32</v>
      </c>
      <c r="C733" s="34">
        <v>274.88</v>
      </c>
      <c r="D733" s="34">
        <v>275.72</v>
      </c>
      <c r="E733" s="34">
        <v>269.09</v>
      </c>
      <c r="F733" s="34" t="s">
        <v>2967</v>
      </c>
      <c r="G733" s="35">
        <v>0.001</v>
      </c>
      <c r="H733" s="1">
        <f t="shared" si="11"/>
        <v>0.000995630371531631</v>
      </c>
    </row>
    <row r="734" spans="1:8">
      <c r="A734" s="32">
        <v>45089</v>
      </c>
      <c r="B734" s="2">
        <v>271.05</v>
      </c>
      <c r="C734" s="34">
        <v>267.17</v>
      </c>
      <c r="D734" s="34">
        <v>271.75</v>
      </c>
      <c r="E734" s="34">
        <v>265.33</v>
      </c>
      <c r="F734" s="34" t="s">
        <v>2853</v>
      </c>
      <c r="G734" s="35">
        <v>0.023</v>
      </c>
      <c r="H734" s="1">
        <f t="shared" si="11"/>
        <v>0.0227621767675763</v>
      </c>
    </row>
    <row r="735" spans="1:8">
      <c r="A735" s="32">
        <v>45086</v>
      </c>
      <c r="B735" s="2">
        <v>264.95</v>
      </c>
      <c r="C735" s="34">
        <v>262.48</v>
      </c>
      <c r="D735" s="34">
        <v>267.95</v>
      </c>
      <c r="E735" s="34">
        <v>261.7</v>
      </c>
      <c r="F735" s="34" t="s">
        <v>2078</v>
      </c>
      <c r="G735" s="35">
        <v>0.0014</v>
      </c>
      <c r="H735" s="1">
        <f t="shared" si="11"/>
        <v>0.00139746590453701</v>
      </c>
    </row>
    <row r="736" spans="1:8">
      <c r="A736" s="32">
        <v>45085</v>
      </c>
      <c r="B736" s="2">
        <v>264.58</v>
      </c>
      <c r="C736" s="34">
        <v>260.62</v>
      </c>
      <c r="D736" s="34">
        <v>267.65</v>
      </c>
      <c r="E736" s="34">
        <v>258.88</v>
      </c>
      <c r="F736" s="34" t="s">
        <v>3156</v>
      </c>
      <c r="G736" s="35">
        <v>0.0037</v>
      </c>
      <c r="H736" s="1">
        <f t="shared" si="11"/>
        <v>0.00371086040588165</v>
      </c>
    </row>
    <row r="737" spans="1:8">
      <c r="A737" s="32">
        <v>45084</v>
      </c>
      <c r="B737" s="2">
        <v>263.6</v>
      </c>
      <c r="C737" s="34">
        <v>271.67</v>
      </c>
      <c r="D737" s="34">
        <v>274.25</v>
      </c>
      <c r="E737" s="34">
        <v>262.8</v>
      </c>
      <c r="F737" s="34" t="s">
        <v>3157</v>
      </c>
      <c r="G737" s="35">
        <v>-0.0277</v>
      </c>
      <c r="H737" s="1">
        <f t="shared" si="11"/>
        <v>-0.0281287246704436</v>
      </c>
    </row>
    <row r="738" spans="1:8">
      <c r="A738" s="32">
        <v>45083</v>
      </c>
      <c r="B738" s="2">
        <v>271.12</v>
      </c>
      <c r="C738" s="34">
        <v>270.14</v>
      </c>
      <c r="D738" s="34">
        <v>276.57</v>
      </c>
      <c r="E738" s="34">
        <v>269.69</v>
      </c>
      <c r="F738" s="34" t="s">
        <v>3114</v>
      </c>
      <c r="G738" s="35">
        <v>-0.001</v>
      </c>
      <c r="H738" s="1">
        <f t="shared" si="11"/>
        <v>-0.000995373439355073</v>
      </c>
    </row>
    <row r="739" spans="1:8">
      <c r="A739" s="32">
        <v>45082</v>
      </c>
      <c r="B739" s="2">
        <v>271.39</v>
      </c>
      <c r="C739" s="34">
        <v>270.3</v>
      </c>
      <c r="D739" s="34">
        <v>275.57</v>
      </c>
      <c r="E739" s="34">
        <v>269.56</v>
      </c>
      <c r="F739" s="34" t="s">
        <v>3158</v>
      </c>
      <c r="G739" s="35">
        <v>-0.0045</v>
      </c>
      <c r="H739" s="1">
        <f t="shared" si="11"/>
        <v>-0.00448530163721436</v>
      </c>
    </row>
    <row r="740" spans="1:8">
      <c r="A740" s="32">
        <v>45079</v>
      </c>
      <c r="B740" s="2">
        <v>272.61</v>
      </c>
      <c r="C740" s="34">
        <v>272.66</v>
      </c>
      <c r="D740" s="34">
        <v>275.35</v>
      </c>
      <c r="E740" s="34">
        <v>271.12</v>
      </c>
      <c r="F740" s="34" t="s">
        <v>3114</v>
      </c>
      <c r="G740" s="35">
        <v>0</v>
      </c>
      <c r="H740" s="1">
        <f t="shared" si="11"/>
        <v>0</v>
      </c>
    </row>
    <row r="741" spans="1:8">
      <c r="A741" s="32">
        <v>45078</v>
      </c>
      <c r="B741" s="2">
        <v>272.61</v>
      </c>
      <c r="C741" s="34">
        <v>265.9</v>
      </c>
      <c r="D741" s="34">
        <v>274</v>
      </c>
      <c r="E741" s="34">
        <v>265.89</v>
      </c>
      <c r="F741" s="34" t="s">
        <v>3159</v>
      </c>
      <c r="G741" s="35">
        <v>0.0298</v>
      </c>
      <c r="H741" s="1">
        <f t="shared" si="11"/>
        <v>0.0293695387620086</v>
      </c>
    </row>
    <row r="742" spans="1:8">
      <c r="A742" s="32">
        <v>45077</v>
      </c>
      <c r="B742" s="2">
        <v>264.72</v>
      </c>
      <c r="C742" s="34">
        <v>260</v>
      </c>
      <c r="D742" s="34">
        <v>265</v>
      </c>
      <c r="E742" s="34">
        <v>258.45</v>
      </c>
      <c r="F742" s="34" t="s">
        <v>3160</v>
      </c>
      <c r="G742" s="35">
        <v>0.0084</v>
      </c>
      <c r="H742" s="1">
        <f t="shared" si="11"/>
        <v>0.00834539400783491</v>
      </c>
    </row>
    <row r="743" spans="1:8">
      <c r="A743" s="32">
        <v>45076</v>
      </c>
      <c r="B743" s="2">
        <v>262.52</v>
      </c>
      <c r="C743" s="34">
        <v>265.25</v>
      </c>
      <c r="D743" s="34">
        <v>268.65</v>
      </c>
      <c r="E743" s="34">
        <v>261.29</v>
      </c>
      <c r="F743" s="34" t="s">
        <v>3161</v>
      </c>
      <c r="G743" s="35">
        <v>0.0018</v>
      </c>
      <c r="H743" s="1">
        <f t="shared" si="11"/>
        <v>0.00183010574184615</v>
      </c>
    </row>
    <row r="744" spans="1:8">
      <c r="A744" s="32">
        <v>45072</v>
      </c>
      <c r="B744" s="2">
        <v>262.04</v>
      </c>
      <c r="C744" s="34">
        <v>252.93</v>
      </c>
      <c r="D744" s="34">
        <v>262.31</v>
      </c>
      <c r="E744" s="34">
        <v>252.71</v>
      </c>
      <c r="F744" s="34" t="s">
        <v>3162</v>
      </c>
      <c r="G744" s="35">
        <v>0.037</v>
      </c>
      <c r="H744" s="1">
        <f t="shared" si="11"/>
        <v>0.0363337228682937</v>
      </c>
    </row>
    <row r="745" spans="1:8">
      <c r="A745" s="32">
        <v>45071</v>
      </c>
      <c r="B745" s="2">
        <v>252.69</v>
      </c>
      <c r="C745" s="34">
        <v>253.4</v>
      </c>
      <c r="D745" s="34">
        <v>255.62</v>
      </c>
      <c r="E745" s="34">
        <v>249.17</v>
      </c>
      <c r="F745" s="34" t="s">
        <v>1810</v>
      </c>
      <c r="G745" s="35">
        <v>0.014</v>
      </c>
      <c r="H745" s="1">
        <f t="shared" si="11"/>
        <v>0.0138675264762921</v>
      </c>
    </row>
    <row r="746" spans="1:8">
      <c r="A746" s="32">
        <v>45070</v>
      </c>
      <c r="B746" s="2">
        <v>249.21</v>
      </c>
      <c r="C746" s="34">
        <v>245.28</v>
      </c>
      <c r="D746" s="34">
        <v>249.59</v>
      </c>
      <c r="E746" s="34">
        <v>244.95</v>
      </c>
      <c r="F746" s="34" t="s">
        <v>3123</v>
      </c>
      <c r="G746" s="35">
        <v>0.01</v>
      </c>
      <c r="H746" s="1">
        <f t="shared" si="11"/>
        <v>0.00996076387577131</v>
      </c>
    </row>
    <row r="747" spans="1:8">
      <c r="A747" s="32">
        <v>45069</v>
      </c>
      <c r="B747" s="2">
        <v>246.74</v>
      </c>
      <c r="C747" s="34">
        <v>246.81</v>
      </c>
      <c r="D747" s="34">
        <v>251.61</v>
      </c>
      <c r="E747" s="34">
        <v>246.65</v>
      </c>
      <c r="F747" s="34" t="s">
        <v>3163</v>
      </c>
      <c r="G747" s="35">
        <v>-0.0064</v>
      </c>
      <c r="H747" s="1">
        <f t="shared" si="11"/>
        <v>-0.00638308635153534</v>
      </c>
    </row>
    <row r="748" spans="1:8">
      <c r="A748" s="32">
        <v>45068</v>
      </c>
      <c r="B748" s="2">
        <v>248.32</v>
      </c>
      <c r="C748" s="34">
        <v>245.41</v>
      </c>
      <c r="D748" s="34">
        <v>253.57</v>
      </c>
      <c r="E748" s="34">
        <v>245.12</v>
      </c>
      <c r="F748" s="34" t="s">
        <v>2306</v>
      </c>
      <c r="G748" s="35">
        <v>0.0109</v>
      </c>
      <c r="H748" s="1">
        <f t="shared" si="11"/>
        <v>0.0108511875336555</v>
      </c>
    </row>
    <row r="749" spans="1:8">
      <c r="A749" s="32">
        <v>45065</v>
      </c>
      <c r="B749" s="2">
        <v>245.64</v>
      </c>
      <c r="C749" s="34">
        <v>247.47</v>
      </c>
      <c r="D749" s="34">
        <v>248.69</v>
      </c>
      <c r="E749" s="34">
        <v>243.41</v>
      </c>
      <c r="F749" s="34" t="s">
        <v>3164</v>
      </c>
      <c r="G749" s="35">
        <v>-0.0049</v>
      </c>
      <c r="H749" s="1">
        <f t="shared" si="11"/>
        <v>-0.00491381524367343</v>
      </c>
    </row>
    <row r="750" spans="1:8">
      <c r="A750" s="32">
        <v>45064</v>
      </c>
      <c r="B750" s="2">
        <v>246.85</v>
      </c>
      <c r="C750" s="34">
        <v>241.3</v>
      </c>
      <c r="D750" s="34">
        <v>247.09</v>
      </c>
      <c r="E750" s="34">
        <v>241.19</v>
      </c>
      <c r="F750" s="34" t="s">
        <v>3165</v>
      </c>
      <c r="G750" s="35">
        <v>0.018</v>
      </c>
      <c r="H750" s="1">
        <f t="shared" si="11"/>
        <v>0.0178203922910092</v>
      </c>
    </row>
    <row r="751" spans="1:8">
      <c r="A751" s="32">
        <v>45063</v>
      </c>
      <c r="B751" s="2">
        <v>242.49</v>
      </c>
      <c r="C751" s="34">
        <v>238.45</v>
      </c>
      <c r="D751" s="34">
        <v>243.84</v>
      </c>
      <c r="E751" s="34">
        <v>238.14</v>
      </c>
      <c r="F751" s="34" t="s">
        <v>3166</v>
      </c>
      <c r="G751" s="35">
        <v>0.0153</v>
      </c>
      <c r="H751" s="1">
        <f t="shared" si="11"/>
        <v>0.0152503423086242</v>
      </c>
    </row>
    <row r="752" spans="1:8">
      <c r="A752" s="32">
        <v>45062</v>
      </c>
      <c r="B752" s="2">
        <v>238.82</v>
      </c>
      <c r="C752" s="34">
        <v>235.79</v>
      </c>
      <c r="D752" s="34">
        <v>239.63</v>
      </c>
      <c r="E752" s="34">
        <v>235.52</v>
      </c>
      <c r="F752" s="34" t="s">
        <v>2666</v>
      </c>
      <c r="G752" s="35">
        <v>-0.0002</v>
      </c>
      <c r="H752" s="1">
        <f t="shared" si="11"/>
        <v>-0.000167476135042305</v>
      </c>
    </row>
    <row r="753" spans="1:8">
      <c r="A753" s="32">
        <v>45061</v>
      </c>
      <c r="B753" s="2">
        <v>238.86</v>
      </c>
      <c r="C753" s="34">
        <v>236.92</v>
      </c>
      <c r="D753" s="34">
        <v>240.26</v>
      </c>
      <c r="E753" s="34">
        <v>235.33</v>
      </c>
      <c r="F753" s="34" t="s">
        <v>3167</v>
      </c>
      <c r="G753" s="35">
        <v>0.0216</v>
      </c>
      <c r="H753" s="1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3"/>
  <sheetViews>
    <sheetView topLeftCell="A734" workbookViewId="0">
      <selection activeCell="B2" sqref="B2:B753"/>
    </sheetView>
  </sheetViews>
  <sheetFormatPr defaultColWidth="13.5555555555556" defaultRowHeight="14.4"/>
  <cols>
    <col min="10" max="10" width="22.2222222222222" customWidth="1"/>
  </cols>
  <sheetData>
    <row r="1" spans="1:1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760</v>
      </c>
    </row>
    <row r="2" spans="1:11">
      <c r="A2" s="32">
        <v>46155</v>
      </c>
      <c r="B2" s="2">
        <v>230.42</v>
      </c>
      <c r="C2" s="34">
        <v>225.82</v>
      </c>
      <c r="D2" s="34">
        <v>230.8</v>
      </c>
      <c r="E2" s="34">
        <v>225.44</v>
      </c>
      <c r="F2" s="34" t="s">
        <v>3168</v>
      </c>
      <c r="G2" s="35">
        <v>0.0275</v>
      </c>
      <c r="H2" s="1">
        <f>LN(B2/B3)</f>
        <v>0.0270976375771727</v>
      </c>
      <c r="J2" s="15" t="s">
        <v>9</v>
      </c>
      <c r="K2" s="36">
        <f>AVERAGE(H2:H752)</f>
        <v>0.000489409291458928</v>
      </c>
    </row>
    <row r="3" spans="1:11">
      <c r="A3" s="32">
        <v>46154</v>
      </c>
      <c r="B3" s="2">
        <v>224.26</v>
      </c>
      <c r="C3" s="34">
        <v>223</v>
      </c>
      <c r="D3" s="34">
        <v>227.65</v>
      </c>
      <c r="E3" s="34">
        <v>221.65</v>
      </c>
      <c r="F3" s="34" t="s">
        <v>3147</v>
      </c>
      <c r="G3" s="35">
        <v>0.0128</v>
      </c>
      <c r="H3" s="1">
        <f t="shared" ref="H3:H66" si="0">LN(B3/B4)</f>
        <v>0.0126995805826638</v>
      </c>
      <c r="J3" s="15" t="s">
        <v>11</v>
      </c>
      <c r="K3" s="36">
        <f>K2*252</f>
        <v>0.12333114144765</v>
      </c>
    </row>
    <row r="4" spans="1:11">
      <c r="A4" s="32">
        <v>46153</v>
      </c>
      <c r="B4" s="2">
        <v>221.43</v>
      </c>
      <c r="C4" s="34">
        <v>221.32</v>
      </c>
      <c r="D4" s="34">
        <v>223.28</v>
      </c>
      <c r="E4" s="34">
        <v>220.37</v>
      </c>
      <c r="F4" s="34" t="s">
        <v>3169</v>
      </c>
      <c r="G4" s="35">
        <v>0.0005</v>
      </c>
      <c r="H4" s="1">
        <f t="shared" si="0"/>
        <v>0.000496894420161748</v>
      </c>
      <c r="J4" s="15" t="s">
        <v>13</v>
      </c>
      <c r="K4" s="36">
        <f>STDEV(H2:H752)</f>
        <v>0.0108609846217003</v>
      </c>
    </row>
    <row r="5" spans="1:11">
      <c r="A5" s="32">
        <v>46150</v>
      </c>
      <c r="B5" s="2">
        <v>221.32</v>
      </c>
      <c r="C5" s="34">
        <v>222.94</v>
      </c>
      <c r="D5" s="34">
        <v>223.37</v>
      </c>
      <c r="E5" s="34">
        <v>220.92</v>
      </c>
      <c r="F5" s="34" t="s">
        <v>3170</v>
      </c>
      <c r="G5" s="35">
        <v>-0.0053</v>
      </c>
      <c r="H5" s="1">
        <f t="shared" si="0"/>
        <v>-0.00536242638666738</v>
      </c>
      <c r="J5" s="15" t="s">
        <v>15</v>
      </c>
      <c r="K5" s="36">
        <f>K4*SQRT(252)</f>
        <v>0.172412785813895</v>
      </c>
    </row>
    <row r="6" spans="1:11">
      <c r="A6" s="32">
        <v>46149</v>
      </c>
      <c r="B6" s="2">
        <v>222.51</v>
      </c>
      <c r="C6" s="34">
        <v>224.78</v>
      </c>
      <c r="D6" s="34">
        <v>224.78</v>
      </c>
      <c r="E6" s="34">
        <v>220.63</v>
      </c>
      <c r="F6" s="34" t="s">
        <v>3171</v>
      </c>
      <c r="G6" s="35">
        <v>-0.0094</v>
      </c>
      <c r="H6" s="1">
        <f t="shared" si="0"/>
        <v>-0.00943804111831373</v>
      </c>
    </row>
    <row r="7" spans="1:11">
      <c r="A7" s="32">
        <v>46148</v>
      </c>
      <c r="B7" s="2">
        <v>224.62</v>
      </c>
      <c r="C7" s="34">
        <v>225.25</v>
      </c>
      <c r="D7" s="34">
        <v>226.34</v>
      </c>
      <c r="E7" s="34">
        <v>222.95</v>
      </c>
      <c r="F7" s="34" t="s">
        <v>3172</v>
      </c>
      <c r="G7" s="35">
        <v>-0.0041</v>
      </c>
      <c r="H7" s="1">
        <f t="shared" si="0"/>
        <v>-0.00413177831951491</v>
      </c>
    </row>
    <row r="8" spans="1:11">
      <c r="A8" s="32">
        <v>46147</v>
      </c>
      <c r="B8" s="2">
        <v>225.55</v>
      </c>
      <c r="C8" s="34">
        <v>225.39</v>
      </c>
      <c r="D8" s="34">
        <v>226.53</v>
      </c>
      <c r="E8" s="34">
        <v>224.9</v>
      </c>
      <c r="F8" s="34" t="s">
        <v>3173</v>
      </c>
      <c r="G8" s="35">
        <v>0.006</v>
      </c>
      <c r="H8" s="1">
        <f t="shared" si="0"/>
        <v>0.00600335321634546</v>
      </c>
    </row>
    <row r="9" spans="1:11">
      <c r="A9" s="32">
        <v>46146</v>
      </c>
      <c r="B9" s="2">
        <v>224.2</v>
      </c>
      <c r="C9" s="34">
        <v>225.51</v>
      </c>
      <c r="D9" s="34">
        <v>227.07</v>
      </c>
      <c r="E9" s="34">
        <v>223.58</v>
      </c>
      <c r="F9" s="34" t="s">
        <v>3174</v>
      </c>
      <c r="G9" s="35">
        <v>-0.0132</v>
      </c>
      <c r="H9" s="1">
        <f t="shared" si="0"/>
        <v>-0.0132481611557815</v>
      </c>
    </row>
    <row r="10" spans="1:11">
      <c r="A10" s="32">
        <v>46143</v>
      </c>
      <c r="B10" s="2">
        <v>227.19</v>
      </c>
      <c r="C10" s="34">
        <v>229.06</v>
      </c>
      <c r="D10" s="34">
        <v>229.77</v>
      </c>
      <c r="E10" s="34">
        <v>227.02</v>
      </c>
      <c r="F10" s="34" t="s">
        <v>2763</v>
      </c>
      <c r="G10" s="35">
        <v>-0.0116</v>
      </c>
      <c r="H10" s="1">
        <f t="shared" si="0"/>
        <v>-0.0116402504583959</v>
      </c>
    </row>
    <row r="11" spans="1:11">
      <c r="A11" s="32">
        <v>46142</v>
      </c>
      <c r="B11" s="2">
        <v>229.85</v>
      </c>
      <c r="C11" s="34">
        <v>227.95</v>
      </c>
      <c r="D11" s="34">
        <v>231.16</v>
      </c>
      <c r="E11" s="34">
        <v>227.81</v>
      </c>
      <c r="F11" s="34" t="s">
        <v>3175</v>
      </c>
      <c r="G11" s="35">
        <v>0.011</v>
      </c>
      <c r="H11" s="1">
        <f t="shared" si="0"/>
        <v>0.0109362419812174</v>
      </c>
    </row>
    <row r="12" spans="1:11">
      <c r="A12" s="32">
        <v>46141</v>
      </c>
      <c r="B12" s="2">
        <v>227.35</v>
      </c>
      <c r="C12" s="34">
        <v>225.52</v>
      </c>
      <c r="D12" s="34">
        <v>228.71</v>
      </c>
      <c r="E12" s="34">
        <v>224.86</v>
      </c>
      <c r="F12" s="34" t="s">
        <v>3176</v>
      </c>
      <c r="G12" s="35">
        <v>-0.0019</v>
      </c>
      <c r="H12" s="1">
        <f t="shared" si="0"/>
        <v>-0.00193347162223249</v>
      </c>
    </row>
    <row r="13" spans="1:11">
      <c r="A13" s="32">
        <v>46140</v>
      </c>
      <c r="B13" s="2">
        <v>227.79</v>
      </c>
      <c r="C13" s="34">
        <v>227.73</v>
      </c>
      <c r="D13" s="34">
        <v>231.03</v>
      </c>
      <c r="E13" s="34">
        <v>226.37</v>
      </c>
      <c r="F13" s="34" t="s">
        <v>2926</v>
      </c>
      <c r="G13" s="35">
        <v>0.0109</v>
      </c>
      <c r="H13" s="1">
        <f t="shared" si="0"/>
        <v>0.0108137791572323</v>
      </c>
    </row>
    <row r="14" spans="1:11">
      <c r="A14" s="32">
        <v>46139</v>
      </c>
      <c r="B14" s="2">
        <v>225.34</v>
      </c>
      <c r="C14" s="34">
        <v>225.77</v>
      </c>
      <c r="D14" s="34">
        <v>227.91</v>
      </c>
      <c r="E14" s="34">
        <v>224.35</v>
      </c>
      <c r="F14" s="34" t="s">
        <v>3177</v>
      </c>
      <c r="G14" s="35">
        <v>-0.0095</v>
      </c>
      <c r="H14" s="1">
        <f t="shared" si="0"/>
        <v>-0.00953986565498524</v>
      </c>
    </row>
    <row r="15" spans="1:11">
      <c r="A15" s="32">
        <v>46136</v>
      </c>
      <c r="B15" s="2">
        <v>227.5</v>
      </c>
      <c r="C15" s="34">
        <v>229.03</v>
      </c>
      <c r="D15" s="34">
        <v>229.99</v>
      </c>
      <c r="E15" s="34">
        <v>227.02</v>
      </c>
      <c r="F15" s="34" t="s">
        <v>3178</v>
      </c>
      <c r="G15" s="35">
        <v>-0.0137</v>
      </c>
      <c r="H15" s="1">
        <f t="shared" si="0"/>
        <v>-0.0137511716128244</v>
      </c>
    </row>
    <row r="16" spans="1:11">
      <c r="A16" s="32">
        <v>46135</v>
      </c>
      <c r="B16" s="2">
        <v>230.65</v>
      </c>
      <c r="C16" s="34">
        <v>227.25</v>
      </c>
      <c r="D16" s="34">
        <v>231.39</v>
      </c>
      <c r="E16" s="34">
        <v>227.03</v>
      </c>
      <c r="F16" s="34" t="s">
        <v>3179</v>
      </c>
      <c r="G16" s="35">
        <v>0.0201</v>
      </c>
      <c r="H16" s="1">
        <f t="shared" si="0"/>
        <v>0.0199240307199054</v>
      </c>
    </row>
    <row r="17" spans="1:8">
      <c r="A17" s="32">
        <v>46134</v>
      </c>
      <c r="B17" s="2">
        <v>226.1</v>
      </c>
      <c r="C17" s="34">
        <v>226.18</v>
      </c>
      <c r="D17" s="34">
        <v>227.48</v>
      </c>
      <c r="E17" s="34">
        <v>223.77</v>
      </c>
      <c r="F17" s="34" t="s">
        <v>3180</v>
      </c>
      <c r="G17" s="35">
        <v>-0.0003</v>
      </c>
      <c r="H17" s="1">
        <f t="shared" si="0"/>
        <v>-0.00026533410141073</v>
      </c>
    </row>
    <row r="18" spans="1:8">
      <c r="A18" s="32">
        <v>46133</v>
      </c>
      <c r="B18" s="2">
        <v>226.16</v>
      </c>
      <c r="C18" s="34">
        <v>229.35</v>
      </c>
      <c r="D18" s="34">
        <v>229.69</v>
      </c>
      <c r="E18" s="34">
        <v>224.7</v>
      </c>
      <c r="F18" s="34" t="s">
        <v>3009</v>
      </c>
      <c r="G18" s="35">
        <v>-0.0196</v>
      </c>
      <c r="H18" s="1">
        <f t="shared" si="0"/>
        <v>-0.019832104517659</v>
      </c>
    </row>
    <row r="19" spans="1:8">
      <c r="A19" s="32">
        <v>46132</v>
      </c>
      <c r="B19" s="2">
        <v>230.69</v>
      </c>
      <c r="C19" s="34">
        <v>234.81</v>
      </c>
      <c r="D19" s="34">
        <v>235.26</v>
      </c>
      <c r="E19" s="34">
        <v>229.53</v>
      </c>
      <c r="F19" s="34" t="s">
        <v>3181</v>
      </c>
      <c r="G19" s="35">
        <v>-0.0149</v>
      </c>
      <c r="H19" s="1">
        <f t="shared" si="0"/>
        <v>-0.0150152325175848</v>
      </c>
    </row>
    <row r="20" spans="1:8">
      <c r="A20" s="32">
        <v>46129</v>
      </c>
      <c r="B20" s="2">
        <v>234.18</v>
      </c>
      <c r="C20" s="34">
        <v>234.36</v>
      </c>
      <c r="D20" s="34">
        <v>235.54</v>
      </c>
      <c r="E20" s="34">
        <v>232.04</v>
      </c>
      <c r="F20" s="34" t="s">
        <v>3182</v>
      </c>
      <c r="G20" s="35">
        <v>-0.0015</v>
      </c>
      <c r="H20" s="1">
        <f t="shared" si="0"/>
        <v>-0.00153609861233978</v>
      </c>
    </row>
    <row r="21" spans="1:8">
      <c r="A21" s="32">
        <v>46128</v>
      </c>
      <c r="B21" s="2">
        <v>234.54</v>
      </c>
      <c r="C21" s="34">
        <v>237.42</v>
      </c>
      <c r="D21" s="34">
        <v>238.14</v>
      </c>
      <c r="E21" s="34">
        <v>232.12</v>
      </c>
      <c r="F21" s="34" t="s">
        <v>3183</v>
      </c>
      <c r="G21" s="35">
        <v>-0.0173</v>
      </c>
      <c r="H21" s="1">
        <f t="shared" si="0"/>
        <v>-0.017455695642534</v>
      </c>
    </row>
    <row r="22" spans="1:8">
      <c r="A22" s="32">
        <v>46127</v>
      </c>
      <c r="B22" s="2">
        <v>238.67</v>
      </c>
      <c r="C22" s="34">
        <v>239.93</v>
      </c>
      <c r="D22" s="34">
        <v>240.42</v>
      </c>
      <c r="E22" s="34">
        <v>236.75</v>
      </c>
      <c r="F22" s="34" t="s">
        <v>3184</v>
      </c>
      <c r="G22" s="35">
        <v>-0.006</v>
      </c>
      <c r="H22" s="1">
        <f t="shared" si="0"/>
        <v>-0.00597365855175507</v>
      </c>
    </row>
    <row r="23" spans="1:8">
      <c r="A23" s="32">
        <v>46126</v>
      </c>
      <c r="B23" s="2">
        <v>240.1</v>
      </c>
      <c r="C23" s="34">
        <v>235.01</v>
      </c>
      <c r="D23" s="34">
        <v>242.19</v>
      </c>
      <c r="E23" s="34">
        <v>233.25</v>
      </c>
      <c r="F23" s="34" t="s">
        <v>2948</v>
      </c>
      <c r="G23" s="35">
        <v>0.009</v>
      </c>
      <c r="H23" s="1">
        <f t="shared" si="0"/>
        <v>0.00895291090750256</v>
      </c>
    </row>
    <row r="24" spans="1:8">
      <c r="A24" s="32">
        <v>46125</v>
      </c>
      <c r="B24" s="2">
        <v>237.96</v>
      </c>
      <c r="C24" s="34">
        <v>237.71</v>
      </c>
      <c r="D24" s="34">
        <v>238.39</v>
      </c>
      <c r="E24" s="34">
        <v>235.18</v>
      </c>
      <c r="F24" s="34" t="s">
        <v>3185</v>
      </c>
      <c r="G24" s="35">
        <v>-0.0021</v>
      </c>
      <c r="H24" s="1">
        <f t="shared" si="0"/>
        <v>-0.00209898905828102</v>
      </c>
    </row>
    <row r="25" spans="1:8">
      <c r="A25" s="32">
        <v>46122</v>
      </c>
      <c r="B25" s="2">
        <v>238.46</v>
      </c>
      <c r="C25" s="34">
        <v>242</v>
      </c>
      <c r="D25" s="34">
        <v>242.26</v>
      </c>
      <c r="E25" s="34">
        <v>237.91</v>
      </c>
      <c r="F25" s="34" t="s">
        <v>3186</v>
      </c>
      <c r="G25" s="35">
        <v>-0.0118</v>
      </c>
      <c r="H25" s="1">
        <f t="shared" si="0"/>
        <v>-0.0118808325824439</v>
      </c>
    </row>
    <row r="26" spans="1:8">
      <c r="A26" s="32">
        <v>46121</v>
      </c>
      <c r="B26" s="2">
        <v>241.31</v>
      </c>
      <c r="C26" s="34">
        <v>241.3</v>
      </c>
      <c r="D26" s="34">
        <v>244.2</v>
      </c>
      <c r="E26" s="34">
        <v>240.54</v>
      </c>
      <c r="F26" s="34" t="s">
        <v>3169</v>
      </c>
      <c r="G26" s="35">
        <v>0</v>
      </c>
      <c r="H26" s="1">
        <f t="shared" si="0"/>
        <v>4.14413294436343e-5</v>
      </c>
    </row>
    <row r="27" spans="1:8">
      <c r="A27" s="32">
        <v>46120</v>
      </c>
      <c r="B27" s="2">
        <v>241.3</v>
      </c>
      <c r="C27" s="34">
        <v>236.64</v>
      </c>
      <c r="D27" s="34">
        <v>241.33</v>
      </c>
      <c r="E27" s="34">
        <v>233.9</v>
      </c>
      <c r="F27" s="34" t="s">
        <v>2782</v>
      </c>
      <c r="G27" s="35">
        <v>0.0121</v>
      </c>
      <c r="H27" s="1">
        <f t="shared" si="0"/>
        <v>0.0120490920107885</v>
      </c>
    </row>
    <row r="28" spans="1:8">
      <c r="A28" s="32">
        <v>46119</v>
      </c>
      <c r="B28" s="2">
        <v>238.41</v>
      </c>
      <c r="C28" s="34">
        <v>240.78</v>
      </c>
      <c r="D28" s="34">
        <v>240.78</v>
      </c>
      <c r="E28" s="34">
        <v>236.01</v>
      </c>
      <c r="F28" s="34" t="s">
        <v>3187</v>
      </c>
      <c r="G28" s="35">
        <v>-0.0106</v>
      </c>
      <c r="H28" s="1">
        <f t="shared" si="0"/>
        <v>-0.0106805637942129</v>
      </c>
    </row>
    <row r="29" spans="1:8">
      <c r="A29" s="32">
        <v>46118</v>
      </c>
      <c r="B29" s="2">
        <v>240.97</v>
      </c>
      <c r="C29" s="34">
        <v>242.65</v>
      </c>
      <c r="D29" s="34">
        <v>243.52</v>
      </c>
      <c r="E29" s="34">
        <v>240.5</v>
      </c>
      <c r="F29" s="34" t="s">
        <v>3188</v>
      </c>
      <c r="G29" s="35">
        <v>-0.0085</v>
      </c>
      <c r="H29" s="1">
        <f t="shared" si="0"/>
        <v>-0.00855359443305209</v>
      </c>
    </row>
    <row r="30" spans="1:8">
      <c r="A30" s="32">
        <v>46114</v>
      </c>
      <c r="B30" s="2">
        <v>243.04</v>
      </c>
      <c r="C30" s="34">
        <v>245.11</v>
      </c>
      <c r="D30" s="34">
        <v>247.21</v>
      </c>
      <c r="E30" s="34">
        <v>241.87</v>
      </c>
      <c r="F30" s="34" t="s">
        <v>3189</v>
      </c>
      <c r="G30" s="35">
        <v>-0.0044</v>
      </c>
      <c r="H30" s="1">
        <f t="shared" si="0"/>
        <v>-0.00443386882883148</v>
      </c>
    </row>
    <row r="31" spans="1:8">
      <c r="A31" s="32">
        <v>46113</v>
      </c>
      <c r="B31" s="2">
        <v>244.12</v>
      </c>
      <c r="C31" s="34">
        <v>245.6</v>
      </c>
      <c r="D31" s="34">
        <v>247.2</v>
      </c>
      <c r="E31" s="34">
        <v>243.74</v>
      </c>
      <c r="F31" s="34" t="s">
        <v>3190</v>
      </c>
      <c r="G31" s="35">
        <v>-0.0013</v>
      </c>
      <c r="H31" s="1">
        <f t="shared" si="0"/>
        <v>-0.00130997235042055</v>
      </c>
    </row>
    <row r="32" spans="1:8">
      <c r="A32" s="32">
        <v>46112</v>
      </c>
      <c r="B32" s="2">
        <v>244.44</v>
      </c>
      <c r="C32" s="34">
        <v>243.01</v>
      </c>
      <c r="D32" s="34">
        <v>245.33</v>
      </c>
      <c r="E32" s="34">
        <v>242.65</v>
      </c>
      <c r="F32" s="34" t="s">
        <v>3191</v>
      </c>
      <c r="G32" s="35">
        <v>0.008</v>
      </c>
      <c r="H32" s="1">
        <f t="shared" si="0"/>
        <v>0.00800940761285206</v>
      </c>
    </row>
    <row r="33" spans="1:8">
      <c r="A33" s="32">
        <v>46111</v>
      </c>
      <c r="B33" s="2">
        <v>242.49</v>
      </c>
      <c r="C33" s="34">
        <v>243.49</v>
      </c>
      <c r="D33" s="34">
        <v>244.21</v>
      </c>
      <c r="E33" s="34">
        <v>240.51</v>
      </c>
      <c r="F33" s="34" t="s">
        <v>3192</v>
      </c>
      <c r="G33" s="35">
        <v>0.0085</v>
      </c>
      <c r="H33" s="1">
        <f t="shared" si="0"/>
        <v>0.00844830469019113</v>
      </c>
    </row>
    <row r="34" spans="1:8">
      <c r="A34" s="32">
        <v>46108</v>
      </c>
      <c r="B34" s="2">
        <v>240.45</v>
      </c>
      <c r="C34" s="34">
        <v>241.19</v>
      </c>
      <c r="D34" s="34">
        <v>242.68</v>
      </c>
      <c r="E34" s="34">
        <v>239.13</v>
      </c>
      <c r="F34" s="34" t="s">
        <v>3193</v>
      </c>
      <c r="G34" s="35">
        <v>0.0051</v>
      </c>
      <c r="H34" s="1">
        <f t="shared" si="0"/>
        <v>0.00504493554731523</v>
      </c>
    </row>
    <row r="35" spans="1:8">
      <c r="A35" s="32">
        <v>46107</v>
      </c>
      <c r="B35" s="2">
        <v>239.24</v>
      </c>
      <c r="C35" s="34">
        <v>240</v>
      </c>
      <c r="D35" s="34">
        <v>241.65</v>
      </c>
      <c r="E35" s="34">
        <v>238.93</v>
      </c>
      <c r="F35" s="34" t="s">
        <v>3194</v>
      </c>
      <c r="G35" s="35">
        <v>-0.0029</v>
      </c>
      <c r="H35" s="1">
        <f t="shared" si="0"/>
        <v>-0.00287998195597372</v>
      </c>
    </row>
    <row r="36" spans="1:8">
      <c r="A36" s="32">
        <v>46106</v>
      </c>
      <c r="B36" s="2">
        <v>239.93</v>
      </c>
      <c r="C36" s="34">
        <v>236.8</v>
      </c>
      <c r="D36" s="34">
        <v>241.46</v>
      </c>
      <c r="E36" s="34">
        <v>235.73</v>
      </c>
      <c r="F36" s="34" t="s">
        <v>3184</v>
      </c>
      <c r="G36" s="35">
        <v>0.0198</v>
      </c>
      <c r="H36" s="1">
        <f t="shared" si="0"/>
        <v>0.0196134233400022</v>
      </c>
    </row>
    <row r="37" spans="1:8">
      <c r="A37" s="32">
        <v>46105</v>
      </c>
      <c r="B37" s="2">
        <v>235.27</v>
      </c>
      <c r="C37" s="34">
        <v>234.14</v>
      </c>
      <c r="D37" s="34">
        <v>236</v>
      </c>
      <c r="E37" s="34">
        <v>232.24</v>
      </c>
      <c r="F37" s="34" t="s">
        <v>3195</v>
      </c>
      <c r="G37" s="35">
        <v>-0.0006</v>
      </c>
      <c r="H37" s="1">
        <f t="shared" si="0"/>
        <v>-0.000637362192006831</v>
      </c>
    </row>
    <row r="38" spans="1:8">
      <c r="A38" s="32">
        <v>46104</v>
      </c>
      <c r="B38" s="2">
        <v>235.42</v>
      </c>
      <c r="C38" s="34">
        <v>237.4</v>
      </c>
      <c r="D38" s="34">
        <v>238.31</v>
      </c>
      <c r="E38" s="34">
        <v>234.25</v>
      </c>
      <c r="F38" s="34" t="s">
        <v>3196</v>
      </c>
      <c r="G38" s="35">
        <v>0.0002</v>
      </c>
      <c r="H38" s="1">
        <f t="shared" si="0"/>
        <v>0.00021240893046986</v>
      </c>
    </row>
    <row r="39" spans="1:8">
      <c r="A39" s="32">
        <v>46101</v>
      </c>
      <c r="B39" s="2">
        <v>235.37</v>
      </c>
      <c r="C39" s="34">
        <v>236.83</v>
      </c>
      <c r="D39" s="34">
        <v>238.29</v>
      </c>
      <c r="E39" s="34">
        <v>234.5</v>
      </c>
      <c r="F39" s="34" t="s">
        <v>3197</v>
      </c>
      <c r="G39" s="35">
        <v>-0.0094</v>
      </c>
      <c r="H39" s="1">
        <f t="shared" si="0"/>
        <v>-0.0094298434346253</v>
      </c>
    </row>
    <row r="40" spans="1:8">
      <c r="A40" s="32">
        <v>46100</v>
      </c>
      <c r="B40" s="2">
        <v>237.6</v>
      </c>
      <c r="C40" s="34">
        <v>238.34</v>
      </c>
      <c r="D40" s="34">
        <v>239.26</v>
      </c>
      <c r="E40" s="34">
        <v>236.31</v>
      </c>
      <c r="F40" s="34" t="s">
        <v>3198</v>
      </c>
      <c r="G40" s="35">
        <v>0.0013</v>
      </c>
      <c r="H40" s="1">
        <f t="shared" si="0"/>
        <v>0.00134770909886778</v>
      </c>
    </row>
    <row r="41" spans="1:8">
      <c r="A41" s="32">
        <v>46099</v>
      </c>
      <c r="B41" s="2">
        <v>237.28</v>
      </c>
      <c r="C41" s="34">
        <v>237.87</v>
      </c>
      <c r="D41" s="34">
        <v>239.11</v>
      </c>
      <c r="E41" s="34">
        <v>235.42</v>
      </c>
      <c r="F41" s="34" t="s">
        <v>3199</v>
      </c>
      <c r="G41" s="35">
        <v>-0.0035</v>
      </c>
      <c r="H41" s="1">
        <f t="shared" si="0"/>
        <v>-0.00349187338127197</v>
      </c>
    </row>
    <row r="42" spans="1:8">
      <c r="A42" s="32">
        <v>46098</v>
      </c>
      <c r="B42" s="2">
        <v>238.11</v>
      </c>
      <c r="C42" s="34">
        <v>243.58</v>
      </c>
      <c r="D42" s="34">
        <v>244.14</v>
      </c>
      <c r="E42" s="34">
        <v>237.22</v>
      </c>
      <c r="F42" s="34" t="s">
        <v>3200</v>
      </c>
      <c r="G42" s="35">
        <v>-0.0209</v>
      </c>
      <c r="H42" s="1">
        <f t="shared" si="0"/>
        <v>-0.02111027905468</v>
      </c>
    </row>
    <row r="43" spans="1:8">
      <c r="A43" s="32">
        <v>46097</v>
      </c>
      <c r="B43" s="2">
        <v>243.19</v>
      </c>
      <c r="C43" s="34">
        <v>243.92</v>
      </c>
      <c r="D43" s="34">
        <v>245.05</v>
      </c>
      <c r="E43" s="34">
        <v>241.67</v>
      </c>
      <c r="F43" s="34" t="s">
        <v>3201</v>
      </c>
      <c r="G43" s="35">
        <v>0.0069</v>
      </c>
      <c r="H43" s="1">
        <f t="shared" si="0"/>
        <v>0.00689074542699044</v>
      </c>
    </row>
    <row r="44" spans="1:8">
      <c r="A44" s="32">
        <v>46094</v>
      </c>
      <c r="B44" s="2">
        <v>241.52</v>
      </c>
      <c r="C44" s="34">
        <v>244.21</v>
      </c>
      <c r="D44" s="34">
        <v>245.59</v>
      </c>
      <c r="E44" s="34">
        <v>241.5</v>
      </c>
      <c r="F44" s="34" t="s">
        <v>3202</v>
      </c>
      <c r="G44" s="35">
        <v>-0.0021</v>
      </c>
      <c r="H44" s="1">
        <f t="shared" si="0"/>
        <v>-0.00215071635553726</v>
      </c>
    </row>
    <row r="45" spans="1:8">
      <c r="A45" s="32">
        <v>46093</v>
      </c>
      <c r="B45" s="2">
        <v>242.04</v>
      </c>
      <c r="C45" s="34">
        <v>241.46</v>
      </c>
      <c r="D45" s="34">
        <v>244.4</v>
      </c>
      <c r="E45" s="34">
        <v>240.3</v>
      </c>
      <c r="F45" s="34" t="s">
        <v>3203</v>
      </c>
      <c r="G45" s="35">
        <v>-0.0039</v>
      </c>
      <c r="H45" s="1">
        <f t="shared" si="0"/>
        <v>-0.00391728847627568</v>
      </c>
    </row>
    <row r="46" spans="1:8">
      <c r="A46" s="32">
        <v>46092</v>
      </c>
      <c r="B46" s="2">
        <v>242.99</v>
      </c>
      <c r="C46" s="34">
        <v>242.87</v>
      </c>
      <c r="D46" s="34">
        <v>243.69</v>
      </c>
      <c r="E46" s="34">
        <v>241.36</v>
      </c>
      <c r="F46" s="34" t="s">
        <v>3204</v>
      </c>
      <c r="G46" s="35">
        <v>-0.003</v>
      </c>
      <c r="H46" s="1">
        <f t="shared" si="0"/>
        <v>-0.00295870361715859</v>
      </c>
    </row>
    <row r="47" spans="1:8">
      <c r="A47" s="32">
        <v>46091</v>
      </c>
      <c r="B47" s="2">
        <v>243.71</v>
      </c>
      <c r="C47" s="34">
        <v>242.3</v>
      </c>
      <c r="D47" s="34">
        <v>245</v>
      </c>
      <c r="E47" s="34">
        <v>240.82</v>
      </c>
      <c r="F47" s="34" t="s">
        <v>3205</v>
      </c>
      <c r="G47" s="35">
        <v>0.0046</v>
      </c>
      <c r="H47" s="1">
        <f t="shared" si="0"/>
        <v>0.00460621830259395</v>
      </c>
    </row>
    <row r="48" spans="1:8">
      <c r="A48" s="32">
        <v>46090</v>
      </c>
      <c r="B48" s="2">
        <v>242.59</v>
      </c>
      <c r="C48" s="34">
        <v>240.87</v>
      </c>
      <c r="D48" s="34">
        <v>244.09</v>
      </c>
      <c r="E48" s="34">
        <v>240.04</v>
      </c>
      <c r="F48" s="34" t="s">
        <v>3206</v>
      </c>
      <c r="G48" s="35">
        <v>0.0091</v>
      </c>
      <c r="H48" s="1">
        <f t="shared" si="0"/>
        <v>0.00906857288390867</v>
      </c>
    </row>
    <row r="49" spans="1:8">
      <c r="A49" s="32">
        <v>46087</v>
      </c>
      <c r="B49" s="2">
        <v>240.4</v>
      </c>
      <c r="C49" s="34">
        <v>238.12</v>
      </c>
      <c r="D49" s="34">
        <v>240.79</v>
      </c>
      <c r="E49" s="34">
        <v>235.43</v>
      </c>
      <c r="F49" s="34" t="s">
        <v>2926</v>
      </c>
      <c r="G49" s="35">
        <v>0.0032</v>
      </c>
      <c r="H49" s="1">
        <f t="shared" si="0"/>
        <v>0.00320813557657582</v>
      </c>
    </row>
    <row r="50" spans="1:8">
      <c r="A50" s="32">
        <v>46086</v>
      </c>
      <c r="B50" s="2">
        <v>239.63</v>
      </c>
      <c r="C50" s="34">
        <v>242.63</v>
      </c>
      <c r="D50" s="34">
        <v>243</v>
      </c>
      <c r="E50" s="34">
        <v>235.93</v>
      </c>
      <c r="F50" s="34" t="s">
        <v>2992</v>
      </c>
      <c r="G50" s="35">
        <v>-0.0231</v>
      </c>
      <c r="H50" s="1">
        <f t="shared" si="0"/>
        <v>-0.0233858841799668</v>
      </c>
    </row>
    <row r="51" spans="1:8">
      <c r="A51" s="32">
        <v>46085</v>
      </c>
      <c r="B51" s="2">
        <v>245.3</v>
      </c>
      <c r="C51" s="34">
        <v>245.75</v>
      </c>
      <c r="D51" s="34">
        <v>246.57</v>
      </c>
      <c r="E51" s="34">
        <v>243.18</v>
      </c>
      <c r="F51" s="34" t="s">
        <v>3207</v>
      </c>
      <c r="G51" s="35">
        <v>-0.0059</v>
      </c>
      <c r="H51" s="1">
        <f t="shared" si="0"/>
        <v>-0.00589372704914732</v>
      </c>
    </row>
    <row r="52" spans="1:8">
      <c r="A52" s="32">
        <v>46084</v>
      </c>
      <c r="B52" s="2">
        <v>246.75</v>
      </c>
      <c r="C52" s="34">
        <v>246.46</v>
      </c>
      <c r="D52" s="34">
        <v>247.88</v>
      </c>
      <c r="E52" s="34">
        <v>244.36</v>
      </c>
      <c r="F52" s="34" t="s">
        <v>3208</v>
      </c>
      <c r="G52" s="35">
        <v>-0.0073</v>
      </c>
      <c r="H52" s="1">
        <f t="shared" si="0"/>
        <v>-0.00730858677120104</v>
      </c>
    </row>
    <row r="53" spans="1:8">
      <c r="A53" s="32">
        <v>46083</v>
      </c>
      <c r="B53" s="2">
        <v>248.56</v>
      </c>
      <c r="C53" s="34">
        <v>249.19</v>
      </c>
      <c r="D53" s="34">
        <v>251.71</v>
      </c>
      <c r="E53" s="34">
        <v>246.87</v>
      </c>
      <c r="F53" s="34" t="s">
        <v>2810</v>
      </c>
      <c r="G53" s="35">
        <v>0.0005</v>
      </c>
      <c r="H53" s="1">
        <f t="shared" si="0"/>
        <v>0.000523149371073524</v>
      </c>
    </row>
    <row r="54" spans="1:8">
      <c r="A54" s="32">
        <v>46080</v>
      </c>
      <c r="B54" s="2">
        <v>248.43</v>
      </c>
      <c r="C54" s="34">
        <v>244.03</v>
      </c>
      <c r="D54" s="34">
        <v>248.94</v>
      </c>
      <c r="E54" s="34">
        <v>242.5</v>
      </c>
      <c r="F54" s="34" t="s">
        <v>2873</v>
      </c>
      <c r="G54" s="35">
        <v>0.0204</v>
      </c>
      <c r="H54" s="1">
        <f t="shared" si="0"/>
        <v>0.0201673840666431</v>
      </c>
    </row>
    <row r="55" spans="1:8">
      <c r="A55" s="32">
        <v>46079</v>
      </c>
      <c r="B55" s="2">
        <v>243.47</v>
      </c>
      <c r="C55" s="34">
        <v>245.11</v>
      </c>
      <c r="D55" s="34">
        <v>245.47</v>
      </c>
      <c r="E55" s="34">
        <v>242.02</v>
      </c>
      <c r="F55" s="34" t="s">
        <v>3209</v>
      </c>
      <c r="G55" s="35">
        <v>-0.0069</v>
      </c>
      <c r="H55" s="1">
        <f t="shared" si="0"/>
        <v>-0.00695811582694567</v>
      </c>
    </row>
    <row r="56" spans="1:8">
      <c r="A56" s="32">
        <v>46078</v>
      </c>
      <c r="B56" s="2">
        <v>245.17</v>
      </c>
      <c r="C56" s="34">
        <v>244.86</v>
      </c>
      <c r="D56" s="34">
        <v>247.25</v>
      </c>
      <c r="E56" s="34">
        <v>243.72</v>
      </c>
      <c r="F56" s="34" t="s">
        <v>2757</v>
      </c>
      <c r="G56" s="35">
        <v>-0.0045</v>
      </c>
      <c r="H56" s="1">
        <f t="shared" si="0"/>
        <v>-0.00451725256898835</v>
      </c>
    </row>
    <row r="57" spans="1:8">
      <c r="A57" s="32">
        <v>46077</v>
      </c>
      <c r="B57" s="2">
        <v>246.28</v>
      </c>
      <c r="C57" s="34">
        <v>245.35</v>
      </c>
      <c r="D57" s="34">
        <v>247.25</v>
      </c>
      <c r="E57" s="34">
        <v>244.54</v>
      </c>
      <c r="F57" s="34" t="s">
        <v>3210</v>
      </c>
      <c r="G57" s="35">
        <v>0.0018</v>
      </c>
      <c r="H57" s="1">
        <f t="shared" si="0"/>
        <v>0.00178818222078014</v>
      </c>
    </row>
    <row r="58" spans="1:8">
      <c r="A58" s="32">
        <v>46076</v>
      </c>
      <c r="B58" s="2">
        <v>245.84</v>
      </c>
      <c r="C58" s="34">
        <v>243.63</v>
      </c>
      <c r="D58" s="34">
        <v>246.81</v>
      </c>
      <c r="E58" s="34">
        <v>242.6</v>
      </c>
      <c r="F58" s="34" t="s">
        <v>3211</v>
      </c>
      <c r="G58" s="35">
        <v>0.0138</v>
      </c>
      <c r="H58" s="1">
        <f t="shared" si="0"/>
        <v>0.0137204454083664</v>
      </c>
    </row>
    <row r="59" spans="1:8">
      <c r="A59" s="32">
        <v>46073</v>
      </c>
      <c r="B59" s="2">
        <v>242.49</v>
      </c>
      <c r="C59" s="34">
        <v>246.47</v>
      </c>
      <c r="D59" s="34">
        <v>246.88</v>
      </c>
      <c r="E59" s="34">
        <v>240.28</v>
      </c>
      <c r="F59" s="34" t="s">
        <v>3212</v>
      </c>
      <c r="G59" s="35">
        <v>-0.0179</v>
      </c>
      <c r="H59" s="1">
        <f t="shared" si="0"/>
        <v>-0.0180634253447006</v>
      </c>
    </row>
    <row r="60" spans="1:8">
      <c r="A60" s="32">
        <v>46072</v>
      </c>
      <c r="B60" s="2">
        <v>246.91</v>
      </c>
      <c r="C60" s="34">
        <v>244.62</v>
      </c>
      <c r="D60" s="34">
        <v>246.96</v>
      </c>
      <c r="E60" s="34">
        <v>244.27</v>
      </c>
      <c r="F60" s="34" t="s">
        <v>3191</v>
      </c>
      <c r="G60" s="35">
        <v>0.0078</v>
      </c>
      <c r="H60" s="1">
        <f t="shared" si="0"/>
        <v>0.00780650437337566</v>
      </c>
    </row>
    <row r="61" spans="1:8">
      <c r="A61" s="32">
        <v>46071</v>
      </c>
      <c r="B61" s="2">
        <v>244.99</v>
      </c>
      <c r="C61" s="34">
        <v>243.24</v>
      </c>
      <c r="D61" s="34">
        <v>245.07</v>
      </c>
      <c r="E61" s="34">
        <v>242.82</v>
      </c>
      <c r="F61" s="34" t="s">
        <v>3213</v>
      </c>
      <c r="G61" s="35">
        <v>0.0068</v>
      </c>
      <c r="H61" s="1">
        <f t="shared" si="0"/>
        <v>0.00679884663482443</v>
      </c>
    </row>
    <row r="62" spans="1:8">
      <c r="A62" s="32">
        <v>46070</v>
      </c>
      <c r="B62" s="2">
        <v>243.33</v>
      </c>
      <c r="C62" s="34">
        <v>244.13</v>
      </c>
      <c r="D62" s="34">
        <v>244.49</v>
      </c>
      <c r="E62" s="34">
        <v>241.87</v>
      </c>
      <c r="F62" s="34" t="s">
        <v>3214</v>
      </c>
      <c r="G62" s="35">
        <v>-0.0005</v>
      </c>
      <c r="H62" s="1">
        <f t="shared" si="0"/>
        <v>-0.000493035878346769</v>
      </c>
    </row>
    <row r="63" spans="1:8">
      <c r="A63" s="32">
        <v>46066</v>
      </c>
      <c r="B63" s="2">
        <v>243.45</v>
      </c>
      <c r="C63" s="34">
        <v>244.59</v>
      </c>
      <c r="D63" s="34">
        <v>244.95</v>
      </c>
      <c r="E63" s="34">
        <v>242.61</v>
      </c>
      <c r="F63" s="34" t="s">
        <v>2778</v>
      </c>
      <c r="G63" s="35">
        <v>-0.0045</v>
      </c>
      <c r="H63" s="1">
        <f t="shared" si="0"/>
        <v>-0.00450820435665643</v>
      </c>
    </row>
    <row r="64" spans="1:8">
      <c r="A64" s="32">
        <v>46065</v>
      </c>
      <c r="B64" s="2">
        <v>244.55</v>
      </c>
      <c r="C64" s="34">
        <v>240.48</v>
      </c>
      <c r="D64" s="34">
        <v>246.35</v>
      </c>
      <c r="E64" s="34">
        <v>239.68</v>
      </c>
      <c r="F64" s="34" t="s">
        <v>2733</v>
      </c>
      <c r="G64" s="35">
        <v>0.0153</v>
      </c>
      <c r="H64" s="1">
        <f t="shared" si="0"/>
        <v>0.0152039351530324</v>
      </c>
    </row>
    <row r="65" spans="1:8">
      <c r="A65" s="32">
        <v>46064</v>
      </c>
      <c r="B65" s="2">
        <v>240.86</v>
      </c>
      <c r="C65" s="34">
        <v>239.34</v>
      </c>
      <c r="D65" s="34">
        <v>241.26</v>
      </c>
      <c r="E65" s="34">
        <v>237.4</v>
      </c>
      <c r="F65" s="34" t="s">
        <v>3215</v>
      </c>
      <c r="G65" s="35">
        <v>0.0105</v>
      </c>
      <c r="H65" s="1">
        <f t="shared" si="0"/>
        <v>0.0104756701814992</v>
      </c>
    </row>
    <row r="66" spans="1:8">
      <c r="A66" s="32">
        <v>46063</v>
      </c>
      <c r="B66" s="2">
        <v>238.35</v>
      </c>
      <c r="C66" s="34">
        <v>239.98</v>
      </c>
      <c r="D66" s="34">
        <v>240.5</v>
      </c>
      <c r="E66" s="34">
        <v>237.88</v>
      </c>
      <c r="F66" s="34" t="s">
        <v>3216</v>
      </c>
      <c r="G66" s="35">
        <v>-0.0012</v>
      </c>
      <c r="H66" s="1">
        <f t="shared" si="0"/>
        <v>-0.00121595855565836</v>
      </c>
    </row>
    <row r="67" spans="1:8">
      <c r="A67" s="32">
        <v>46062</v>
      </c>
      <c r="B67" s="2">
        <v>238.64</v>
      </c>
      <c r="C67" s="34">
        <v>240.25</v>
      </c>
      <c r="D67" s="34">
        <v>240.74</v>
      </c>
      <c r="E67" s="34">
        <v>237.04</v>
      </c>
      <c r="F67" s="34" t="s">
        <v>2992</v>
      </c>
      <c r="G67" s="35">
        <v>-0.0056</v>
      </c>
      <c r="H67" s="1">
        <f t="shared" ref="H67:H130" si="1">LN(B67/B68)</f>
        <v>-0.005641115600752</v>
      </c>
    </row>
    <row r="68" spans="1:8">
      <c r="A68" s="32">
        <v>46059</v>
      </c>
      <c r="B68" s="2">
        <v>239.99</v>
      </c>
      <c r="C68" s="34">
        <v>238.96</v>
      </c>
      <c r="D68" s="34">
        <v>240.93</v>
      </c>
      <c r="E68" s="34">
        <v>237.98</v>
      </c>
      <c r="F68" s="34" t="s">
        <v>2780</v>
      </c>
      <c r="G68" s="35">
        <v>0.0093</v>
      </c>
      <c r="H68" s="1">
        <f t="shared" si="1"/>
        <v>0.00920932457943925</v>
      </c>
    </row>
    <row r="69" spans="1:8">
      <c r="A69" s="32">
        <v>46058</v>
      </c>
      <c r="B69" s="2">
        <v>237.79</v>
      </c>
      <c r="C69" s="34">
        <v>235</v>
      </c>
      <c r="D69" s="34">
        <v>239.58</v>
      </c>
      <c r="E69" s="34">
        <v>234.99</v>
      </c>
      <c r="F69" s="34" t="s">
        <v>3217</v>
      </c>
      <c r="G69" s="35">
        <v>0.0142</v>
      </c>
      <c r="H69" s="1">
        <f t="shared" si="1"/>
        <v>0.0140602832951614</v>
      </c>
    </row>
    <row r="70" spans="1:8">
      <c r="A70" s="32">
        <v>46057</v>
      </c>
      <c r="B70" s="2">
        <v>234.47</v>
      </c>
      <c r="C70" s="34">
        <v>235</v>
      </c>
      <c r="D70" s="34">
        <v>235.83</v>
      </c>
      <c r="E70" s="34">
        <v>232.94</v>
      </c>
      <c r="F70" s="34" t="s">
        <v>2954</v>
      </c>
      <c r="G70" s="35">
        <v>0.0059</v>
      </c>
      <c r="H70" s="1">
        <f t="shared" si="1"/>
        <v>0.0058601018909329</v>
      </c>
    </row>
    <row r="71" spans="1:8">
      <c r="A71" s="32">
        <v>46056</v>
      </c>
      <c r="B71" s="2">
        <v>233.1</v>
      </c>
      <c r="C71" s="34">
        <v>231.5</v>
      </c>
      <c r="D71" s="34">
        <v>235.2</v>
      </c>
      <c r="E71" s="34">
        <v>230.48</v>
      </c>
      <c r="F71" s="34" t="s">
        <v>2758</v>
      </c>
      <c r="G71" s="35">
        <v>0.0102</v>
      </c>
      <c r="H71" s="1">
        <f t="shared" si="1"/>
        <v>0.0101326726587498</v>
      </c>
    </row>
    <row r="72" spans="1:8">
      <c r="A72" s="32">
        <v>46055</v>
      </c>
      <c r="B72" s="2">
        <v>230.75</v>
      </c>
      <c r="C72" s="34">
        <v>228.32</v>
      </c>
      <c r="D72" s="34">
        <v>231.19</v>
      </c>
      <c r="E72" s="34">
        <v>227.25</v>
      </c>
      <c r="F72" s="34" t="s">
        <v>3218</v>
      </c>
      <c r="G72" s="35">
        <v>0.0154</v>
      </c>
      <c r="H72" s="1">
        <f t="shared" si="1"/>
        <v>0.0152841403253732</v>
      </c>
    </row>
    <row r="73" spans="1:8">
      <c r="A73" s="32">
        <v>46052</v>
      </c>
      <c r="B73" s="2">
        <v>227.25</v>
      </c>
      <c r="C73" s="34">
        <v>228.26</v>
      </c>
      <c r="D73" s="34">
        <v>228.5</v>
      </c>
      <c r="E73" s="34">
        <v>225.33</v>
      </c>
      <c r="F73" s="34" t="s">
        <v>2914</v>
      </c>
      <c r="G73" s="35">
        <v>-0.0002</v>
      </c>
      <c r="H73" s="1">
        <f t="shared" si="1"/>
        <v>-0.000176002112479676</v>
      </c>
    </row>
    <row r="74" spans="1:8">
      <c r="A74" s="32">
        <v>46051</v>
      </c>
      <c r="B74" s="2">
        <v>227.29</v>
      </c>
      <c r="C74" s="34">
        <v>228.81</v>
      </c>
      <c r="D74" s="34">
        <v>230</v>
      </c>
      <c r="E74" s="34">
        <v>227.08</v>
      </c>
      <c r="F74" s="34" t="s">
        <v>3219</v>
      </c>
      <c r="G74" s="35">
        <v>-0.0019</v>
      </c>
      <c r="H74" s="1">
        <f t="shared" si="1"/>
        <v>-0.00189006891281327</v>
      </c>
    </row>
    <row r="75" spans="1:8">
      <c r="A75" s="32">
        <v>46050</v>
      </c>
      <c r="B75" s="2">
        <v>227.72</v>
      </c>
      <c r="C75" s="34">
        <v>226.4</v>
      </c>
      <c r="D75" s="34">
        <v>228.57</v>
      </c>
      <c r="E75" s="34">
        <v>226.07</v>
      </c>
      <c r="F75" s="34" t="s">
        <v>3220</v>
      </c>
      <c r="G75" s="35">
        <v>0.0146</v>
      </c>
      <c r="H75" s="1">
        <f t="shared" si="1"/>
        <v>0.0145083932001099</v>
      </c>
    </row>
    <row r="76" spans="1:8">
      <c r="A76" s="32">
        <v>46049</v>
      </c>
      <c r="B76" s="2">
        <v>224.44</v>
      </c>
      <c r="C76" s="34">
        <v>222</v>
      </c>
      <c r="D76" s="34">
        <v>225.5</v>
      </c>
      <c r="E76" s="34">
        <v>220.7</v>
      </c>
      <c r="F76" s="34" t="s">
        <v>3221</v>
      </c>
      <c r="G76" s="35">
        <v>0.0133</v>
      </c>
      <c r="H76" s="1">
        <f t="shared" si="1"/>
        <v>0.0132309691435872</v>
      </c>
    </row>
    <row r="77" spans="1:8">
      <c r="A77" s="32">
        <v>46048</v>
      </c>
      <c r="B77" s="2">
        <v>221.49</v>
      </c>
      <c r="C77" s="34">
        <v>220.21</v>
      </c>
      <c r="D77" s="34">
        <v>222.03</v>
      </c>
      <c r="E77" s="34">
        <v>220</v>
      </c>
      <c r="F77" s="34" t="s">
        <v>2763</v>
      </c>
      <c r="G77" s="35">
        <v>0.0061</v>
      </c>
      <c r="H77" s="1">
        <f t="shared" si="1"/>
        <v>0.00611373414393824</v>
      </c>
    </row>
    <row r="78" spans="1:8">
      <c r="A78" s="32">
        <v>46045</v>
      </c>
      <c r="B78" s="2">
        <v>220.14</v>
      </c>
      <c r="C78" s="34">
        <v>219.8</v>
      </c>
      <c r="D78" s="34">
        <v>221.21</v>
      </c>
      <c r="E78" s="34">
        <v>217.84</v>
      </c>
      <c r="F78" s="34" t="s">
        <v>3222</v>
      </c>
      <c r="G78" s="35">
        <v>0.0076</v>
      </c>
      <c r="H78" s="1">
        <f t="shared" si="1"/>
        <v>0.00752346069731217</v>
      </c>
    </row>
    <row r="79" spans="1:8">
      <c r="A79" s="32">
        <v>46044</v>
      </c>
      <c r="B79" s="2">
        <v>218.49</v>
      </c>
      <c r="C79" s="34">
        <v>218.77</v>
      </c>
      <c r="D79" s="34">
        <v>222.17</v>
      </c>
      <c r="E79" s="34">
        <v>218.1</v>
      </c>
      <c r="F79" s="34" t="s">
        <v>2647</v>
      </c>
      <c r="G79" s="35">
        <v>0.0022</v>
      </c>
      <c r="H79" s="1">
        <f t="shared" si="1"/>
        <v>0.00219931360127923</v>
      </c>
    </row>
    <row r="80" spans="1:8">
      <c r="A80" s="32">
        <v>46043</v>
      </c>
      <c r="B80" s="2">
        <v>218.01</v>
      </c>
      <c r="C80" s="34">
        <v>211</v>
      </c>
      <c r="D80" s="34">
        <v>218.68</v>
      </c>
      <c r="E80" s="34">
        <v>210.5</v>
      </c>
      <c r="F80" s="34" t="s">
        <v>3223</v>
      </c>
      <c r="G80" s="35">
        <v>-0.0009</v>
      </c>
      <c r="H80" s="1">
        <f t="shared" si="1"/>
        <v>-0.000916968566383307</v>
      </c>
    </row>
    <row r="81" spans="1:8">
      <c r="A81" s="32">
        <v>46042</v>
      </c>
      <c r="B81" s="2">
        <v>218.21</v>
      </c>
      <c r="C81" s="34">
        <v>217.09</v>
      </c>
      <c r="D81" s="34">
        <v>218.73</v>
      </c>
      <c r="E81" s="34">
        <v>214.5</v>
      </c>
      <c r="F81" s="34" t="s">
        <v>3092</v>
      </c>
      <c r="G81" s="35">
        <v>-0.0021</v>
      </c>
      <c r="H81" s="1">
        <f t="shared" si="1"/>
        <v>-0.00206011014330116</v>
      </c>
    </row>
    <row r="82" spans="1:8">
      <c r="A82" s="32">
        <v>46038</v>
      </c>
      <c r="B82" s="2">
        <v>218.66</v>
      </c>
      <c r="C82" s="34">
        <v>219.04</v>
      </c>
      <c r="D82" s="34">
        <v>220.11</v>
      </c>
      <c r="E82" s="34">
        <v>218.13</v>
      </c>
      <c r="F82" s="34" t="s">
        <v>3224</v>
      </c>
      <c r="G82" s="35">
        <v>-0.0041</v>
      </c>
      <c r="H82" s="1">
        <f t="shared" si="1"/>
        <v>-0.0041530762749067</v>
      </c>
    </row>
    <row r="83" spans="1:8">
      <c r="A83" s="32">
        <v>46037</v>
      </c>
      <c r="B83" s="2">
        <v>219.57</v>
      </c>
      <c r="C83" s="34">
        <v>218.23</v>
      </c>
      <c r="D83" s="34">
        <v>219.75</v>
      </c>
      <c r="E83" s="34">
        <v>215.91</v>
      </c>
      <c r="F83" s="34" t="s">
        <v>2694</v>
      </c>
      <c r="G83" s="35">
        <v>0.0047</v>
      </c>
      <c r="H83" s="1">
        <f t="shared" si="1"/>
        <v>0.00465626697192174</v>
      </c>
    </row>
    <row r="84" spans="1:8">
      <c r="A84" s="32">
        <v>46036</v>
      </c>
      <c r="B84" s="2">
        <v>218.55</v>
      </c>
      <c r="C84" s="34">
        <v>214.73</v>
      </c>
      <c r="D84" s="34">
        <v>218.86</v>
      </c>
      <c r="E84" s="34">
        <v>214.15</v>
      </c>
      <c r="F84" s="34" t="s">
        <v>3225</v>
      </c>
      <c r="G84" s="35">
        <v>0.0229</v>
      </c>
      <c r="H84" s="1">
        <f t="shared" si="1"/>
        <v>0.0226756592192896</v>
      </c>
    </row>
    <row r="85" spans="1:8">
      <c r="A85" s="32">
        <v>46035</v>
      </c>
      <c r="B85" s="2">
        <v>213.65</v>
      </c>
      <c r="C85" s="34">
        <v>209.91</v>
      </c>
      <c r="D85" s="34">
        <v>214.39</v>
      </c>
      <c r="E85" s="34">
        <v>208.86</v>
      </c>
      <c r="F85" s="34" t="s">
        <v>3226</v>
      </c>
      <c r="G85" s="35">
        <v>0.0187</v>
      </c>
      <c r="H85" s="1">
        <f t="shared" si="1"/>
        <v>0.018565854385702</v>
      </c>
    </row>
    <row r="86" spans="1:8">
      <c r="A86" s="32">
        <v>46034</v>
      </c>
      <c r="B86" s="2">
        <v>209.72</v>
      </c>
      <c r="C86" s="34">
        <v>205.55</v>
      </c>
      <c r="D86" s="34">
        <v>209.9</v>
      </c>
      <c r="E86" s="34">
        <v>203.85</v>
      </c>
      <c r="F86" s="34" t="s">
        <v>3227</v>
      </c>
      <c r="G86" s="35">
        <v>0.0261</v>
      </c>
      <c r="H86" s="1">
        <f t="shared" si="1"/>
        <v>0.0257433742506457</v>
      </c>
    </row>
    <row r="87" spans="1:8">
      <c r="A87" s="32">
        <v>46031</v>
      </c>
      <c r="B87" s="2">
        <v>204.39</v>
      </c>
      <c r="C87" s="34">
        <v>205.91</v>
      </c>
      <c r="D87" s="34">
        <v>206.7</v>
      </c>
      <c r="E87" s="34">
        <v>204.01</v>
      </c>
      <c r="F87" s="34" t="s">
        <v>3228</v>
      </c>
      <c r="G87" s="35">
        <v>-0.0066</v>
      </c>
      <c r="H87" s="1">
        <f t="shared" si="1"/>
        <v>-0.00663190610349283</v>
      </c>
    </row>
    <row r="88" spans="1:8">
      <c r="A88" s="32">
        <v>46030</v>
      </c>
      <c r="B88" s="2">
        <v>205.75</v>
      </c>
      <c r="C88" s="34">
        <v>206.93</v>
      </c>
      <c r="D88" s="34">
        <v>208.98</v>
      </c>
      <c r="E88" s="34">
        <v>204.97</v>
      </c>
      <c r="F88" s="34" t="s">
        <v>3229</v>
      </c>
      <c r="G88" s="35">
        <v>-0.0084</v>
      </c>
      <c r="H88" s="1">
        <f t="shared" si="1"/>
        <v>-0.00842130618118056</v>
      </c>
    </row>
    <row r="89" spans="1:8">
      <c r="A89" s="32">
        <v>46029</v>
      </c>
      <c r="B89" s="2">
        <v>207.49</v>
      </c>
      <c r="C89" s="34">
        <v>205.26</v>
      </c>
      <c r="D89" s="34">
        <v>208.26</v>
      </c>
      <c r="E89" s="34">
        <v>205.03</v>
      </c>
      <c r="F89" s="34" t="s">
        <v>3191</v>
      </c>
      <c r="G89" s="35">
        <v>0.0132</v>
      </c>
      <c r="H89" s="1">
        <f t="shared" si="1"/>
        <v>0.0130980818901388</v>
      </c>
    </row>
    <row r="90" spans="1:8">
      <c r="A90" s="32">
        <v>46028</v>
      </c>
      <c r="B90" s="2">
        <v>204.79</v>
      </c>
      <c r="C90" s="34">
        <v>204.6</v>
      </c>
      <c r="D90" s="34">
        <v>206.71</v>
      </c>
      <c r="E90" s="34">
        <v>204.12</v>
      </c>
      <c r="F90" s="34" t="s">
        <v>3230</v>
      </c>
      <c r="G90" s="35">
        <v>0.0023</v>
      </c>
      <c r="H90" s="1">
        <f t="shared" si="1"/>
        <v>0.0023466155965004</v>
      </c>
    </row>
    <row r="91" spans="1:8">
      <c r="A91" s="32">
        <v>46027</v>
      </c>
      <c r="B91" s="2">
        <v>204.31</v>
      </c>
      <c r="C91" s="34">
        <v>205.87</v>
      </c>
      <c r="D91" s="34">
        <v>205.93</v>
      </c>
      <c r="E91" s="34">
        <v>200.91</v>
      </c>
      <c r="F91" s="34" t="s">
        <v>3231</v>
      </c>
      <c r="G91" s="35">
        <v>-0.0147</v>
      </c>
      <c r="H91" s="1">
        <f t="shared" si="1"/>
        <v>-0.0147697384406698</v>
      </c>
    </row>
    <row r="92" spans="1:8">
      <c r="A92" s="32">
        <v>46024</v>
      </c>
      <c r="B92" s="2">
        <v>207.35</v>
      </c>
      <c r="C92" s="34">
        <v>206.82</v>
      </c>
      <c r="D92" s="34">
        <v>207.38</v>
      </c>
      <c r="E92" s="34">
        <v>203.68</v>
      </c>
      <c r="F92" s="34" t="s">
        <v>3232</v>
      </c>
      <c r="G92" s="35">
        <v>0.0019</v>
      </c>
      <c r="H92" s="1">
        <f t="shared" si="1"/>
        <v>0.00193096849764899</v>
      </c>
    </row>
    <row r="93" spans="1:8">
      <c r="A93" s="32">
        <v>46022</v>
      </c>
      <c r="B93" s="2">
        <v>206.95</v>
      </c>
      <c r="C93" s="34">
        <v>206.91</v>
      </c>
      <c r="D93" s="34">
        <v>207.5</v>
      </c>
      <c r="E93" s="34">
        <v>206.37</v>
      </c>
      <c r="F93" s="34" t="s">
        <v>3233</v>
      </c>
      <c r="G93" s="35">
        <v>0.0002</v>
      </c>
      <c r="H93" s="1">
        <f t="shared" si="1"/>
        <v>0.000193302083431753</v>
      </c>
    </row>
    <row r="94" spans="1:8">
      <c r="A94" s="32">
        <v>46021</v>
      </c>
      <c r="B94" s="2">
        <v>206.91</v>
      </c>
      <c r="C94" s="34">
        <v>207.51</v>
      </c>
      <c r="D94" s="34">
        <v>207.69</v>
      </c>
      <c r="E94" s="34">
        <v>206.52</v>
      </c>
      <c r="F94" s="34" t="s">
        <v>3234</v>
      </c>
      <c r="G94" s="35">
        <v>-0.0031</v>
      </c>
      <c r="H94" s="1">
        <f t="shared" si="1"/>
        <v>-0.00313653838822935</v>
      </c>
    </row>
    <row r="95" spans="1:8">
      <c r="A95" s="32">
        <v>46020</v>
      </c>
      <c r="B95" s="2">
        <v>207.56</v>
      </c>
      <c r="C95" s="34">
        <v>208</v>
      </c>
      <c r="D95" s="34">
        <v>209.47</v>
      </c>
      <c r="E95" s="34">
        <v>207.38</v>
      </c>
      <c r="F95" s="34" t="s">
        <v>3235</v>
      </c>
      <c r="G95" s="35">
        <v>-0.0003</v>
      </c>
      <c r="H95" s="1">
        <f t="shared" si="1"/>
        <v>-0.000337195022342782</v>
      </c>
    </row>
    <row r="96" spans="1:8">
      <c r="A96" s="32">
        <v>46017</v>
      </c>
      <c r="B96" s="2">
        <v>207.63</v>
      </c>
      <c r="C96" s="34">
        <v>207.53</v>
      </c>
      <c r="D96" s="34">
        <v>208.04</v>
      </c>
      <c r="E96" s="34">
        <v>206.71</v>
      </c>
      <c r="F96" s="34" t="s">
        <v>3236</v>
      </c>
      <c r="G96" s="35">
        <v>-0.0007</v>
      </c>
      <c r="H96" s="1">
        <f t="shared" si="1"/>
        <v>-0.000722178120503964</v>
      </c>
    </row>
    <row r="97" spans="1:8">
      <c r="A97" s="32">
        <v>46015</v>
      </c>
      <c r="B97" s="2">
        <v>207.78</v>
      </c>
      <c r="C97" s="34">
        <v>206</v>
      </c>
      <c r="D97" s="34">
        <v>207.94</v>
      </c>
      <c r="E97" s="34">
        <v>205.57</v>
      </c>
      <c r="F97" s="34" t="s">
        <v>3237</v>
      </c>
      <c r="G97" s="35">
        <v>0.0097</v>
      </c>
      <c r="H97" s="1">
        <f t="shared" si="1"/>
        <v>0.00967219069472148</v>
      </c>
    </row>
    <row r="98" spans="1:8">
      <c r="A98" s="32">
        <v>46014</v>
      </c>
      <c r="B98" s="2">
        <v>205.78</v>
      </c>
      <c r="C98" s="34">
        <v>205.02</v>
      </c>
      <c r="D98" s="34">
        <v>206.53</v>
      </c>
      <c r="E98" s="34">
        <v>203.28</v>
      </c>
      <c r="F98" s="34" t="s">
        <v>3238</v>
      </c>
      <c r="G98" s="35">
        <v>-0.0074</v>
      </c>
      <c r="H98" s="1">
        <f t="shared" si="1"/>
        <v>-0.00745585637384154</v>
      </c>
    </row>
    <row r="99" spans="1:8">
      <c r="A99" s="32">
        <v>46013</v>
      </c>
      <c r="B99" s="2">
        <v>207.32</v>
      </c>
      <c r="C99" s="34">
        <v>206.13</v>
      </c>
      <c r="D99" s="34">
        <v>208.08</v>
      </c>
      <c r="E99" s="34">
        <v>205.5</v>
      </c>
      <c r="F99" s="34" t="s">
        <v>3218</v>
      </c>
      <c r="G99" s="35">
        <v>0.0046</v>
      </c>
      <c r="H99" s="1">
        <f t="shared" si="1"/>
        <v>0.00459281911547319</v>
      </c>
    </row>
    <row r="100" spans="1:8">
      <c r="A100" s="32">
        <v>46010</v>
      </c>
      <c r="B100" s="2">
        <v>206.37</v>
      </c>
      <c r="C100" s="34">
        <v>207.56</v>
      </c>
      <c r="D100" s="34">
        <v>209.24</v>
      </c>
      <c r="E100" s="34">
        <v>206.03</v>
      </c>
      <c r="F100" s="34" t="s">
        <v>3239</v>
      </c>
      <c r="G100" s="35">
        <v>-0.0093</v>
      </c>
      <c r="H100" s="1">
        <f t="shared" si="1"/>
        <v>-0.009356680589791</v>
      </c>
    </row>
    <row r="101" spans="1:8">
      <c r="A101" s="32">
        <v>46009</v>
      </c>
      <c r="B101" s="2">
        <v>208.31</v>
      </c>
      <c r="C101" s="34">
        <v>209.8</v>
      </c>
      <c r="D101" s="34">
        <v>211.06</v>
      </c>
      <c r="E101" s="34">
        <v>207.76</v>
      </c>
      <c r="F101" s="34" t="s">
        <v>3240</v>
      </c>
      <c r="G101" s="35">
        <v>-0.0096</v>
      </c>
      <c r="H101" s="1">
        <f t="shared" si="1"/>
        <v>-0.0096503710911626</v>
      </c>
    </row>
    <row r="102" spans="1:8">
      <c r="A102" s="32">
        <v>46008</v>
      </c>
      <c r="B102" s="2">
        <v>210.33</v>
      </c>
      <c r="C102" s="34">
        <v>209.38</v>
      </c>
      <c r="D102" s="34">
        <v>211.51</v>
      </c>
      <c r="E102" s="34">
        <v>208.46</v>
      </c>
      <c r="F102" s="34" t="s">
        <v>3241</v>
      </c>
      <c r="G102" s="35">
        <v>0.0049</v>
      </c>
      <c r="H102" s="1">
        <f t="shared" si="1"/>
        <v>0.00490909643503201</v>
      </c>
    </row>
    <row r="103" spans="1:8">
      <c r="A103" s="32">
        <v>46007</v>
      </c>
      <c r="B103" s="2">
        <v>209.3</v>
      </c>
      <c r="C103" s="34">
        <v>214</v>
      </c>
      <c r="D103" s="34">
        <v>214.73</v>
      </c>
      <c r="E103" s="34">
        <v>208.81</v>
      </c>
      <c r="F103" s="34" t="s">
        <v>2988</v>
      </c>
      <c r="G103" s="35">
        <v>-0.0227</v>
      </c>
      <c r="H103" s="1">
        <f t="shared" si="1"/>
        <v>-0.0230014627305247</v>
      </c>
    </row>
    <row r="104" spans="1:8">
      <c r="A104" s="32">
        <v>46006</v>
      </c>
      <c r="B104" s="2">
        <v>214.17</v>
      </c>
      <c r="C104" s="34">
        <v>210.35</v>
      </c>
      <c r="D104" s="34">
        <v>215.18</v>
      </c>
      <c r="E104" s="34">
        <v>209.01</v>
      </c>
      <c r="F104" s="34" t="s">
        <v>3242</v>
      </c>
      <c r="G104" s="35">
        <v>0.0122</v>
      </c>
      <c r="H104" s="1">
        <f t="shared" si="1"/>
        <v>0.0121669146238503</v>
      </c>
    </row>
    <row r="105" spans="1:8">
      <c r="A105" s="32">
        <v>46003</v>
      </c>
      <c r="B105" s="2">
        <v>211.58</v>
      </c>
      <c r="C105" s="34">
        <v>210.28</v>
      </c>
      <c r="D105" s="34">
        <v>212.27</v>
      </c>
      <c r="E105" s="34">
        <v>208.96</v>
      </c>
      <c r="F105" s="34" t="s">
        <v>3243</v>
      </c>
      <c r="G105" s="35">
        <v>0.0075</v>
      </c>
      <c r="H105" s="1">
        <f t="shared" si="1"/>
        <v>0.00744802892729163</v>
      </c>
    </row>
    <row r="106" spans="1:8">
      <c r="A106" s="32">
        <v>46002</v>
      </c>
      <c r="B106" s="2">
        <v>210.01</v>
      </c>
      <c r="C106" s="34">
        <v>207.9</v>
      </c>
      <c r="D106" s="34">
        <v>211.24</v>
      </c>
      <c r="E106" s="34">
        <v>207.83</v>
      </c>
      <c r="F106" s="34" t="s">
        <v>3244</v>
      </c>
      <c r="G106" s="35">
        <v>0.0168</v>
      </c>
      <c r="H106" s="1">
        <f t="shared" si="1"/>
        <v>0.016661050388079</v>
      </c>
    </row>
    <row r="107" spans="1:8">
      <c r="A107" s="32">
        <v>46001</v>
      </c>
      <c r="B107" s="2">
        <v>206.54</v>
      </c>
      <c r="C107" s="34">
        <v>200.59</v>
      </c>
      <c r="D107" s="34">
        <v>206.8</v>
      </c>
      <c r="E107" s="34">
        <v>200.18</v>
      </c>
      <c r="F107" s="34" t="s">
        <v>3245</v>
      </c>
      <c r="G107" s="35">
        <v>0.0329</v>
      </c>
      <c r="H107" s="1">
        <f t="shared" si="1"/>
        <v>0.0323767516978883</v>
      </c>
    </row>
    <row r="108" spans="1:8">
      <c r="A108" s="32">
        <v>46000</v>
      </c>
      <c r="B108" s="2">
        <v>199.96</v>
      </c>
      <c r="C108" s="34">
        <v>202.92</v>
      </c>
      <c r="D108" s="34">
        <v>205.54</v>
      </c>
      <c r="E108" s="34">
        <v>199.9</v>
      </c>
      <c r="F108" s="34" t="s">
        <v>3198</v>
      </c>
      <c r="G108" s="35">
        <v>-0.0082</v>
      </c>
      <c r="H108" s="1">
        <f t="shared" si="1"/>
        <v>-0.00826739108042588</v>
      </c>
    </row>
    <row r="109" spans="1:8">
      <c r="A109" s="32">
        <v>45999</v>
      </c>
      <c r="B109" s="2">
        <v>201.62</v>
      </c>
      <c r="C109" s="34">
        <v>202.66</v>
      </c>
      <c r="D109" s="34">
        <v>203.26</v>
      </c>
      <c r="E109" s="34">
        <v>200.99</v>
      </c>
      <c r="F109" s="34" t="s">
        <v>3246</v>
      </c>
      <c r="G109" s="35">
        <v>-0.0015</v>
      </c>
      <c r="H109" s="1">
        <f t="shared" si="1"/>
        <v>-0.00153636506493599</v>
      </c>
    </row>
    <row r="110" spans="1:8">
      <c r="A110" s="32">
        <v>45996</v>
      </c>
      <c r="B110" s="2">
        <v>201.93</v>
      </c>
      <c r="C110" s="34">
        <v>202.98</v>
      </c>
      <c r="D110" s="34">
        <v>203.45</v>
      </c>
      <c r="E110" s="34">
        <v>200.81</v>
      </c>
      <c r="F110" s="34" t="s">
        <v>3246</v>
      </c>
      <c r="G110" s="35">
        <v>-0.0027</v>
      </c>
      <c r="H110" s="1">
        <f t="shared" si="1"/>
        <v>-0.00272001354613707</v>
      </c>
    </row>
    <row r="111" spans="1:8">
      <c r="A111" s="32">
        <v>45995</v>
      </c>
      <c r="B111" s="2">
        <v>202.48</v>
      </c>
      <c r="C111" s="34">
        <v>204.59</v>
      </c>
      <c r="D111" s="34">
        <v>204.86</v>
      </c>
      <c r="E111" s="34">
        <v>201.71</v>
      </c>
      <c r="F111" s="34" t="s">
        <v>3195</v>
      </c>
      <c r="G111" s="35">
        <v>-0.0139</v>
      </c>
      <c r="H111" s="1">
        <f t="shared" si="1"/>
        <v>-0.0139773247305388</v>
      </c>
    </row>
    <row r="112" spans="1:8">
      <c r="A112" s="32">
        <v>45994</v>
      </c>
      <c r="B112" s="2">
        <v>205.33</v>
      </c>
      <c r="C112" s="34">
        <v>205.9</v>
      </c>
      <c r="D112" s="34">
        <v>207.02</v>
      </c>
      <c r="E112" s="34">
        <v>204.99</v>
      </c>
      <c r="F112" s="34" t="s">
        <v>2884</v>
      </c>
      <c r="G112" s="35">
        <v>-0.0004</v>
      </c>
      <c r="H112" s="1">
        <f t="shared" si="1"/>
        <v>-0.000438222770250866</v>
      </c>
    </row>
    <row r="113" spans="1:8">
      <c r="A113" s="32">
        <v>45993</v>
      </c>
      <c r="B113" s="2">
        <v>205.42</v>
      </c>
      <c r="C113" s="34">
        <v>205.24</v>
      </c>
      <c r="D113" s="34">
        <v>205.61</v>
      </c>
      <c r="E113" s="34">
        <v>203.1</v>
      </c>
      <c r="F113" s="34" t="s">
        <v>3247</v>
      </c>
      <c r="G113" s="35">
        <v>0.0004</v>
      </c>
      <c r="H113" s="1">
        <f t="shared" si="1"/>
        <v>0.000389521866839466</v>
      </c>
    </row>
    <row r="114" spans="1:8">
      <c r="A114" s="32">
        <v>45992</v>
      </c>
      <c r="B114" s="2">
        <v>205.34</v>
      </c>
      <c r="C114" s="34">
        <v>206.5</v>
      </c>
      <c r="D114" s="34">
        <v>207.7</v>
      </c>
      <c r="E114" s="34">
        <v>205.34</v>
      </c>
      <c r="F114" s="34" t="s">
        <v>3242</v>
      </c>
      <c r="G114" s="35">
        <v>-0.0076</v>
      </c>
      <c r="H114" s="1">
        <f t="shared" si="1"/>
        <v>-0.00766510326449551</v>
      </c>
    </row>
    <row r="115" spans="1:8">
      <c r="A115" s="32">
        <v>45989</v>
      </c>
      <c r="B115" s="2">
        <v>206.92</v>
      </c>
      <c r="C115" s="34">
        <v>207</v>
      </c>
      <c r="D115" s="34">
        <v>207.46</v>
      </c>
      <c r="E115" s="34">
        <v>204.63</v>
      </c>
      <c r="F115" s="34" t="s">
        <v>3248</v>
      </c>
      <c r="G115" s="35">
        <v>-0.0031</v>
      </c>
      <c r="H115" s="1">
        <f t="shared" si="1"/>
        <v>-0.00308820936422459</v>
      </c>
    </row>
    <row r="116" spans="1:8">
      <c r="A116" s="32">
        <v>45987</v>
      </c>
      <c r="B116" s="2">
        <v>207.56</v>
      </c>
      <c r="C116" s="34">
        <v>206.49</v>
      </c>
      <c r="D116" s="34">
        <v>207.81</v>
      </c>
      <c r="E116" s="34">
        <v>205.94</v>
      </c>
      <c r="F116" s="34" t="s">
        <v>3249</v>
      </c>
      <c r="G116" s="35">
        <v>0.0043</v>
      </c>
      <c r="H116" s="1">
        <f t="shared" si="1"/>
        <v>0.00429713622632476</v>
      </c>
    </row>
    <row r="117" spans="1:8">
      <c r="A117" s="32">
        <v>45986</v>
      </c>
      <c r="B117" s="2">
        <v>206.67</v>
      </c>
      <c r="C117" s="34">
        <v>205.18</v>
      </c>
      <c r="D117" s="34">
        <v>207.72</v>
      </c>
      <c r="E117" s="34">
        <v>205.18</v>
      </c>
      <c r="F117" s="34" t="s">
        <v>3250</v>
      </c>
      <c r="G117" s="35">
        <v>0.003</v>
      </c>
      <c r="H117" s="1">
        <f t="shared" si="1"/>
        <v>0.0030044604883877</v>
      </c>
    </row>
    <row r="118" spans="1:8">
      <c r="A118" s="32">
        <v>45985</v>
      </c>
      <c r="B118" s="2">
        <v>206.05</v>
      </c>
      <c r="C118" s="34">
        <v>203.71</v>
      </c>
      <c r="D118" s="34">
        <v>206.12</v>
      </c>
      <c r="E118" s="34">
        <v>203</v>
      </c>
      <c r="F118" s="34" t="s">
        <v>2682</v>
      </c>
      <c r="G118" s="35">
        <v>0.0105</v>
      </c>
      <c r="H118" s="1">
        <f t="shared" si="1"/>
        <v>0.010489180204417</v>
      </c>
    </row>
    <row r="119" spans="1:8">
      <c r="A119" s="32">
        <v>45982</v>
      </c>
      <c r="B119" s="2">
        <v>203.9</v>
      </c>
      <c r="C119" s="34">
        <v>203.96</v>
      </c>
      <c r="D119" s="34">
        <v>206.94</v>
      </c>
      <c r="E119" s="34">
        <v>202.99</v>
      </c>
      <c r="F119" s="34" t="s">
        <v>3251</v>
      </c>
      <c r="G119" s="35">
        <v>0.0041</v>
      </c>
      <c r="H119" s="1">
        <f t="shared" si="1"/>
        <v>0.00407893039178355</v>
      </c>
    </row>
    <row r="120" spans="1:8">
      <c r="A120" s="32">
        <v>45981</v>
      </c>
      <c r="B120" s="2">
        <v>203.07</v>
      </c>
      <c r="C120" s="34">
        <v>202</v>
      </c>
      <c r="D120" s="34">
        <v>204.51</v>
      </c>
      <c r="E120" s="34">
        <v>201.57</v>
      </c>
      <c r="F120" s="34" t="s">
        <v>2615</v>
      </c>
      <c r="G120" s="35">
        <v>0.0028</v>
      </c>
      <c r="H120" s="1">
        <f t="shared" si="1"/>
        <v>0.00276147914526893</v>
      </c>
    </row>
    <row r="121" spans="1:8">
      <c r="A121" s="32">
        <v>45980</v>
      </c>
      <c r="B121" s="2">
        <v>202.51</v>
      </c>
      <c r="C121" s="34">
        <v>200</v>
      </c>
      <c r="D121" s="34">
        <v>203.48</v>
      </c>
      <c r="E121" s="34">
        <v>199.38</v>
      </c>
      <c r="F121" s="34" t="s">
        <v>3252</v>
      </c>
      <c r="G121" s="35">
        <v>0.0125</v>
      </c>
      <c r="H121" s="1">
        <f t="shared" si="1"/>
        <v>0.0124719014953204</v>
      </c>
    </row>
    <row r="122" spans="1:8">
      <c r="A122" s="32">
        <v>45979</v>
      </c>
      <c r="B122" s="2">
        <v>200</v>
      </c>
      <c r="C122" s="34">
        <v>199.01</v>
      </c>
      <c r="D122" s="34">
        <v>200.3</v>
      </c>
      <c r="E122" s="34">
        <v>198.53</v>
      </c>
      <c r="F122" s="34" t="s">
        <v>3253</v>
      </c>
      <c r="G122" s="35">
        <v>0.0021</v>
      </c>
      <c r="H122" s="1">
        <f t="shared" si="1"/>
        <v>0.00210220809187006</v>
      </c>
    </row>
    <row r="123" spans="1:8">
      <c r="A123" s="32">
        <v>45978</v>
      </c>
      <c r="B123" s="2">
        <v>199.58</v>
      </c>
      <c r="C123" s="34">
        <v>196.96</v>
      </c>
      <c r="D123" s="34">
        <v>200.27</v>
      </c>
      <c r="E123" s="34">
        <v>195.9</v>
      </c>
      <c r="F123" s="34" t="s">
        <v>3026</v>
      </c>
      <c r="G123" s="35">
        <v>0.0186</v>
      </c>
      <c r="H123" s="1">
        <f t="shared" si="1"/>
        <v>0.018457705873491</v>
      </c>
    </row>
    <row r="124" spans="1:8">
      <c r="A124" s="32">
        <v>45975</v>
      </c>
      <c r="B124" s="2">
        <v>195.93</v>
      </c>
      <c r="C124" s="34">
        <v>195</v>
      </c>
      <c r="D124" s="34">
        <v>197.18</v>
      </c>
      <c r="E124" s="34">
        <v>193.55</v>
      </c>
      <c r="F124" s="34" t="s">
        <v>3254</v>
      </c>
      <c r="G124" s="35">
        <v>0.0035</v>
      </c>
      <c r="H124" s="1">
        <f t="shared" si="1"/>
        <v>0.00347666386288017</v>
      </c>
    </row>
    <row r="125" spans="1:8">
      <c r="A125" s="32">
        <v>45974</v>
      </c>
      <c r="B125" s="2">
        <v>195.25</v>
      </c>
      <c r="C125" s="34">
        <v>194.21</v>
      </c>
      <c r="D125" s="34">
        <v>196</v>
      </c>
      <c r="E125" s="34">
        <v>193.45</v>
      </c>
      <c r="F125" s="34" t="s">
        <v>3147</v>
      </c>
      <c r="G125" s="35">
        <v>0.0044</v>
      </c>
      <c r="H125" s="1">
        <f t="shared" si="1"/>
        <v>0.00441433834577398</v>
      </c>
    </row>
    <row r="126" spans="1:8">
      <c r="A126" s="32">
        <v>45973</v>
      </c>
      <c r="B126" s="2">
        <v>194.39</v>
      </c>
      <c r="C126" s="34">
        <v>193.36</v>
      </c>
      <c r="D126" s="34">
        <v>195.54</v>
      </c>
      <c r="E126" s="34">
        <v>193.07</v>
      </c>
      <c r="F126" s="34" t="s">
        <v>3255</v>
      </c>
      <c r="G126" s="35">
        <v>0.0029</v>
      </c>
      <c r="H126" s="1">
        <f t="shared" si="1"/>
        <v>0.00288496413583757</v>
      </c>
    </row>
    <row r="127" spans="1:8">
      <c r="A127" s="32">
        <v>45972</v>
      </c>
      <c r="B127" s="2">
        <v>193.83</v>
      </c>
      <c r="C127" s="34">
        <v>189.38</v>
      </c>
      <c r="D127" s="34">
        <v>193.92</v>
      </c>
      <c r="E127" s="34">
        <v>189.05</v>
      </c>
      <c r="F127" s="34" t="s">
        <v>2760</v>
      </c>
      <c r="G127" s="35">
        <v>0.0288</v>
      </c>
      <c r="H127" s="1">
        <f t="shared" si="1"/>
        <v>0.0283610469482747</v>
      </c>
    </row>
    <row r="128" spans="1:8">
      <c r="A128" s="32">
        <v>45971</v>
      </c>
      <c r="B128" s="2">
        <v>188.41</v>
      </c>
      <c r="C128" s="34">
        <v>186</v>
      </c>
      <c r="D128" s="34">
        <v>188.42</v>
      </c>
      <c r="E128" s="34">
        <v>185.12</v>
      </c>
      <c r="F128" s="34" t="s">
        <v>3256</v>
      </c>
      <c r="G128" s="35">
        <v>0.0099</v>
      </c>
      <c r="H128" s="1">
        <f t="shared" si="1"/>
        <v>0.00981393550600165</v>
      </c>
    </row>
    <row r="129" spans="1:8">
      <c r="A129" s="32">
        <v>45968</v>
      </c>
      <c r="B129" s="2">
        <v>186.57</v>
      </c>
      <c r="C129" s="34">
        <v>187.74</v>
      </c>
      <c r="D129" s="34">
        <v>188.35</v>
      </c>
      <c r="E129" s="34">
        <v>185.7</v>
      </c>
      <c r="F129" s="34" t="s">
        <v>3257</v>
      </c>
      <c r="G129" s="35">
        <v>-0.0021</v>
      </c>
      <c r="H129" s="1">
        <f t="shared" si="1"/>
        <v>-0.00214167239327526</v>
      </c>
    </row>
    <row r="130" spans="1:8">
      <c r="A130" s="32">
        <v>45967</v>
      </c>
      <c r="B130" s="2">
        <v>186.97</v>
      </c>
      <c r="C130" s="34">
        <v>186.76</v>
      </c>
      <c r="D130" s="34">
        <v>187.52</v>
      </c>
      <c r="E130" s="34">
        <v>185.37</v>
      </c>
      <c r="F130" s="34" t="s">
        <v>3258</v>
      </c>
      <c r="G130" s="35">
        <v>0.0052</v>
      </c>
      <c r="H130" s="1">
        <f t="shared" si="1"/>
        <v>0.00520150246398148</v>
      </c>
    </row>
    <row r="131" spans="1:8">
      <c r="A131" s="32">
        <v>45966</v>
      </c>
      <c r="B131" s="2">
        <v>186</v>
      </c>
      <c r="C131" s="34">
        <v>186.64</v>
      </c>
      <c r="D131" s="34">
        <v>187.83</v>
      </c>
      <c r="E131" s="34">
        <v>185.4</v>
      </c>
      <c r="F131" s="34" t="s">
        <v>3259</v>
      </c>
      <c r="G131" s="35">
        <v>-0.0046</v>
      </c>
      <c r="H131" s="1">
        <f t="shared" ref="H131:H194" si="2">LN(B131/B132)</f>
        <v>-0.00461299965160841</v>
      </c>
    </row>
    <row r="132" spans="1:8">
      <c r="A132" s="32">
        <v>45965</v>
      </c>
      <c r="B132" s="2">
        <v>186.86</v>
      </c>
      <c r="C132" s="34">
        <v>186.83</v>
      </c>
      <c r="D132" s="34">
        <v>187.82</v>
      </c>
      <c r="E132" s="34">
        <v>185.62</v>
      </c>
      <c r="F132" s="34" t="s">
        <v>3205</v>
      </c>
      <c r="G132" s="35">
        <v>0.0032</v>
      </c>
      <c r="H132" s="1">
        <f t="shared" si="2"/>
        <v>0.00321612627129794</v>
      </c>
    </row>
    <row r="133" spans="1:8">
      <c r="A133" s="32">
        <v>45964</v>
      </c>
      <c r="B133" s="2">
        <v>186.26</v>
      </c>
      <c r="C133" s="34">
        <v>189</v>
      </c>
      <c r="D133" s="34">
        <v>189.03</v>
      </c>
      <c r="E133" s="34">
        <v>185.52</v>
      </c>
      <c r="F133" s="34" t="s">
        <v>3260</v>
      </c>
      <c r="G133" s="35">
        <v>-0.0138</v>
      </c>
      <c r="H133" s="1">
        <f t="shared" si="2"/>
        <v>-0.0139154006142431</v>
      </c>
    </row>
    <row r="134" spans="1:8">
      <c r="A134" s="32">
        <v>45961</v>
      </c>
      <c r="B134" s="2">
        <v>188.87</v>
      </c>
      <c r="C134" s="34">
        <v>187.46</v>
      </c>
      <c r="D134" s="34">
        <v>189.5</v>
      </c>
      <c r="E134" s="34">
        <v>186.76</v>
      </c>
      <c r="F134" s="34" t="s">
        <v>3261</v>
      </c>
      <c r="G134" s="35">
        <v>-0.001</v>
      </c>
      <c r="H134" s="1">
        <f t="shared" si="2"/>
        <v>-0.000952582629187244</v>
      </c>
    </row>
    <row r="135" spans="1:8">
      <c r="A135" s="32">
        <v>45960</v>
      </c>
      <c r="B135" s="2">
        <v>189.05</v>
      </c>
      <c r="C135" s="34">
        <v>187.08</v>
      </c>
      <c r="D135" s="34">
        <v>189.38</v>
      </c>
      <c r="E135" s="34">
        <v>186.91</v>
      </c>
      <c r="F135" s="34" t="s">
        <v>3176</v>
      </c>
      <c r="G135" s="35">
        <v>0.0131</v>
      </c>
      <c r="H135" s="1">
        <f t="shared" si="2"/>
        <v>0.0130442419236984</v>
      </c>
    </row>
    <row r="136" spans="1:8">
      <c r="A136" s="32">
        <v>45959</v>
      </c>
      <c r="B136" s="2">
        <v>186.6</v>
      </c>
      <c r="C136" s="34">
        <v>186.7</v>
      </c>
      <c r="D136" s="34">
        <v>187.1</v>
      </c>
      <c r="E136" s="34">
        <v>184.66</v>
      </c>
      <c r="F136" s="34" t="s">
        <v>3262</v>
      </c>
      <c r="G136" s="35">
        <v>-0.0018</v>
      </c>
      <c r="H136" s="1">
        <f t="shared" si="2"/>
        <v>-0.00176692681099693</v>
      </c>
    </row>
    <row r="137" spans="1:8">
      <c r="A137" s="32">
        <v>45958</v>
      </c>
      <c r="B137" s="2">
        <v>186.93</v>
      </c>
      <c r="C137" s="34">
        <v>189.26</v>
      </c>
      <c r="D137" s="34">
        <v>189.51</v>
      </c>
      <c r="E137" s="34">
        <v>186.62</v>
      </c>
      <c r="F137" s="34" t="s">
        <v>3263</v>
      </c>
      <c r="G137" s="35">
        <v>-0.0177</v>
      </c>
      <c r="H137" s="1">
        <f t="shared" si="2"/>
        <v>-0.0178675590778635</v>
      </c>
    </row>
    <row r="138" spans="1:8">
      <c r="A138" s="32">
        <v>45957</v>
      </c>
      <c r="B138" s="2">
        <v>190.3</v>
      </c>
      <c r="C138" s="34">
        <v>189.99</v>
      </c>
      <c r="D138" s="34">
        <v>190.8</v>
      </c>
      <c r="E138" s="34">
        <v>189.53</v>
      </c>
      <c r="F138" s="34" t="s">
        <v>2692</v>
      </c>
      <c r="G138" s="35">
        <v>-0.0005</v>
      </c>
      <c r="H138" s="1">
        <f t="shared" si="2"/>
        <v>-0.00052534805516113</v>
      </c>
    </row>
    <row r="139" spans="1:8">
      <c r="A139" s="32">
        <v>45954</v>
      </c>
      <c r="B139" s="2">
        <v>190.4</v>
      </c>
      <c r="C139" s="34">
        <v>192.2</v>
      </c>
      <c r="D139" s="34">
        <v>192.31</v>
      </c>
      <c r="E139" s="34">
        <v>189.42</v>
      </c>
      <c r="F139" s="34" t="s">
        <v>3264</v>
      </c>
      <c r="G139" s="35">
        <v>-0.0108</v>
      </c>
      <c r="H139" s="1">
        <f t="shared" si="2"/>
        <v>-0.0108131750697675</v>
      </c>
    </row>
    <row r="140" spans="1:8">
      <c r="A140" s="32">
        <v>45953</v>
      </c>
      <c r="B140" s="2">
        <v>192.47</v>
      </c>
      <c r="C140" s="34">
        <v>192.56</v>
      </c>
      <c r="D140" s="34">
        <v>194</v>
      </c>
      <c r="E140" s="34">
        <v>191.54</v>
      </c>
      <c r="F140" s="34" t="s">
        <v>2764</v>
      </c>
      <c r="G140" s="35">
        <v>-0.0024</v>
      </c>
      <c r="H140" s="1">
        <f t="shared" si="2"/>
        <v>-0.00243896231537509</v>
      </c>
    </row>
    <row r="141" spans="1:8">
      <c r="A141" s="32">
        <v>45952</v>
      </c>
      <c r="B141" s="2">
        <v>192.94</v>
      </c>
      <c r="C141" s="34">
        <v>192</v>
      </c>
      <c r="D141" s="34">
        <v>193.45</v>
      </c>
      <c r="E141" s="34">
        <v>191.77</v>
      </c>
      <c r="F141" s="34" t="s">
        <v>3265</v>
      </c>
      <c r="G141" s="35">
        <v>0.0055</v>
      </c>
      <c r="H141" s="1">
        <f t="shared" si="2"/>
        <v>0.00550908310854445</v>
      </c>
    </row>
    <row r="142" spans="1:8">
      <c r="A142" s="32">
        <v>45951</v>
      </c>
      <c r="B142" s="2">
        <v>191.88</v>
      </c>
      <c r="C142" s="34">
        <v>193.01</v>
      </c>
      <c r="D142" s="34">
        <v>193.55</v>
      </c>
      <c r="E142" s="34">
        <v>191.77</v>
      </c>
      <c r="F142" s="34" t="s">
        <v>3216</v>
      </c>
      <c r="G142" s="35">
        <v>-0.0095</v>
      </c>
      <c r="H142" s="1">
        <f t="shared" si="2"/>
        <v>-0.00954364090116526</v>
      </c>
    </row>
    <row r="143" spans="1:8">
      <c r="A143" s="32">
        <v>45950</v>
      </c>
      <c r="B143" s="2">
        <v>193.72</v>
      </c>
      <c r="C143" s="34">
        <v>193.5</v>
      </c>
      <c r="D143" s="34">
        <v>194.48</v>
      </c>
      <c r="E143" s="34">
        <v>192.33</v>
      </c>
      <c r="F143" s="34" t="s">
        <v>3266</v>
      </c>
      <c r="G143" s="35">
        <v>0.0026</v>
      </c>
      <c r="H143" s="1">
        <f t="shared" si="2"/>
        <v>0.00258438144566487</v>
      </c>
    </row>
    <row r="144" spans="1:8">
      <c r="A144" s="32">
        <v>45947</v>
      </c>
      <c r="B144" s="2">
        <v>193.22</v>
      </c>
      <c r="C144" s="34">
        <v>192.5</v>
      </c>
      <c r="D144" s="34">
        <v>193.6</v>
      </c>
      <c r="E144" s="34">
        <v>191.68</v>
      </c>
      <c r="F144" s="34" t="s">
        <v>3267</v>
      </c>
      <c r="G144" s="35">
        <v>0.0057</v>
      </c>
      <c r="H144" s="1">
        <f t="shared" si="2"/>
        <v>0.0057092592927399</v>
      </c>
    </row>
    <row r="145" spans="1:8">
      <c r="A145" s="32">
        <v>45946</v>
      </c>
      <c r="B145" s="2">
        <v>192.12</v>
      </c>
      <c r="C145" s="34">
        <v>191.34</v>
      </c>
      <c r="D145" s="34">
        <v>193.05</v>
      </c>
      <c r="E145" s="34">
        <v>190.43</v>
      </c>
      <c r="F145" s="34" t="s">
        <v>2615</v>
      </c>
      <c r="G145" s="35">
        <v>0.005</v>
      </c>
      <c r="H145" s="1">
        <f t="shared" si="2"/>
        <v>0.00495709225569678</v>
      </c>
    </row>
    <row r="146" spans="1:8">
      <c r="A146" s="32">
        <v>45945</v>
      </c>
      <c r="B146" s="2">
        <v>191.17</v>
      </c>
      <c r="C146" s="34">
        <v>191.48</v>
      </c>
      <c r="D146" s="34">
        <v>193.57</v>
      </c>
      <c r="E146" s="34">
        <v>189.3</v>
      </c>
      <c r="F146" s="34" t="s">
        <v>3268</v>
      </c>
      <c r="G146" s="35">
        <v>0.0017</v>
      </c>
      <c r="H146" s="1">
        <f t="shared" si="2"/>
        <v>0.00167530534968819</v>
      </c>
    </row>
    <row r="147" spans="1:8">
      <c r="A147" s="32">
        <v>45944</v>
      </c>
      <c r="B147" s="2">
        <v>190.85</v>
      </c>
      <c r="C147" s="34">
        <v>192.92</v>
      </c>
      <c r="D147" s="34">
        <v>194.4</v>
      </c>
      <c r="E147" s="34">
        <v>185.88</v>
      </c>
      <c r="F147" s="34" t="s">
        <v>3091</v>
      </c>
      <c r="G147" s="35">
        <v>-0.0003</v>
      </c>
      <c r="H147" s="1">
        <f t="shared" si="2"/>
        <v>-0.00026195154046321</v>
      </c>
    </row>
    <row r="148" spans="1:8">
      <c r="A148" s="32">
        <v>45943</v>
      </c>
      <c r="B148" s="2">
        <v>190.9</v>
      </c>
      <c r="C148" s="34">
        <v>189.83</v>
      </c>
      <c r="D148" s="34">
        <v>191.3</v>
      </c>
      <c r="E148" s="34">
        <v>189.28</v>
      </c>
      <c r="F148" s="34" t="s">
        <v>3172</v>
      </c>
      <c r="G148" s="35">
        <v>0.0009</v>
      </c>
      <c r="H148" s="1">
        <f t="shared" si="2"/>
        <v>0.000943346854716936</v>
      </c>
    </row>
    <row r="149" spans="1:8">
      <c r="A149" s="32">
        <v>45940</v>
      </c>
      <c r="B149" s="2">
        <v>190.72</v>
      </c>
      <c r="C149" s="34">
        <v>192.01</v>
      </c>
      <c r="D149" s="34">
        <v>192.07</v>
      </c>
      <c r="E149" s="34">
        <v>189.85</v>
      </c>
      <c r="F149" s="34" t="s">
        <v>3269</v>
      </c>
      <c r="G149" s="35">
        <v>-0.0019</v>
      </c>
      <c r="H149" s="1">
        <f t="shared" si="2"/>
        <v>-0.00188580464477624</v>
      </c>
    </row>
    <row r="150" spans="1:8">
      <c r="A150" s="32">
        <v>45939</v>
      </c>
      <c r="B150" s="2">
        <v>191.08</v>
      </c>
      <c r="C150" s="34">
        <v>190</v>
      </c>
      <c r="D150" s="34">
        <v>192.1</v>
      </c>
      <c r="E150" s="34">
        <v>189.73</v>
      </c>
      <c r="F150" s="34" t="s">
        <v>3270</v>
      </c>
      <c r="G150" s="35">
        <v>0.0073</v>
      </c>
      <c r="H150" s="1">
        <f t="shared" si="2"/>
        <v>0.00730102778312969</v>
      </c>
    </row>
    <row r="151" spans="1:8">
      <c r="A151" s="32">
        <v>45938</v>
      </c>
      <c r="B151" s="2">
        <v>189.69</v>
      </c>
      <c r="C151" s="34">
        <v>188.87</v>
      </c>
      <c r="D151" s="34">
        <v>190.21</v>
      </c>
      <c r="E151" s="34">
        <v>188.27</v>
      </c>
      <c r="F151" s="34" t="s">
        <v>3271</v>
      </c>
      <c r="G151" s="35">
        <v>0.0042</v>
      </c>
      <c r="H151" s="1">
        <f t="shared" si="2"/>
        <v>0.0042263256949033</v>
      </c>
    </row>
    <row r="152" spans="1:8">
      <c r="A152" s="32">
        <v>45937</v>
      </c>
      <c r="B152" s="2">
        <v>188.89</v>
      </c>
      <c r="C152" s="34">
        <v>183.77</v>
      </c>
      <c r="D152" s="34">
        <v>189.23</v>
      </c>
      <c r="E152" s="34">
        <v>182.94</v>
      </c>
      <c r="F152" s="34" t="s">
        <v>3272</v>
      </c>
      <c r="G152" s="35">
        <v>0.0039</v>
      </c>
      <c r="H152" s="1">
        <f t="shared" si="2"/>
        <v>0.00387217033346618</v>
      </c>
    </row>
    <row r="153" spans="1:8">
      <c r="A153" s="32">
        <v>45936</v>
      </c>
      <c r="B153" s="2">
        <v>188.16</v>
      </c>
      <c r="C153" s="34">
        <v>188</v>
      </c>
      <c r="D153" s="34">
        <v>189.92</v>
      </c>
      <c r="E153" s="34">
        <v>187.37</v>
      </c>
      <c r="F153" s="34" t="s">
        <v>3273</v>
      </c>
      <c r="G153" s="35">
        <v>-0.0025</v>
      </c>
      <c r="H153" s="1">
        <f t="shared" si="2"/>
        <v>-0.00254777207879866</v>
      </c>
    </row>
    <row r="154" spans="1:8">
      <c r="A154" s="32">
        <v>45933</v>
      </c>
      <c r="B154" s="2">
        <v>188.64</v>
      </c>
      <c r="C154" s="34">
        <v>187.06</v>
      </c>
      <c r="D154" s="34">
        <v>189.78</v>
      </c>
      <c r="E154" s="34">
        <v>186.91</v>
      </c>
      <c r="F154" s="34" t="s">
        <v>3274</v>
      </c>
      <c r="G154" s="35">
        <v>0.0143</v>
      </c>
      <c r="H154" s="1">
        <f t="shared" si="2"/>
        <v>0.0142012957390097</v>
      </c>
    </row>
    <row r="155" spans="1:8">
      <c r="A155" s="32">
        <v>45932</v>
      </c>
      <c r="B155" s="2">
        <v>185.98</v>
      </c>
      <c r="C155" s="34">
        <v>184.19</v>
      </c>
      <c r="D155" s="34">
        <v>186.59</v>
      </c>
      <c r="E155" s="34">
        <v>184.09</v>
      </c>
      <c r="F155" s="34" t="s">
        <v>3275</v>
      </c>
      <c r="G155" s="35">
        <v>-0.0004</v>
      </c>
      <c r="H155" s="1">
        <f t="shared" si="2"/>
        <v>-0.00037631374258042</v>
      </c>
    </row>
    <row r="156" spans="1:8">
      <c r="A156" s="32">
        <v>45931</v>
      </c>
      <c r="B156" s="2">
        <v>186.05</v>
      </c>
      <c r="C156" s="34">
        <v>186</v>
      </c>
      <c r="D156" s="34">
        <v>186.56</v>
      </c>
      <c r="E156" s="34">
        <v>183.91</v>
      </c>
      <c r="F156" s="34" t="s">
        <v>2702</v>
      </c>
      <c r="G156" s="35">
        <v>0.0034</v>
      </c>
      <c r="H156" s="1">
        <f t="shared" si="2"/>
        <v>0.00339193261379539</v>
      </c>
    </row>
    <row r="157" spans="1:8">
      <c r="A157" s="32">
        <v>45930</v>
      </c>
      <c r="B157" s="2">
        <v>185.42</v>
      </c>
      <c r="C157" s="34">
        <v>181.7</v>
      </c>
      <c r="D157" s="34">
        <v>185.99</v>
      </c>
      <c r="E157" s="34">
        <v>181.07</v>
      </c>
      <c r="F157" s="34" t="s">
        <v>3276</v>
      </c>
      <c r="G157" s="35">
        <v>0.0209</v>
      </c>
      <c r="H157" s="1">
        <f t="shared" si="2"/>
        <v>0.0207069299171539</v>
      </c>
    </row>
    <row r="158" spans="1:8">
      <c r="A158" s="32">
        <v>45929</v>
      </c>
      <c r="B158" s="2">
        <v>181.62</v>
      </c>
      <c r="C158" s="34">
        <v>179.82</v>
      </c>
      <c r="D158" s="34">
        <v>181.87</v>
      </c>
      <c r="E158" s="34">
        <v>179.8</v>
      </c>
      <c r="F158" s="34" t="s">
        <v>2792</v>
      </c>
      <c r="G158" s="35">
        <v>0.0106</v>
      </c>
      <c r="H158" s="1">
        <f t="shared" si="2"/>
        <v>0.0105721517177514</v>
      </c>
    </row>
    <row r="159" spans="1:8">
      <c r="A159" s="32">
        <v>45926</v>
      </c>
      <c r="B159" s="2">
        <v>179.71</v>
      </c>
      <c r="C159" s="34">
        <v>178.6</v>
      </c>
      <c r="D159" s="34">
        <v>179.91</v>
      </c>
      <c r="E159" s="34">
        <v>177.32</v>
      </c>
      <c r="F159" s="34" t="s">
        <v>3147</v>
      </c>
      <c r="G159" s="35">
        <v>0.0111</v>
      </c>
      <c r="H159" s="1">
        <f t="shared" si="2"/>
        <v>0.0110788957720304</v>
      </c>
    </row>
    <row r="160" spans="1:8">
      <c r="A160" s="32">
        <v>45925</v>
      </c>
      <c r="B160" s="2">
        <v>177.73</v>
      </c>
      <c r="C160" s="34">
        <v>177.2</v>
      </c>
      <c r="D160" s="34">
        <v>178.4</v>
      </c>
      <c r="E160" s="34">
        <v>175.91</v>
      </c>
      <c r="F160" s="34" t="s">
        <v>3242</v>
      </c>
      <c r="G160" s="35">
        <v>0.0059</v>
      </c>
      <c r="H160" s="1">
        <f t="shared" si="2"/>
        <v>0.00586876014334161</v>
      </c>
    </row>
    <row r="161" spans="1:8">
      <c r="A161" s="32">
        <v>45924</v>
      </c>
      <c r="B161" s="2">
        <v>176.69</v>
      </c>
      <c r="C161" s="34">
        <v>176.14</v>
      </c>
      <c r="D161" s="34">
        <v>176.95</v>
      </c>
      <c r="E161" s="34">
        <v>175.74</v>
      </c>
      <c r="F161" s="34" t="s">
        <v>3277</v>
      </c>
      <c r="G161" s="35">
        <v>0.0006</v>
      </c>
      <c r="H161" s="1">
        <f t="shared" si="2"/>
        <v>0.000622753155122207</v>
      </c>
    </row>
    <row r="162" spans="1:8">
      <c r="A162" s="32">
        <v>45923</v>
      </c>
      <c r="B162" s="2">
        <v>176.58</v>
      </c>
      <c r="C162" s="34">
        <v>174.89</v>
      </c>
      <c r="D162" s="34">
        <v>176.97</v>
      </c>
      <c r="E162" s="34">
        <v>174.83</v>
      </c>
      <c r="F162" s="34" t="s">
        <v>3278</v>
      </c>
      <c r="G162" s="35">
        <v>0.0136</v>
      </c>
      <c r="H162" s="1">
        <f t="shared" si="2"/>
        <v>0.0135125634213683</v>
      </c>
    </row>
    <row r="163" spans="1:8">
      <c r="A163" s="32">
        <v>45922</v>
      </c>
      <c r="B163" s="2">
        <v>174.21</v>
      </c>
      <c r="C163" s="34">
        <v>176.09</v>
      </c>
      <c r="D163" s="34">
        <v>176.64</v>
      </c>
      <c r="E163" s="34">
        <v>174.12</v>
      </c>
      <c r="F163" s="34" t="s">
        <v>3279</v>
      </c>
      <c r="G163" s="35">
        <v>-0.0112</v>
      </c>
      <c r="H163" s="1">
        <f t="shared" si="2"/>
        <v>-0.0113014901504696</v>
      </c>
    </row>
    <row r="164" spans="1:8">
      <c r="A164" s="32">
        <v>45919</v>
      </c>
      <c r="B164" s="2">
        <v>176.19</v>
      </c>
      <c r="C164" s="34">
        <v>174.69</v>
      </c>
      <c r="D164" s="34">
        <v>177.16</v>
      </c>
      <c r="E164" s="34">
        <v>173.33</v>
      </c>
      <c r="F164" s="34" t="s">
        <v>2100</v>
      </c>
      <c r="G164" s="35">
        <v>0.0117</v>
      </c>
      <c r="H164" s="1">
        <f t="shared" si="2"/>
        <v>0.0115885412762459</v>
      </c>
    </row>
    <row r="165" spans="1:8">
      <c r="A165" s="32">
        <v>45918</v>
      </c>
      <c r="B165" s="2">
        <v>174.16</v>
      </c>
      <c r="C165" s="34">
        <v>176.6</v>
      </c>
      <c r="D165" s="34">
        <v>177.02</v>
      </c>
      <c r="E165" s="34">
        <v>173.87</v>
      </c>
      <c r="F165" s="34" t="s">
        <v>3280</v>
      </c>
      <c r="G165" s="35">
        <v>-0.0172</v>
      </c>
      <c r="H165" s="1">
        <f t="shared" si="2"/>
        <v>-0.0173046212446886</v>
      </c>
    </row>
    <row r="166" spans="1:8">
      <c r="A166" s="32">
        <v>45917</v>
      </c>
      <c r="B166" s="2">
        <v>177.2</v>
      </c>
      <c r="C166" s="34">
        <v>176.71</v>
      </c>
      <c r="D166" s="34">
        <v>178.51</v>
      </c>
      <c r="E166" s="34">
        <v>176.59</v>
      </c>
      <c r="F166" s="34" t="s">
        <v>3216</v>
      </c>
      <c r="G166" s="35">
        <v>0.0042</v>
      </c>
      <c r="H166" s="1">
        <f t="shared" si="2"/>
        <v>0.0041848163770217</v>
      </c>
    </row>
    <row r="167" spans="1:8">
      <c r="A167" s="32">
        <v>45916</v>
      </c>
      <c r="B167" s="2">
        <v>176.46</v>
      </c>
      <c r="C167" s="34">
        <v>177.57</v>
      </c>
      <c r="D167" s="34">
        <v>177.62</v>
      </c>
      <c r="E167" s="34">
        <v>175.65</v>
      </c>
      <c r="F167" s="34" t="s">
        <v>3281</v>
      </c>
      <c r="G167" s="35">
        <v>-0.0053</v>
      </c>
      <c r="H167" s="1">
        <f t="shared" si="2"/>
        <v>-0.00531284808152045</v>
      </c>
    </row>
    <row r="168" spans="1:8">
      <c r="A168" s="32">
        <v>45915</v>
      </c>
      <c r="B168" s="2">
        <v>177.4</v>
      </c>
      <c r="C168" s="34">
        <v>177.76</v>
      </c>
      <c r="D168" s="34">
        <v>178.99</v>
      </c>
      <c r="E168" s="34">
        <v>176.93</v>
      </c>
      <c r="F168" s="34" t="s">
        <v>3282</v>
      </c>
      <c r="G168" s="35">
        <v>-0.0037</v>
      </c>
      <c r="H168" s="1">
        <f t="shared" si="2"/>
        <v>-0.00371350227004603</v>
      </c>
    </row>
    <row r="169" spans="1:8">
      <c r="A169" s="32">
        <v>45912</v>
      </c>
      <c r="B169" s="2">
        <v>178.06</v>
      </c>
      <c r="C169" s="34">
        <v>177.71</v>
      </c>
      <c r="D169" s="34">
        <v>178.8</v>
      </c>
      <c r="E169" s="34">
        <v>176.72</v>
      </c>
      <c r="F169" s="34" t="s">
        <v>3283</v>
      </c>
      <c r="G169" s="35">
        <v>-0.0025</v>
      </c>
      <c r="H169" s="1">
        <f t="shared" si="2"/>
        <v>-0.00246802907416859</v>
      </c>
    </row>
    <row r="170" spans="1:8">
      <c r="A170" s="32">
        <v>45911</v>
      </c>
      <c r="B170" s="2">
        <v>178.5</v>
      </c>
      <c r="C170" s="34">
        <v>175.75</v>
      </c>
      <c r="D170" s="34">
        <v>178.85</v>
      </c>
      <c r="E170" s="34">
        <v>175.63</v>
      </c>
      <c r="F170" s="34" t="s">
        <v>3284</v>
      </c>
      <c r="G170" s="35">
        <v>0.0154</v>
      </c>
      <c r="H170" s="1">
        <f t="shared" si="2"/>
        <v>0.0152985004078943</v>
      </c>
    </row>
    <row r="171" spans="1:8">
      <c r="A171" s="32">
        <v>45910</v>
      </c>
      <c r="B171" s="2">
        <v>175.79</v>
      </c>
      <c r="C171" s="34">
        <v>176.3</v>
      </c>
      <c r="D171" s="34">
        <v>176.6</v>
      </c>
      <c r="E171" s="34">
        <v>174.33</v>
      </c>
      <c r="F171" s="34" t="s">
        <v>3285</v>
      </c>
      <c r="G171" s="35">
        <v>-0.0066</v>
      </c>
      <c r="H171" s="1">
        <f t="shared" si="2"/>
        <v>-0.00663361752217041</v>
      </c>
    </row>
    <row r="172" spans="1:8">
      <c r="A172" s="32">
        <v>45909</v>
      </c>
      <c r="B172" s="2">
        <v>176.96</v>
      </c>
      <c r="C172" s="34">
        <v>178</v>
      </c>
      <c r="D172" s="34">
        <v>178.09</v>
      </c>
      <c r="E172" s="34">
        <v>176.45</v>
      </c>
      <c r="F172" s="34" t="s">
        <v>2981</v>
      </c>
      <c r="G172" s="35">
        <v>-0.0066</v>
      </c>
      <c r="H172" s="1">
        <f t="shared" si="2"/>
        <v>-0.0065899024704235</v>
      </c>
    </row>
    <row r="173" spans="1:8">
      <c r="A173" s="32">
        <v>45908</v>
      </c>
      <c r="B173" s="2">
        <v>178.13</v>
      </c>
      <c r="C173" s="34">
        <v>177.36</v>
      </c>
      <c r="D173" s="34">
        <v>179.45</v>
      </c>
      <c r="E173" s="34">
        <v>176.7</v>
      </c>
      <c r="F173" s="34" t="s">
        <v>3031</v>
      </c>
      <c r="G173" s="35">
        <v>-0.0017</v>
      </c>
      <c r="H173" s="1">
        <f t="shared" si="2"/>
        <v>-0.00168274663894392</v>
      </c>
    </row>
    <row r="174" spans="1:8">
      <c r="A174" s="32">
        <v>45905</v>
      </c>
      <c r="B174" s="2">
        <v>178.43</v>
      </c>
      <c r="C174" s="34">
        <v>178</v>
      </c>
      <c r="D174" s="34">
        <v>179.51</v>
      </c>
      <c r="E174" s="34">
        <v>176.56</v>
      </c>
      <c r="F174" s="34" t="s">
        <v>2774</v>
      </c>
      <c r="G174" s="35">
        <v>-0.0018</v>
      </c>
      <c r="H174" s="1">
        <f t="shared" si="2"/>
        <v>-0.00184775662191332</v>
      </c>
    </row>
    <row r="175" spans="1:8">
      <c r="A175" s="32">
        <v>45904</v>
      </c>
      <c r="B175" s="2">
        <v>178.76</v>
      </c>
      <c r="C175" s="34">
        <v>178</v>
      </c>
      <c r="D175" s="34">
        <v>178.9</v>
      </c>
      <c r="E175" s="34">
        <v>177.55</v>
      </c>
      <c r="F175" s="34" t="s">
        <v>3286</v>
      </c>
      <c r="G175" s="35">
        <v>0.0043</v>
      </c>
      <c r="H175" s="1">
        <f t="shared" si="2"/>
        <v>0.00426057377316563</v>
      </c>
    </row>
    <row r="176" spans="1:8">
      <c r="A176" s="32">
        <v>45903</v>
      </c>
      <c r="B176" s="2">
        <v>178</v>
      </c>
      <c r="C176" s="34">
        <v>177.67</v>
      </c>
      <c r="D176" s="34">
        <v>178.29</v>
      </c>
      <c r="E176" s="34">
        <v>176.53</v>
      </c>
      <c r="F176" s="34" t="s">
        <v>3287</v>
      </c>
      <c r="G176" s="35">
        <v>-0.0003</v>
      </c>
      <c r="H176" s="1">
        <f t="shared" si="2"/>
        <v>-0.000337021853440017</v>
      </c>
    </row>
    <row r="177" spans="1:8">
      <c r="A177" s="32">
        <v>45902</v>
      </c>
      <c r="B177" s="2">
        <v>178.06</v>
      </c>
      <c r="C177" s="34">
        <v>177.47</v>
      </c>
      <c r="D177" s="34">
        <v>179.2</v>
      </c>
      <c r="E177" s="34">
        <v>176.89</v>
      </c>
      <c r="F177" s="34" t="s">
        <v>3195</v>
      </c>
      <c r="G177" s="35">
        <v>0.005</v>
      </c>
      <c r="H177" s="1">
        <f t="shared" si="2"/>
        <v>0.00501084853317916</v>
      </c>
    </row>
    <row r="178" spans="1:8">
      <c r="A178" s="32">
        <v>45898</v>
      </c>
      <c r="B178" s="2">
        <v>177.17</v>
      </c>
      <c r="C178" s="34">
        <v>175.96</v>
      </c>
      <c r="D178" s="34">
        <v>177.4</v>
      </c>
      <c r="E178" s="34">
        <v>175.45</v>
      </c>
      <c r="F178" s="34" t="s">
        <v>3288</v>
      </c>
      <c r="G178" s="35">
        <v>0.0098</v>
      </c>
      <c r="H178" s="1">
        <f t="shared" si="2"/>
        <v>0.00975562158312179</v>
      </c>
    </row>
    <row r="179" spans="1:8">
      <c r="A179" s="32">
        <v>45897</v>
      </c>
      <c r="B179" s="2">
        <v>175.45</v>
      </c>
      <c r="C179" s="34">
        <v>176.37</v>
      </c>
      <c r="D179" s="34">
        <v>176.49</v>
      </c>
      <c r="E179" s="34">
        <v>174.63</v>
      </c>
      <c r="F179" s="34" t="s">
        <v>3202</v>
      </c>
      <c r="G179" s="35">
        <v>-0.0076</v>
      </c>
      <c r="H179" s="1">
        <f t="shared" si="2"/>
        <v>-0.00760848548870752</v>
      </c>
    </row>
    <row r="180" spans="1:8">
      <c r="A180" s="32">
        <v>45896</v>
      </c>
      <c r="B180" s="2">
        <v>176.79</v>
      </c>
      <c r="C180" s="34">
        <v>176.97</v>
      </c>
      <c r="D180" s="34">
        <v>177.69</v>
      </c>
      <c r="E180" s="34">
        <v>176.16</v>
      </c>
      <c r="F180" s="34" t="s">
        <v>3289</v>
      </c>
      <c r="G180" s="35">
        <v>0.0017</v>
      </c>
      <c r="H180" s="1">
        <f t="shared" si="2"/>
        <v>0.00169836997345729</v>
      </c>
    </row>
    <row r="181" spans="1:8">
      <c r="A181" s="32">
        <v>45895</v>
      </c>
      <c r="B181" s="2">
        <v>176.49</v>
      </c>
      <c r="C181" s="34">
        <v>176.74</v>
      </c>
      <c r="D181" s="34">
        <v>177.16</v>
      </c>
      <c r="E181" s="34">
        <v>175.77</v>
      </c>
      <c r="F181" s="34" t="s">
        <v>2727</v>
      </c>
      <c r="G181" s="35">
        <v>-0.0108</v>
      </c>
      <c r="H181" s="1">
        <f t="shared" si="2"/>
        <v>-0.0108200548421377</v>
      </c>
    </row>
    <row r="182" spans="1:8">
      <c r="A182" s="32">
        <v>45894</v>
      </c>
      <c r="B182" s="2">
        <v>178.41</v>
      </c>
      <c r="C182" s="34">
        <v>179.52</v>
      </c>
      <c r="D182" s="34">
        <v>180.26</v>
      </c>
      <c r="E182" s="34">
        <v>178.29</v>
      </c>
      <c r="F182" s="34" t="s">
        <v>3290</v>
      </c>
      <c r="G182" s="35">
        <v>-0.0049</v>
      </c>
      <c r="H182" s="1">
        <f t="shared" si="2"/>
        <v>-0.00492033422072387</v>
      </c>
    </row>
    <row r="183" spans="1:8">
      <c r="A183" s="32">
        <v>45891</v>
      </c>
      <c r="B183" s="2">
        <v>179.29</v>
      </c>
      <c r="C183" s="34">
        <v>180.04</v>
      </c>
      <c r="D183" s="34">
        <v>181.16</v>
      </c>
      <c r="E183" s="34">
        <v>177.47</v>
      </c>
      <c r="F183" s="34" t="s">
        <v>2628</v>
      </c>
      <c r="G183" s="35">
        <v>0.002</v>
      </c>
      <c r="H183" s="1">
        <f t="shared" si="2"/>
        <v>0.00200993870356531</v>
      </c>
    </row>
    <row r="184" spans="1:8">
      <c r="A184" s="32">
        <v>45890</v>
      </c>
      <c r="B184" s="2">
        <v>178.93</v>
      </c>
      <c r="C184" s="34">
        <v>178.55</v>
      </c>
      <c r="D184" s="34">
        <v>180.08</v>
      </c>
      <c r="E184" s="34">
        <v>178.16</v>
      </c>
      <c r="F184" s="34" t="s">
        <v>3291</v>
      </c>
      <c r="G184" s="35">
        <v>0.0005</v>
      </c>
      <c r="H184" s="1">
        <f t="shared" si="2"/>
        <v>0.000503116537990551</v>
      </c>
    </row>
    <row r="185" spans="1:8">
      <c r="A185" s="32">
        <v>45889</v>
      </c>
      <c r="B185" s="2">
        <v>178.84</v>
      </c>
      <c r="C185" s="34">
        <v>178.5</v>
      </c>
      <c r="D185" s="34">
        <v>180.61</v>
      </c>
      <c r="E185" s="34">
        <v>178</v>
      </c>
      <c r="F185" s="34" t="s">
        <v>3220</v>
      </c>
      <c r="G185" s="35">
        <v>0.0058</v>
      </c>
      <c r="H185" s="1">
        <f t="shared" si="2"/>
        <v>0.00583222828597555</v>
      </c>
    </row>
    <row r="186" spans="1:8">
      <c r="A186" s="32">
        <v>45888</v>
      </c>
      <c r="B186" s="2">
        <v>177.8</v>
      </c>
      <c r="C186" s="34">
        <v>176.04</v>
      </c>
      <c r="D186" s="34">
        <v>178.18</v>
      </c>
      <c r="E186" s="34">
        <v>175.98</v>
      </c>
      <c r="F186" s="34" t="s">
        <v>2802</v>
      </c>
      <c r="G186" s="35">
        <v>0.0088</v>
      </c>
      <c r="H186" s="1">
        <f t="shared" si="2"/>
        <v>0.00875588138742616</v>
      </c>
    </row>
    <row r="187" spans="1:8">
      <c r="A187" s="32">
        <v>45887</v>
      </c>
      <c r="B187" s="2">
        <v>176.25</v>
      </c>
      <c r="C187" s="34">
        <v>176.5</v>
      </c>
      <c r="D187" s="34">
        <v>177.57</v>
      </c>
      <c r="E187" s="34">
        <v>176.1</v>
      </c>
      <c r="F187" s="34" t="s">
        <v>3292</v>
      </c>
      <c r="G187" s="35">
        <v>-0.0022</v>
      </c>
      <c r="H187" s="1">
        <f t="shared" si="2"/>
        <v>-0.00221032139635233</v>
      </c>
    </row>
    <row r="188" spans="1:8">
      <c r="A188" s="32">
        <v>45884</v>
      </c>
      <c r="B188" s="2">
        <v>176.64</v>
      </c>
      <c r="C188" s="34">
        <v>175.57</v>
      </c>
      <c r="D188" s="34">
        <v>177.26</v>
      </c>
      <c r="E188" s="34">
        <v>174.96</v>
      </c>
      <c r="F188" s="34" t="s">
        <v>3231</v>
      </c>
      <c r="G188" s="35">
        <v>0.011</v>
      </c>
      <c r="H188" s="1">
        <f t="shared" si="2"/>
        <v>0.0109290705321902</v>
      </c>
    </row>
    <row r="189" spans="1:8">
      <c r="A189" s="32">
        <v>45883</v>
      </c>
      <c r="B189" s="2">
        <v>174.72</v>
      </c>
      <c r="C189" s="34">
        <v>174.31</v>
      </c>
      <c r="D189" s="34">
        <v>175.72</v>
      </c>
      <c r="E189" s="34">
        <v>172.72</v>
      </c>
      <c r="F189" s="34" t="s">
        <v>3293</v>
      </c>
      <c r="G189" s="35">
        <v>0.0017</v>
      </c>
      <c r="H189" s="1">
        <f t="shared" si="2"/>
        <v>0.00171850875770064</v>
      </c>
    </row>
    <row r="190" spans="1:8">
      <c r="A190" s="32">
        <v>45882</v>
      </c>
      <c r="B190" s="2">
        <v>174.42</v>
      </c>
      <c r="C190" s="34">
        <v>173</v>
      </c>
      <c r="D190" s="34">
        <v>174.54</v>
      </c>
      <c r="E190" s="34">
        <v>172.7</v>
      </c>
      <c r="F190" s="34" t="s">
        <v>3294</v>
      </c>
      <c r="G190" s="35">
        <v>0.0095</v>
      </c>
      <c r="H190" s="1">
        <f t="shared" si="2"/>
        <v>0.00944707486810143</v>
      </c>
    </row>
    <row r="191" spans="1:8">
      <c r="A191" s="32">
        <v>45881</v>
      </c>
      <c r="B191" s="2">
        <v>172.78</v>
      </c>
      <c r="C191" s="34">
        <v>173.99</v>
      </c>
      <c r="D191" s="34">
        <v>174.76</v>
      </c>
      <c r="E191" s="34">
        <v>171.81</v>
      </c>
      <c r="F191" s="34" t="s">
        <v>2751</v>
      </c>
      <c r="G191" s="35">
        <v>-0.006</v>
      </c>
      <c r="H191" s="1">
        <f t="shared" si="2"/>
        <v>-0.0060011720785759</v>
      </c>
    </row>
    <row r="192" spans="1:8">
      <c r="A192" s="32">
        <v>45880</v>
      </c>
      <c r="B192" s="2">
        <v>173.82</v>
      </c>
      <c r="C192" s="34">
        <v>173.4</v>
      </c>
      <c r="D192" s="34">
        <v>174.6</v>
      </c>
      <c r="E192" s="34">
        <v>173.05</v>
      </c>
      <c r="F192" s="34" t="s">
        <v>3295</v>
      </c>
      <c r="G192" s="35">
        <v>0.0028</v>
      </c>
      <c r="H192" s="1">
        <f t="shared" si="2"/>
        <v>0.00282298905609506</v>
      </c>
    </row>
    <row r="193" spans="1:8">
      <c r="A193" s="32">
        <v>45877</v>
      </c>
      <c r="B193" s="2">
        <v>173.33</v>
      </c>
      <c r="C193" s="34">
        <v>171.02</v>
      </c>
      <c r="D193" s="34">
        <v>173.96</v>
      </c>
      <c r="E193" s="34">
        <v>170.39</v>
      </c>
      <c r="F193" s="34" t="s">
        <v>2930</v>
      </c>
      <c r="G193" s="35">
        <v>0.0105</v>
      </c>
      <c r="H193" s="1">
        <f t="shared" si="2"/>
        <v>0.0104391135314853</v>
      </c>
    </row>
    <row r="194" spans="1:8">
      <c r="A194" s="32">
        <v>45876</v>
      </c>
      <c r="B194" s="2">
        <v>171.53</v>
      </c>
      <c r="C194" s="34">
        <v>171.17</v>
      </c>
      <c r="D194" s="34">
        <v>171.62</v>
      </c>
      <c r="E194" s="34">
        <v>169.92</v>
      </c>
      <c r="F194" s="34" t="s">
        <v>2796</v>
      </c>
      <c r="G194" s="35">
        <v>0.0055</v>
      </c>
      <c r="H194" s="1">
        <f t="shared" si="2"/>
        <v>0.00549516172930551</v>
      </c>
    </row>
    <row r="195" spans="1:8">
      <c r="A195" s="32">
        <v>45875</v>
      </c>
      <c r="B195" s="2">
        <v>170.59</v>
      </c>
      <c r="C195" s="34">
        <v>169.91</v>
      </c>
      <c r="D195" s="34">
        <v>172.18</v>
      </c>
      <c r="E195" s="34">
        <v>169.68</v>
      </c>
      <c r="F195" s="34" t="s">
        <v>3296</v>
      </c>
      <c r="G195" s="35">
        <v>-0.0009</v>
      </c>
      <c r="H195" s="1">
        <f t="shared" ref="H195:H258" si="3">LN(B195/B196)</f>
        <v>-0.000878914889732172</v>
      </c>
    </row>
    <row r="196" spans="1:8">
      <c r="A196" s="32">
        <v>45874</v>
      </c>
      <c r="B196" s="2">
        <v>170.74</v>
      </c>
      <c r="C196" s="34">
        <v>170.54</v>
      </c>
      <c r="D196" s="34">
        <v>171.55</v>
      </c>
      <c r="E196" s="34">
        <v>169.65</v>
      </c>
      <c r="F196" s="34" t="s">
        <v>3297</v>
      </c>
      <c r="G196" s="35">
        <v>-0.0018</v>
      </c>
      <c r="H196" s="1">
        <f t="shared" si="3"/>
        <v>-0.00175551569457462</v>
      </c>
    </row>
    <row r="197" spans="1:8">
      <c r="A197" s="32">
        <v>45873</v>
      </c>
      <c r="B197" s="2">
        <v>171.04</v>
      </c>
      <c r="C197" s="34">
        <v>167.03</v>
      </c>
      <c r="D197" s="34">
        <v>171.19</v>
      </c>
      <c r="E197" s="34">
        <v>166.64</v>
      </c>
      <c r="F197" s="34" t="s">
        <v>2891</v>
      </c>
      <c r="G197" s="35">
        <v>0.0222</v>
      </c>
      <c r="H197" s="1">
        <f t="shared" si="3"/>
        <v>0.0219295367702527</v>
      </c>
    </row>
    <row r="198" spans="1:8">
      <c r="A198" s="32">
        <v>45870</v>
      </c>
      <c r="B198" s="2">
        <v>167.33</v>
      </c>
      <c r="C198" s="34">
        <v>165.48</v>
      </c>
      <c r="D198" s="34">
        <v>167.62</v>
      </c>
      <c r="E198" s="34">
        <v>164.79</v>
      </c>
      <c r="F198" s="34" t="s">
        <v>3298</v>
      </c>
      <c r="G198" s="35">
        <v>0.0157</v>
      </c>
      <c r="H198" s="1">
        <f t="shared" si="3"/>
        <v>0.0155994369933797</v>
      </c>
    </row>
    <row r="199" spans="1:8">
      <c r="A199" s="32">
        <v>45869</v>
      </c>
      <c r="B199" s="2">
        <v>164.74</v>
      </c>
      <c r="C199" s="34">
        <v>165.93</v>
      </c>
      <c r="D199" s="34">
        <v>167.07</v>
      </c>
      <c r="E199" s="34">
        <v>164.23</v>
      </c>
      <c r="F199" s="34" t="s">
        <v>3299</v>
      </c>
      <c r="G199" s="35">
        <v>-0.0151</v>
      </c>
      <c r="H199" s="1">
        <f t="shared" si="3"/>
        <v>-0.0151810144402769</v>
      </c>
    </row>
    <row r="200" spans="1:8">
      <c r="A200" s="32">
        <v>45868</v>
      </c>
      <c r="B200" s="2">
        <v>167.26</v>
      </c>
      <c r="C200" s="34">
        <v>167.7</v>
      </c>
      <c r="D200" s="34">
        <v>168.61</v>
      </c>
      <c r="E200" s="34">
        <v>166.78</v>
      </c>
      <c r="F200" s="34" t="s">
        <v>3300</v>
      </c>
      <c r="G200" s="35">
        <v>-0.0051</v>
      </c>
      <c r="H200" s="1">
        <f t="shared" si="3"/>
        <v>-0.00506903909158766</v>
      </c>
    </row>
    <row r="201" spans="1:8">
      <c r="A201" s="32">
        <v>45867</v>
      </c>
      <c r="B201" s="2">
        <v>168.11</v>
      </c>
      <c r="C201" s="34">
        <v>166.67</v>
      </c>
      <c r="D201" s="34">
        <v>168.78</v>
      </c>
      <c r="E201" s="34">
        <v>166.37</v>
      </c>
      <c r="F201" s="34" t="s">
        <v>3185</v>
      </c>
      <c r="G201" s="35">
        <v>0.0114</v>
      </c>
      <c r="H201" s="1">
        <f t="shared" si="3"/>
        <v>0.011306314920087</v>
      </c>
    </row>
    <row r="202" spans="1:8">
      <c r="A202" s="32">
        <v>45866</v>
      </c>
      <c r="B202" s="2">
        <v>166.22</v>
      </c>
      <c r="C202" s="34">
        <v>167.86</v>
      </c>
      <c r="D202" s="34">
        <v>167.94</v>
      </c>
      <c r="E202" s="34">
        <v>165.05</v>
      </c>
      <c r="F202" s="34" t="s">
        <v>3301</v>
      </c>
      <c r="G202" s="35">
        <v>-0.0124</v>
      </c>
      <c r="H202" s="1">
        <f t="shared" si="3"/>
        <v>-0.0124358890718801</v>
      </c>
    </row>
    <row r="203" spans="1:8">
      <c r="A203" s="32">
        <v>45863</v>
      </c>
      <c r="B203" s="2">
        <v>168.3</v>
      </c>
      <c r="C203" s="34">
        <v>169.75</v>
      </c>
      <c r="D203" s="34">
        <v>169.88</v>
      </c>
      <c r="E203" s="34">
        <v>167.44</v>
      </c>
      <c r="F203" s="34" t="s">
        <v>3302</v>
      </c>
      <c r="G203" s="35">
        <v>-0.0074</v>
      </c>
      <c r="H203" s="1">
        <f t="shared" si="3"/>
        <v>-0.00745874528767606</v>
      </c>
    </row>
    <row r="204" spans="1:8">
      <c r="A204" s="32">
        <v>45862</v>
      </c>
      <c r="B204" s="2">
        <v>169.56</v>
      </c>
      <c r="C204" s="34">
        <v>169.5</v>
      </c>
      <c r="D204" s="34">
        <v>169.99</v>
      </c>
      <c r="E204" s="34">
        <v>168.88</v>
      </c>
      <c r="F204" s="34" t="s">
        <v>3303</v>
      </c>
      <c r="G204" s="35">
        <v>0.0027</v>
      </c>
      <c r="H204" s="1">
        <f t="shared" si="3"/>
        <v>0.00271659057990186</v>
      </c>
    </row>
    <row r="205" spans="1:8">
      <c r="A205" s="32">
        <v>45861</v>
      </c>
      <c r="B205" s="2">
        <v>169.1</v>
      </c>
      <c r="C205" s="34">
        <v>168.6</v>
      </c>
      <c r="D205" s="34">
        <v>169.12</v>
      </c>
      <c r="E205" s="34">
        <v>166.59</v>
      </c>
      <c r="F205" s="34" t="s">
        <v>3304</v>
      </c>
      <c r="G205" s="35">
        <v>0.007</v>
      </c>
      <c r="H205" s="1">
        <f t="shared" si="3"/>
        <v>0.00694302999761797</v>
      </c>
    </row>
    <row r="206" spans="1:8">
      <c r="A206" s="32">
        <v>45860</v>
      </c>
      <c r="B206" s="2">
        <v>167.93</v>
      </c>
      <c r="C206" s="34">
        <v>165</v>
      </c>
      <c r="D206" s="34">
        <v>168.05</v>
      </c>
      <c r="E206" s="34">
        <v>164.71</v>
      </c>
      <c r="F206" s="34" t="s">
        <v>3305</v>
      </c>
      <c r="G206" s="35">
        <v>0.0217</v>
      </c>
      <c r="H206" s="1">
        <f t="shared" si="3"/>
        <v>0.0214880818917076</v>
      </c>
    </row>
    <row r="207" spans="1:8">
      <c r="A207" s="32">
        <v>45859</v>
      </c>
      <c r="B207" s="2">
        <v>164.36</v>
      </c>
      <c r="C207" s="34">
        <v>163.77</v>
      </c>
      <c r="D207" s="34">
        <v>164.91</v>
      </c>
      <c r="E207" s="34">
        <v>162.78</v>
      </c>
      <c r="F207" s="34" t="s">
        <v>2750</v>
      </c>
      <c r="G207" s="35">
        <v>0.004</v>
      </c>
      <c r="H207" s="1">
        <f t="shared" si="3"/>
        <v>0.00402365963811986</v>
      </c>
    </row>
    <row r="208" spans="1:8">
      <c r="A208" s="32">
        <v>45856</v>
      </c>
      <c r="B208" s="2">
        <v>163.7</v>
      </c>
      <c r="C208" s="34">
        <v>163.93</v>
      </c>
      <c r="D208" s="34">
        <v>165.1</v>
      </c>
      <c r="E208" s="34">
        <v>163.36</v>
      </c>
      <c r="F208" s="34" t="s">
        <v>3306</v>
      </c>
      <c r="G208" s="35">
        <v>0.0044</v>
      </c>
      <c r="H208" s="1">
        <f t="shared" si="3"/>
        <v>0.00440799048501542</v>
      </c>
    </row>
    <row r="209" spans="1:8">
      <c r="A209" s="32">
        <v>45855</v>
      </c>
      <c r="B209" s="2">
        <v>162.98</v>
      </c>
      <c r="C209" s="34">
        <v>163.18</v>
      </c>
      <c r="D209" s="34">
        <v>164.7</v>
      </c>
      <c r="E209" s="34">
        <v>162.3</v>
      </c>
      <c r="F209" s="34" t="s">
        <v>3307</v>
      </c>
      <c r="G209" s="35">
        <v>-0.0109</v>
      </c>
      <c r="H209" s="1">
        <f t="shared" si="3"/>
        <v>-0.0109837569953704</v>
      </c>
    </row>
    <row r="210" spans="1:8">
      <c r="A210" s="32">
        <v>45854</v>
      </c>
      <c r="B210" s="2">
        <v>164.78</v>
      </c>
      <c r="C210" s="34">
        <v>160.3</v>
      </c>
      <c r="D210" s="34">
        <v>166.12</v>
      </c>
      <c r="E210" s="34">
        <v>159.8</v>
      </c>
      <c r="F210" s="34" t="s">
        <v>3308</v>
      </c>
      <c r="G210" s="35">
        <v>0.0619</v>
      </c>
      <c r="H210" s="1">
        <f t="shared" si="3"/>
        <v>0.0600899607920514</v>
      </c>
    </row>
    <row r="211" spans="1:8">
      <c r="A211" s="32">
        <v>45853</v>
      </c>
      <c r="B211" s="2">
        <v>155.17</v>
      </c>
      <c r="C211" s="34">
        <v>156.36</v>
      </c>
      <c r="D211" s="34">
        <v>157.19</v>
      </c>
      <c r="E211" s="34">
        <v>154.8</v>
      </c>
      <c r="F211" s="34" t="s">
        <v>3309</v>
      </c>
      <c r="G211" s="35">
        <v>-0.0105</v>
      </c>
      <c r="H211" s="1">
        <f t="shared" si="3"/>
        <v>-0.0105773607073833</v>
      </c>
    </row>
    <row r="212" spans="1:8">
      <c r="A212" s="32">
        <v>45852</v>
      </c>
      <c r="B212" s="2">
        <v>156.82</v>
      </c>
      <c r="C212" s="34">
        <v>156.87</v>
      </c>
      <c r="D212" s="34">
        <v>157.47</v>
      </c>
      <c r="E212" s="34">
        <v>155.52</v>
      </c>
      <c r="F212" s="34" t="s">
        <v>3310</v>
      </c>
      <c r="G212" s="35">
        <v>-0.0005</v>
      </c>
      <c r="H212" s="1">
        <f t="shared" si="3"/>
        <v>-0.000510008936211083</v>
      </c>
    </row>
    <row r="213" spans="1:8">
      <c r="A213" s="32">
        <v>45849</v>
      </c>
      <c r="B213" s="2">
        <v>156.9</v>
      </c>
      <c r="C213" s="34">
        <v>157.09</v>
      </c>
      <c r="D213" s="34">
        <v>157.18</v>
      </c>
      <c r="E213" s="34">
        <v>155.18</v>
      </c>
      <c r="F213" s="34" t="s">
        <v>3311</v>
      </c>
      <c r="G213" s="35">
        <v>-0.005</v>
      </c>
      <c r="H213" s="1">
        <f t="shared" si="3"/>
        <v>-0.00502242067850853</v>
      </c>
    </row>
    <row r="214" spans="1:8">
      <c r="A214" s="32">
        <v>45848</v>
      </c>
      <c r="B214" s="2">
        <v>157.69</v>
      </c>
      <c r="C214" s="34">
        <v>156.1</v>
      </c>
      <c r="D214" s="34">
        <v>159.24</v>
      </c>
      <c r="E214" s="34">
        <v>155.82</v>
      </c>
      <c r="F214" s="34" t="s">
        <v>3249</v>
      </c>
      <c r="G214" s="35">
        <v>0.009</v>
      </c>
      <c r="H214" s="1">
        <f t="shared" si="3"/>
        <v>0.00898181023062559</v>
      </c>
    </row>
    <row r="215" spans="1:8">
      <c r="A215" s="32">
        <v>45847</v>
      </c>
      <c r="B215" s="2">
        <v>156.28</v>
      </c>
      <c r="C215" s="34">
        <v>155.79</v>
      </c>
      <c r="D215" s="34">
        <v>156.69</v>
      </c>
      <c r="E215" s="34">
        <v>155.07</v>
      </c>
      <c r="F215" s="34" t="s">
        <v>3228</v>
      </c>
      <c r="G215" s="35">
        <v>0.0031</v>
      </c>
      <c r="H215" s="1">
        <f t="shared" si="3"/>
        <v>0.00314032366253253</v>
      </c>
    </row>
    <row r="216" spans="1:8">
      <c r="A216" s="32">
        <v>45846</v>
      </c>
      <c r="B216" s="2">
        <v>155.79</v>
      </c>
      <c r="C216" s="34">
        <v>154.48</v>
      </c>
      <c r="D216" s="34">
        <v>156.76</v>
      </c>
      <c r="E216" s="34">
        <v>154.21</v>
      </c>
      <c r="F216" s="34" t="s">
        <v>3312</v>
      </c>
      <c r="G216" s="35">
        <v>0.0033</v>
      </c>
      <c r="H216" s="1">
        <f t="shared" si="3"/>
        <v>0.00334340953125877</v>
      </c>
    </row>
    <row r="217" spans="1:8">
      <c r="A217" s="32">
        <v>45845</v>
      </c>
      <c r="B217" s="2">
        <v>155.27</v>
      </c>
      <c r="C217" s="34">
        <v>156.02</v>
      </c>
      <c r="D217" s="34">
        <v>156.35</v>
      </c>
      <c r="E217" s="34">
        <v>154.89</v>
      </c>
      <c r="F217" s="34" t="s">
        <v>3313</v>
      </c>
      <c r="G217" s="35">
        <v>-0.0047</v>
      </c>
      <c r="H217" s="1">
        <f t="shared" si="3"/>
        <v>-0.00475457076607952</v>
      </c>
    </row>
    <row r="218" spans="1:8">
      <c r="A218" s="32">
        <v>45841</v>
      </c>
      <c r="B218" s="2">
        <v>156.01</v>
      </c>
      <c r="C218" s="34">
        <v>155.43</v>
      </c>
      <c r="D218" s="34">
        <v>156.28</v>
      </c>
      <c r="E218" s="34">
        <v>154.88</v>
      </c>
      <c r="F218" s="34" t="s">
        <v>3314</v>
      </c>
      <c r="G218" s="35">
        <v>0.0029</v>
      </c>
      <c r="H218" s="1">
        <f t="shared" si="3"/>
        <v>0.00288859847161133</v>
      </c>
    </row>
    <row r="219" spans="1:8">
      <c r="A219" s="32">
        <v>45840</v>
      </c>
      <c r="B219" s="2">
        <v>155.56</v>
      </c>
      <c r="C219" s="34">
        <v>156</v>
      </c>
      <c r="D219" s="34">
        <v>156.3</v>
      </c>
      <c r="E219" s="34">
        <v>155.07</v>
      </c>
      <c r="F219" s="34" t="s">
        <v>3315</v>
      </c>
      <c r="G219" s="35">
        <v>-0.0023</v>
      </c>
      <c r="H219" s="1">
        <f t="shared" si="3"/>
        <v>-0.0023115459117587</v>
      </c>
    </row>
    <row r="220" spans="1:8">
      <c r="A220" s="32">
        <v>45839</v>
      </c>
      <c r="B220" s="2">
        <v>155.92</v>
      </c>
      <c r="C220" s="34">
        <v>153</v>
      </c>
      <c r="D220" s="34">
        <v>157.75</v>
      </c>
      <c r="E220" s="34">
        <v>152.81</v>
      </c>
      <c r="F220" s="34" t="s">
        <v>2130</v>
      </c>
      <c r="G220" s="35">
        <v>0.0208</v>
      </c>
      <c r="H220" s="1">
        <f t="shared" si="3"/>
        <v>0.0205404571476005</v>
      </c>
    </row>
    <row r="221" spans="1:8">
      <c r="A221" s="32">
        <v>45838</v>
      </c>
      <c r="B221" s="2">
        <v>152.75</v>
      </c>
      <c r="C221" s="34">
        <v>152.16</v>
      </c>
      <c r="D221" s="34">
        <v>152.97</v>
      </c>
      <c r="E221" s="34">
        <v>151.52</v>
      </c>
      <c r="F221" s="34" t="s">
        <v>2810</v>
      </c>
      <c r="G221" s="35">
        <v>0.0022</v>
      </c>
      <c r="H221" s="1">
        <f t="shared" si="3"/>
        <v>0.00222834015394638</v>
      </c>
    </row>
    <row r="222" spans="1:8">
      <c r="A222" s="32">
        <v>45835</v>
      </c>
      <c r="B222" s="2">
        <v>152.41</v>
      </c>
      <c r="C222" s="34">
        <v>152.01</v>
      </c>
      <c r="D222" s="34">
        <v>153.33</v>
      </c>
      <c r="E222" s="34">
        <v>151.01</v>
      </c>
      <c r="F222" s="34" t="s">
        <v>3316</v>
      </c>
      <c r="G222" s="35">
        <v>0.0026</v>
      </c>
      <c r="H222" s="1">
        <f t="shared" si="3"/>
        <v>0.00262794974183016</v>
      </c>
    </row>
    <row r="223" spans="1:8">
      <c r="A223" s="32">
        <v>45834</v>
      </c>
      <c r="B223" s="2">
        <v>152.01</v>
      </c>
      <c r="C223" s="34">
        <v>152.7</v>
      </c>
      <c r="D223" s="34">
        <v>153.22</v>
      </c>
      <c r="E223" s="34">
        <v>151.53</v>
      </c>
      <c r="F223" s="34" t="s">
        <v>3317</v>
      </c>
      <c r="G223" s="35">
        <v>-0.0018</v>
      </c>
      <c r="H223" s="1">
        <f t="shared" si="3"/>
        <v>-0.0017746233583686</v>
      </c>
    </row>
    <row r="224" spans="1:8">
      <c r="A224" s="32">
        <v>45833</v>
      </c>
      <c r="B224" s="2">
        <v>152.28</v>
      </c>
      <c r="C224" s="34">
        <v>151.38</v>
      </c>
      <c r="D224" s="34">
        <v>153.07</v>
      </c>
      <c r="E224" s="34">
        <v>150.73</v>
      </c>
      <c r="F224" s="34" t="s">
        <v>3318</v>
      </c>
      <c r="G224" s="35">
        <v>0.0006</v>
      </c>
      <c r="H224" s="1">
        <f t="shared" si="3"/>
        <v>0.000591191267588397</v>
      </c>
    </row>
    <row r="225" spans="1:8">
      <c r="A225" s="32">
        <v>45832</v>
      </c>
      <c r="B225" s="2">
        <v>152.19</v>
      </c>
      <c r="C225" s="34">
        <v>151.5</v>
      </c>
      <c r="D225" s="34">
        <v>152.72</v>
      </c>
      <c r="E225" s="34">
        <v>150.98</v>
      </c>
      <c r="F225" s="34" t="s">
        <v>2623</v>
      </c>
      <c r="G225" s="35">
        <v>0.0057</v>
      </c>
      <c r="H225" s="1">
        <f t="shared" si="3"/>
        <v>0.00573294048187979</v>
      </c>
    </row>
    <row r="226" spans="1:8">
      <c r="A226" s="32">
        <v>45831</v>
      </c>
      <c r="B226" s="2">
        <v>151.32</v>
      </c>
      <c r="C226" s="34">
        <v>149.74</v>
      </c>
      <c r="D226" s="34">
        <v>151.43</v>
      </c>
      <c r="E226" s="34">
        <v>149.74</v>
      </c>
      <c r="F226" s="34" t="s">
        <v>3319</v>
      </c>
      <c r="G226" s="35">
        <v>0.0102</v>
      </c>
      <c r="H226" s="1">
        <f t="shared" si="3"/>
        <v>0.010162486584201</v>
      </c>
    </row>
    <row r="227" spans="1:8">
      <c r="A227" s="32">
        <v>45828</v>
      </c>
      <c r="B227" s="2">
        <v>149.79</v>
      </c>
      <c r="C227" s="34">
        <v>151.26</v>
      </c>
      <c r="D227" s="34">
        <v>151.4</v>
      </c>
      <c r="E227" s="34">
        <v>149.04</v>
      </c>
      <c r="F227" s="34" t="s">
        <v>1782</v>
      </c>
      <c r="G227" s="35">
        <v>-0.0062</v>
      </c>
      <c r="H227" s="1">
        <f t="shared" si="3"/>
        <v>-0.00625584364181021</v>
      </c>
    </row>
    <row r="228" spans="1:8">
      <c r="A228" s="32">
        <v>45826</v>
      </c>
      <c r="B228" s="2">
        <v>150.73</v>
      </c>
      <c r="C228" s="34">
        <v>152.57</v>
      </c>
      <c r="D228" s="34">
        <v>152.65</v>
      </c>
      <c r="E228" s="34">
        <v>150.71</v>
      </c>
      <c r="F228" s="34" t="s">
        <v>3263</v>
      </c>
      <c r="G228" s="35">
        <v>-0.0108</v>
      </c>
      <c r="H228" s="1">
        <f t="shared" si="3"/>
        <v>-0.0108872442224258</v>
      </c>
    </row>
    <row r="229" spans="1:8">
      <c r="A229" s="32">
        <v>45825</v>
      </c>
      <c r="B229" s="2">
        <v>152.38</v>
      </c>
      <c r="C229" s="34">
        <v>154.96</v>
      </c>
      <c r="D229" s="34">
        <v>155.28</v>
      </c>
      <c r="E229" s="34">
        <v>152.1</v>
      </c>
      <c r="F229" s="34" t="s">
        <v>3320</v>
      </c>
      <c r="G229" s="35">
        <v>-0.0183</v>
      </c>
      <c r="H229" s="1">
        <f t="shared" si="3"/>
        <v>-0.0184660643811292</v>
      </c>
    </row>
    <row r="230" spans="1:8">
      <c r="A230" s="32">
        <v>45824</v>
      </c>
      <c r="B230" s="2">
        <v>155.22</v>
      </c>
      <c r="C230" s="34">
        <v>156.42</v>
      </c>
      <c r="D230" s="34">
        <v>156.49</v>
      </c>
      <c r="E230" s="34">
        <v>154.45</v>
      </c>
      <c r="F230" s="34" t="s">
        <v>3321</v>
      </c>
      <c r="G230" s="35">
        <v>-0.012</v>
      </c>
      <c r="H230" s="1">
        <f t="shared" si="3"/>
        <v>-0.0120390798355826</v>
      </c>
    </row>
    <row r="231" spans="1:8">
      <c r="A231" s="32">
        <v>45821</v>
      </c>
      <c r="B231" s="2">
        <v>157.1</v>
      </c>
      <c r="C231" s="34">
        <v>155.97</v>
      </c>
      <c r="D231" s="34">
        <v>157.67</v>
      </c>
      <c r="E231" s="34">
        <v>155.97</v>
      </c>
      <c r="F231" s="34" t="s">
        <v>3322</v>
      </c>
      <c r="G231" s="35">
        <v>0.0028</v>
      </c>
      <c r="H231" s="1">
        <f t="shared" si="3"/>
        <v>0.00280469332248308</v>
      </c>
    </row>
    <row r="232" spans="1:8">
      <c r="A232" s="32">
        <v>45820</v>
      </c>
      <c r="B232" s="2">
        <v>156.66</v>
      </c>
      <c r="C232" s="34">
        <v>156.24</v>
      </c>
      <c r="D232" s="34">
        <v>156.68</v>
      </c>
      <c r="E232" s="34">
        <v>155.17</v>
      </c>
      <c r="F232" s="34" t="s">
        <v>3323</v>
      </c>
      <c r="G232" s="35">
        <v>0.009</v>
      </c>
      <c r="H232" s="1">
        <f t="shared" si="3"/>
        <v>0.00897672096155813</v>
      </c>
    </row>
    <row r="233" spans="1:8">
      <c r="A233" s="32">
        <v>45819</v>
      </c>
      <c r="B233" s="2">
        <v>155.26</v>
      </c>
      <c r="C233" s="34">
        <v>156.3</v>
      </c>
      <c r="D233" s="34">
        <v>156.6</v>
      </c>
      <c r="E233" s="34">
        <v>154.73</v>
      </c>
      <c r="F233" s="34" t="s">
        <v>2892</v>
      </c>
      <c r="G233" s="35">
        <v>-0.0076</v>
      </c>
      <c r="H233" s="1">
        <f t="shared" si="3"/>
        <v>-0.0076353391373568</v>
      </c>
    </row>
    <row r="234" spans="1:8">
      <c r="A234" s="32">
        <v>45818</v>
      </c>
      <c r="B234" s="2">
        <v>156.45</v>
      </c>
      <c r="C234" s="34">
        <v>155.43</v>
      </c>
      <c r="D234" s="34">
        <v>157.44</v>
      </c>
      <c r="E234" s="34">
        <v>155.02</v>
      </c>
      <c r="F234" s="34" t="s">
        <v>3324</v>
      </c>
      <c r="G234" s="35">
        <v>0.0079</v>
      </c>
      <c r="H234" s="1">
        <f t="shared" si="3"/>
        <v>0.00782858207653921</v>
      </c>
    </row>
    <row r="235" spans="1:8">
      <c r="A235" s="32">
        <v>45817</v>
      </c>
      <c r="B235" s="2">
        <v>155.23</v>
      </c>
      <c r="C235" s="34">
        <v>154.85</v>
      </c>
      <c r="D235" s="34">
        <v>155.99</v>
      </c>
      <c r="E235" s="34">
        <v>154.45</v>
      </c>
      <c r="F235" s="34" t="s">
        <v>3256</v>
      </c>
      <c r="G235" s="35">
        <v>0.0013</v>
      </c>
      <c r="H235" s="1">
        <f t="shared" si="3"/>
        <v>0.00128924146008102</v>
      </c>
    </row>
    <row r="236" spans="1:8">
      <c r="A236" s="32">
        <v>45814</v>
      </c>
      <c r="B236" s="2">
        <v>155.03</v>
      </c>
      <c r="C236" s="34">
        <v>154</v>
      </c>
      <c r="D236" s="34">
        <v>156.03</v>
      </c>
      <c r="E236" s="34">
        <v>154</v>
      </c>
      <c r="F236" s="34" t="s">
        <v>3325</v>
      </c>
      <c r="G236" s="35">
        <v>0.0089</v>
      </c>
      <c r="H236" s="1">
        <f t="shared" si="3"/>
        <v>0.00887627713878206</v>
      </c>
    </row>
    <row r="237" spans="1:8">
      <c r="A237" s="32">
        <v>45813</v>
      </c>
      <c r="B237" s="2">
        <v>153.66</v>
      </c>
      <c r="C237" s="34">
        <v>153.68</v>
      </c>
      <c r="D237" s="34">
        <v>154.09</v>
      </c>
      <c r="E237" s="34">
        <v>152.64</v>
      </c>
      <c r="F237" s="34" t="s">
        <v>3326</v>
      </c>
      <c r="G237" s="35">
        <v>0.0029</v>
      </c>
      <c r="H237" s="1">
        <f t="shared" si="3"/>
        <v>0.00286757235081404</v>
      </c>
    </row>
    <row r="238" spans="1:8">
      <c r="A238" s="32">
        <v>45812</v>
      </c>
      <c r="B238" s="2">
        <v>153.22</v>
      </c>
      <c r="C238" s="34">
        <v>154.93</v>
      </c>
      <c r="D238" s="34">
        <v>154.93</v>
      </c>
      <c r="E238" s="34">
        <v>153.13</v>
      </c>
      <c r="F238" s="34" t="s">
        <v>3327</v>
      </c>
      <c r="G238" s="35">
        <v>-0.0078</v>
      </c>
      <c r="H238" s="1">
        <f t="shared" si="3"/>
        <v>-0.00780136579199481</v>
      </c>
    </row>
    <row r="239" spans="1:8">
      <c r="A239" s="32">
        <v>45811</v>
      </c>
      <c r="B239" s="2">
        <v>154.42</v>
      </c>
      <c r="C239" s="34">
        <v>154.8</v>
      </c>
      <c r="D239" s="34">
        <v>155.66</v>
      </c>
      <c r="E239" s="34">
        <v>154.08</v>
      </c>
      <c r="F239" s="34" t="s">
        <v>3328</v>
      </c>
      <c r="G239" s="35">
        <v>-0.0063</v>
      </c>
      <c r="H239" s="1">
        <f t="shared" si="3"/>
        <v>-0.00632627505287751</v>
      </c>
    </row>
    <row r="240" spans="1:8">
      <c r="A240" s="32">
        <v>45810</v>
      </c>
      <c r="B240" s="2">
        <v>155.4</v>
      </c>
      <c r="C240" s="34">
        <v>154.48</v>
      </c>
      <c r="D240" s="34">
        <v>155.54</v>
      </c>
      <c r="E240" s="34">
        <v>152.3</v>
      </c>
      <c r="F240" s="34" t="s">
        <v>3329</v>
      </c>
      <c r="G240" s="35">
        <v>0.0012</v>
      </c>
      <c r="H240" s="1">
        <f t="shared" si="3"/>
        <v>0.00122339927045385</v>
      </c>
    </row>
    <row r="241" spans="1:8">
      <c r="A241" s="32">
        <v>45807</v>
      </c>
      <c r="B241" s="2">
        <v>155.21</v>
      </c>
      <c r="C241" s="34">
        <v>153.9</v>
      </c>
      <c r="D241" s="34">
        <v>155.71</v>
      </c>
      <c r="E241" s="34">
        <v>153.22</v>
      </c>
      <c r="F241" s="34" t="s">
        <v>2680</v>
      </c>
      <c r="G241" s="35">
        <v>0.0106</v>
      </c>
      <c r="H241" s="1">
        <f t="shared" si="3"/>
        <v>0.0105574347606958</v>
      </c>
    </row>
    <row r="242" spans="1:8">
      <c r="A242" s="32">
        <v>45806</v>
      </c>
      <c r="B242" s="2">
        <v>153.58</v>
      </c>
      <c r="C242" s="34">
        <v>151.75</v>
      </c>
      <c r="D242" s="34">
        <v>154.04</v>
      </c>
      <c r="E242" s="34">
        <v>151.56</v>
      </c>
      <c r="F242" s="34" t="s">
        <v>3199</v>
      </c>
      <c r="G242" s="35">
        <v>0.0075</v>
      </c>
      <c r="H242" s="1">
        <f t="shared" si="3"/>
        <v>0.00751612962864736</v>
      </c>
    </row>
    <row r="243" spans="1:8">
      <c r="A243" s="32">
        <v>45805</v>
      </c>
      <c r="B243" s="2">
        <v>152.43</v>
      </c>
      <c r="C243" s="34">
        <v>153.28</v>
      </c>
      <c r="D243" s="34">
        <v>153.64</v>
      </c>
      <c r="E243" s="34">
        <v>151.93</v>
      </c>
      <c r="F243" s="34" t="s">
        <v>3241</v>
      </c>
      <c r="G243" s="35">
        <v>-0.0054</v>
      </c>
      <c r="H243" s="1">
        <f t="shared" si="3"/>
        <v>-0.00536510054257054</v>
      </c>
    </row>
    <row r="244" spans="1:8">
      <c r="A244" s="32">
        <v>45804</v>
      </c>
      <c r="B244" s="2">
        <v>153.25</v>
      </c>
      <c r="C244" s="34">
        <v>152.52</v>
      </c>
      <c r="D244" s="34">
        <v>154.04</v>
      </c>
      <c r="E244" s="34">
        <v>151.93</v>
      </c>
      <c r="F244" s="34" t="s">
        <v>3330</v>
      </c>
      <c r="G244" s="35">
        <v>0.002</v>
      </c>
      <c r="H244" s="1">
        <f t="shared" si="3"/>
        <v>0.00202488720024174</v>
      </c>
    </row>
    <row r="245" spans="1:8">
      <c r="A245" s="32">
        <v>45800</v>
      </c>
      <c r="B245" s="2">
        <v>152.94</v>
      </c>
      <c r="C245" s="34">
        <v>153</v>
      </c>
      <c r="D245" s="34">
        <v>153.48</v>
      </c>
      <c r="E245" s="34">
        <v>152.21</v>
      </c>
      <c r="F245" s="34" t="s">
        <v>3249</v>
      </c>
      <c r="G245" s="35">
        <v>0.0022</v>
      </c>
      <c r="H245" s="1">
        <f t="shared" si="3"/>
        <v>0.00216004011329558</v>
      </c>
    </row>
    <row r="246" spans="1:8">
      <c r="A246" s="32">
        <v>45799</v>
      </c>
      <c r="B246" s="2">
        <v>152.61</v>
      </c>
      <c r="C246" s="34">
        <v>152.65</v>
      </c>
      <c r="D246" s="34">
        <v>153.32</v>
      </c>
      <c r="E246" s="34">
        <v>151.37</v>
      </c>
      <c r="F246" s="34" t="s">
        <v>3260</v>
      </c>
      <c r="G246" s="35">
        <v>-0.0037</v>
      </c>
      <c r="H246" s="1">
        <f t="shared" si="3"/>
        <v>-0.00372805297866406</v>
      </c>
    </row>
    <row r="247" spans="1:8">
      <c r="A247" s="32">
        <v>45798</v>
      </c>
      <c r="B247" s="2">
        <v>153.18</v>
      </c>
      <c r="C247" s="34">
        <v>153.19</v>
      </c>
      <c r="D247" s="34">
        <v>154.43</v>
      </c>
      <c r="E247" s="34">
        <v>153</v>
      </c>
      <c r="F247" s="34" t="s">
        <v>2893</v>
      </c>
      <c r="G247" s="35">
        <v>-0.0031</v>
      </c>
      <c r="H247" s="1">
        <f t="shared" si="3"/>
        <v>-0.0031286689580413</v>
      </c>
    </row>
    <row r="248" spans="1:8">
      <c r="A248" s="32">
        <v>45797</v>
      </c>
      <c r="B248" s="2">
        <v>153.66</v>
      </c>
      <c r="C248" s="34">
        <v>152.33</v>
      </c>
      <c r="D248" s="34">
        <v>154.04</v>
      </c>
      <c r="E248" s="34">
        <v>152.12</v>
      </c>
      <c r="F248" s="34" t="s">
        <v>3186</v>
      </c>
      <c r="G248" s="35">
        <v>0.0077</v>
      </c>
      <c r="H248" s="1">
        <f t="shared" si="3"/>
        <v>0.00764334931256807</v>
      </c>
    </row>
    <row r="249" spans="1:8">
      <c r="A249" s="32">
        <v>45796</v>
      </c>
      <c r="B249" s="2">
        <v>152.49</v>
      </c>
      <c r="C249" s="34">
        <v>151.89</v>
      </c>
      <c r="D249" s="34">
        <v>152.66</v>
      </c>
      <c r="E249" s="34">
        <v>151.05</v>
      </c>
      <c r="F249" s="34" t="s">
        <v>3081</v>
      </c>
      <c r="G249" s="35">
        <v>0.0077</v>
      </c>
      <c r="H249" s="1">
        <f t="shared" si="3"/>
        <v>0.00763613742798601</v>
      </c>
    </row>
    <row r="250" spans="1:8">
      <c r="A250" s="32">
        <v>45793</v>
      </c>
      <c r="B250" s="2">
        <v>151.33</v>
      </c>
      <c r="C250" s="34">
        <v>149.67</v>
      </c>
      <c r="D250" s="34">
        <v>151.5</v>
      </c>
      <c r="E250" s="34">
        <v>149.22</v>
      </c>
      <c r="F250" s="34" t="s">
        <v>3331</v>
      </c>
      <c r="G250" s="35">
        <v>0.0115</v>
      </c>
      <c r="H250" s="1">
        <f t="shared" si="3"/>
        <v>0.0114309744727939</v>
      </c>
    </row>
    <row r="251" spans="1:8">
      <c r="A251" s="32">
        <v>45792</v>
      </c>
      <c r="B251" s="2">
        <v>149.61</v>
      </c>
      <c r="C251" s="34">
        <v>148</v>
      </c>
      <c r="D251" s="34">
        <v>149.65</v>
      </c>
      <c r="E251" s="34">
        <v>147.33</v>
      </c>
      <c r="F251" s="34" t="s">
        <v>3332</v>
      </c>
      <c r="G251" s="35">
        <v>0.0222</v>
      </c>
      <c r="H251" s="1">
        <f t="shared" si="3"/>
        <v>0.0219625680751348</v>
      </c>
    </row>
    <row r="252" spans="1:8">
      <c r="A252" s="32">
        <v>45791</v>
      </c>
      <c r="B252" s="2">
        <v>146.36</v>
      </c>
      <c r="C252" s="34">
        <v>148.66</v>
      </c>
      <c r="D252" s="34">
        <v>148.82</v>
      </c>
      <c r="E252" s="34">
        <v>146.12</v>
      </c>
      <c r="F252" s="34" t="s">
        <v>3333</v>
      </c>
      <c r="G252" s="35">
        <v>-0.014</v>
      </c>
      <c r="H252" s="1">
        <f t="shared" si="3"/>
        <v>-0.0141114960413907</v>
      </c>
    </row>
    <row r="253" spans="1:8">
      <c r="A253" s="32">
        <v>45790</v>
      </c>
      <c r="B253" s="2">
        <v>148.44</v>
      </c>
      <c r="C253" s="34">
        <v>151.7</v>
      </c>
      <c r="D253" s="34">
        <v>151.7</v>
      </c>
      <c r="E253" s="34">
        <v>148.08</v>
      </c>
      <c r="F253" s="34" t="s">
        <v>3262</v>
      </c>
      <c r="G253" s="35">
        <v>-0.037</v>
      </c>
      <c r="H253" s="1">
        <f t="shared" si="3"/>
        <v>-0.0376804441574503</v>
      </c>
    </row>
    <row r="254" spans="1:8">
      <c r="A254" s="32">
        <v>45789</v>
      </c>
      <c r="B254" s="2">
        <v>154.14</v>
      </c>
      <c r="C254" s="34">
        <v>152.02</v>
      </c>
      <c r="D254" s="34">
        <v>155.36</v>
      </c>
      <c r="E254" s="34">
        <v>151.18</v>
      </c>
      <c r="F254" s="34" t="s">
        <v>2732</v>
      </c>
      <c r="G254" s="35">
        <v>-0.0005</v>
      </c>
      <c r="H254" s="1">
        <f t="shared" si="3"/>
        <v>-0.000518874054967478</v>
      </c>
    </row>
    <row r="255" spans="1:8">
      <c r="A255" s="32">
        <v>45786</v>
      </c>
      <c r="B255" s="2">
        <v>154.22</v>
      </c>
      <c r="C255" s="34">
        <v>155.42</v>
      </c>
      <c r="D255" s="34">
        <v>156.06</v>
      </c>
      <c r="E255" s="34">
        <v>153.81</v>
      </c>
      <c r="F255" s="34" t="s">
        <v>2941</v>
      </c>
      <c r="G255" s="35">
        <v>-0.0093</v>
      </c>
      <c r="H255" s="1">
        <f t="shared" si="3"/>
        <v>-0.00929398712642754</v>
      </c>
    </row>
    <row r="256" spans="1:8">
      <c r="A256" s="32">
        <v>45785</v>
      </c>
      <c r="B256" s="2">
        <v>155.66</v>
      </c>
      <c r="C256" s="34">
        <v>155.82</v>
      </c>
      <c r="D256" s="34">
        <v>157.03</v>
      </c>
      <c r="E256" s="34">
        <v>154.78</v>
      </c>
      <c r="F256" s="34" t="s">
        <v>2772</v>
      </c>
      <c r="G256" s="35">
        <v>-0.0104</v>
      </c>
      <c r="H256" s="1">
        <f t="shared" si="3"/>
        <v>-0.0104806685329901</v>
      </c>
    </row>
    <row r="257" spans="1:8">
      <c r="A257" s="32">
        <v>45784</v>
      </c>
      <c r="B257" s="2">
        <v>157.3</v>
      </c>
      <c r="C257" s="34">
        <v>154.74</v>
      </c>
      <c r="D257" s="34">
        <v>157.94</v>
      </c>
      <c r="E257" s="34">
        <v>154.5</v>
      </c>
      <c r="F257" s="34" t="s">
        <v>3286</v>
      </c>
      <c r="G257" s="35">
        <v>0.0183</v>
      </c>
      <c r="H257" s="1">
        <f t="shared" si="3"/>
        <v>0.0181549073380725</v>
      </c>
    </row>
    <row r="258" spans="1:8">
      <c r="A258" s="32">
        <v>45783</v>
      </c>
      <c r="B258" s="2">
        <v>154.47</v>
      </c>
      <c r="C258" s="34">
        <v>154.82</v>
      </c>
      <c r="D258" s="34">
        <v>155.9</v>
      </c>
      <c r="E258" s="34">
        <v>153.68</v>
      </c>
      <c r="F258" s="34" t="s">
        <v>2954</v>
      </c>
      <c r="G258" s="35">
        <v>-0.0034</v>
      </c>
      <c r="H258" s="1">
        <f t="shared" si="3"/>
        <v>-0.00342521419308696</v>
      </c>
    </row>
    <row r="259" spans="1:8">
      <c r="A259" s="32">
        <v>45782</v>
      </c>
      <c r="B259" s="2">
        <v>155</v>
      </c>
      <c r="C259" s="34">
        <v>156.67</v>
      </c>
      <c r="D259" s="34">
        <v>156.79</v>
      </c>
      <c r="E259" s="34">
        <v>154.73</v>
      </c>
      <c r="F259" s="34" t="s">
        <v>3334</v>
      </c>
      <c r="G259" s="35">
        <v>-0.0072</v>
      </c>
      <c r="H259" s="1">
        <f t="shared" ref="H259:H322" si="4">LN(B259/B260)</f>
        <v>-0.00719982539316764</v>
      </c>
    </row>
    <row r="260" spans="1:8">
      <c r="A260" s="32">
        <v>45779</v>
      </c>
      <c r="B260" s="2">
        <v>156.12</v>
      </c>
      <c r="C260" s="34">
        <v>156.07</v>
      </c>
      <c r="D260" s="34">
        <v>156.71</v>
      </c>
      <c r="E260" s="34">
        <v>155.04</v>
      </c>
      <c r="F260" s="34" t="s">
        <v>3335</v>
      </c>
      <c r="G260" s="35">
        <v>0.0107</v>
      </c>
      <c r="H260" s="1">
        <f t="shared" si="4"/>
        <v>0.0106897791712964</v>
      </c>
    </row>
    <row r="261" spans="1:8">
      <c r="A261" s="32">
        <v>45778</v>
      </c>
      <c r="B261" s="2">
        <v>154.46</v>
      </c>
      <c r="C261" s="34">
        <v>155</v>
      </c>
      <c r="D261" s="34">
        <v>155.09</v>
      </c>
      <c r="E261" s="34">
        <v>153.36</v>
      </c>
      <c r="F261" s="34" t="s">
        <v>3336</v>
      </c>
      <c r="G261" s="35">
        <v>-0.0118</v>
      </c>
      <c r="H261" s="1">
        <f t="shared" si="4"/>
        <v>-0.011906051766262</v>
      </c>
    </row>
    <row r="262" spans="1:8">
      <c r="A262" s="32">
        <v>45777</v>
      </c>
      <c r="B262" s="2">
        <v>156.31</v>
      </c>
      <c r="C262" s="34">
        <v>158.2</v>
      </c>
      <c r="D262" s="34">
        <v>158.2</v>
      </c>
      <c r="E262" s="34">
        <v>155.02</v>
      </c>
      <c r="F262" s="34" t="s">
        <v>3269</v>
      </c>
      <c r="G262" s="35">
        <v>0.0026</v>
      </c>
      <c r="H262" s="1">
        <f t="shared" si="4"/>
        <v>0.00256229721891978</v>
      </c>
    </row>
    <row r="263" spans="1:8">
      <c r="A263" s="32">
        <v>45776</v>
      </c>
      <c r="B263" s="2">
        <v>155.91</v>
      </c>
      <c r="C263" s="34">
        <v>155.45</v>
      </c>
      <c r="D263" s="34">
        <v>157.02</v>
      </c>
      <c r="E263" s="34">
        <v>154.29</v>
      </c>
      <c r="F263" s="34" t="s">
        <v>3337</v>
      </c>
      <c r="G263" s="35">
        <v>0.0036</v>
      </c>
      <c r="H263" s="1">
        <f t="shared" si="4"/>
        <v>0.00359828184940381</v>
      </c>
    </row>
    <row r="264" spans="1:8">
      <c r="A264" s="32">
        <v>45775</v>
      </c>
      <c r="B264" s="2">
        <v>155.35</v>
      </c>
      <c r="C264" s="34">
        <v>155.5</v>
      </c>
      <c r="D264" s="34">
        <v>155.81</v>
      </c>
      <c r="E264" s="34">
        <v>153.82</v>
      </c>
      <c r="F264" s="34" t="s">
        <v>3338</v>
      </c>
      <c r="G264" s="35">
        <v>0.005</v>
      </c>
      <c r="H264" s="1">
        <f t="shared" si="4"/>
        <v>0.00496887416033138</v>
      </c>
    </row>
    <row r="265" spans="1:8">
      <c r="A265" s="32">
        <v>45772</v>
      </c>
      <c r="B265" s="2">
        <v>154.58</v>
      </c>
      <c r="C265" s="34">
        <v>154.32</v>
      </c>
      <c r="D265" s="34">
        <v>154.9</v>
      </c>
      <c r="E265" s="34">
        <v>152.45</v>
      </c>
      <c r="F265" s="34" t="s">
        <v>2954</v>
      </c>
      <c r="G265" s="35">
        <v>-0.0023</v>
      </c>
      <c r="H265" s="1">
        <f t="shared" si="4"/>
        <v>-0.00226164032947549</v>
      </c>
    </row>
    <row r="266" spans="1:8">
      <c r="A266" s="32">
        <v>45771</v>
      </c>
      <c r="B266" s="2">
        <v>154.93</v>
      </c>
      <c r="C266" s="34">
        <v>155.8</v>
      </c>
      <c r="D266" s="34">
        <v>155.9</v>
      </c>
      <c r="E266" s="34">
        <v>153.44</v>
      </c>
      <c r="F266" s="34" t="s">
        <v>3339</v>
      </c>
      <c r="G266" s="35">
        <v>-0.0029</v>
      </c>
      <c r="H266" s="1">
        <f t="shared" si="4"/>
        <v>-0.00290032751407425</v>
      </c>
    </row>
    <row r="267" spans="1:8">
      <c r="A267" s="32">
        <v>45770</v>
      </c>
      <c r="B267" s="2">
        <v>155.38</v>
      </c>
      <c r="C267" s="34">
        <v>156.49</v>
      </c>
      <c r="D267" s="34">
        <v>157.1</v>
      </c>
      <c r="E267" s="34">
        <v>154.33</v>
      </c>
      <c r="F267" s="34" t="s">
        <v>3340</v>
      </c>
      <c r="G267" s="35">
        <v>-0.015</v>
      </c>
      <c r="H267" s="1">
        <f t="shared" si="4"/>
        <v>-0.0151377718990478</v>
      </c>
    </row>
    <row r="268" spans="1:8">
      <c r="A268" s="32">
        <v>45769</v>
      </c>
      <c r="B268" s="2">
        <v>157.75</v>
      </c>
      <c r="C268" s="34">
        <v>157.55</v>
      </c>
      <c r="D268" s="34">
        <v>158.72</v>
      </c>
      <c r="E268" s="34">
        <v>156.26</v>
      </c>
      <c r="F268" s="34" t="s">
        <v>3341</v>
      </c>
      <c r="G268" s="35">
        <v>0.0053</v>
      </c>
      <c r="H268" s="1">
        <f t="shared" si="4"/>
        <v>0.00527538007997074</v>
      </c>
    </row>
    <row r="269" spans="1:8">
      <c r="A269" s="32">
        <v>45768</v>
      </c>
      <c r="B269" s="2">
        <v>156.92</v>
      </c>
      <c r="C269" s="34">
        <v>157.96</v>
      </c>
      <c r="D269" s="34">
        <v>158.23</v>
      </c>
      <c r="E269" s="34">
        <v>155.49</v>
      </c>
      <c r="F269" s="34" t="s">
        <v>3342</v>
      </c>
      <c r="G269" s="35">
        <v>-0.0035</v>
      </c>
      <c r="H269" s="1">
        <f t="shared" si="4"/>
        <v>-0.00349884259096635</v>
      </c>
    </row>
    <row r="270" spans="1:8">
      <c r="A270" s="32">
        <v>45764</v>
      </c>
      <c r="B270" s="2">
        <v>157.47</v>
      </c>
      <c r="C270" s="34">
        <v>154.16</v>
      </c>
      <c r="D270" s="34">
        <v>159.44</v>
      </c>
      <c r="E270" s="34">
        <v>154.16</v>
      </c>
      <c r="F270" s="34" t="s">
        <v>2978</v>
      </c>
      <c r="G270" s="35">
        <v>0.0231</v>
      </c>
      <c r="H270" s="1">
        <f t="shared" si="4"/>
        <v>0.0228669479404554</v>
      </c>
    </row>
    <row r="271" spans="1:8">
      <c r="A271" s="32">
        <v>45763</v>
      </c>
      <c r="B271" s="2">
        <v>153.91</v>
      </c>
      <c r="C271" s="34">
        <v>155.37</v>
      </c>
      <c r="D271" s="34">
        <v>155.63</v>
      </c>
      <c r="E271" s="34">
        <v>152.24</v>
      </c>
      <c r="F271" s="34" t="s">
        <v>3343</v>
      </c>
      <c r="G271" s="35">
        <v>0.0019</v>
      </c>
      <c r="H271" s="1">
        <f t="shared" si="4"/>
        <v>0.00188599542132667</v>
      </c>
    </row>
    <row r="272" spans="1:8">
      <c r="A272" s="32">
        <v>45762</v>
      </c>
      <c r="B272" s="2">
        <v>153.62</v>
      </c>
      <c r="C272" s="34">
        <v>155.7</v>
      </c>
      <c r="D272" s="34">
        <v>156.3</v>
      </c>
      <c r="E272" s="34">
        <v>152.1</v>
      </c>
      <c r="F272" s="34" t="s">
        <v>2803</v>
      </c>
      <c r="G272" s="35">
        <v>-0.0048</v>
      </c>
      <c r="H272" s="1">
        <f t="shared" si="4"/>
        <v>-0.00480551609888216</v>
      </c>
    </row>
    <row r="273" spans="1:8">
      <c r="A273" s="32">
        <v>45761</v>
      </c>
      <c r="B273" s="2">
        <v>154.36</v>
      </c>
      <c r="C273" s="34">
        <v>151.59</v>
      </c>
      <c r="D273" s="34">
        <v>154.67</v>
      </c>
      <c r="E273" s="34">
        <v>151.17</v>
      </c>
      <c r="F273" s="34" t="s">
        <v>3344</v>
      </c>
      <c r="G273" s="35">
        <v>0.0173</v>
      </c>
      <c r="H273" s="1">
        <f t="shared" si="4"/>
        <v>0.0171849111322683</v>
      </c>
    </row>
    <row r="274" spans="1:8">
      <c r="A274" s="32">
        <v>45758</v>
      </c>
      <c r="B274" s="2">
        <v>151.73</v>
      </c>
      <c r="C274" s="34">
        <v>149.33</v>
      </c>
      <c r="D274" s="34">
        <v>152.35</v>
      </c>
      <c r="E274" s="34">
        <v>148.19</v>
      </c>
      <c r="F274" s="34" t="s">
        <v>3345</v>
      </c>
      <c r="G274" s="35">
        <v>0.0204</v>
      </c>
      <c r="H274" s="1">
        <f t="shared" si="4"/>
        <v>0.0202390238280178</v>
      </c>
    </row>
    <row r="275" spans="1:8">
      <c r="A275" s="32">
        <v>45757</v>
      </c>
      <c r="B275" s="2">
        <v>148.69</v>
      </c>
      <c r="C275" s="34">
        <v>150.37</v>
      </c>
      <c r="D275" s="34">
        <v>151.2</v>
      </c>
      <c r="E275" s="34">
        <v>145.13</v>
      </c>
      <c r="F275" s="34" t="s">
        <v>2875</v>
      </c>
      <c r="G275" s="35">
        <v>-0.0151</v>
      </c>
      <c r="H275" s="1">
        <f t="shared" si="4"/>
        <v>-0.0152175398705128</v>
      </c>
    </row>
    <row r="276" spans="1:8">
      <c r="A276" s="32">
        <v>45756</v>
      </c>
      <c r="B276" s="2">
        <v>150.97</v>
      </c>
      <c r="C276" s="34">
        <v>142.2</v>
      </c>
      <c r="D276" s="34">
        <v>153.19</v>
      </c>
      <c r="E276" s="34">
        <v>141.5</v>
      </c>
      <c r="F276" s="34" t="s">
        <v>3346</v>
      </c>
      <c r="G276" s="35">
        <v>0.0065</v>
      </c>
      <c r="H276" s="1">
        <f t="shared" si="4"/>
        <v>0.00644584748338887</v>
      </c>
    </row>
    <row r="277" spans="1:8">
      <c r="A277" s="32">
        <v>45755</v>
      </c>
      <c r="B277" s="2">
        <v>150</v>
      </c>
      <c r="C277" s="34">
        <v>153.59</v>
      </c>
      <c r="D277" s="34">
        <v>153.59</v>
      </c>
      <c r="E277" s="34">
        <v>148</v>
      </c>
      <c r="F277" s="34" t="s">
        <v>2871</v>
      </c>
      <c r="G277" s="35">
        <v>-0.0041</v>
      </c>
      <c r="H277" s="1">
        <f t="shared" si="4"/>
        <v>-0.00412481457694996</v>
      </c>
    </row>
    <row r="278" spans="1:8">
      <c r="A278" s="32">
        <v>45754</v>
      </c>
      <c r="B278" s="2">
        <v>150.62</v>
      </c>
      <c r="C278" s="34">
        <v>151.28</v>
      </c>
      <c r="D278" s="34">
        <v>152.71</v>
      </c>
      <c r="E278" s="34">
        <v>147.4</v>
      </c>
      <c r="F278" s="34" t="s">
        <v>3347</v>
      </c>
      <c r="G278" s="35">
        <v>-0.0171</v>
      </c>
      <c r="H278" s="1">
        <f t="shared" si="4"/>
        <v>-0.0172452111592426</v>
      </c>
    </row>
    <row r="279" spans="1:8">
      <c r="A279" s="32">
        <v>45751</v>
      </c>
      <c r="B279" s="2">
        <v>153.24</v>
      </c>
      <c r="C279" s="34">
        <v>159.15</v>
      </c>
      <c r="D279" s="34">
        <v>159.82</v>
      </c>
      <c r="E279" s="34">
        <v>152.93</v>
      </c>
      <c r="F279" s="34" t="s">
        <v>3348</v>
      </c>
      <c r="G279" s="35">
        <v>-0.0412</v>
      </c>
      <c r="H279" s="1">
        <f t="shared" si="4"/>
        <v>-0.0420428621138684</v>
      </c>
    </row>
    <row r="280" spans="1:8">
      <c r="A280" s="32">
        <v>45750</v>
      </c>
      <c r="B280" s="2">
        <v>159.82</v>
      </c>
      <c r="C280" s="34">
        <v>158.75</v>
      </c>
      <c r="D280" s="34">
        <v>160.65</v>
      </c>
      <c r="E280" s="34">
        <v>157.48</v>
      </c>
      <c r="F280" s="34" t="s">
        <v>2639</v>
      </c>
      <c r="G280" s="35">
        <v>0.0287</v>
      </c>
      <c r="H280" s="1">
        <f t="shared" si="4"/>
        <v>0.0283031774033019</v>
      </c>
    </row>
    <row r="281" spans="1:8">
      <c r="A281" s="32">
        <v>45749</v>
      </c>
      <c r="B281" s="2">
        <v>155.36</v>
      </c>
      <c r="C281" s="34">
        <v>154.01</v>
      </c>
      <c r="D281" s="34">
        <v>155.79</v>
      </c>
      <c r="E281" s="34">
        <v>153.45</v>
      </c>
      <c r="F281" s="34" t="s">
        <v>2908</v>
      </c>
      <c r="G281" s="35">
        <v>0.0138</v>
      </c>
      <c r="H281" s="1">
        <f t="shared" si="4"/>
        <v>0.0136744297266942</v>
      </c>
    </row>
    <row r="282" spans="1:8">
      <c r="A282" s="32">
        <v>45748</v>
      </c>
      <c r="B282" s="2">
        <v>153.25</v>
      </c>
      <c r="C282" s="34">
        <v>160.73</v>
      </c>
      <c r="D282" s="34">
        <v>161.81</v>
      </c>
      <c r="E282" s="34">
        <v>153.13</v>
      </c>
      <c r="F282" s="34" t="s">
        <v>3349</v>
      </c>
      <c r="G282" s="35">
        <v>-0.0759</v>
      </c>
      <c r="H282" s="1">
        <f t="shared" si="4"/>
        <v>-0.0789528933112033</v>
      </c>
    </row>
    <row r="283" spans="1:8">
      <c r="A283" s="32">
        <v>45747</v>
      </c>
      <c r="B283" s="2">
        <v>165.84</v>
      </c>
      <c r="C283" s="34">
        <v>164.37</v>
      </c>
      <c r="D283" s="34">
        <v>166.63</v>
      </c>
      <c r="E283" s="34">
        <v>164.23</v>
      </c>
      <c r="F283" s="34" t="s">
        <v>2752</v>
      </c>
      <c r="G283" s="35">
        <v>0.013</v>
      </c>
      <c r="H283" s="1">
        <f t="shared" si="4"/>
        <v>0.0129268982612739</v>
      </c>
    </row>
    <row r="284" spans="1:8">
      <c r="A284" s="32">
        <v>45744</v>
      </c>
      <c r="B284" s="2">
        <v>163.71</v>
      </c>
      <c r="C284" s="34">
        <v>163.59</v>
      </c>
      <c r="D284" s="34">
        <v>164.52</v>
      </c>
      <c r="E284" s="34">
        <v>162.91</v>
      </c>
      <c r="F284" s="34" t="s">
        <v>3350</v>
      </c>
      <c r="G284" s="35">
        <v>0.0036</v>
      </c>
      <c r="H284" s="1">
        <f t="shared" si="4"/>
        <v>0.00354914091803916</v>
      </c>
    </row>
    <row r="285" spans="1:8">
      <c r="A285" s="32">
        <v>45743</v>
      </c>
      <c r="B285" s="2">
        <v>163.13</v>
      </c>
      <c r="C285" s="34">
        <v>162.35</v>
      </c>
      <c r="D285" s="34">
        <v>164.07</v>
      </c>
      <c r="E285" s="34">
        <v>161.32</v>
      </c>
      <c r="F285" s="34" t="s">
        <v>3351</v>
      </c>
      <c r="G285" s="35">
        <v>0.0087</v>
      </c>
      <c r="H285" s="1">
        <f t="shared" si="4"/>
        <v>0.00868098417564114</v>
      </c>
    </row>
    <row r="286" spans="1:8">
      <c r="A286" s="32">
        <v>45742</v>
      </c>
      <c r="B286" s="2">
        <v>161.72</v>
      </c>
      <c r="C286" s="34">
        <v>161.21</v>
      </c>
      <c r="D286" s="34">
        <v>162.49</v>
      </c>
      <c r="E286" s="34">
        <v>160.64</v>
      </c>
      <c r="F286" s="34" t="s">
        <v>3283</v>
      </c>
      <c r="G286" s="35">
        <v>0.0043</v>
      </c>
      <c r="H286" s="1">
        <f t="shared" si="4"/>
        <v>0.00433786390073546</v>
      </c>
    </row>
    <row r="287" spans="1:8">
      <c r="A287" s="32">
        <v>45741</v>
      </c>
      <c r="B287" s="2">
        <v>161.02</v>
      </c>
      <c r="C287" s="34">
        <v>163.52</v>
      </c>
      <c r="D287" s="34">
        <v>164.19</v>
      </c>
      <c r="E287" s="34">
        <v>160.55</v>
      </c>
      <c r="F287" s="34" t="s">
        <v>3168</v>
      </c>
      <c r="G287" s="35">
        <v>-0.0139</v>
      </c>
      <c r="H287" s="1">
        <f t="shared" si="4"/>
        <v>-0.0139991802423836</v>
      </c>
    </row>
    <row r="288" spans="1:8">
      <c r="A288" s="32">
        <v>45740</v>
      </c>
      <c r="B288" s="2">
        <v>163.29</v>
      </c>
      <c r="C288" s="34">
        <v>162.84</v>
      </c>
      <c r="D288" s="34">
        <v>164.39</v>
      </c>
      <c r="E288" s="34">
        <v>162.5</v>
      </c>
      <c r="F288" s="34" t="s">
        <v>3331</v>
      </c>
      <c r="G288" s="35">
        <v>-0.0021</v>
      </c>
      <c r="H288" s="1">
        <f t="shared" si="4"/>
        <v>-0.00208002032658586</v>
      </c>
    </row>
    <row r="289" spans="1:8">
      <c r="A289" s="32">
        <v>45737</v>
      </c>
      <c r="B289" s="2">
        <v>163.63</v>
      </c>
      <c r="C289" s="34">
        <v>163</v>
      </c>
      <c r="D289" s="34">
        <v>164.13</v>
      </c>
      <c r="E289" s="34">
        <v>162.48</v>
      </c>
      <c r="F289" s="34" t="s">
        <v>3352</v>
      </c>
      <c r="G289" s="35">
        <v>0.0037</v>
      </c>
      <c r="H289" s="1">
        <f t="shared" si="4"/>
        <v>0.00373488877449278</v>
      </c>
    </row>
    <row r="290" spans="1:8">
      <c r="A290" s="32">
        <v>45736</v>
      </c>
      <c r="B290" s="2">
        <v>163.02</v>
      </c>
      <c r="C290" s="34">
        <v>163</v>
      </c>
      <c r="D290" s="34">
        <v>163.2</v>
      </c>
      <c r="E290" s="34">
        <v>161.93</v>
      </c>
      <c r="F290" s="34" t="s">
        <v>3353</v>
      </c>
      <c r="G290" s="35">
        <v>0.0002</v>
      </c>
      <c r="H290" s="1">
        <f t="shared" si="4"/>
        <v>0.000184043434769989</v>
      </c>
    </row>
    <row r="291" spans="1:8">
      <c r="A291" s="32">
        <v>45735</v>
      </c>
      <c r="B291" s="2">
        <v>162.99</v>
      </c>
      <c r="C291" s="34">
        <v>163.97</v>
      </c>
      <c r="D291" s="34">
        <v>164.36</v>
      </c>
      <c r="E291" s="34">
        <v>162.21</v>
      </c>
      <c r="F291" s="34" t="s">
        <v>3354</v>
      </c>
      <c r="G291" s="35">
        <v>-0.0077</v>
      </c>
      <c r="H291" s="1">
        <f t="shared" si="4"/>
        <v>-0.0077008081331784</v>
      </c>
    </row>
    <row r="292" spans="1:8">
      <c r="A292" s="32">
        <v>45734</v>
      </c>
      <c r="B292" s="2">
        <v>164.25</v>
      </c>
      <c r="C292" s="34">
        <v>163.44</v>
      </c>
      <c r="D292" s="34">
        <v>164.86</v>
      </c>
      <c r="E292" s="34">
        <v>162.96</v>
      </c>
      <c r="F292" s="34" t="s">
        <v>3186</v>
      </c>
      <c r="G292" s="35">
        <v>0.0087</v>
      </c>
      <c r="H292" s="1">
        <f t="shared" si="4"/>
        <v>0.00862153372994169</v>
      </c>
    </row>
    <row r="293" spans="1:8">
      <c r="A293" s="32">
        <v>45733</v>
      </c>
      <c r="B293" s="2">
        <v>162.84</v>
      </c>
      <c r="C293" s="34">
        <v>162.41</v>
      </c>
      <c r="D293" s="34">
        <v>163.5</v>
      </c>
      <c r="E293" s="34">
        <v>161.73</v>
      </c>
      <c r="F293" s="34" t="s">
        <v>3329</v>
      </c>
      <c r="G293" s="35">
        <v>0.0002</v>
      </c>
      <c r="H293" s="1">
        <f t="shared" si="4"/>
        <v>0.000184246891355045</v>
      </c>
    </row>
    <row r="294" spans="1:8">
      <c r="A294" s="32">
        <v>45730</v>
      </c>
      <c r="B294" s="2">
        <v>162.81</v>
      </c>
      <c r="C294" s="34">
        <v>162.12</v>
      </c>
      <c r="D294" s="34">
        <v>163.15</v>
      </c>
      <c r="E294" s="34">
        <v>161.1</v>
      </c>
      <c r="F294" s="34" t="s">
        <v>3187</v>
      </c>
      <c r="G294" s="35">
        <v>-0.0011</v>
      </c>
      <c r="H294" s="1">
        <f t="shared" si="4"/>
        <v>-0.00110497248811833</v>
      </c>
    </row>
    <row r="295" spans="1:8">
      <c r="A295" s="32">
        <v>45729</v>
      </c>
      <c r="B295" s="2">
        <v>162.99</v>
      </c>
      <c r="C295" s="34">
        <v>163.43</v>
      </c>
      <c r="D295" s="34">
        <v>164.54</v>
      </c>
      <c r="E295" s="34">
        <v>162.66</v>
      </c>
      <c r="F295" s="34" t="s">
        <v>3355</v>
      </c>
      <c r="G295" s="35">
        <v>0.0009</v>
      </c>
      <c r="H295" s="1">
        <f t="shared" si="4"/>
        <v>0.000859317509298911</v>
      </c>
    </row>
    <row r="296" spans="1:8">
      <c r="A296" s="32">
        <v>45728</v>
      </c>
      <c r="B296" s="2">
        <v>162.85</v>
      </c>
      <c r="C296" s="34">
        <v>163.73</v>
      </c>
      <c r="D296" s="34">
        <v>164.21</v>
      </c>
      <c r="E296" s="34">
        <v>162.23</v>
      </c>
      <c r="F296" s="34" t="s">
        <v>3301</v>
      </c>
      <c r="G296" s="35">
        <v>-0.0181</v>
      </c>
      <c r="H296" s="1">
        <f t="shared" si="4"/>
        <v>-0.0183145273008153</v>
      </c>
    </row>
    <row r="297" spans="1:8">
      <c r="A297" s="32">
        <v>45727</v>
      </c>
      <c r="B297" s="2">
        <v>165.86</v>
      </c>
      <c r="C297" s="34">
        <v>167.2</v>
      </c>
      <c r="D297" s="34">
        <v>167.3</v>
      </c>
      <c r="E297" s="34">
        <v>165.05</v>
      </c>
      <c r="F297" s="34" t="s">
        <v>3356</v>
      </c>
      <c r="G297" s="35">
        <v>-0.011</v>
      </c>
      <c r="H297" s="1">
        <f t="shared" si="4"/>
        <v>-0.0110326098061054</v>
      </c>
    </row>
    <row r="298" spans="1:8">
      <c r="A298" s="32">
        <v>45726</v>
      </c>
      <c r="B298" s="2">
        <v>167.7</v>
      </c>
      <c r="C298" s="34">
        <v>167.48</v>
      </c>
      <c r="D298" s="34">
        <v>169.9</v>
      </c>
      <c r="E298" s="34">
        <v>167.05</v>
      </c>
      <c r="F298" s="34" t="s">
        <v>3151</v>
      </c>
      <c r="G298" s="35">
        <v>0.0061</v>
      </c>
      <c r="H298" s="1">
        <f t="shared" si="4"/>
        <v>0.00604086887416654</v>
      </c>
    </row>
    <row r="299" spans="1:8">
      <c r="A299" s="32">
        <v>45723</v>
      </c>
      <c r="B299" s="2">
        <v>166.69</v>
      </c>
      <c r="C299" s="34">
        <v>165.13</v>
      </c>
      <c r="D299" s="34">
        <v>168.46</v>
      </c>
      <c r="E299" s="34">
        <v>164.7</v>
      </c>
      <c r="F299" s="34" t="s">
        <v>3357</v>
      </c>
      <c r="G299" s="35">
        <v>0.0052</v>
      </c>
      <c r="H299" s="1">
        <f t="shared" si="4"/>
        <v>0.00517263272898917</v>
      </c>
    </row>
    <row r="300" spans="1:8">
      <c r="A300" s="32">
        <v>45722</v>
      </c>
      <c r="B300" s="2">
        <v>165.83</v>
      </c>
      <c r="C300" s="34">
        <v>165</v>
      </c>
      <c r="D300" s="34">
        <v>165.87</v>
      </c>
      <c r="E300" s="34">
        <v>163.51</v>
      </c>
      <c r="F300" s="34" t="s">
        <v>3358</v>
      </c>
      <c r="G300" s="35">
        <v>0.0043</v>
      </c>
      <c r="H300" s="1">
        <f t="shared" si="4"/>
        <v>0.00429068493280962</v>
      </c>
    </row>
    <row r="301" spans="1:8">
      <c r="A301" s="32">
        <v>45721</v>
      </c>
      <c r="B301" s="2">
        <v>165.12</v>
      </c>
      <c r="C301" s="34">
        <v>164.51</v>
      </c>
      <c r="D301" s="34">
        <v>166.46</v>
      </c>
      <c r="E301" s="34">
        <v>163.53</v>
      </c>
      <c r="F301" s="34" t="s">
        <v>3359</v>
      </c>
      <c r="G301" s="35">
        <v>-0.0018</v>
      </c>
      <c r="H301" s="1">
        <f t="shared" si="4"/>
        <v>-0.00181521197056234</v>
      </c>
    </row>
    <row r="302" spans="1:8">
      <c r="A302" s="32">
        <v>45720</v>
      </c>
      <c r="B302" s="2">
        <v>165.42</v>
      </c>
      <c r="C302" s="34">
        <v>168.08</v>
      </c>
      <c r="D302" s="34">
        <v>169.99</v>
      </c>
      <c r="E302" s="34">
        <v>165.32</v>
      </c>
      <c r="F302" s="34" t="s">
        <v>3360</v>
      </c>
      <c r="G302" s="35">
        <v>-0.0111</v>
      </c>
      <c r="H302" s="1">
        <f t="shared" si="4"/>
        <v>-0.0111813608566179</v>
      </c>
    </row>
    <row r="303" spans="1:8">
      <c r="A303" s="32">
        <v>45719</v>
      </c>
      <c r="B303" s="2">
        <v>167.28</v>
      </c>
      <c r="C303" s="34">
        <v>164.96</v>
      </c>
      <c r="D303" s="34">
        <v>167.33</v>
      </c>
      <c r="E303" s="34">
        <v>164.84</v>
      </c>
      <c r="F303" s="34" t="s">
        <v>2690</v>
      </c>
      <c r="G303" s="35">
        <v>0.0137</v>
      </c>
      <c r="H303" s="1">
        <f t="shared" si="4"/>
        <v>0.013602376444181</v>
      </c>
    </row>
    <row r="304" spans="1:8">
      <c r="A304" s="32">
        <v>45716</v>
      </c>
      <c r="B304" s="2">
        <v>165.02</v>
      </c>
      <c r="C304" s="34">
        <v>164.31</v>
      </c>
      <c r="D304" s="34">
        <v>165.94</v>
      </c>
      <c r="E304" s="34">
        <v>162.7</v>
      </c>
      <c r="F304" s="34" t="s">
        <v>3361</v>
      </c>
      <c r="G304" s="35">
        <v>0.0079</v>
      </c>
      <c r="H304" s="1">
        <f t="shared" si="4"/>
        <v>0.00784794902479631</v>
      </c>
    </row>
    <row r="305" spans="1:8">
      <c r="A305" s="32">
        <v>45715</v>
      </c>
      <c r="B305" s="2">
        <v>163.73</v>
      </c>
      <c r="C305" s="34">
        <v>162.31</v>
      </c>
      <c r="D305" s="34">
        <v>163.95</v>
      </c>
      <c r="E305" s="34">
        <v>161.73</v>
      </c>
      <c r="F305" s="34" t="s">
        <v>2884</v>
      </c>
      <c r="G305" s="35">
        <v>0.004</v>
      </c>
      <c r="H305" s="1">
        <f t="shared" si="4"/>
        <v>0.00397785170034811</v>
      </c>
    </row>
    <row r="306" spans="1:8">
      <c r="A306" s="32">
        <v>45714</v>
      </c>
      <c r="B306" s="2">
        <v>163.08</v>
      </c>
      <c r="C306" s="34">
        <v>165.08</v>
      </c>
      <c r="D306" s="34">
        <v>165.13</v>
      </c>
      <c r="E306" s="34">
        <v>162.55</v>
      </c>
      <c r="F306" s="34" t="s">
        <v>3362</v>
      </c>
      <c r="G306" s="35">
        <v>-0.0181</v>
      </c>
      <c r="H306" s="1">
        <f t="shared" si="4"/>
        <v>-0.0182889321598548</v>
      </c>
    </row>
    <row r="307" spans="1:8">
      <c r="A307" s="32">
        <v>45713</v>
      </c>
      <c r="B307" s="2">
        <v>166.09</v>
      </c>
      <c r="C307" s="34">
        <v>164.1</v>
      </c>
      <c r="D307" s="34">
        <v>166.43</v>
      </c>
      <c r="E307" s="34">
        <v>163.94</v>
      </c>
      <c r="F307" s="34" t="s">
        <v>3363</v>
      </c>
      <c r="G307" s="35">
        <v>0.0144</v>
      </c>
      <c r="H307" s="1">
        <f t="shared" si="4"/>
        <v>0.0142500061626052</v>
      </c>
    </row>
    <row r="308" spans="1:8">
      <c r="A308" s="32">
        <v>45712</v>
      </c>
      <c r="B308" s="2">
        <v>163.74</v>
      </c>
      <c r="C308" s="34">
        <v>162.68</v>
      </c>
      <c r="D308" s="34">
        <v>164.87</v>
      </c>
      <c r="E308" s="34">
        <v>162.05</v>
      </c>
      <c r="F308" s="34" t="s">
        <v>3364</v>
      </c>
      <c r="G308" s="35">
        <v>0.0089</v>
      </c>
      <c r="H308" s="1">
        <f t="shared" si="4"/>
        <v>0.0088333294277566</v>
      </c>
    </row>
    <row r="309" spans="1:8">
      <c r="A309" s="32">
        <v>45709</v>
      </c>
      <c r="B309" s="2">
        <v>162.3</v>
      </c>
      <c r="C309" s="34">
        <v>159.88</v>
      </c>
      <c r="D309" s="34">
        <v>163.51</v>
      </c>
      <c r="E309" s="34">
        <v>159.28</v>
      </c>
      <c r="F309" s="34" t="s">
        <v>3365</v>
      </c>
      <c r="G309" s="35">
        <v>0.0164</v>
      </c>
      <c r="H309" s="1">
        <f t="shared" si="4"/>
        <v>0.0162746619573917</v>
      </c>
    </row>
    <row r="310" spans="1:8">
      <c r="A310" s="32">
        <v>45708</v>
      </c>
      <c r="B310" s="2">
        <v>159.68</v>
      </c>
      <c r="C310" s="34">
        <v>156.95</v>
      </c>
      <c r="D310" s="34">
        <v>159.95</v>
      </c>
      <c r="E310" s="34">
        <v>156.95</v>
      </c>
      <c r="F310" s="34" t="s">
        <v>3283</v>
      </c>
      <c r="G310" s="35">
        <v>0.0113</v>
      </c>
      <c r="H310" s="1">
        <f t="shared" si="4"/>
        <v>0.0112732245293567</v>
      </c>
    </row>
    <row r="311" spans="1:8">
      <c r="A311" s="32">
        <v>45707</v>
      </c>
      <c r="B311" s="2">
        <v>157.89</v>
      </c>
      <c r="C311" s="34">
        <v>155</v>
      </c>
      <c r="D311" s="34">
        <v>158.3</v>
      </c>
      <c r="E311" s="34">
        <v>154.75</v>
      </c>
      <c r="F311" s="34" t="s">
        <v>3366</v>
      </c>
      <c r="G311" s="35">
        <v>0.0187</v>
      </c>
      <c r="H311" s="1">
        <f t="shared" si="4"/>
        <v>0.0185379893248377</v>
      </c>
    </row>
    <row r="312" spans="1:8">
      <c r="A312" s="32">
        <v>45706</v>
      </c>
      <c r="B312" s="2">
        <v>154.99</v>
      </c>
      <c r="C312" s="34">
        <v>154.14</v>
      </c>
      <c r="D312" s="34">
        <v>155.45</v>
      </c>
      <c r="E312" s="34">
        <v>153.24</v>
      </c>
      <c r="F312" s="34" t="s">
        <v>2990</v>
      </c>
      <c r="G312" s="35">
        <v>-0.0074</v>
      </c>
      <c r="H312" s="1">
        <f t="shared" si="4"/>
        <v>-0.00745648502012815</v>
      </c>
    </row>
    <row r="313" spans="1:8">
      <c r="A313" s="32">
        <v>45702</v>
      </c>
      <c r="B313" s="2">
        <v>156.15</v>
      </c>
      <c r="C313" s="34">
        <v>157.29</v>
      </c>
      <c r="D313" s="34">
        <v>157.47</v>
      </c>
      <c r="E313" s="34">
        <v>156.06</v>
      </c>
      <c r="F313" s="34" t="s">
        <v>3320</v>
      </c>
      <c r="G313" s="35">
        <v>-0.007</v>
      </c>
      <c r="H313" s="1">
        <f t="shared" si="4"/>
        <v>-0.00701981185146227</v>
      </c>
    </row>
    <row r="314" spans="1:8">
      <c r="A314" s="32">
        <v>45701</v>
      </c>
      <c r="B314" s="2">
        <v>157.25</v>
      </c>
      <c r="C314" s="34">
        <v>155.26</v>
      </c>
      <c r="D314" s="34">
        <v>158.13</v>
      </c>
      <c r="E314" s="34">
        <v>154.79</v>
      </c>
      <c r="F314" s="34" t="s">
        <v>3367</v>
      </c>
      <c r="G314" s="35">
        <v>0.0128</v>
      </c>
      <c r="H314" s="1">
        <f t="shared" si="4"/>
        <v>0.0127357646030157</v>
      </c>
    </row>
    <row r="315" spans="1:8">
      <c r="A315" s="32">
        <v>45700</v>
      </c>
      <c r="B315" s="2">
        <v>155.26</v>
      </c>
      <c r="C315" s="34">
        <v>155.27</v>
      </c>
      <c r="D315" s="34">
        <v>155.66</v>
      </c>
      <c r="E315" s="34">
        <v>154.27</v>
      </c>
      <c r="F315" s="34" t="s">
        <v>3368</v>
      </c>
      <c r="G315" s="35">
        <v>-0.0056</v>
      </c>
      <c r="H315" s="1">
        <f t="shared" si="4"/>
        <v>-0.00558786257589463</v>
      </c>
    </row>
    <row r="316" spans="1:8">
      <c r="A316" s="32">
        <v>45699</v>
      </c>
      <c r="B316" s="2">
        <v>156.13</v>
      </c>
      <c r="C316" s="34">
        <v>154.11</v>
      </c>
      <c r="D316" s="34">
        <v>156.39</v>
      </c>
      <c r="E316" s="34">
        <v>153.94</v>
      </c>
      <c r="F316" s="34" t="s">
        <v>3191</v>
      </c>
      <c r="G316" s="35">
        <v>0.0123</v>
      </c>
      <c r="H316" s="1">
        <f t="shared" si="4"/>
        <v>0.0121791626911934</v>
      </c>
    </row>
    <row r="317" spans="1:8">
      <c r="A317" s="32">
        <v>45698</v>
      </c>
      <c r="B317" s="2">
        <v>154.24</v>
      </c>
      <c r="C317" s="34">
        <v>153.61</v>
      </c>
      <c r="D317" s="34">
        <v>154.37</v>
      </c>
      <c r="E317" s="34">
        <v>152.29</v>
      </c>
      <c r="F317" s="34" t="s">
        <v>3288</v>
      </c>
      <c r="G317" s="35">
        <v>0.0073</v>
      </c>
      <c r="H317" s="1">
        <f t="shared" si="4"/>
        <v>0.00728790315759135</v>
      </c>
    </row>
    <row r="318" spans="1:8">
      <c r="A318" s="32">
        <v>45695</v>
      </c>
      <c r="B318" s="2">
        <v>153.12</v>
      </c>
      <c r="C318" s="34">
        <v>153.53</v>
      </c>
      <c r="D318" s="34">
        <v>154.49</v>
      </c>
      <c r="E318" s="34">
        <v>152.8</v>
      </c>
      <c r="F318" s="34" t="s">
        <v>3369</v>
      </c>
      <c r="G318" s="35">
        <v>-0.0025</v>
      </c>
      <c r="H318" s="1">
        <f t="shared" si="4"/>
        <v>-0.00254378378046592</v>
      </c>
    </row>
    <row r="319" spans="1:8">
      <c r="A319" s="32">
        <v>45694</v>
      </c>
      <c r="B319" s="2">
        <v>153.51</v>
      </c>
      <c r="C319" s="34">
        <v>154.79</v>
      </c>
      <c r="D319" s="34">
        <v>154.84</v>
      </c>
      <c r="E319" s="34">
        <v>153.38</v>
      </c>
      <c r="F319" s="34" t="s">
        <v>3370</v>
      </c>
      <c r="G319" s="35">
        <v>-0.0076</v>
      </c>
      <c r="H319" s="1">
        <f t="shared" si="4"/>
        <v>-0.00765740276346343</v>
      </c>
    </row>
    <row r="320" spans="1:8">
      <c r="A320" s="32">
        <v>45693</v>
      </c>
      <c r="B320" s="2">
        <v>154.69</v>
      </c>
      <c r="C320" s="34">
        <v>153.82</v>
      </c>
      <c r="D320" s="34">
        <v>154.73</v>
      </c>
      <c r="E320" s="34">
        <v>153.31</v>
      </c>
      <c r="F320" s="34" t="s">
        <v>3182</v>
      </c>
      <c r="G320" s="35">
        <v>0.0078</v>
      </c>
      <c r="H320" s="1">
        <f t="shared" si="4"/>
        <v>0.00778769592325669</v>
      </c>
    </row>
    <row r="321" spans="1:8">
      <c r="A321" s="32">
        <v>45692</v>
      </c>
      <c r="B321" s="2">
        <v>153.49</v>
      </c>
      <c r="C321" s="34">
        <v>151.36</v>
      </c>
      <c r="D321" s="34">
        <v>154.18</v>
      </c>
      <c r="E321" s="34">
        <v>150.95</v>
      </c>
      <c r="F321" s="34" t="s">
        <v>3219</v>
      </c>
      <c r="G321" s="35">
        <v>0.0107</v>
      </c>
      <c r="H321" s="1">
        <f t="shared" si="4"/>
        <v>0.0106105265831382</v>
      </c>
    </row>
    <row r="322" spans="1:8">
      <c r="A322" s="32">
        <v>45691</v>
      </c>
      <c r="B322" s="2">
        <v>151.87</v>
      </c>
      <c r="C322" s="34">
        <v>152</v>
      </c>
      <c r="D322" s="34">
        <v>152.46</v>
      </c>
      <c r="E322" s="34">
        <v>150.78</v>
      </c>
      <c r="F322" s="34" t="s">
        <v>3371</v>
      </c>
      <c r="G322" s="35">
        <v>-0.0018</v>
      </c>
      <c r="H322" s="1">
        <f t="shared" si="4"/>
        <v>-0.00184198460080149</v>
      </c>
    </row>
    <row r="323" spans="1:8">
      <c r="A323" s="32">
        <v>45688</v>
      </c>
      <c r="B323" s="2">
        <v>152.15</v>
      </c>
      <c r="C323" s="34">
        <v>152.62</v>
      </c>
      <c r="D323" s="34">
        <v>153.18</v>
      </c>
      <c r="E323" s="34">
        <v>152.05</v>
      </c>
      <c r="F323" s="34" t="s">
        <v>3241</v>
      </c>
      <c r="G323" s="35">
        <v>-0.0047</v>
      </c>
      <c r="H323" s="1">
        <f t="shared" ref="H323:H386" si="5">LN(B323/B324)</f>
        <v>-0.00472101066996265</v>
      </c>
    </row>
    <row r="324" spans="1:8">
      <c r="A324" s="32">
        <v>45687</v>
      </c>
      <c r="B324" s="2">
        <v>152.87</v>
      </c>
      <c r="C324" s="34">
        <v>151.91</v>
      </c>
      <c r="D324" s="34">
        <v>154.14</v>
      </c>
      <c r="E324" s="34">
        <v>151.36</v>
      </c>
      <c r="F324" s="34" t="s">
        <v>3372</v>
      </c>
      <c r="G324" s="35">
        <v>0.0114</v>
      </c>
      <c r="H324" s="1">
        <f t="shared" si="5"/>
        <v>0.0113151657874757</v>
      </c>
    </row>
    <row r="325" spans="1:8">
      <c r="A325" s="32">
        <v>45686</v>
      </c>
      <c r="B325" s="2">
        <v>151.15</v>
      </c>
      <c r="C325" s="34">
        <v>150.5</v>
      </c>
      <c r="D325" s="34">
        <v>151.88</v>
      </c>
      <c r="E325" s="34">
        <v>150</v>
      </c>
      <c r="F325" s="34" t="s">
        <v>3317</v>
      </c>
      <c r="G325" s="35">
        <v>0.0051</v>
      </c>
      <c r="H325" s="1">
        <f t="shared" si="5"/>
        <v>0.00510729727558637</v>
      </c>
    </row>
    <row r="326" spans="1:8">
      <c r="A326" s="32">
        <v>45685</v>
      </c>
      <c r="B326" s="2">
        <v>150.38</v>
      </c>
      <c r="C326" s="34">
        <v>152.66</v>
      </c>
      <c r="D326" s="34">
        <v>152.97</v>
      </c>
      <c r="E326" s="34">
        <v>150.3</v>
      </c>
      <c r="F326" s="34" t="s">
        <v>2948</v>
      </c>
      <c r="G326" s="35">
        <v>-0.0164</v>
      </c>
      <c r="H326" s="1">
        <f t="shared" si="5"/>
        <v>-0.0165532846226415</v>
      </c>
    </row>
    <row r="327" spans="1:8">
      <c r="A327" s="32">
        <v>45684</v>
      </c>
      <c r="B327" s="2">
        <v>152.89</v>
      </c>
      <c r="C327" s="34">
        <v>148.45</v>
      </c>
      <c r="D327" s="34">
        <v>153.45</v>
      </c>
      <c r="E327" s="34">
        <v>148</v>
      </c>
      <c r="F327" s="34" t="s">
        <v>2973</v>
      </c>
      <c r="G327" s="35">
        <v>0.0413</v>
      </c>
      <c r="H327" s="1">
        <f t="shared" si="5"/>
        <v>0.040511361889887</v>
      </c>
    </row>
    <row r="328" spans="1:8">
      <c r="A328" s="32">
        <v>45681</v>
      </c>
      <c r="B328" s="2">
        <v>146.82</v>
      </c>
      <c r="C328" s="34">
        <v>146.8</v>
      </c>
      <c r="D328" s="34">
        <v>147.63</v>
      </c>
      <c r="E328" s="34">
        <v>146.38</v>
      </c>
      <c r="F328" s="34" t="s">
        <v>3356</v>
      </c>
      <c r="G328" s="35">
        <v>0.0012</v>
      </c>
      <c r="H328" s="1">
        <f t="shared" si="5"/>
        <v>0.00122674315118567</v>
      </c>
    </row>
    <row r="329" spans="1:8">
      <c r="A329" s="32">
        <v>45680</v>
      </c>
      <c r="B329" s="2">
        <v>146.64</v>
      </c>
      <c r="C329" s="34">
        <v>145.44</v>
      </c>
      <c r="D329" s="34">
        <v>147.91</v>
      </c>
      <c r="E329" s="34">
        <v>144.81</v>
      </c>
      <c r="F329" s="34" t="s">
        <v>3373</v>
      </c>
      <c r="G329" s="35">
        <v>0.0094</v>
      </c>
      <c r="H329" s="1">
        <f t="shared" si="5"/>
        <v>0.00938652364665723</v>
      </c>
    </row>
    <row r="330" spans="1:8">
      <c r="A330" s="32">
        <v>45679</v>
      </c>
      <c r="B330" s="2">
        <v>145.27</v>
      </c>
      <c r="C330" s="34">
        <v>144</v>
      </c>
      <c r="D330" s="34">
        <v>145.47</v>
      </c>
      <c r="E330" s="34">
        <v>142.11</v>
      </c>
      <c r="F330" s="34" t="s">
        <v>3374</v>
      </c>
      <c r="G330" s="35">
        <v>-0.0194</v>
      </c>
      <c r="H330" s="1">
        <f t="shared" si="5"/>
        <v>-0.0196311941347821</v>
      </c>
    </row>
    <row r="331" spans="1:8">
      <c r="A331" s="32">
        <v>45678</v>
      </c>
      <c r="B331" s="2">
        <v>148.15</v>
      </c>
      <c r="C331" s="34">
        <v>147.56</v>
      </c>
      <c r="D331" s="34">
        <v>148.86</v>
      </c>
      <c r="E331" s="34">
        <v>147.05</v>
      </c>
      <c r="F331" s="34" t="s">
        <v>3375</v>
      </c>
      <c r="G331" s="35">
        <v>0.0076</v>
      </c>
      <c r="H331" s="1">
        <f t="shared" si="5"/>
        <v>0.00758862643000849</v>
      </c>
    </row>
    <row r="332" spans="1:8">
      <c r="A332" s="32">
        <v>45674</v>
      </c>
      <c r="B332" s="2">
        <v>147.03</v>
      </c>
      <c r="C332" s="34">
        <v>147.44</v>
      </c>
      <c r="D332" s="34">
        <v>148.38</v>
      </c>
      <c r="E332" s="34">
        <v>146.61</v>
      </c>
      <c r="F332" s="34" t="s">
        <v>3376</v>
      </c>
      <c r="G332" s="35">
        <v>-0.005</v>
      </c>
      <c r="H332" s="1">
        <f t="shared" si="5"/>
        <v>-0.00502036332597678</v>
      </c>
    </row>
    <row r="333" spans="1:8">
      <c r="A333" s="32">
        <v>45673</v>
      </c>
      <c r="B333" s="2">
        <v>147.77</v>
      </c>
      <c r="C333" s="34">
        <v>144.32</v>
      </c>
      <c r="D333" s="34">
        <v>148.07</v>
      </c>
      <c r="E333" s="34">
        <v>144.06</v>
      </c>
      <c r="F333" s="34" t="s">
        <v>3296</v>
      </c>
      <c r="G333" s="35">
        <v>0.0193</v>
      </c>
      <c r="H333" s="1">
        <f t="shared" si="5"/>
        <v>0.0191301864527365</v>
      </c>
    </row>
    <row r="334" spans="1:8">
      <c r="A334" s="32">
        <v>45672</v>
      </c>
      <c r="B334" s="2">
        <v>144.97</v>
      </c>
      <c r="C334" s="34">
        <v>145.31</v>
      </c>
      <c r="D334" s="34">
        <v>146.05</v>
      </c>
      <c r="E334" s="34">
        <v>144.26</v>
      </c>
      <c r="F334" s="34" t="s">
        <v>3377</v>
      </c>
      <c r="G334" s="35">
        <v>0.0015</v>
      </c>
      <c r="H334" s="1">
        <f t="shared" si="5"/>
        <v>0.00151870800970141</v>
      </c>
    </row>
    <row r="335" spans="1:8">
      <c r="A335" s="32">
        <v>45671</v>
      </c>
      <c r="B335" s="2">
        <v>144.75</v>
      </c>
      <c r="C335" s="34">
        <v>144.5</v>
      </c>
      <c r="D335" s="34">
        <v>144.81</v>
      </c>
      <c r="E335" s="34">
        <v>142.86</v>
      </c>
      <c r="F335" s="34" t="s">
        <v>3274</v>
      </c>
      <c r="G335" s="35">
        <v>0.0019</v>
      </c>
      <c r="H335" s="1">
        <f t="shared" si="5"/>
        <v>0.0019362429118147</v>
      </c>
    </row>
    <row r="336" spans="1:8">
      <c r="A336" s="32">
        <v>45670</v>
      </c>
      <c r="B336" s="2">
        <v>144.47</v>
      </c>
      <c r="C336" s="34">
        <v>142.98</v>
      </c>
      <c r="D336" s="34">
        <v>145.07</v>
      </c>
      <c r="E336" s="34">
        <v>142.31</v>
      </c>
      <c r="F336" s="34" t="s">
        <v>3378</v>
      </c>
      <c r="G336" s="35">
        <v>0.017</v>
      </c>
      <c r="H336" s="1">
        <f t="shared" si="5"/>
        <v>0.0168223699716261</v>
      </c>
    </row>
    <row r="337" spans="1:8">
      <c r="A337" s="32">
        <v>45667</v>
      </c>
      <c r="B337" s="2">
        <v>142.06</v>
      </c>
      <c r="C337" s="34">
        <v>141</v>
      </c>
      <c r="D337" s="34">
        <v>143.67</v>
      </c>
      <c r="E337" s="34">
        <v>140.68</v>
      </c>
      <c r="F337" s="34" t="s">
        <v>3254</v>
      </c>
      <c r="G337" s="35">
        <v>-0.0015</v>
      </c>
      <c r="H337" s="1">
        <f t="shared" si="5"/>
        <v>-0.00147715709341177</v>
      </c>
    </row>
    <row r="338" spans="1:8">
      <c r="A338" s="32">
        <v>45665</v>
      </c>
      <c r="B338" s="2">
        <v>142.27</v>
      </c>
      <c r="C338" s="34">
        <v>145.49</v>
      </c>
      <c r="D338" s="34">
        <v>145.59</v>
      </c>
      <c r="E338" s="34">
        <v>141.44</v>
      </c>
      <c r="F338" s="34" t="s">
        <v>3379</v>
      </c>
      <c r="G338" s="35">
        <v>-0.0271</v>
      </c>
      <c r="H338" s="1">
        <f t="shared" si="5"/>
        <v>-0.027454063960712</v>
      </c>
    </row>
    <row r="339" spans="1:8">
      <c r="A339" s="32">
        <v>45664</v>
      </c>
      <c r="B339" s="2">
        <v>146.23</v>
      </c>
      <c r="C339" s="34">
        <v>143.76</v>
      </c>
      <c r="D339" s="34">
        <v>147.18</v>
      </c>
      <c r="E339" s="34">
        <v>143.59</v>
      </c>
      <c r="F339" s="34" t="s">
        <v>3380</v>
      </c>
      <c r="G339" s="35">
        <v>0.0179</v>
      </c>
      <c r="H339" s="1">
        <f t="shared" si="5"/>
        <v>0.0177313279771322</v>
      </c>
    </row>
    <row r="340" spans="1:8">
      <c r="A340" s="32">
        <v>45663</v>
      </c>
      <c r="B340" s="2">
        <v>143.66</v>
      </c>
      <c r="C340" s="34">
        <v>143.51</v>
      </c>
      <c r="D340" s="34">
        <v>144.82</v>
      </c>
      <c r="E340" s="34">
        <v>142.93</v>
      </c>
      <c r="F340" s="34" t="s">
        <v>3381</v>
      </c>
      <c r="G340" s="35">
        <v>-0.0037</v>
      </c>
      <c r="H340" s="1">
        <f t="shared" si="5"/>
        <v>-0.00368247767190002</v>
      </c>
    </row>
    <row r="341" spans="1:8">
      <c r="A341" s="32">
        <v>45660</v>
      </c>
      <c r="B341" s="2">
        <v>144.19</v>
      </c>
      <c r="C341" s="34">
        <v>144.07</v>
      </c>
      <c r="D341" s="34">
        <v>144.57</v>
      </c>
      <c r="E341" s="34">
        <v>143.62</v>
      </c>
      <c r="F341" s="34" t="s">
        <v>3294</v>
      </c>
      <c r="G341" s="35">
        <v>0.0012</v>
      </c>
      <c r="H341" s="1">
        <f t="shared" si="5"/>
        <v>0.00117969549783465</v>
      </c>
    </row>
    <row r="342" spans="1:8">
      <c r="A342" s="32">
        <v>45659</v>
      </c>
      <c r="B342" s="2">
        <v>144.02</v>
      </c>
      <c r="C342" s="34">
        <v>145.23</v>
      </c>
      <c r="D342" s="34">
        <v>145.77</v>
      </c>
      <c r="E342" s="34">
        <v>143.78</v>
      </c>
      <c r="F342" s="34" t="s">
        <v>3382</v>
      </c>
      <c r="G342" s="35">
        <v>-0.0041</v>
      </c>
      <c r="H342" s="1">
        <f t="shared" si="5"/>
        <v>-0.00415743392608497</v>
      </c>
    </row>
    <row r="343" spans="1:8">
      <c r="A343" s="32">
        <v>45657</v>
      </c>
      <c r="B343" s="2">
        <v>144.62</v>
      </c>
      <c r="C343" s="34">
        <v>143.76</v>
      </c>
      <c r="D343" s="34">
        <v>144.67</v>
      </c>
      <c r="E343" s="34">
        <v>143.31</v>
      </c>
      <c r="F343" s="34" t="s">
        <v>3273</v>
      </c>
      <c r="G343" s="35">
        <v>0.0089</v>
      </c>
      <c r="H343" s="1">
        <f t="shared" si="5"/>
        <v>0.00889018218103264</v>
      </c>
    </row>
    <row r="344" spans="1:8">
      <c r="A344" s="32">
        <v>45656</v>
      </c>
      <c r="B344" s="2">
        <v>143.34</v>
      </c>
      <c r="C344" s="34">
        <v>144.84</v>
      </c>
      <c r="D344" s="34">
        <v>144.88</v>
      </c>
      <c r="E344" s="34">
        <v>142.95</v>
      </c>
      <c r="F344" s="34" t="s">
        <v>3313</v>
      </c>
      <c r="G344" s="35">
        <v>-0.0118</v>
      </c>
      <c r="H344" s="1">
        <f t="shared" si="5"/>
        <v>-0.0118590800016399</v>
      </c>
    </row>
    <row r="345" spans="1:8">
      <c r="A345" s="32">
        <v>45653</v>
      </c>
      <c r="B345" s="2">
        <v>145.05</v>
      </c>
      <c r="C345" s="34">
        <v>144.87</v>
      </c>
      <c r="D345" s="34">
        <v>146.6</v>
      </c>
      <c r="E345" s="34">
        <v>144.68</v>
      </c>
      <c r="F345" s="34" t="s">
        <v>3383</v>
      </c>
      <c r="G345" s="35">
        <v>-0.0036</v>
      </c>
      <c r="H345" s="1">
        <f t="shared" si="5"/>
        <v>-0.0036472531226988</v>
      </c>
    </row>
    <row r="346" spans="1:8">
      <c r="A346" s="32">
        <v>45652</v>
      </c>
      <c r="B346" s="2">
        <v>145.58</v>
      </c>
      <c r="C346" s="34">
        <v>145.51</v>
      </c>
      <c r="D346" s="34">
        <v>146.37</v>
      </c>
      <c r="E346" s="34">
        <v>145.09</v>
      </c>
      <c r="F346" s="34" t="s">
        <v>3384</v>
      </c>
      <c r="G346" s="35">
        <v>-0.0019</v>
      </c>
      <c r="H346" s="1">
        <f t="shared" si="5"/>
        <v>-0.00185293262361846</v>
      </c>
    </row>
    <row r="347" spans="1:8">
      <c r="A347" s="32">
        <v>45650</v>
      </c>
      <c r="B347" s="2">
        <v>145.85</v>
      </c>
      <c r="C347" s="34">
        <v>145</v>
      </c>
      <c r="D347" s="34">
        <v>145.85</v>
      </c>
      <c r="E347" s="34">
        <v>144.33</v>
      </c>
      <c r="F347" s="34" t="s">
        <v>3385</v>
      </c>
      <c r="G347" s="35">
        <v>0.004</v>
      </c>
      <c r="H347" s="1">
        <f t="shared" si="5"/>
        <v>0.00398461642893809</v>
      </c>
    </row>
    <row r="348" spans="1:8">
      <c r="A348" s="32">
        <v>45649</v>
      </c>
      <c r="B348" s="2">
        <v>145.27</v>
      </c>
      <c r="C348" s="34">
        <v>144.63</v>
      </c>
      <c r="D348" s="34">
        <v>145.33</v>
      </c>
      <c r="E348" s="34">
        <v>143.45</v>
      </c>
      <c r="F348" s="34" t="s">
        <v>2779</v>
      </c>
      <c r="G348" s="35">
        <v>0.0055</v>
      </c>
      <c r="H348" s="1">
        <f t="shared" si="5"/>
        <v>0.00552220634350234</v>
      </c>
    </row>
    <row r="349" spans="1:8">
      <c r="A349" s="32">
        <v>45646</v>
      </c>
      <c r="B349" s="2">
        <v>144.47</v>
      </c>
      <c r="C349" s="34">
        <v>143.05</v>
      </c>
      <c r="D349" s="34">
        <v>145.47</v>
      </c>
      <c r="E349" s="34">
        <v>142.75</v>
      </c>
      <c r="F349" s="34" t="s">
        <v>3386</v>
      </c>
      <c r="G349" s="35">
        <v>0.0062</v>
      </c>
      <c r="H349" s="1">
        <f t="shared" si="5"/>
        <v>0.00617950239295292</v>
      </c>
    </row>
    <row r="350" spans="1:8">
      <c r="A350" s="32">
        <v>45645</v>
      </c>
      <c r="B350" s="2">
        <v>143.58</v>
      </c>
      <c r="C350" s="34">
        <v>144.14</v>
      </c>
      <c r="D350" s="34">
        <v>145.22</v>
      </c>
      <c r="E350" s="34">
        <v>143.37</v>
      </c>
      <c r="F350" s="34" t="s">
        <v>2628</v>
      </c>
      <c r="G350" s="35">
        <v>-0.0081</v>
      </c>
      <c r="H350" s="1">
        <f t="shared" si="5"/>
        <v>-0.00811574530476758</v>
      </c>
    </row>
    <row r="351" spans="1:8">
      <c r="A351" s="32">
        <v>45644</v>
      </c>
      <c r="B351" s="2">
        <v>144.75</v>
      </c>
      <c r="C351" s="34">
        <v>145.68</v>
      </c>
      <c r="D351" s="34">
        <v>146.74</v>
      </c>
      <c r="E351" s="34">
        <v>144.67</v>
      </c>
      <c r="F351" s="34" t="s">
        <v>2793</v>
      </c>
      <c r="G351" s="35">
        <v>-0.0113</v>
      </c>
      <c r="H351" s="1">
        <f t="shared" si="5"/>
        <v>-0.0114027887522862</v>
      </c>
    </row>
    <row r="352" spans="1:8">
      <c r="A352" s="32">
        <v>45643</v>
      </c>
      <c r="B352" s="2">
        <v>146.41</v>
      </c>
      <c r="C352" s="34">
        <v>143.84</v>
      </c>
      <c r="D352" s="34">
        <v>146.66</v>
      </c>
      <c r="E352" s="34">
        <v>143.71</v>
      </c>
      <c r="F352" s="34" t="s">
        <v>3387</v>
      </c>
      <c r="G352" s="35">
        <v>0.0178</v>
      </c>
      <c r="H352" s="1">
        <f t="shared" si="5"/>
        <v>0.0176398152078339</v>
      </c>
    </row>
    <row r="353" spans="1:8">
      <c r="A353" s="32">
        <v>45642</v>
      </c>
      <c r="B353" s="2">
        <v>143.85</v>
      </c>
      <c r="C353" s="34">
        <v>146.73</v>
      </c>
      <c r="D353" s="34">
        <v>147.25</v>
      </c>
      <c r="E353" s="34">
        <v>143.52</v>
      </c>
      <c r="F353" s="34" t="s">
        <v>2728</v>
      </c>
      <c r="G353" s="35">
        <v>-0.0189</v>
      </c>
      <c r="H353" s="1">
        <f t="shared" si="5"/>
        <v>-0.0190731157978837</v>
      </c>
    </row>
    <row r="354" spans="1:8">
      <c r="A354" s="32">
        <v>45639</v>
      </c>
      <c r="B354" s="2">
        <v>146.62</v>
      </c>
      <c r="C354" s="34">
        <v>145.66</v>
      </c>
      <c r="D354" s="34">
        <v>146.93</v>
      </c>
      <c r="E354" s="34">
        <v>145.04</v>
      </c>
      <c r="F354" s="34" t="s">
        <v>2761</v>
      </c>
      <c r="G354" s="35">
        <v>0.0026</v>
      </c>
      <c r="H354" s="1">
        <f t="shared" si="5"/>
        <v>0.00259509808960055</v>
      </c>
    </row>
    <row r="355" spans="1:8">
      <c r="A355" s="32">
        <v>45638</v>
      </c>
      <c r="B355" s="2">
        <v>146.24</v>
      </c>
      <c r="C355" s="34">
        <v>147.2</v>
      </c>
      <c r="D355" s="34">
        <v>147.77</v>
      </c>
      <c r="E355" s="34">
        <v>146.01</v>
      </c>
      <c r="F355" s="34" t="s">
        <v>3208</v>
      </c>
      <c r="G355" s="35">
        <v>-0.0027</v>
      </c>
      <c r="H355" s="1">
        <f t="shared" si="5"/>
        <v>-0.00273149582560949</v>
      </c>
    </row>
    <row r="356" spans="1:8">
      <c r="A356" s="32">
        <v>45637</v>
      </c>
      <c r="B356" s="2">
        <v>146.64</v>
      </c>
      <c r="C356" s="34">
        <v>148.5</v>
      </c>
      <c r="D356" s="34">
        <v>148.5</v>
      </c>
      <c r="E356" s="34">
        <v>146.37</v>
      </c>
      <c r="F356" s="34" t="s">
        <v>2859</v>
      </c>
      <c r="G356" s="35">
        <v>-0.0174</v>
      </c>
      <c r="H356" s="1">
        <f t="shared" si="5"/>
        <v>-0.017508136411927</v>
      </c>
    </row>
    <row r="357" spans="1:8">
      <c r="A357" s="32">
        <v>45636</v>
      </c>
      <c r="B357" s="2">
        <v>149.23</v>
      </c>
      <c r="C357" s="34">
        <v>149.93</v>
      </c>
      <c r="D357" s="34">
        <v>150.83</v>
      </c>
      <c r="E357" s="34">
        <v>148.33</v>
      </c>
      <c r="F357" s="34" t="s">
        <v>2747</v>
      </c>
      <c r="G357" s="35">
        <v>-0.0025</v>
      </c>
      <c r="H357" s="1">
        <f t="shared" si="5"/>
        <v>-0.00247632559700033</v>
      </c>
    </row>
    <row r="358" spans="1:8">
      <c r="A358" s="32">
        <v>45635</v>
      </c>
      <c r="B358" s="2">
        <v>149.6</v>
      </c>
      <c r="C358" s="34">
        <v>149.29</v>
      </c>
      <c r="D358" s="34">
        <v>150.89</v>
      </c>
      <c r="E358" s="34">
        <v>148.44</v>
      </c>
      <c r="F358" s="34" t="s">
        <v>3388</v>
      </c>
      <c r="G358" s="35">
        <v>0.0019</v>
      </c>
      <c r="H358" s="1">
        <f t="shared" si="5"/>
        <v>0.00194038400180425</v>
      </c>
    </row>
    <row r="359" spans="1:8">
      <c r="A359" s="32">
        <v>45632</v>
      </c>
      <c r="B359" s="2">
        <v>149.31</v>
      </c>
      <c r="C359" s="34">
        <v>149.39</v>
      </c>
      <c r="D359" s="34">
        <v>150.05</v>
      </c>
      <c r="E359" s="34">
        <v>148.38</v>
      </c>
      <c r="F359" s="34" t="s">
        <v>3247</v>
      </c>
      <c r="G359" s="35">
        <v>-0.0014</v>
      </c>
      <c r="H359" s="1">
        <f t="shared" si="5"/>
        <v>-0.00140548160873492</v>
      </c>
    </row>
    <row r="360" spans="1:8">
      <c r="A360" s="32">
        <v>45631</v>
      </c>
      <c r="B360" s="2">
        <v>149.52</v>
      </c>
      <c r="C360" s="34">
        <v>150</v>
      </c>
      <c r="D360" s="34">
        <v>150.38</v>
      </c>
      <c r="E360" s="34">
        <v>148.95</v>
      </c>
      <c r="F360" s="34" t="s">
        <v>3177</v>
      </c>
      <c r="G360" s="35">
        <v>-0.0063</v>
      </c>
      <c r="H360" s="1">
        <f t="shared" si="5"/>
        <v>-0.00633356562347922</v>
      </c>
    </row>
    <row r="361" spans="1:8">
      <c r="A361" s="32">
        <v>45630</v>
      </c>
      <c r="B361" s="2">
        <v>150.47</v>
      </c>
      <c r="C361" s="34">
        <v>151.29</v>
      </c>
      <c r="D361" s="34">
        <v>151.56</v>
      </c>
      <c r="E361" s="34">
        <v>149.75</v>
      </c>
      <c r="F361" s="34" t="s">
        <v>2982</v>
      </c>
      <c r="G361" s="35">
        <v>-0.0124</v>
      </c>
      <c r="H361" s="1">
        <f t="shared" si="5"/>
        <v>-0.0124824128396166</v>
      </c>
    </row>
    <row r="362" spans="1:8">
      <c r="A362" s="32">
        <v>45629</v>
      </c>
      <c r="B362" s="2">
        <v>152.36</v>
      </c>
      <c r="C362" s="34">
        <v>154.8</v>
      </c>
      <c r="D362" s="34">
        <v>154.8</v>
      </c>
      <c r="E362" s="34">
        <v>152.3</v>
      </c>
      <c r="F362" s="34" t="s">
        <v>3183</v>
      </c>
      <c r="G362" s="35">
        <v>-0.0158</v>
      </c>
      <c r="H362" s="1">
        <f t="shared" si="5"/>
        <v>-0.0158878195452234</v>
      </c>
    </row>
    <row r="363" spans="1:8">
      <c r="A363" s="32">
        <v>45628</v>
      </c>
      <c r="B363" s="2">
        <v>154.8</v>
      </c>
      <c r="C363" s="34">
        <v>154.75</v>
      </c>
      <c r="D363" s="34">
        <v>155</v>
      </c>
      <c r="E363" s="34">
        <v>153.93</v>
      </c>
      <c r="F363" s="34" t="s">
        <v>3222</v>
      </c>
      <c r="G363" s="35">
        <v>-0.0014</v>
      </c>
      <c r="H363" s="1">
        <f t="shared" si="5"/>
        <v>-0.00135566981157606</v>
      </c>
    </row>
    <row r="364" spans="1:8">
      <c r="A364" s="32">
        <v>45625</v>
      </c>
      <c r="B364" s="2">
        <v>155.01</v>
      </c>
      <c r="C364" s="34">
        <v>154.89</v>
      </c>
      <c r="D364" s="34">
        <v>155.67</v>
      </c>
      <c r="E364" s="34">
        <v>154.17</v>
      </c>
      <c r="F364" s="34" t="s">
        <v>3389</v>
      </c>
      <c r="G364" s="35">
        <v>-0.0025</v>
      </c>
      <c r="H364" s="1">
        <f t="shared" si="5"/>
        <v>-0.00251280696634425</v>
      </c>
    </row>
    <row r="365" spans="1:8">
      <c r="A365" s="32">
        <v>45623</v>
      </c>
      <c r="B365" s="2">
        <v>155.4</v>
      </c>
      <c r="C365" s="34">
        <v>154.63</v>
      </c>
      <c r="D365" s="34">
        <v>156.63</v>
      </c>
      <c r="E365" s="34">
        <v>154.6</v>
      </c>
      <c r="F365" s="34" t="s">
        <v>3390</v>
      </c>
      <c r="G365" s="35">
        <v>0.0057</v>
      </c>
      <c r="H365" s="1">
        <f t="shared" si="5"/>
        <v>0.00567890013546641</v>
      </c>
    </row>
    <row r="366" spans="1:8">
      <c r="A366" s="32">
        <v>45622</v>
      </c>
      <c r="B366" s="2">
        <v>154.52</v>
      </c>
      <c r="C366" s="34">
        <v>155.16</v>
      </c>
      <c r="D366" s="34">
        <v>155.25</v>
      </c>
      <c r="E366" s="34">
        <v>153.16</v>
      </c>
      <c r="F366" s="34" t="s">
        <v>3391</v>
      </c>
      <c r="G366" s="35">
        <v>-0.0081</v>
      </c>
      <c r="H366" s="1">
        <f t="shared" si="5"/>
        <v>-0.00812121769372188</v>
      </c>
    </row>
    <row r="367" spans="1:8">
      <c r="A367" s="32">
        <v>45621</v>
      </c>
      <c r="B367" s="2">
        <v>155.78</v>
      </c>
      <c r="C367" s="34">
        <v>155.17</v>
      </c>
      <c r="D367" s="34">
        <v>157.04</v>
      </c>
      <c r="E367" s="34">
        <v>155.14</v>
      </c>
      <c r="F367" s="34" t="s">
        <v>2650</v>
      </c>
      <c r="G367" s="35">
        <v>0.0039</v>
      </c>
      <c r="H367" s="1">
        <f t="shared" si="5"/>
        <v>0.00392346539641</v>
      </c>
    </row>
    <row r="368" spans="1:8">
      <c r="A368" s="32">
        <v>45618</v>
      </c>
      <c r="B368" s="2">
        <v>155.17</v>
      </c>
      <c r="C368" s="34">
        <v>155.9</v>
      </c>
      <c r="D368" s="34">
        <v>157.12</v>
      </c>
      <c r="E368" s="34">
        <v>154.11</v>
      </c>
      <c r="F368" s="34" t="s">
        <v>2780</v>
      </c>
      <c r="G368" s="35">
        <v>-0.0021</v>
      </c>
      <c r="H368" s="1">
        <f t="shared" si="5"/>
        <v>-0.00212444152389627</v>
      </c>
    </row>
    <row r="369" spans="1:8">
      <c r="A369" s="32">
        <v>45617</v>
      </c>
      <c r="B369" s="2">
        <v>155.5</v>
      </c>
      <c r="C369" s="34">
        <v>153.62</v>
      </c>
      <c r="D369" s="34">
        <v>156.06</v>
      </c>
      <c r="E369" s="34">
        <v>152.81</v>
      </c>
      <c r="F369" s="34" t="s">
        <v>2655</v>
      </c>
      <c r="G369" s="35">
        <v>0.0156</v>
      </c>
      <c r="H369" s="1">
        <f t="shared" si="5"/>
        <v>0.0154891143022849</v>
      </c>
    </row>
    <row r="370" spans="1:8">
      <c r="A370" s="32">
        <v>45616</v>
      </c>
      <c r="B370" s="2">
        <v>153.11</v>
      </c>
      <c r="C370" s="34">
        <v>153.03</v>
      </c>
      <c r="D370" s="34">
        <v>153.25</v>
      </c>
      <c r="E370" s="34">
        <v>151.81</v>
      </c>
      <c r="F370" s="34" t="s">
        <v>3392</v>
      </c>
      <c r="G370" s="35">
        <v>0.0007</v>
      </c>
      <c r="H370" s="1">
        <f t="shared" si="5"/>
        <v>0.00071869592456839</v>
      </c>
    </row>
    <row r="371" spans="1:8">
      <c r="A371" s="32">
        <v>45615</v>
      </c>
      <c r="B371" s="2">
        <v>153</v>
      </c>
      <c r="C371" s="34">
        <v>153.95</v>
      </c>
      <c r="D371" s="34">
        <v>153.99</v>
      </c>
      <c r="E371" s="34">
        <v>152.05</v>
      </c>
      <c r="F371" s="34" t="s">
        <v>2813</v>
      </c>
      <c r="G371" s="35">
        <v>-0.0114</v>
      </c>
      <c r="H371" s="1">
        <f t="shared" si="5"/>
        <v>-0.0115022225322329</v>
      </c>
    </row>
    <row r="372" spans="1:8">
      <c r="A372" s="32">
        <v>45614</v>
      </c>
      <c r="B372" s="2">
        <v>154.77</v>
      </c>
      <c r="C372" s="34">
        <v>152.59</v>
      </c>
      <c r="D372" s="34">
        <v>155.33</v>
      </c>
      <c r="E372" s="34">
        <v>152.33</v>
      </c>
      <c r="F372" s="34" t="s">
        <v>3198</v>
      </c>
      <c r="G372" s="35">
        <v>0.005</v>
      </c>
      <c r="H372" s="1">
        <f t="shared" si="5"/>
        <v>0.00498754151103919</v>
      </c>
    </row>
    <row r="373" spans="1:8">
      <c r="A373" s="32">
        <v>45611</v>
      </c>
      <c r="B373" s="2">
        <v>154</v>
      </c>
      <c r="C373" s="34">
        <v>150.9</v>
      </c>
      <c r="D373" s="34">
        <v>154.43</v>
      </c>
      <c r="E373" s="34">
        <v>150.9</v>
      </c>
      <c r="F373" s="34" t="s">
        <v>2654</v>
      </c>
      <c r="G373" s="35">
        <v>0.014</v>
      </c>
      <c r="H373" s="1">
        <f t="shared" si="5"/>
        <v>0.0139277106714504</v>
      </c>
    </row>
    <row r="374" spans="1:8">
      <c r="A374" s="32">
        <v>45610</v>
      </c>
      <c r="B374" s="2">
        <v>151.87</v>
      </c>
      <c r="C374" s="34">
        <v>153.18</v>
      </c>
      <c r="D374" s="34">
        <v>153.59</v>
      </c>
      <c r="E374" s="34">
        <v>150.76</v>
      </c>
      <c r="F374" s="34" t="s">
        <v>3393</v>
      </c>
      <c r="G374" s="35">
        <v>-0.0089</v>
      </c>
      <c r="H374" s="1">
        <f t="shared" si="5"/>
        <v>-0.00898042809026967</v>
      </c>
    </row>
    <row r="375" spans="1:8">
      <c r="A375" s="32">
        <v>45609</v>
      </c>
      <c r="B375" s="2">
        <v>153.24</v>
      </c>
      <c r="C375" s="34">
        <v>152.5</v>
      </c>
      <c r="D375" s="34">
        <v>153.51</v>
      </c>
      <c r="E375" s="34">
        <v>151.42</v>
      </c>
      <c r="F375" s="34" t="s">
        <v>3317</v>
      </c>
      <c r="G375" s="35">
        <v>0.0039</v>
      </c>
      <c r="H375" s="1">
        <f t="shared" si="5"/>
        <v>0.00392311213247192</v>
      </c>
    </row>
    <row r="376" spans="1:8">
      <c r="A376" s="32">
        <v>45608</v>
      </c>
      <c r="B376" s="2">
        <v>152.64</v>
      </c>
      <c r="C376" s="34">
        <v>154.53</v>
      </c>
      <c r="D376" s="34">
        <v>155.04</v>
      </c>
      <c r="E376" s="34">
        <v>152.37</v>
      </c>
      <c r="F376" s="34" t="s">
        <v>2926</v>
      </c>
      <c r="G376" s="35">
        <v>-0.0155</v>
      </c>
      <c r="H376" s="1">
        <f t="shared" si="5"/>
        <v>-0.0156009404424798</v>
      </c>
    </row>
    <row r="377" spans="1:8">
      <c r="A377" s="32">
        <v>45607</v>
      </c>
      <c r="B377" s="2">
        <v>155.04</v>
      </c>
      <c r="C377" s="34">
        <v>155.62</v>
      </c>
      <c r="D377" s="34">
        <v>157.58</v>
      </c>
      <c r="E377" s="34">
        <v>154.91</v>
      </c>
      <c r="F377" s="34" t="s">
        <v>3318</v>
      </c>
      <c r="G377" s="35">
        <v>-0.0028</v>
      </c>
      <c r="H377" s="1">
        <f t="shared" si="5"/>
        <v>-0.00276963881919337</v>
      </c>
    </row>
    <row r="378" spans="1:8">
      <c r="A378" s="32">
        <v>45604</v>
      </c>
      <c r="B378" s="2">
        <v>155.47</v>
      </c>
      <c r="C378" s="34">
        <v>157</v>
      </c>
      <c r="D378" s="34">
        <v>157.08</v>
      </c>
      <c r="E378" s="34">
        <v>155.41</v>
      </c>
      <c r="F378" s="34" t="s">
        <v>3298</v>
      </c>
      <c r="G378" s="35">
        <v>-0.008</v>
      </c>
      <c r="H378" s="1">
        <f t="shared" si="5"/>
        <v>-0.00807179270432733</v>
      </c>
    </row>
    <row r="379" spans="1:8">
      <c r="A379" s="32">
        <v>45603</v>
      </c>
      <c r="B379" s="2">
        <v>156.73</v>
      </c>
      <c r="C379" s="34">
        <v>158.47</v>
      </c>
      <c r="D379" s="34">
        <v>158.75</v>
      </c>
      <c r="E379" s="34">
        <v>156.51</v>
      </c>
      <c r="F379" s="34" t="s">
        <v>3394</v>
      </c>
      <c r="G379" s="35">
        <v>-0.0073</v>
      </c>
      <c r="H379" s="1">
        <f t="shared" si="5"/>
        <v>-0.00731067112866959</v>
      </c>
    </row>
    <row r="380" spans="1:8">
      <c r="A380" s="32">
        <v>45602</v>
      </c>
      <c r="B380" s="2">
        <v>157.88</v>
      </c>
      <c r="C380" s="34">
        <v>159.9</v>
      </c>
      <c r="D380" s="34">
        <v>160.85</v>
      </c>
      <c r="E380" s="34">
        <v>157.35</v>
      </c>
      <c r="F380" s="34" t="s">
        <v>3298</v>
      </c>
      <c r="G380" s="35">
        <v>-0.003</v>
      </c>
      <c r="H380" s="1">
        <f t="shared" si="5"/>
        <v>-0.00297252219000249</v>
      </c>
    </row>
    <row r="381" spans="1:8">
      <c r="A381" s="32">
        <v>45601</v>
      </c>
      <c r="B381" s="2">
        <v>158.35</v>
      </c>
      <c r="C381" s="34">
        <v>157.67</v>
      </c>
      <c r="D381" s="34">
        <v>158.59</v>
      </c>
      <c r="E381" s="34">
        <v>156.35</v>
      </c>
      <c r="F381" s="34" t="s">
        <v>3395</v>
      </c>
      <c r="G381" s="35">
        <v>0.0007</v>
      </c>
      <c r="H381" s="1">
        <f t="shared" si="5"/>
        <v>0.000694905110246738</v>
      </c>
    </row>
    <row r="382" spans="1:8">
      <c r="A382" s="32">
        <v>45600</v>
      </c>
      <c r="B382" s="2">
        <v>158.24</v>
      </c>
      <c r="C382" s="34">
        <v>159.7</v>
      </c>
      <c r="D382" s="34">
        <v>160.28</v>
      </c>
      <c r="E382" s="34">
        <v>158.07</v>
      </c>
      <c r="F382" s="34" t="s">
        <v>3396</v>
      </c>
      <c r="G382" s="35">
        <v>-0.0118</v>
      </c>
      <c r="H382" s="1">
        <f t="shared" si="5"/>
        <v>-0.0118731174599833</v>
      </c>
    </row>
    <row r="383" spans="1:8">
      <c r="A383" s="32">
        <v>45597</v>
      </c>
      <c r="B383" s="2">
        <v>160.13</v>
      </c>
      <c r="C383" s="34">
        <v>160.58</v>
      </c>
      <c r="D383" s="34">
        <v>161.06</v>
      </c>
      <c r="E383" s="34">
        <v>159.88</v>
      </c>
      <c r="F383" s="34" t="s">
        <v>3397</v>
      </c>
      <c r="G383" s="35">
        <v>0.0017</v>
      </c>
      <c r="H383" s="1">
        <f t="shared" si="5"/>
        <v>0.0016875531365122</v>
      </c>
    </row>
    <row r="384" spans="1:8">
      <c r="A384" s="32">
        <v>45596</v>
      </c>
      <c r="B384" s="2">
        <v>159.86</v>
      </c>
      <c r="C384" s="34">
        <v>159.99</v>
      </c>
      <c r="D384" s="34">
        <v>160.87</v>
      </c>
      <c r="E384" s="34">
        <v>159.46</v>
      </c>
      <c r="F384" s="34" t="s">
        <v>2656</v>
      </c>
      <c r="G384" s="35">
        <v>-0.0047</v>
      </c>
      <c r="H384" s="1">
        <f t="shared" si="5"/>
        <v>-0.00468063387693291</v>
      </c>
    </row>
    <row r="385" spans="1:8">
      <c r="A385" s="32">
        <v>45595</v>
      </c>
      <c r="B385" s="2">
        <v>160.61</v>
      </c>
      <c r="C385" s="34">
        <v>159.45</v>
      </c>
      <c r="D385" s="34">
        <v>161.28</v>
      </c>
      <c r="E385" s="34">
        <v>159.03</v>
      </c>
      <c r="F385" s="34" t="s">
        <v>3338</v>
      </c>
      <c r="G385" s="35">
        <v>0.0032</v>
      </c>
      <c r="H385" s="1">
        <f t="shared" si="5"/>
        <v>0.00324290898480286</v>
      </c>
    </row>
    <row r="386" spans="1:8">
      <c r="A386" s="32">
        <v>45594</v>
      </c>
      <c r="B386" s="2">
        <v>160.09</v>
      </c>
      <c r="C386" s="34">
        <v>161.46</v>
      </c>
      <c r="D386" s="34">
        <v>162.17</v>
      </c>
      <c r="E386" s="34">
        <v>160.06</v>
      </c>
      <c r="F386" s="34" t="s">
        <v>3398</v>
      </c>
      <c r="G386" s="35">
        <v>-0.0093</v>
      </c>
      <c r="H386" s="1">
        <f t="shared" si="5"/>
        <v>-0.00938798899699185</v>
      </c>
    </row>
    <row r="387" spans="1:8">
      <c r="A387" s="32">
        <v>45593</v>
      </c>
      <c r="B387" s="2">
        <v>161.6</v>
      </c>
      <c r="C387" s="34">
        <v>161.13</v>
      </c>
      <c r="D387" s="34">
        <v>161.97</v>
      </c>
      <c r="E387" s="34">
        <v>161</v>
      </c>
      <c r="F387" s="34" t="s">
        <v>3399</v>
      </c>
      <c r="G387" s="35">
        <v>0.0045</v>
      </c>
      <c r="H387" s="1">
        <f t="shared" ref="H387:H450" si="6">LN(B387/B388)</f>
        <v>0.00446540062259846</v>
      </c>
    </row>
    <row r="388" spans="1:8">
      <c r="A388" s="32">
        <v>45590</v>
      </c>
      <c r="B388" s="2">
        <v>160.88</v>
      </c>
      <c r="C388" s="34">
        <v>163.68</v>
      </c>
      <c r="D388" s="34">
        <v>163.92</v>
      </c>
      <c r="E388" s="34">
        <v>160.61</v>
      </c>
      <c r="F388" s="34" t="s">
        <v>3400</v>
      </c>
      <c r="G388" s="35">
        <v>-0.017</v>
      </c>
      <c r="H388" s="1">
        <f t="shared" si="6"/>
        <v>-0.0171934600533958</v>
      </c>
    </row>
    <row r="389" spans="1:8">
      <c r="A389" s="32">
        <v>45589</v>
      </c>
      <c r="B389" s="2">
        <v>163.67</v>
      </c>
      <c r="C389" s="34">
        <v>165</v>
      </c>
      <c r="D389" s="34">
        <v>165.51</v>
      </c>
      <c r="E389" s="34">
        <v>163.34</v>
      </c>
      <c r="F389" s="34" t="s">
        <v>3325</v>
      </c>
      <c r="G389" s="35">
        <v>-0.0132</v>
      </c>
      <c r="H389" s="1">
        <f t="shared" si="6"/>
        <v>-0.0132918535052653</v>
      </c>
    </row>
    <row r="390" spans="1:8">
      <c r="A390" s="32">
        <v>45588</v>
      </c>
      <c r="B390" s="2">
        <v>165.86</v>
      </c>
      <c r="C390" s="34">
        <v>162.82</v>
      </c>
      <c r="D390" s="34">
        <v>166</v>
      </c>
      <c r="E390" s="34">
        <v>162.42</v>
      </c>
      <c r="F390" s="34" t="s">
        <v>3401</v>
      </c>
      <c r="G390" s="35">
        <v>0.0147</v>
      </c>
      <c r="H390" s="1">
        <f t="shared" si="6"/>
        <v>0.0146369258528382</v>
      </c>
    </row>
    <row r="391" spans="1:8">
      <c r="A391" s="32">
        <v>45587</v>
      </c>
      <c r="B391" s="2">
        <v>163.45</v>
      </c>
      <c r="C391" s="34">
        <v>162.32</v>
      </c>
      <c r="D391" s="34">
        <v>163.73</v>
      </c>
      <c r="E391" s="34">
        <v>161.9</v>
      </c>
      <c r="F391" s="34" t="s">
        <v>3391</v>
      </c>
      <c r="G391" s="35">
        <v>0.0038</v>
      </c>
      <c r="H391" s="1">
        <f t="shared" si="6"/>
        <v>0.00380042139409063</v>
      </c>
    </row>
    <row r="392" spans="1:8">
      <c r="A392" s="32">
        <v>45586</v>
      </c>
      <c r="B392" s="2">
        <v>162.83</v>
      </c>
      <c r="C392" s="34">
        <v>165.1</v>
      </c>
      <c r="D392" s="34">
        <v>165.25</v>
      </c>
      <c r="E392" s="34">
        <v>162.31</v>
      </c>
      <c r="F392" s="34" t="s">
        <v>3402</v>
      </c>
      <c r="G392" s="35">
        <v>-0.0139</v>
      </c>
      <c r="H392" s="1">
        <f t="shared" si="6"/>
        <v>-0.013965770517069</v>
      </c>
    </row>
    <row r="393" spans="1:8">
      <c r="A393" s="32">
        <v>45583</v>
      </c>
      <c r="B393" s="2">
        <v>165.12</v>
      </c>
      <c r="C393" s="34">
        <v>164.89</v>
      </c>
      <c r="D393" s="34">
        <v>165.29</v>
      </c>
      <c r="E393" s="34">
        <v>163.93</v>
      </c>
      <c r="F393" s="34" t="s">
        <v>3403</v>
      </c>
      <c r="G393" s="35">
        <v>0.004</v>
      </c>
      <c r="H393" s="1">
        <f t="shared" si="6"/>
        <v>0.00394429954002022</v>
      </c>
    </row>
    <row r="394" spans="1:8">
      <c r="A394" s="32">
        <v>45582</v>
      </c>
      <c r="B394" s="2">
        <v>164.47</v>
      </c>
      <c r="C394" s="34">
        <v>164.26</v>
      </c>
      <c r="D394" s="34">
        <v>165</v>
      </c>
      <c r="E394" s="34">
        <v>163.63</v>
      </c>
      <c r="F394" s="34" t="s">
        <v>3404</v>
      </c>
      <c r="G394" s="35">
        <v>0.0012</v>
      </c>
      <c r="H394" s="1">
        <f t="shared" si="6"/>
        <v>0.00115589366481985</v>
      </c>
    </row>
    <row r="395" spans="1:8">
      <c r="A395" s="32">
        <v>45581</v>
      </c>
      <c r="B395" s="2">
        <v>164.28</v>
      </c>
      <c r="C395" s="34">
        <v>164</v>
      </c>
      <c r="D395" s="34">
        <v>164.99</v>
      </c>
      <c r="E395" s="34">
        <v>162.64</v>
      </c>
      <c r="F395" s="34" t="s">
        <v>3405</v>
      </c>
      <c r="G395" s="35">
        <v>0.0011</v>
      </c>
      <c r="H395" s="1">
        <f t="shared" si="6"/>
        <v>0.00109629099231277</v>
      </c>
    </row>
    <row r="396" spans="1:8">
      <c r="A396" s="32">
        <v>45580</v>
      </c>
      <c r="B396" s="2">
        <v>164.1</v>
      </c>
      <c r="C396" s="34">
        <v>160</v>
      </c>
      <c r="D396" s="34">
        <v>166.75</v>
      </c>
      <c r="E396" s="34">
        <v>159</v>
      </c>
      <c r="F396" s="34" t="s">
        <v>3262</v>
      </c>
      <c r="G396" s="35">
        <v>0.0155</v>
      </c>
      <c r="H396" s="1">
        <f t="shared" si="6"/>
        <v>0.0153518520090502</v>
      </c>
    </row>
    <row r="397" spans="1:8">
      <c r="A397" s="32">
        <v>45579</v>
      </c>
      <c r="B397" s="2">
        <v>161.6</v>
      </c>
      <c r="C397" s="34">
        <v>161.4</v>
      </c>
      <c r="D397" s="34">
        <v>162.14</v>
      </c>
      <c r="E397" s="34">
        <v>160.9</v>
      </c>
      <c r="F397" s="34" t="s">
        <v>3406</v>
      </c>
      <c r="G397" s="35">
        <v>0.0009</v>
      </c>
      <c r="H397" s="1">
        <f t="shared" si="6"/>
        <v>0.000866712120125447</v>
      </c>
    </row>
    <row r="398" spans="1:8">
      <c r="A398" s="32">
        <v>45576</v>
      </c>
      <c r="B398" s="2">
        <v>161.46</v>
      </c>
      <c r="C398" s="34">
        <v>162.18</v>
      </c>
      <c r="D398" s="34">
        <v>162.66</v>
      </c>
      <c r="E398" s="34">
        <v>161.2</v>
      </c>
      <c r="F398" s="34" t="s">
        <v>3337</v>
      </c>
      <c r="G398" s="35">
        <v>0.0059</v>
      </c>
      <c r="H398" s="1">
        <f t="shared" si="6"/>
        <v>0.00590118804174325</v>
      </c>
    </row>
    <row r="399" spans="1:8">
      <c r="A399" s="32">
        <v>45575</v>
      </c>
      <c r="B399" s="2">
        <v>160.51</v>
      </c>
      <c r="C399" s="34">
        <v>161.36</v>
      </c>
      <c r="D399" s="34">
        <v>161.39</v>
      </c>
      <c r="E399" s="34">
        <v>159.99</v>
      </c>
      <c r="F399" s="34" t="s">
        <v>3407</v>
      </c>
      <c r="G399" s="35">
        <v>-0.0009</v>
      </c>
      <c r="H399" s="1">
        <f t="shared" si="6"/>
        <v>-0.000871839636741234</v>
      </c>
    </row>
    <row r="400" spans="1:8">
      <c r="A400" s="32">
        <v>45574</v>
      </c>
      <c r="B400" s="2">
        <v>160.65</v>
      </c>
      <c r="C400" s="34">
        <v>159.92</v>
      </c>
      <c r="D400" s="34">
        <v>161.21</v>
      </c>
      <c r="E400" s="34">
        <v>159.51</v>
      </c>
      <c r="F400" s="34" t="s">
        <v>3382</v>
      </c>
      <c r="G400" s="35">
        <v>0.006</v>
      </c>
      <c r="H400" s="1">
        <f t="shared" si="6"/>
        <v>0.00599364970909182</v>
      </c>
    </row>
    <row r="401" spans="1:8">
      <c r="A401" s="32">
        <v>45573</v>
      </c>
      <c r="B401" s="2">
        <v>159.69</v>
      </c>
      <c r="C401" s="34">
        <v>159.49</v>
      </c>
      <c r="D401" s="34">
        <v>160.24</v>
      </c>
      <c r="E401" s="34">
        <v>158.95</v>
      </c>
      <c r="F401" s="34" t="s">
        <v>3282</v>
      </c>
      <c r="G401" s="35">
        <v>0.001</v>
      </c>
      <c r="H401" s="1">
        <f t="shared" si="6"/>
        <v>0.00100244353986957</v>
      </c>
    </row>
    <row r="402" spans="1:8">
      <c r="A402" s="32">
        <v>45572</v>
      </c>
      <c r="B402" s="2">
        <v>159.53</v>
      </c>
      <c r="C402" s="34">
        <v>160.25</v>
      </c>
      <c r="D402" s="34">
        <v>160.86</v>
      </c>
      <c r="E402" s="34">
        <v>159.22</v>
      </c>
      <c r="F402" s="34" t="s">
        <v>3408</v>
      </c>
      <c r="G402" s="35">
        <v>-0.0047</v>
      </c>
      <c r="H402" s="1">
        <f t="shared" si="6"/>
        <v>-0.00475268232488343</v>
      </c>
    </row>
    <row r="403" spans="1:8">
      <c r="A403" s="32">
        <v>45569</v>
      </c>
      <c r="B403" s="2">
        <v>160.29</v>
      </c>
      <c r="C403" s="34">
        <v>159.63</v>
      </c>
      <c r="D403" s="34">
        <v>160.5</v>
      </c>
      <c r="E403" s="34">
        <v>158.77</v>
      </c>
      <c r="F403" s="34" t="s">
        <v>3409</v>
      </c>
      <c r="G403" s="35">
        <v>-0.0013</v>
      </c>
      <c r="H403" s="1">
        <f t="shared" si="6"/>
        <v>-0.0013092679322809</v>
      </c>
    </row>
    <row r="404" spans="1:8">
      <c r="A404" s="32">
        <v>45568</v>
      </c>
      <c r="B404" s="2">
        <v>160.5</v>
      </c>
      <c r="C404" s="34">
        <v>160.78</v>
      </c>
      <c r="D404" s="34">
        <v>161.44</v>
      </c>
      <c r="E404" s="34">
        <v>160.22</v>
      </c>
      <c r="F404" s="34" t="s">
        <v>3407</v>
      </c>
      <c r="G404" s="35">
        <v>-0.0042</v>
      </c>
      <c r="H404" s="1">
        <f t="shared" si="6"/>
        <v>-0.00416576596455608</v>
      </c>
    </row>
    <row r="405" spans="1:8">
      <c r="A405" s="32">
        <v>45567</v>
      </c>
      <c r="B405" s="2">
        <v>161.17</v>
      </c>
      <c r="C405" s="34">
        <v>161.51</v>
      </c>
      <c r="D405" s="34">
        <v>162.12</v>
      </c>
      <c r="E405" s="34">
        <v>160.65</v>
      </c>
      <c r="F405" s="34" t="s">
        <v>3410</v>
      </c>
      <c r="G405" s="35">
        <v>-0.0051</v>
      </c>
      <c r="H405" s="1">
        <f t="shared" si="6"/>
        <v>-0.00507489639742002</v>
      </c>
    </row>
    <row r="406" spans="1:8">
      <c r="A406" s="32">
        <v>45566</v>
      </c>
      <c r="B406" s="2">
        <v>161.99</v>
      </c>
      <c r="C406" s="34">
        <v>162.43</v>
      </c>
      <c r="D406" s="34">
        <v>162.75</v>
      </c>
      <c r="E406" s="34">
        <v>161.18</v>
      </c>
      <c r="F406" s="34" t="s">
        <v>3411</v>
      </c>
      <c r="G406" s="35">
        <v>-0.0004</v>
      </c>
      <c r="H406" s="1">
        <f t="shared" si="6"/>
        <v>-0.000432032100532577</v>
      </c>
    </row>
    <row r="407" spans="1:8">
      <c r="A407" s="32">
        <v>45565</v>
      </c>
      <c r="B407" s="2">
        <v>162.06</v>
      </c>
      <c r="C407" s="34">
        <v>161.57</v>
      </c>
      <c r="D407" s="34">
        <v>162.18</v>
      </c>
      <c r="E407" s="34">
        <v>160.68</v>
      </c>
      <c r="F407" s="34" t="s">
        <v>2981</v>
      </c>
      <c r="G407" s="35">
        <v>0.0041</v>
      </c>
      <c r="H407" s="1">
        <f t="shared" si="6"/>
        <v>0.00408088119673081</v>
      </c>
    </row>
    <row r="408" spans="1:8">
      <c r="A408" s="32">
        <v>45562</v>
      </c>
      <c r="B408" s="2">
        <v>161.4</v>
      </c>
      <c r="C408" s="34">
        <v>162</v>
      </c>
      <c r="D408" s="34">
        <v>163.43</v>
      </c>
      <c r="E408" s="34">
        <v>161.34</v>
      </c>
      <c r="F408" s="34" t="s">
        <v>3191</v>
      </c>
      <c r="G408" s="35">
        <v>0.0001</v>
      </c>
      <c r="H408" s="1">
        <f t="shared" si="6"/>
        <v>6.19597881173874e-5</v>
      </c>
    </row>
    <row r="409" spans="1:8">
      <c r="A409" s="32">
        <v>45561</v>
      </c>
      <c r="B409" s="2">
        <v>161.39</v>
      </c>
      <c r="C409" s="34">
        <v>160.24</v>
      </c>
      <c r="D409" s="34">
        <v>161.54</v>
      </c>
      <c r="E409" s="34">
        <v>160.02</v>
      </c>
      <c r="F409" s="34" t="s">
        <v>3412</v>
      </c>
      <c r="G409" s="35">
        <v>0.0049</v>
      </c>
      <c r="H409" s="1">
        <f t="shared" si="6"/>
        <v>0.00490699453506978</v>
      </c>
    </row>
    <row r="410" spans="1:8">
      <c r="A410" s="32">
        <v>45560</v>
      </c>
      <c r="B410" s="2">
        <v>160.6</v>
      </c>
      <c r="C410" s="34">
        <v>163</v>
      </c>
      <c r="D410" s="34">
        <v>163.32</v>
      </c>
      <c r="E410" s="34">
        <v>160.36</v>
      </c>
      <c r="F410" s="34" t="s">
        <v>3413</v>
      </c>
      <c r="G410" s="35">
        <v>-0.0134</v>
      </c>
      <c r="H410" s="1">
        <f t="shared" si="6"/>
        <v>-0.0134827943862341</v>
      </c>
    </row>
    <row r="411" spans="1:8">
      <c r="A411" s="32">
        <v>45559</v>
      </c>
      <c r="B411" s="2">
        <v>162.78</v>
      </c>
      <c r="C411" s="34">
        <v>162.79</v>
      </c>
      <c r="D411" s="34">
        <v>163.49</v>
      </c>
      <c r="E411" s="34">
        <v>161.55</v>
      </c>
      <c r="F411" s="34" t="s">
        <v>3414</v>
      </c>
      <c r="G411" s="35">
        <v>-0.0027</v>
      </c>
      <c r="H411" s="1">
        <f t="shared" si="6"/>
        <v>-0.00269938814220141</v>
      </c>
    </row>
    <row r="412" spans="1:8">
      <c r="A412" s="32">
        <v>45558</v>
      </c>
      <c r="B412" s="2">
        <v>163.22</v>
      </c>
      <c r="C412" s="34">
        <v>164.4</v>
      </c>
      <c r="D412" s="34">
        <v>164.5</v>
      </c>
      <c r="E412" s="34">
        <v>162.72</v>
      </c>
      <c r="F412" s="34" t="s">
        <v>3415</v>
      </c>
      <c r="G412" s="35">
        <v>-0.0057</v>
      </c>
      <c r="H412" s="1">
        <f t="shared" si="6"/>
        <v>-0.00574257794130784</v>
      </c>
    </row>
    <row r="413" spans="1:8">
      <c r="A413" s="32">
        <v>45555</v>
      </c>
      <c r="B413" s="2">
        <v>164.16</v>
      </c>
      <c r="C413" s="34">
        <v>164.3</v>
      </c>
      <c r="D413" s="34">
        <v>164.87</v>
      </c>
      <c r="E413" s="34">
        <v>163.55</v>
      </c>
      <c r="F413" s="34" t="s">
        <v>2828</v>
      </c>
      <c r="G413" s="35">
        <v>-0.004</v>
      </c>
      <c r="H413" s="1">
        <f t="shared" si="6"/>
        <v>-0.00401240735283281</v>
      </c>
    </row>
    <row r="414" spans="1:8">
      <c r="A414" s="32">
        <v>45554</v>
      </c>
      <c r="B414" s="2">
        <v>164.82</v>
      </c>
      <c r="C414" s="34">
        <v>166.23</v>
      </c>
      <c r="D414" s="34">
        <v>166.37</v>
      </c>
      <c r="E414" s="34">
        <v>164.42</v>
      </c>
      <c r="F414" s="34" t="s">
        <v>3416</v>
      </c>
      <c r="G414" s="35">
        <v>-0.008</v>
      </c>
      <c r="H414" s="1">
        <f t="shared" si="6"/>
        <v>-0.00803702546536582</v>
      </c>
    </row>
    <row r="415" spans="1:8">
      <c r="A415" s="32">
        <v>45553</v>
      </c>
      <c r="B415" s="2">
        <v>166.15</v>
      </c>
      <c r="C415" s="34">
        <v>166.63</v>
      </c>
      <c r="D415" s="34">
        <v>168.35</v>
      </c>
      <c r="E415" s="34">
        <v>165.74</v>
      </c>
      <c r="F415" s="34" t="s">
        <v>3417</v>
      </c>
      <c r="G415" s="35">
        <v>-0.0055</v>
      </c>
      <c r="H415" s="1">
        <f t="shared" si="6"/>
        <v>-0.00552189146908352</v>
      </c>
    </row>
    <row r="416" spans="1:8">
      <c r="A416" s="32">
        <v>45552</v>
      </c>
      <c r="B416" s="2">
        <v>167.07</v>
      </c>
      <c r="C416" s="34">
        <v>166.24</v>
      </c>
      <c r="D416" s="34">
        <v>167.72</v>
      </c>
      <c r="E416" s="34">
        <v>165.93</v>
      </c>
      <c r="F416" s="34" t="s">
        <v>3418</v>
      </c>
      <c r="G416" s="35">
        <v>0.0005</v>
      </c>
      <c r="H416" s="1">
        <f t="shared" si="6"/>
        <v>0.000478955885345759</v>
      </c>
    </row>
    <row r="417" spans="1:8">
      <c r="A417" s="32">
        <v>45551</v>
      </c>
      <c r="B417" s="2">
        <v>166.99</v>
      </c>
      <c r="C417" s="34">
        <v>166.36</v>
      </c>
      <c r="D417" s="34">
        <v>167.25</v>
      </c>
      <c r="E417" s="34">
        <v>165.78</v>
      </c>
      <c r="F417" s="34" t="s">
        <v>3419</v>
      </c>
      <c r="G417" s="35">
        <v>0.0089</v>
      </c>
      <c r="H417" s="1">
        <f t="shared" si="6"/>
        <v>0.00884189694705352</v>
      </c>
    </row>
    <row r="418" spans="1:8">
      <c r="A418" s="32">
        <v>45548</v>
      </c>
      <c r="B418" s="2">
        <v>165.52</v>
      </c>
      <c r="C418" s="34">
        <v>164.74</v>
      </c>
      <c r="D418" s="34">
        <v>165.75</v>
      </c>
      <c r="E418" s="34">
        <v>163.82</v>
      </c>
      <c r="F418" s="34" t="s">
        <v>3420</v>
      </c>
      <c r="G418" s="35">
        <v>0.0053</v>
      </c>
      <c r="H418" s="1">
        <f t="shared" si="6"/>
        <v>0.00533076135154829</v>
      </c>
    </row>
    <row r="419" spans="1:8">
      <c r="A419" s="32">
        <v>45547</v>
      </c>
      <c r="B419" s="2">
        <v>164.64</v>
      </c>
      <c r="C419" s="34">
        <v>164.2</v>
      </c>
      <c r="D419" s="34">
        <v>165.1</v>
      </c>
      <c r="E419" s="34">
        <v>162.71</v>
      </c>
      <c r="F419" s="34" t="s">
        <v>3421</v>
      </c>
      <c r="G419" s="35">
        <v>-0.0011</v>
      </c>
      <c r="H419" s="1">
        <f t="shared" si="6"/>
        <v>-0.00109269724949808</v>
      </c>
    </row>
    <row r="420" spans="1:8">
      <c r="A420" s="32">
        <v>45546</v>
      </c>
      <c r="B420" s="2">
        <v>164.82</v>
      </c>
      <c r="C420" s="34">
        <v>166.79</v>
      </c>
      <c r="D420" s="34">
        <v>166.79</v>
      </c>
      <c r="E420" s="34">
        <v>164.09</v>
      </c>
      <c r="F420" s="34" t="s">
        <v>3422</v>
      </c>
      <c r="G420" s="35">
        <v>-0.0153</v>
      </c>
      <c r="H420" s="1">
        <f t="shared" si="6"/>
        <v>-0.0154127072694905</v>
      </c>
    </row>
    <row r="421" spans="1:8">
      <c r="A421" s="32">
        <v>45545</v>
      </c>
      <c r="B421" s="2">
        <v>167.38</v>
      </c>
      <c r="C421" s="34">
        <v>167.5</v>
      </c>
      <c r="D421" s="34">
        <v>168.46</v>
      </c>
      <c r="E421" s="34">
        <v>166.74</v>
      </c>
      <c r="F421" s="34" t="s">
        <v>3229</v>
      </c>
      <c r="G421" s="35">
        <v>0.0046</v>
      </c>
      <c r="H421" s="1">
        <f t="shared" si="6"/>
        <v>0.00461092466375042</v>
      </c>
    </row>
    <row r="422" spans="1:8">
      <c r="A422" s="32">
        <v>45544</v>
      </c>
      <c r="B422" s="2">
        <v>166.61</v>
      </c>
      <c r="C422" s="34">
        <v>164.84</v>
      </c>
      <c r="D422" s="34">
        <v>167.4</v>
      </c>
      <c r="E422" s="34">
        <v>164.47</v>
      </c>
      <c r="F422" s="34" t="s">
        <v>3260</v>
      </c>
      <c r="G422" s="35">
        <v>0.0136</v>
      </c>
      <c r="H422" s="1">
        <f t="shared" si="6"/>
        <v>0.0134749312206236</v>
      </c>
    </row>
    <row r="423" spans="1:8">
      <c r="A423" s="32">
        <v>45541</v>
      </c>
      <c r="B423" s="2">
        <v>164.38</v>
      </c>
      <c r="C423" s="34">
        <v>165.18</v>
      </c>
      <c r="D423" s="34">
        <v>165.94</v>
      </c>
      <c r="E423" s="34">
        <v>164.12</v>
      </c>
      <c r="F423" s="34" t="s">
        <v>2892</v>
      </c>
      <c r="G423" s="35">
        <v>-0.0037</v>
      </c>
      <c r="H423" s="1">
        <f t="shared" si="6"/>
        <v>-0.00370404528299917</v>
      </c>
    </row>
    <row r="424" spans="1:8">
      <c r="A424" s="32">
        <v>45540</v>
      </c>
      <c r="B424" s="2">
        <v>164.99</v>
      </c>
      <c r="C424" s="34">
        <v>167.2</v>
      </c>
      <c r="D424" s="34">
        <v>167.37</v>
      </c>
      <c r="E424" s="34">
        <v>164.83</v>
      </c>
      <c r="F424" s="34" t="s">
        <v>3423</v>
      </c>
      <c r="G424" s="35">
        <v>-0.0142</v>
      </c>
      <c r="H424" s="1">
        <f t="shared" si="6"/>
        <v>-0.0142623148732051</v>
      </c>
    </row>
    <row r="425" spans="1:8">
      <c r="A425" s="32">
        <v>45539</v>
      </c>
      <c r="B425" s="2">
        <v>167.36</v>
      </c>
      <c r="C425" s="34">
        <v>167.81</v>
      </c>
      <c r="D425" s="34">
        <v>168.85</v>
      </c>
      <c r="E425" s="34">
        <v>166.04</v>
      </c>
      <c r="F425" s="34" t="s">
        <v>3288</v>
      </c>
      <c r="G425" s="35">
        <v>0.0012</v>
      </c>
      <c r="H425" s="1">
        <f t="shared" si="6"/>
        <v>0.00119574329684353</v>
      </c>
    </row>
    <row r="426" spans="1:8">
      <c r="A426" s="32">
        <v>45538</v>
      </c>
      <c r="B426" s="2">
        <v>167.16</v>
      </c>
      <c r="C426" s="34">
        <v>165.24</v>
      </c>
      <c r="D426" s="34">
        <v>167.81</v>
      </c>
      <c r="E426" s="34">
        <v>164.77</v>
      </c>
      <c r="F426" s="34" t="s">
        <v>3257</v>
      </c>
      <c r="G426" s="35">
        <v>0.0078</v>
      </c>
      <c r="H426" s="1">
        <f t="shared" si="6"/>
        <v>0.0078073785566568</v>
      </c>
    </row>
    <row r="427" spans="1:8">
      <c r="A427" s="32">
        <v>45534</v>
      </c>
      <c r="B427" s="2">
        <v>165.86</v>
      </c>
      <c r="C427" s="34">
        <v>164.12</v>
      </c>
      <c r="D427" s="34">
        <v>165.98</v>
      </c>
      <c r="E427" s="34">
        <v>163.81</v>
      </c>
      <c r="F427" s="34" t="s">
        <v>3366</v>
      </c>
      <c r="G427" s="35">
        <v>0.0099</v>
      </c>
      <c r="H427" s="1">
        <f t="shared" si="6"/>
        <v>0.00987617467358818</v>
      </c>
    </row>
    <row r="428" spans="1:8">
      <c r="A428" s="32">
        <v>45533</v>
      </c>
      <c r="B428" s="2">
        <v>164.23</v>
      </c>
      <c r="C428" s="34">
        <v>164.63</v>
      </c>
      <c r="D428" s="34">
        <v>164.72</v>
      </c>
      <c r="E428" s="34">
        <v>163.36</v>
      </c>
      <c r="F428" s="34" t="s">
        <v>3424</v>
      </c>
      <c r="G428" s="35">
        <v>0.0019</v>
      </c>
      <c r="H428" s="1">
        <f t="shared" si="6"/>
        <v>0.00188938041882536</v>
      </c>
    </row>
    <row r="429" spans="1:8">
      <c r="A429" s="32">
        <v>45532</v>
      </c>
      <c r="B429" s="2">
        <v>163.92</v>
      </c>
      <c r="C429" s="34">
        <v>163</v>
      </c>
      <c r="D429" s="34">
        <v>165</v>
      </c>
      <c r="E429" s="34">
        <v>162.71</v>
      </c>
      <c r="F429" s="34" t="s">
        <v>3419</v>
      </c>
      <c r="G429" s="35">
        <v>0.006</v>
      </c>
      <c r="H429" s="1">
        <f t="shared" si="6"/>
        <v>0.00593509864707385</v>
      </c>
    </row>
    <row r="430" spans="1:8">
      <c r="A430" s="32">
        <v>45531</v>
      </c>
      <c r="B430" s="2">
        <v>162.95</v>
      </c>
      <c r="C430" s="34">
        <v>163.5</v>
      </c>
      <c r="D430" s="34">
        <v>164.04</v>
      </c>
      <c r="E430" s="34">
        <v>162.16</v>
      </c>
      <c r="F430" s="34" t="s">
        <v>3425</v>
      </c>
      <c r="G430" s="35">
        <v>-0.0101</v>
      </c>
      <c r="H430" s="1">
        <f t="shared" si="6"/>
        <v>-0.0101356344554233</v>
      </c>
    </row>
    <row r="431" spans="1:8">
      <c r="A431" s="32">
        <v>45530</v>
      </c>
      <c r="B431" s="2">
        <v>164.61</v>
      </c>
      <c r="C431" s="34">
        <v>164.17</v>
      </c>
      <c r="D431" s="34">
        <v>165.71</v>
      </c>
      <c r="E431" s="34">
        <v>163.54</v>
      </c>
      <c r="F431" s="34" t="s">
        <v>3309</v>
      </c>
      <c r="G431" s="35">
        <v>0.0029</v>
      </c>
      <c r="H431" s="1">
        <f t="shared" si="6"/>
        <v>0.00292024299514962</v>
      </c>
    </row>
    <row r="432" spans="1:8">
      <c r="A432" s="32">
        <v>45527</v>
      </c>
      <c r="B432" s="2">
        <v>164.13</v>
      </c>
      <c r="C432" s="34">
        <v>162.5</v>
      </c>
      <c r="D432" s="34">
        <v>164.22</v>
      </c>
      <c r="E432" s="34">
        <v>161.7</v>
      </c>
      <c r="F432" s="34" t="s">
        <v>2995</v>
      </c>
      <c r="G432" s="35">
        <v>0.011</v>
      </c>
      <c r="H432" s="1">
        <f t="shared" si="6"/>
        <v>0.0109042981949894</v>
      </c>
    </row>
    <row r="433" spans="1:8">
      <c r="A433" s="32">
        <v>45526</v>
      </c>
      <c r="B433" s="2">
        <v>162.35</v>
      </c>
      <c r="C433" s="34">
        <v>162</v>
      </c>
      <c r="D433" s="34">
        <v>162.49</v>
      </c>
      <c r="E433" s="34">
        <v>160.79</v>
      </c>
      <c r="F433" s="34" t="s">
        <v>3395</v>
      </c>
      <c r="G433" s="35">
        <v>0.0057</v>
      </c>
      <c r="H433" s="1">
        <f t="shared" si="6"/>
        <v>0.00568288637941695</v>
      </c>
    </row>
    <row r="434" spans="1:8">
      <c r="A434" s="32">
        <v>45525</v>
      </c>
      <c r="B434" s="2">
        <v>161.43</v>
      </c>
      <c r="C434" s="34">
        <v>160.4</v>
      </c>
      <c r="D434" s="34">
        <v>161.48</v>
      </c>
      <c r="E434" s="34">
        <v>160.31</v>
      </c>
      <c r="F434" s="34" t="s">
        <v>3426</v>
      </c>
      <c r="G434" s="35">
        <v>0.0079</v>
      </c>
      <c r="H434" s="1">
        <f t="shared" si="6"/>
        <v>0.00789829660252763</v>
      </c>
    </row>
    <row r="435" spans="1:8">
      <c r="A435" s="32">
        <v>45524</v>
      </c>
      <c r="B435" s="2">
        <v>160.16</v>
      </c>
      <c r="C435" s="34">
        <v>160</v>
      </c>
      <c r="D435" s="34">
        <v>160.93</v>
      </c>
      <c r="E435" s="34">
        <v>159.67</v>
      </c>
      <c r="F435" s="34" t="s">
        <v>3200</v>
      </c>
      <c r="G435" s="35">
        <v>0.0033</v>
      </c>
      <c r="H435" s="1">
        <f t="shared" si="6"/>
        <v>0.00331467829052293</v>
      </c>
    </row>
    <row r="436" spans="1:8">
      <c r="A436" s="32">
        <v>45523</v>
      </c>
      <c r="B436" s="2">
        <v>159.63</v>
      </c>
      <c r="C436" s="34">
        <v>159.46</v>
      </c>
      <c r="D436" s="34">
        <v>160.29</v>
      </c>
      <c r="E436" s="34">
        <v>159.13</v>
      </c>
      <c r="F436" s="34" t="s">
        <v>3411</v>
      </c>
      <c r="G436" s="35">
        <v>0.0015</v>
      </c>
      <c r="H436" s="1">
        <f t="shared" si="6"/>
        <v>0.00150460814542601</v>
      </c>
    </row>
    <row r="437" spans="1:8">
      <c r="A437" s="32">
        <v>45520</v>
      </c>
      <c r="B437" s="2">
        <v>159.39</v>
      </c>
      <c r="C437" s="34">
        <v>159.14</v>
      </c>
      <c r="D437" s="34">
        <v>159.94</v>
      </c>
      <c r="E437" s="34">
        <v>158.18</v>
      </c>
      <c r="F437" s="34" t="s">
        <v>3427</v>
      </c>
      <c r="G437" s="35">
        <v>0.0019</v>
      </c>
      <c r="H437" s="1">
        <f t="shared" si="6"/>
        <v>0.00188394931381321</v>
      </c>
    </row>
    <row r="438" spans="1:8">
      <c r="A438" s="32">
        <v>45519</v>
      </c>
      <c r="B438" s="2">
        <v>159.09</v>
      </c>
      <c r="C438" s="34">
        <v>158.37</v>
      </c>
      <c r="D438" s="34">
        <v>159.49</v>
      </c>
      <c r="E438" s="34">
        <v>157.84</v>
      </c>
      <c r="F438" s="34" t="s">
        <v>3192</v>
      </c>
      <c r="G438" s="35">
        <v>0.0038</v>
      </c>
      <c r="H438" s="1">
        <f t="shared" si="6"/>
        <v>0.00384167742685298</v>
      </c>
    </row>
    <row r="439" spans="1:8">
      <c r="A439" s="32">
        <v>45518</v>
      </c>
      <c r="B439" s="2">
        <v>158.48</v>
      </c>
      <c r="C439" s="34">
        <v>157.83</v>
      </c>
      <c r="D439" s="34">
        <v>159.55</v>
      </c>
      <c r="E439" s="34">
        <v>157.4</v>
      </c>
      <c r="F439" s="34" t="s">
        <v>3428</v>
      </c>
      <c r="G439" s="35">
        <v>0.0006</v>
      </c>
      <c r="H439" s="1">
        <f t="shared" si="6"/>
        <v>0.000568056315966635</v>
      </c>
    </row>
    <row r="440" spans="1:8">
      <c r="A440" s="32">
        <v>45517</v>
      </c>
      <c r="B440" s="2">
        <v>158.39</v>
      </c>
      <c r="C440" s="34">
        <v>160.27</v>
      </c>
      <c r="D440" s="34">
        <v>160.37</v>
      </c>
      <c r="E440" s="34">
        <v>156.44</v>
      </c>
      <c r="F440" s="34" t="s">
        <v>3032</v>
      </c>
      <c r="G440" s="35">
        <v>-0.0093</v>
      </c>
      <c r="H440" s="1">
        <f t="shared" si="6"/>
        <v>-0.00936318776879388</v>
      </c>
    </row>
    <row r="441" spans="1:8">
      <c r="A441" s="32">
        <v>45516</v>
      </c>
      <c r="B441" s="2">
        <v>159.88</v>
      </c>
      <c r="C441" s="34">
        <v>160.97</v>
      </c>
      <c r="D441" s="34">
        <v>161.7</v>
      </c>
      <c r="E441" s="34">
        <v>158.71</v>
      </c>
      <c r="F441" s="34" t="s">
        <v>2772</v>
      </c>
      <c r="G441" s="35">
        <v>-0.0046</v>
      </c>
      <c r="H441" s="1">
        <f t="shared" si="6"/>
        <v>-0.00461779291719344</v>
      </c>
    </row>
    <row r="442" spans="1:8">
      <c r="A442" s="32">
        <v>45513</v>
      </c>
      <c r="B442" s="2">
        <v>160.62</v>
      </c>
      <c r="C442" s="34">
        <v>160.12</v>
      </c>
      <c r="D442" s="34">
        <v>160.93</v>
      </c>
      <c r="E442" s="34">
        <v>159.34</v>
      </c>
      <c r="F442" s="34" t="s">
        <v>3429</v>
      </c>
      <c r="G442" s="35">
        <v>0.0025</v>
      </c>
      <c r="H442" s="1">
        <f t="shared" si="6"/>
        <v>0.00249345597334551</v>
      </c>
    </row>
    <row r="443" spans="1:8">
      <c r="A443" s="32">
        <v>45512</v>
      </c>
      <c r="B443" s="2">
        <v>160.22</v>
      </c>
      <c r="C443" s="34">
        <v>158.57</v>
      </c>
      <c r="D443" s="34">
        <v>160.7</v>
      </c>
      <c r="E443" s="34">
        <v>158.03</v>
      </c>
      <c r="F443" s="34" t="s">
        <v>3430</v>
      </c>
      <c r="G443" s="35">
        <v>0.0083</v>
      </c>
      <c r="H443" s="1">
        <f t="shared" si="6"/>
        <v>0.00827279724430037</v>
      </c>
    </row>
    <row r="444" spans="1:8">
      <c r="A444" s="32">
        <v>45511</v>
      </c>
      <c r="B444" s="2">
        <v>158.9</v>
      </c>
      <c r="C444" s="34">
        <v>158.87</v>
      </c>
      <c r="D444" s="34">
        <v>160.62</v>
      </c>
      <c r="E444" s="34">
        <v>158.19</v>
      </c>
      <c r="F444" s="34" t="s">
        <v>3431</v>
      </c>
      <c r="G444" s="35">
        <v>-0.0004</v>
      </c>
      <c r="H444" s="1">
        <f t="shared" si="6"/>
        <v>-0.00044043163011005</v>
      </c>
    </row>
    <row r="445" spans="1:8">
      <c r="A445" s="32">
        <v>45510</v>
      </c>
      <c r="B445" s="2">
        <v>158.97</v>
      </c>
      <c r="C445" s="34">
        <v>161.05</v>
      </c>
      <c r="D445" s="34">
        <v>161.48</v>
      </c>
      <c r="E445" s="34">
        <v>158.94</v>
      </c>
      <c r="F445" s="34" t="s">
        <v>2772</v>
      </c>
      <c r="G445" s="35">
        <v>-0.0141</v>
      </c>
      <c r="H445" s="1">
        <f t="shared" si="6"/>
        <v>-0.0142404505031014</v>
      </c>
    </row>
    <row r="446" spans="1:8">
      <c r="A446" s="32">
        <v>45509</v>
      </c>
      <c r="B446" s="2">
        <v>161.25</v>
      </c>
      <c r="C446" s="34">
        <v>163.79</v>
      </c>
      <c r="D446" s="34">
        <v>165.78</v>
      </c>
      <c r="E446" s="34">
        <v>160.58</v>
      </c>
      <c r="F446" s="34" t="s">
        <v>3084</v>
      </c>
      <c r="G446" s="35">
        <v>-0.0176</v>
      </c>
      <c r="H446" s="1">
        <f t="shared" si="6"/>
        <v>-0.0177637665256836</v>
      </c>
    </row>
    <row r="447" spans="1:8">
      <c r="A447" s="32">
        <v>45506</v>
      </c>
      <c r="B447" s="2">
        <v>164.14</v>
      </c>
      <c r="C447" s="34">
        <v>161.9</v>
      </c>
      <c r="D447" s="34">
        <v>164.85</v>
      </c>
      <c r="E447" s="34">
        <v>161</v>
      </c>
      <c r="F447" s="34" t="s">
        <v>2996</v>
      </c>
      <c r="G447" s="35">
        <v>0.021</v>
      </c>
      <c r="H447" s="1">
        <f t="shared" si="6"/>
        <v>0.0208071526205651</v>
      </c>
    </row>
    <row r="448" spans="1:8">
      <c r="A448" s="32">
        <v>45505</v>
      </c>
      <c r="B448" s="2">
        <v>160.76</v>
      </c>
      <c r="C448" s="34">
        <v>158.48</v>
      </c>
      <c r="D448" s="34">
        <v>160.81</v>
      </c>
      <c r="E448" s="34">
        <v>157.71</v>
      </c>
      <c r="F448" s="34" t="s">
        <v>3205</v>
      </c>
      <c r="G448" s="35">
        <v>0.0184</v>
      </c>
      <c r="H448" s="1">
        <f t="shared" si="6"/>
        <v>0.0182673545769997</v>
      </c>
    </row>
    <row r="449" spans="1:8">
      <c r="A449" s="32">
        <v>45504</v>
      </c>
      <c r="B449" s="2">
        <v>157.85</v>
      </c>
      <c r="C449" s="34">
        <v>159.85</v>
      </c>
      <c r="D449" s="34">
        <v>160.35</v>
      </c>
      <c r="E449" s="34">
        <v>157.74</v>
      </c>
      <c r="F449" s="34" t="s">
        <v>3432</v>
      </c>
      <c r="G449" s="35">
        <v>-0.0216</v>
      </c>
      <c r="H449" s="1">
        <f t="shared" si="6"/>
        <v>-0.0218067416740521</v>
      </c>
    </row>
    <row r="450" spans="1:8">
      <c r="A450" s="32">
        <v>45503</v>
      </c>
      <c r="B450" s="2">
        <v>161.33</v>
      </c>
      <c r="C450" s="34">
        <v>158.54</v>
      </c>
      <c r="D450" s="34">
        <v>161.55</v>
      </c>
      <c r="E450" s="34">
        <v>158.36</v>
      </c>
      <c r="F450" s="34" t="s">
        <v>3395</v>
      </c>
      <c r="G450" s="35">
        <v>0.0175</v>
      </c>
      <c r="H450" s="1">
        <f t="shared" si="6"/>
        <v>0.0173188860963747</v>
      </c>
    </row>
    <row r="451" spans="1:8">
      <c r="A451" s="32">
        <v>45502</v>
      </c>
      <c r="B451" s="2">
        <v>158.56</v>
      </c>
      <c r="C451" s="34">
        <v>159.97</v>
      </c>
      <c r="D451" s="34">
        <v>160</v>
      </c>
      <c r="E451" s="34">
        <v>158.05</v>
      </c>
      <c r="F451" s="34" t="s">
        <v>2693</v>
      </c>
      <c r="G451" s="35">
        <v>-0.0129</v>
      </c>
      <c r="H451" s="1">
        <f t="shared" ref="H451:H514" si="7">LN(B451/B452)</f>
        <v>-0.0130327659216864</v>
      </c>
    </row>
    <row r="452" spans="1:8">
      <c r="A452" s="32">
        <v>45499</v>
      </c>
      <c r="B452" s="2">
        <v>160.64</v>
      </c>
      <c r="C452" s="34">
        <v>159.75</v>
      </c>
      <c r="D452" s="34">
        <v>161.58</v>
      </c>
      <c r="E452" s="34">
        <v>159.47</v>
      </c>
      <c r="F452" s="34" t="s">
        <v>2884</v>
      </c>
      <c r="G452" s="35">
        <v>0.0063</v>
      </c>
      <c r="H452" s="1">
        <f t="shared" si="7"/>
        <v>0.00624455632283122</v>
      </c>
    </row>
    <row r="453" spans="1:8">
      <c r="A453" s="32">
        <v>45498</v>
      </c>
      <c r="B453" s="2">
        <v>159.64</v>
      </c>
      <c r="C453" s="34">
        <v>156.48</v>
      </c>
      <c r="D453" s="34">
        <v>160.58</v>
      </c>
      <c r="E453" s="34">
        <v>156</v>
      </c>
      <c r="F453" s="34" t="s">
        <v>3224</v>
      </c>
      <c r="G453" s="35">
        <v>0.0215</v>
      </c>
      <c r="H453" s="1">
        <f t="shared" si="7"/>
        <v>0.0212720099936632</v>
      </c>
    </row>
    <row r="454" spans="1:8">
      <c r="A454" s="32">
        <v>45497</v>
      </c>
      <c r="B454" s="2">
        <v>156.28</v>
      </c>
      <c r="C454" s="34">
        <v>152.76</v>
      </c>
      <c r="D454" s="34">
        <v>156.41</v>
      </c>
      <c r="E454" s="34">
        <v>152.33</v>
      </c>
      <c r="F454" s="34" t="s">
        <v>3209</v>
      </c>
      <c r="G454" s="35">
        <v>0.0258</v>
      </c>
      <c r="H454" s="1">
        <f t="shared" si="7"/>
        <v>0.0254687647551518</v>
      </c>
    </row>
    <row r="455" spans="1:8">
      <c r="A455" s="32">
        <v>45496</v>
      </c>
      <c r="B455" s="2">
        <v>152.35</v>
      </c>
      <c r="C455" s="34">
        <v>153.31</v>
      </c>
      <c r="D455" s="34">
        <v>153.5</v>
      </c>
      <c r="E455" s="34">
        <v>151.57</v>
      </c>
      <c r="F455" s="34" t="s">
        <v>3302</v>
      </c>
      <c r="G455" s="35">
        <v>-0.0123</v>
      </c>
      <c r="H455" s="1">
        <f t="shared" si="7"/>
        <v>-0.0123293254305176</v>
      </c>
    </row>
    <row r="456" spans="1:8">
      <c r="A456" s="32">
        <v>45495</v>
      </c>
      <c r="B456" s="2">
        <v>154.24</v>
      </c>
      <c r="C456" s="34">
        <v>154.77</v>
      </c>
      <c r="D456" s="34">
        <v>155.11</v>
      </c>
      <c r="E456" s="34">
        <v>153.59</v>
      </c>
      <c r="F456" s="34" t="s">
        <v>3433</v>
      </c>
      <c r="G456" s="35">
        <v>-0.0029</v>
      </c>
      <c r="H456" s="1">
        <f t="shared" si="7"/>
        <v>-0.00291328338633804</v>
      </c>
    </row>
    <row r="457" spans="1:8">
      <c r="A457" s="32">
        <v>45492</v>
      </c>
      <c r="B457" s="2">
        <v>154.69</v>
      </c>
      <c r="C457" s="34">
        <v>156.51</v>
      </c>
      <c r="D457" s="34">
        <v>156.51</v>
      </c>
      <c r="E457" s="34">
        <v>154.12</v>
      </c>
      <c r="F457" s="34" t="s">
        <v>3319</v>
      </c>
      <c r="G457" s="35">
        <v>-0.0047</v>
      </c>
      <c r="H457" s="1">
        <f t="shared" si="7"/>
        <v>-0.00470801553252256</v>
      </c>
    </row>
    <row r="458" spans="1:8">
      <c r="A458" s="32">
        <v>45491</v>
      </c>
      <c r="B458" s="2">
        <v>155.42</v>
      </c>
      <c r="C458" s="34">
        <v>155.6</v>
      </c>
      <c r="D458" s="34">
        <v>157.07</v>
      </c>
      <c r="E458" s="34">
        <v>154.62</v>
      </c>
      <c r="F458" s="34" t="s">
        <v>3434</v>
      </c>
      <c r="G458" s="35">
        <v>-0.0074</v>
      </c>
      <c r="H458" s="1">
        <f t="shared" si="7"/>
        <v>-0.00743593169867217</v>
      </c>
    </row>
    <row r="459" spans="1:8">
      <c r="A459" s="32">
        <v>45490</v>
      </c>
      <c r="B459" s="2">
        <v>156.58</v>
      </c>
      <c r="C459" s="34">
        <v>151.55</v>
      </c>
      <c r="D459" s="34">
        <v>157.49</v>
      </c>
      <c r="E459" s="34">
        <v>151.41</v>
      </c>
      <c r="F459" s="34" t="s">
        <v>3435</v>
      </c>
      <c r="G459" s="35">
        <v>0.0369</v>
      </c>
      <c r="H459" s="1">
        <f t="shared" si="7"/>
        <v>0.0362210016920704</v>
      </c>
    </row>
    <row r="460" spans="1:8">
      <c r="A460" s="32">
        <v>45489</v>
      </c>
      <c r="B460" s="2">
        <v>151.01</v>
      </c>
      <c r="C460" s="34">
        <v>149.69</v>
      </c>
      <c r="D460" s="34">
        <v>151.08</v>
      </c>
      <c r="E460" s="34">
        <v>149.16</v>
      </c>
      <c r="F460" s="34" t="s">
        <v>3436</v>
      </c>
      <c r="G460" s="35">
        <v>0.0119</v>
      </c>
      <c r="H460" s="1">
        <f t="shared" si="7"/>
        <v>0.0117903114347406</v>
      </c>
    </row>
    <row r="461" spans="1:8">
      <c r="A461" s="32">
        <v>45488</v>
      </c>
      <c r="B461" s="2">
        <v>149.24</v>
      </c>
      <c r="C461" s="34">
        <v>150.08</v>
      </c>
      <c r="D461" s="34">
        <v>150.25</v>
      </c>
      <c r="E461" s="34">
        <v>148.87</v>
      </c>
      <c r="F461" s="34" t="s">
        <v>3437</v>
      </c>
      <c r="G461" s="35">
        <v>-0.0043</v>
      </c>
      <c r="H461" s="1">
        <f t="shared" si="7"/>
        <v>-0.00427922557252947</v>
      </c>
    </row>
    <row r="462" spans="1:8">
      <c r="A462" s="32">
        <v>45485</v>
      </c>
      <c r="B462" s="2">
        <v>149.88</v>
      </c>
      <c r="C462" s="34">
        <v>150</v>
      </c>
      <c r="D462" s="34">
        <v>150.88</v>
      </c>
      <c r="E462" s="34">
        <v>149.24</v>
      </c>
      <c r="F462" s="34" t="s">
        <v>3438</v>
      </c>
      <c r="G462" s="35">
        <v>0.0012</v>
      </c>
      <c r="H462" s="1">
        <f t="shared" si="7"/>
        <v>0.00120168249990401</v>
      </c>
    </row>
    <row r="463" spans="1:8">
      <c r="A463" s="32">
        <v>45484</v>
      </c>
      <c r="B463" s="2">
        <v>149.7</v>
      </c>
      <c r="C463" s="34">
        <v>149.58</v>
      </c>
      <c r="D463" s="34">
        <v>150.58</v>
      </c>
      <c r="E463" s="34">
        <v>148.64</v>
      </c>
      <c r="F463" s="34" t="s">
        <v>3439</v>
      </c>
      <c r="G463" s="35">
        <v>0.0018</v>
      </c>
      <c r="H463" s="1">
        <f t="shared" si="7"/>
        <v>0.00180523567228094</v>
      </c>
    </row>
    <row r="464" spans="1:8">
      <c r="A464" s="32">
        <v>45483</v>
      </c>
      <c r="B464" s="2">
        <v>149.43</v>
      </c>
      <c r="C464" s="34">
        <v>147.26</v>
      </c>
      <c r="D464" s="34">
        <v>149.47</v>
      </c>
      <c r="E464" s="34">
        <v>146.68</v>
      </c>
      <c r="F464" s="34" t="s">
        <v>2895</v>
      </c>
      <c r="G464" s="35">
        <v>0.0162</v>
      </c>
      <c r="H464" s="1">
        <f t="shared" si="7"/>
        <v>0.0160553907532976</v>
      </c>
    </row>
    <row r="465" spans="1:8">
      <c r="A465" s="32">
        <v>45482</v>
      </c>
      <c r="B465" s="2">
        <v>147.05</v>
      </c>
      <c r="C465" s="34">
        <v>145.67</v>
      </c>
      <c r="D465" s="34">
        <v>147.13</v>
      </c>
      <c r="E465" s="34">
        <v>145.18</v>
      </c>
      <c r="F465" s="34" t="s">
        <v>3440</v>
      </c>
      <c r="G465" s="35">
        <v>0.0108</v>
      </c>
      <c r="H465" s="1">
        <f t="shared" si="7"/>
        <v>0.0107340448812158</v>
      </c>
    </row>
    <row r="466" spans="1:8">
      <c r="A466" s="32">
        <v>45481</v>
      </c>
      <c r="B466" s="2">
        <v>145.48</v>
      </c>
      <c r="C466" s="34">
        <v>146.4</v>
      </c>
      <c r="D466" s="34">
        <v>147.22</v>
      </c>
      <c r="E466" s="34">
        <v>145.25</v>
      </c>
      <c r="F466" s="34" t="s">
        <v>3397</v>
      </c>
      <c r="G466" s="35">
        <v>-0.0068</v>
      </c>
      <c r="H466" s="1">
        <f t="shared" si="7"/>
        <v>-0.00685028024746702</v>
      </c>
    </row>
    <row r="467" spans="1:8">
      <c r="A467" s="32">
        <v>45478</v>
      </c>
      <c r="B467" s="2">
        <v>146.48</v>
      </c>
      <c r="C467" s="34">
        <v>145.77</v>
      </c>
      <c r="D467" s="34">
        <v>146.55</v>
      </c>
      <c r="E467" s="34">
        <v>144.5</v>
      </c>
      <c r="F467" s="34" t="s">
        <v>3441</v>
      </c>
      <c r="G467" s="35">
        <v>0.0054</v>
      </c>
      <c r="H467" s="1">
        <f t="shared" si="7"/>
        <v>0.00540782370035075</v>
      </c>
    </row>
    <row r="468" spans="1:8">
      <c r="A468" s="32">
        <v>45476</v>
      </c>
      <c r="B468" s="2">
        <v>145.69</v>
      </c>
      <c r="C468" s="34">
        <v>146.2</v>
      </c>
      <c r="D468" s="34">
        <v>146.65</v>
      </c>
      <c r="E468" s="34">
        <v>144.74</v>
      </c>
      <c r="F468" s="34" t="s">
        <v>3442</v>
      </c>
      <c r="G468" s="35">
        <v>-0.0023</v>
      </c>
      <c r="H468" s="1">
        <f t="shared" si="7"/>
        <v>-0.00233100338647559</v>
      </c>
    </row>
    <row r="469" spans="1:8">
      <c r="A469" s="32">
        <v>45475</v>
      </c>
      <c r="B469" s="2">
        <v>146.03</v>
      </c>
      <c r="C469" s="34">
        <v>146.43</v>
      </c>
      <c r="D469" s="34">
        <v>147.15</v>
      </c>
      <c r="E469" s="34">
        <v>145.74</v>
      </c>
      <c r="F469" s="34" t="s">
        <v>3443</v>
      </c>
      <c r="G469" s="35">
        <v>-0.0028</v>
      </c>
      <c r="H469" s="1">
        <f t="shared" si="7"/>
        <v>-0.00280370819965533</v>
      </c>
    </row>
    <row r="470" spans="1:8">
      <c r="A470" s="32">
        <v>45474</v>
      </c>
      <c r="B470" s="2">
        <v>146.44</v>
      </c>
      <c r="C470" s="34">
        <v>146.07</v>
      </c>
      <c r="D470" s="34">
        <v>148.7</v>
      </c>
      <c r="E470" s="34">
        <v>145.62</v>
      </c>
      <c r="F470" s="34" t="s">
        <v>3428</v>
      </c>
      <c r="G470" s="35">
        <v>0.0019</v>
      </c>
      <c r="H470" s="1">
        <f t="shared" si="7"/>
        <v>0.0019138761822842</v>
      </c>
    </row>
    <row r="471" spans="1:8">
      <c r="A471" s="32">
        <v>45471</v>
      </c>
      <c r="B471" s="2">
        <v>146.16</v>
      </c>
      <c r="C471" s="34">
        <v>146.04</v>
      </c>
      <c r="D471" s="34">
        <v>147.07</v>
      </c>
      <c r="E471" s="34">
        <v>145.65</v>
      </c>
      <c r="F471" s="34" t="s">
        <v>3444</v>
      </c>
      <c r="G471" s="35">
        <v>0.0025</v>
      </c>
      <c r="H471" s="1">
        <f t="shared" si="7"/>
        <v>0.00246609249519347</v>
      </c>
    </row>
    <row r="472" spans="1:8">
      <c r="A472" s="32">
        <v>45470</v>
      </c>
      <c r="B472" s="2">
        <v>145.8</v>
      </c>
      <c r="C472" s="34">
        <v>146.8</v>
      </c>
      <c r="D472" s="34">
        <v>147.36</v>
      </c>
      <c r="E472" s="34">
        <v>144.84</v>
      </c>
      <c r="F472" s="34" t="s">
        <v>3445</v>
      </c>
      <c r="G472" s="35">
        <v>-0.0069</v>
      </c>
      <c r="H472" s="1">
        <f t="shared" si="7"/>
        <v>-0.00697152710807739</v>
      </c>
    </row>
    <row r="473" spans="1:8">
      <c r="A473" s="32">
        <v>45469</v>
      </c>
      <c r="B473" s="2">
        <v>146.82</v>
      </c>
      <c r="C473" s="34">
        <v>146.2</v>
      </c>
      <c r="D473" s="34">
        <v>147.19</v>
      </c>
      <c r="E473" s="34">
        <v>145.78</v>
      </c>
      <c r="F473" s="34" t="s">
        <v>3446</v>
      </c>
      <c r="G473" s="35">
        <v>-0.0025</v>
      </c>
      <c r="H473" s="1">
        <f t="shared" si="7"/>
        <v>-0.00251692252186007</v>
      </c>
    </row>
    <row r="474" spans="1:8">
      <c r="A474" s="32">
        <v>45468</v>
      </c>
      <c r="B474" s="2">
        <v>147.19</v>
      </c>
      <c r="C474" s="34">
        <v>149.18</v>
      </c>
      <c r="D474" s="34">
        <v>149.2</v>
      </c>
      <c r="E474" s="34">
        <v>146.94</v>
      </c>
      <c r="F474" s="34" t="s">
        <v>3447</v>
      </c>
      <c r="G474" s="35">
        <v>-0.0129</v>
      </c>
      <c r="H474" s="1">
        <f t="shared" si="7"/>
        <v>-0.0130270817327858</v>
      </c>
    </row>
    <row r="475" spans="1:8">
      <c r="A475" s="32">
        <v>45467</v>
      </c>
      <c r="B475" s="2">
        <v>149.12</v>
      </c>
      <c r="C475" s="34">
        <v>149</v>
      </c>
      <c r="D475" s="34">
        <v>149.72</v>
      </c>
      <c r="E475" s="34">
        <v>148.17</v>
      </c>
      <c r="F475" s="34" t="s">
        <v>3448</v>
      </c>
      <c r="G475" s="35">
        <v>0.0025</v>
      </c>
      <c r="H475" s="1">
        <f t="shared" si="7"/>
        <v>0.00248430651154183</v>
      </c>
    </row>
    <row r="476" spans="1:8">
      <c r="A476" s="32">
        <v>45464</v>
      </c>
      <c r="B476" s="2">
        <v>148.75</v>
      </c>
      <c r="C476" s="34">
        <v>147.89</v>
      </c>
      <c r="D476" s="34">
        <v>149.08</v>
      </c>
      <c r="E476" s="34">
        <v>147.37</v>
      </c>
      <c r="F476" s="34" t="s">
        <v>2829</v>
      </c>
      <c r="G476" s="35">
        <v>0.0066</v>
      </c>
      <c r="H476" s="1">
        <f t="shared" si="7"/>
        <v>0.00654236306523756</v>
      </c>
    </row>
    <row r="477" spans="1:8">
      <c r="A477" s="32">
        <v>45463</v>
      </c>
      <c r="B477" s="2">
        <v>147.78</v>
      </c>
      <c r="C477" s="34">
        <v>145.27</v>
      </c>
      <c r="D477" s="34">
        <v>148.08</v>
      </c>
      <c r="E477" s="34">
        <v>145.01</v>
      </c>
      <c r="F477" s="34" t="s">
        <v>3359</v>
      </c>
      <c r="G477" s="35">
        <v>0.0146</v>
      </c>
      <c r="H477" s="1">
        <f t="shared" si="7"/>
        <v>0.014518197955058</v>
      </c>
    </row>
    <row r="478" spans="1:8">
      <c r="A478" s="32">
        <v>45461</v>
      </c>
      <c r="B478" s="2">
        <v>145.65</v>
      </c>
      <c r="C478" s="34">
        <v>145.96</v>
      </c>
      <c r="D478" s="34">
        <v>146.39</v>
      </c>
      <c r="E478" s="34">
        <v>145.26</v>
      </c>
      <c r="F478" s="34" t="s">
        <v>3449</v>
      </c>
      <c r="G478" s="35">
        <v>-0.0021</v>
      </c>
      <c r="H478" s="1">
        <f t="shared" si="7"/>
        <v>-0.00205761389468004</v>
      </c>
    </row>
    <row r="479" spans="1:8">
      <c r="A479" s="32">
        <v>45460</v>
      </c>
      <c r="B479" s="2">
        <v>145.95</v>
      </c>
      <c r="C479" s="34">
        <v>145.02</v>
      </c>
      <c r="D479" s="34">
        <v>146.43</v>
      </c>
      <c r="E479" s="34">
        <v>144.74</v>
      </c>
      <c r="F479" s="34" t="s">
        <v>3329</v>
      </c>
      <c r="G479" s="35">
        <v>0.0028</v>
      </c>
      <c r="H479" s="1">
        <f t="shared" si="7"/>
        <v>0.00281313438118344</v>
      </c>
    </row>
    <row r="480" spans="1:8">
      <c r="A480" s="32">
        <v>45457</v>
      </c>
      <c r="B480" s="2">
        <v>145.54</v>
      </c>
      <c r="C480" s="34">
        <v>145.14</v>
      </c>
      <c r="D480" s="34">
        <v>145.97</v>
      </c>
      <c r="E480" s="34">
        <v>144.48</v>
      </c>
      <c r="F480" s="34" t="s">
        <v>3233</v>
      </c>
      <c r="G480" s="35">
        <v>0.0006</v>
      </c>
      <c r="H480" s="1">
        <f t="shared" si="7"/>
        <v>0.000618577977729799</v>
      </c>
    </row>
    <row r="481" spans="1:8">
      <c r="A481" s="32">
        <v>45456</v>
      </c>
      <c r="B481" s="2">
        <v>145.45</v>
      </c>
      <c r="C481" s="34">
        <v>145.07</v>
      </c>
      <c r="D481" s="34">
        <v>146</v>
      </c>
      <c r="E481" s="34">
        <v>143.88</v>
      </c>
      <c r="F481" s="34" t="s">
        <v>3433</v>
      </c>
      <c r="G481" s="35">
        <v>0.0003</v>
      </c>
      <c r="H481" s="1">
        <f t="shared" si="7"/>
        <v>0.000275046415816239</v>
      </c>
    </row>
    <row r="482" spans="1:8">
      <c r="A482" s="32">
        <v>45455</v>
      </c>
      <c r="B482" s="2">
        <v>145.41</v>
      </c>
      <c r="C482" s="34">
        <v>147.06</v>
      </c>
      <c r="D482" s="34">
        <v>147.21</v>
      </c>
      <c r="E482" s="34">
        <v>144.78</v>
      </c>
      <c r="F482" s="34" t="s">
        <v>3208</v>
      </c>
      <c r="G482" s="35">
        <v>-0.0092</v>
      </c>
      <c r="H482" s="1">
        <f t="shared" si="7"/>
        <v>-0.00924126096168693</v>
      </c>
    </row>
    <row r="483" spans="1:8">
      <c r="A483" s="32">
        <v>45454</v>
      </c>
      <c r="B483" s="2">
        <v>146.76</v>
      </c>
      <c r="C483" s="34">
        <v>146.81</v>
      </c>
      <c r="D483" s="34">
        <v>147.16</v>
      </c>
      <c r="E483" s="34">
        <v>145.44</v>
      </c>
      <c r="F483" s="34" t="s">
        <v>3450</v>
      </c>
      <c r="G483" s="35">
        <v>-0.0025</v>
      </c>
      <c r="H483" s="1">
        <f t="shared" si="7"/>
        <v>-0.00251795022277434</v>
      </c>
    </row>
    <row r="484" spans="1:8">
      <c r="A484" s="32">
        <v>45453</v>
      </c>
      <c r="B484" s="2">
        <v>147.13</v>
      </c>
      <c r="C484" s="34">
        <v>146.53</v>
      </c>
      <c r="D484" s="34">
        <v>147.56</v>
      </c>
      <c r="E484" s="34">
        <v>145.6</v>
      </c>
      <c r="F484" s="34" t="s">
        <v>3271</v>
      </c>
      <c r="G484" s="35">
        <v>0.0003</v>
      </c>
      <c r="H484" s="1">
        <f t="shared" si="7"/>
        <v>0.000339893276784345</v>
      </c>
    </row>
    <row r="485" spans="1:8">
      <c r="A485" s="32">
        <v>45450</v>
      </c>
      <c r="B485" s="2">
        <v>147.08</v>
      </c>
      <c r="C485" s="34">
        <v>146.68</v>
      </c>
      <c r="D485" s="34">
        <v>148.3</v>
      </c>
      <c r="E485" s="34">
        <v>146.34</v>
      </c>
      <c r="F485" s="34" t="s">
        <v>3451</v>
      </c>
      <c r="G485" s="35">
        <v>0.0045</v>
      </c>
      <c r="H485" s="1">
        <f t="shared" si="7"/>
        <v>0.0044974522145748</v>
      </c>
    </row>
    <row r="486" spans="1:8">
      <c r="A486" s="32">
        <v>45449</v>
      </c>
      <c r="B486" s="2">
        <v>146.42</v>
      </c>
      <c r="C486" s="34">
        <v>145.5</v>
      </c>
      <c r="D486" s="34">
        <v>147</v>
      </c>
      <c r="E486" s="34">
        <v>144.66</v>
      </c>
      <c r="F486" s="34" t="s">
        <v>3426</v>
      </c>
      <c r="G486" s="35">
        <v>0.0031</v>
      </c>
      <c r="H486" s="1">
        <f t="shared" si="7"/>
        <v>0.0030780830760099</v>
      </c>
    </row>
    <row r="487" spans="1:8">
      <c r="A487" s="32">
        <v>45448</v>
      </c>
      <c r="B487" s="2">
        <v>145.97</v>
      </c>
      <c r="C487" s="34">
        <v>147.97</v>
      </c>
      <c r="D487" s="34">
        <v>147.99</v>
      </c>
      <c r="E487" s="34">
        <v>145.85</v>
      </c>
      <c r="F487" s="34" t="s">
        <v>3440</v>
      </c>
      <c r="G487" s="35">
        <v>-0.0124</v>
      </c>
      <c r="H487" s="1">
        <f t="shared" si="7"/>
        <v>-0.0124588873716148</v>
      </c>
    </row>
    <row r="488" spans="1:8">
      <c r="A488" s="32">
        <v>45447</v>
      </c>
      <c r="B488" s="2">
        <v>147.8</v>
      </c>
      <c r="C488" s="34">
        <v>147.48</v>
      </c>
      <c r="D488" s="34">
        <v>148.31</v>
      </c>
      <c r="E488" s="34">
        <v>146.19</v>
      </c>
      <c r="F488" s="34" t="s">
        <v>2764</v>
      </c>
      <c r="G488" s="35">
        <v>0.0004</v>
      </c>
      <c r="H488" s="1">
        <f t="shared" si="7"/>
        <v>0.000406036413509647</v>
      </c>
    </row>
    <row r="489" spans="1:8">
      <c r="A489" s="32">
        <v>45446</v>
      </c>
      <c r="B489" s="2">
        <v>147.74</v>
      </c>
      <c r="C489" s="34">
        <v>147.25</v>
      </c>
      <c r="D489" s="34">
        <v>148.9</v>
      </c>
      <c r="E489" s="34">
        <v>146.77</v>
      </c>
      <c r="F489" s="34" t="s">
        <v>3336</v>
      </c>
      <c r="G489" s="35">
        <v>0.0073</v>
      </c>
      <c r="H489" s="1">
        <f t="shared" si="7"/>
        <v>0.00726880684192805</v>
      </c>
    </row>
    <row r="490" spans="1:8">
      <c r="A490" s="32">
        <v>45443</v>
      </c>
      <c r="B490" s="2">
        <v>146.67</v>
      </c>
      <c r="C490" s="34">
        <v>145.57</v>
      </c>
      <c r="D490" s="34">
        <v>147.48</v>
      </c>
      <c r="E490" s="34">
        <v>145.19</v>
      </c>
      <c r="F490" s="34" t="s">
        <v>2823</v>
      </c>
      <c r="G490" s="35">
        <v>0.0096</v>
      </c>
      <c r="H490" s="1">
        <f t="shared" si="7"/>
        <v>0.00952225040568053</v>
      </c>
    </row>
    <row r="491" spans="1:8">
      <c r="A491" s="32">
        <v>45442</v>
      </c>
      <c r="B491" s="2">
        <v>145.28</v>
      </c>
      <c r="C491" s="34">
        <v>144.62</v>
      </c>
      <c r="D491" s="34">
        <v>145.61</v>
      </c>
      <c r="E491" s="34">
        <v>144.02</v>
      </c>
      <c r="F491" s="34" t="s">
        <v>2694</v>
      </c>
      <c r="G491" s="35">
        <v>0.0058</v>
      </c>
      <c r="H491" s="1">
        <f t="shared" si="7"/>
        <v>0.00579871844372615</v>
      </c>
    </row>
    <row r="492" spans="1:8">
      <c r="A492" s="32">
        <v>45441</v>
      </c>
      <c r="B492" s="2">
        <v>144.44</v>
      </c>
      <c r="C492" s="34">
        <v>143.82</v>
      </c>
      <c r="D492" s="34">
        <v>145.41</v>
      </c>
      <c r="E492" s="34">
        <v>143.71</v>
      </c>
      <c r="F492" s="34" t="s">
        <v>3452</v>
      </c>
      <c r="G492" s="35">
        <v>0.0004</v>
      </c>
      <c r="H492" s="1">
        <f t="shared" si="7"/>
        <v>0.000415483698242159</v>
      </c>
    </row>
    <row r="493" spans="1:8">
      <c r="A493" s="32">
        <v>45440</v>
      </c>
      <c r="B493" s="2">
        <v>144.38</v>
      </c>
      <c r="C493" s="34">
        <v>146.79</v>
      </c>
      <c r="D493" s="34">
        <v>146.79</v>
      </c>
      <c r="E493" s="34">
        <v>144.15</v>
      </c>
      <c r="F493" s="34" t="s">
        <v>3444</v>
      </c>
      <c r="G493" s="35">
        <v>-0.0176</v>
      </c>
      <c r="H493" s="1">
        <f t="shared" si="7"/>
        <v>-0.0177797716075782</v>
      </c>
    </row>
    <row r="494" spans="1:8">
      <c r="A494" s="32">
        <v>45436</v>
      </c>
      <c r="B494" s="2">
        <v>146.97</v>
      </c>
      <c r="C494" s="34">
        <v>149.53</v>
      </c>
      <c r="D494" s="34">
        <v>149.81</v>
      </c>
      <c r="E494" s="34">
        <v>146.76</v>
      </c>
      <c r="F494" s="34" t="s">
        <v>2628</v>
      </c>
      <c r="G494" s="35">
        <v>-0.0182</v>
      </c>
      <c r="H494" s="1">
        <f t="shared" si="7"/>
        <v>-0.0184048071069895</v>
      </c>
    </row>
    <row r="495" spans="1:8">
      <c r="A495" s="32">
        <v>45435</v>
      </c>
      <c r="B495" s="2">
        <v>149.7</v>
      </c>
      <c r="C495" s="34">
        <v>152.75</v>
      </c>
      <c r="D495" s="34">
        <v>152.84</v>
      </c>
      <c r="E495" s="34">
        <v>149.38</v>
      </c>
      <c r="F495" s="34" t="s">
        <v>3453</v>
      </c>
      <c r="G495" s="35">
        <v>-0.0248</v>
      </c>
      <c r="H495" s="1">
        <f t="shared" si="7"/>
        <v>-0.0250672756016692</v>
      </c>
    </row>
    <row r="496" spans="1:8">
      <c r="A496" s="32">
        <v>45434</v>
      </c>
      <c r="B496" s="2">
        <v>153.5</v>
      </c>
      <c r="C496" s="34">
        <v>150.84</v>
      </c>
      <c r="D496" s="34">
        <v>154.08</v>
      </c>
      <c r="E496" s="34">
        <v>150.32</v>
      </c>
      <c r="F496" s="34" t="s">
        <v>3454</v>
      </c>
      <c r="G496" s="35">
        <v>0.0149</v>
      </c>
      <c r="H496" s="1">
        <f t="shared" si="7"/>
        <v>0.0148325880045197</v>
      </c>
    </row>
    <row r="497" spans="1:8">
      <c r="A497" s="32">
        <v>45433</v>
      </c>
      <c r="B497" s="2">
        <v>151.24</v>
      </c>
      <c r="C497" s="34">
        <v>151.78</v>
      </c>
      <c r="D497" s="34">
        <v>152.59</v>
      </c>
      <c r="E497" s="34">
        <v>150.79</v>
      </c>
      <c r="F497" s="34" t="s">
        <v>3443</v>
      </c>
      <c r="G497" s="35">
        <v>-0.0002</v>
      </c>
      <c r="H497" s="1">
        <f t="shared" si="7"/>
        <v>-0.000198340551375857</v>
      </c>
    </row>
    <row r="498" spans="1:8">
      <c r="A498" s="32">
        <v>45432</v>
      </c>
      <c r="B498" s="2">
        <v>151.27</v>
      </c>
      <c r="C498" s="34">
        <v>153.1</v>
      </c>
      <c r="D498" s="34">
        <v>153.39</v>
      </c>
      <c r="E498" s="34">
        <v>151.26</v>
      </c>
      <c r="F498" s="34" t="s">
        <v>2935</v>
      </c>
      <c r="G498" s="35">
        <v>-0.0218</v>
      </c>
      <c r="H498" s="1">
        <f t="shared" si="7"/>
        <v>-0.0220335153259674</v>
      </c>
    </row>
    <row r="499" spans="1:8">
      <c r="A499" s="32">
        <v>45429</v>
      </c>
      <c r="B499" s="2">
        <v>154.64</v>
      </c>
      <c r="C499" s="34">
        <v>154.86</v>
      </c>
      <c r="D499" s="34">
        <v>154.86</v>
      </c>
      <c r="E499" s="34">
        <v>153.71</v>
      </c>
      <c r="F499" s="34" t="s">
        <v>2941</v>
      </c>
      <c r="G499" s="35">
        <v>0.0023</v>
      </c>
      <c r="H499" s="1">
        <f t="shared" si="7"/>
        <v>0.00233070156004835</v>
      </c>
    </row>
    <row r="500" spans="1:8">
      <c r="A500" s="32">
        <v>45428</v>
      </c>
      <c r="B500" s="2">
        <v>154.28</v>
      </c>
      <c r="C500" s="34">
        <v>153</v>
      </c>
      <c r="D500" s="34">
        <v>154.38</v>
      </c>
      <c r="E500" s="34">
        <v>152.33</v>
      </c>
      <c r="F500" s="34" t="s">
        <v>3455</v>
      </c>
      <c r="G500" s="35">
        <v>0.0105</v>
      </c>
      <c r="H500" s="1">
        <f t="shared" si="7"/>
        <v>0.010490404071176</v>
      </c>
    </row>
    <row r="501" spans="1:8">
      <c r="A501" s="32">
        <v>45427</v>
      </c>
      <c r="B501" s="2">
        <v>152.67</v>
      </c>
      <c r="C501" s="34">
        <v>151.82</v>
      </c>
      <c r="D501" s="34">
        <v>152.95</v>
      </c>
      <c r="E501" s="34">
        <v>151.3</v>
      </c>
      <c r="F501" s="34" t="s">
        <v>3170</v>
      </c>
      <c r="G501" s="35">
        <v>0.0085</v>
      </c>
      <c r="H501" s="1">
        <f t="shared" si="7"/>
        <v>0.00848549738782961</v>
      </c>
    </row>
    <row r="502" spans="1:8">
      <c r="A502" s="32">
        <v>45426</v>
      </c>
      <c r="B502" s="2">
        <v>151.38</v>
      </c>
      <c r="C502" s="34">
        <v>151.85</v>
      </c>
      <c r="D502" s="34">
        <v>152.21</v>
      </c>
      <c r="E502" s="34">
        <v>150.7</v>
      </c>
      <c r="F502" s="34" t="s">
        <v>2750</v>
      </c>
      <c r="G502" s="35">
        <v>0.0011</v>
      </c>
      <c r="H502" s="1">
        <f t="shared" si="7"/>
        <v>0.00105750175089749</v>
      </c>
    </row>
    <row r="503" spans="1:8">
      <c r="A503" s="32">
        <v>45425</v>
      </c>
      <c r="B503" s="2">
        <v>151.22</v>
      </c>
      <c r="C503" s="34">
        <v>150.04</v>
      </c>
      <c r="D503" s="34">
        <v>152</v>
      </c>
      <c r="E503" s="34">
        <v>149.71</v>
      </c>
      <c r="F503" s="34" t="s">
        <v>2693</v>
      </c>
      <c r="G503" s="35">
        <v>0.0087</v>
      </c>
      <c r="H503" s="1">
        <f t="shared" si="7"/>
        <v>0.00870061610590057</v>
      </c>
    </row>
    <row r="504" spans="1:8">
      <c r="A504" s="32">
        <v>45422</v>
      </c>
      <c r="B504" s="2">
        <v>149.91</v>
      </c>
      <c r="C504" s="34">
        <v>150</v>
      </c>
      <c r="D504" s="34">
        <v>150.09</v>
      </c>
      <c r="E504" s="34">
        <v>149.19</v>
      </c>
      <c r="F504" s="34" t="s">
        <v>3456</v>
      </c>
      <c r="G504" s="35">
        <v>0.0004</v>
      </c>
      <c r="H504" s="1">
        <f t="shared" si="7"/>
        <v>0.000400320261551065</v>
      </c>
    </row>
    <row r="505" spans="1:8">
      <c r="A505" s="32">
        <v>45421</v>
      </c>
      <c r="B505" s="2">
        <v>149.85</v>
      </c>
      <c r="C505" s="34">
        <v>148.98</v>
      </c>
      <c r="D505" s="34">
        <v>150.1</v>
      </c>
      <c r="E505" s="34">
        <v>148.89</v>
      </c>
      <c r="F505" s="34" t="s">
        <v>3395</v>
      </c>
      <c r="G505" s="35">
        <v>0.006</v>
      </c>
      <c r="H505" s="1">
        <f t="shared" si="7"/>
        <v>0.00602411460338088</v>
      </c>
    </row>
    <row r="506" spans="1:8">
      <c r="A506" s="32">
        <v>45420</v>
      </c>
      <c r="B506" s="2">
        <v>148.95</v>
      </c>
      <c r="C506" s="34">
        <v>149.12</v>
      </c>
      <c r="D506" s="34">
        <v>149.73</v>
      </c>
      <c r="E506" s="34">
        <v>148.7</v>
      </c>
      <c r="F506" s="34" t="s">
        <v>2935</v>
      </c>
      <c r="G506" s="35">
        <v>0.0015</v>
      </c>
      <c r="H506" s="1">
        <f t="shared" si="7"/>
        <v>0.00154533574610274</v>
      </c>
    </row>
    <row r="507" spans="1:8">
      <c r="A507" s="32">
        <v>45419</v>
      </c>
      <c r="B507" s="2">
        <v>148.72</v>
      </c>
      <c r="C507" s="34">
        <v>149.38</v>
      </c>
      <c r="D507" s="34">
        <v>149.73</v>
      </c>
      <c r="E507" s="34">
        <v>148.45</v>
      </c>
      <c r="F507" s="34" t="s">
        <v>3336</v>
      </c>
      <c r="G507" s="35">
        <v>0.0009</v>
      </c>
      <c r="H507" s="1">
        <f t="shared" si="7"/>
        <v>0.000941809689528251</v>
      </c>
    </row>
    <row r="508" spans="1:8">
      <c r="A508" s="32">
        <v>45418</v>
      </c>
      <c r="B508" s="2">
        <v>148.58</v>
      </c>
      <c r="C508" s="34">
        <v>149.87</v>
      </c>
      <c r="D508" s="34">
        <v>150.05</v>
      </c>
      <c r="E508" s="34">
        <v>147.91</v>
      </c>
      <c r="F508" s="34" t="s">
        <v>3457</v>
      </c>
      <c r="G508" s="35">
        <v>-0.0046</v>
      </c>
      <c r="H508" s="1">
        <f t="shared" si="7"/>
        <v>-0.00463321292148814</v>
      </c>
    </row>
    <row r="509" spans="1:8">
      <c r="A509" s="32">
        <v>45415</v>
      </c>
      <c r="B509" s="2">
        <v>149.27</v>
      </c>
      <c r="C509" s="34">
        <v>149.89</v>
      </c>
      <c r="D509" s="34">
        <v>149.89</v>
      </c>
      <c r="E509" s="34">
        <v>147.82</v>
      </c>
      <c r="F509" s="34" t="s">
        <v>3458</v>
      </c>
      <c r="G509" s="35">
        <v>-0.0043</v>
      </c>
      <c r="H509" s="1">
        <f t="shared" si="7"/>
        <v>-0.00434507184496359</v>
      </c>
    </row>
    <row r="510" spans="1:8">
      <c r="A510" s="32">
        <v>45414</v>
      </c>
      <c r="B510" s="2">
        <v>149.92</v>
      </c>
      <c r="C510" s="34">
        <v>152.04</v>
      </c>
      <c r="D510" s="34">
        <v>152.33</v>
      </c>
      <c r="E510" s="34">
        <v>149.14</v>
      </c>
      <c r="F510" s="34" t="s">
        <v>3241</v>
      </c>
      <c r="G510" s="35">
        <v>-0.0083</v>
      </c>
      <c r="H510" s="1">
        <f t="shared" si="7"/>
        <v>-0.00836936137391869</v>
      </c>
    </row>
    <row r="511" spans="1:8">
      <c r="A511" s="32">
        <v>45413</v>
      </c>
      <c r="B511" s="2">
        <v>151.18</v>
      </c>
      <c r="C511" s="34">
        <v>148.74</v>
      </c>
      <c r="D511" s="34">
        <v>151.85</v>
      </c>
      <c r="E511" s="34">
        <v>147.62</v>
      </c>
      <c r="F511" s="34" t="s">
        <v>2587</v>
      </c>
      <c r="G511" s="35">
        <v>0.0456</v>
      </c>
      <c r="H511" s="1">
        <f t="shared" si="7"/>
        <v>0.0445690288239958</v>
      </c>
    </row>
    <row r="512" spans="1:8">
      <c r="A512" s="32">
        <v>45412</v>
      </c>
      <c r="B512" s="2">
        <v>144.59</v>
      </c>
      <c r="C512" s="34">
        <v>146.88</v>
      </c>
      <c r="D512" s="34">
        <v>146.88</v>
      </c>
      <c r="E512" s="34">
        <v>144.53</v>
      </c>
      <c r="F512" s="34" t="s">
        <v>3254</v>
      </c>
      <c r="G512" s="35">
        <v>-0.0152</v>
      </c>
      <c r="H512" s="1">
        <f t="shared" si="7"/>
        <v>-0.0153051956426003</v>
      </c>
    </row>
    <row r="513" spans="1:8">
      <c r="A513" s="32">
        <v>45411</v>
      </c>
      <c r="B513" s="2">
        <v>146.82</v>
      </c>
      <c r="C513" s="34">
        <v>146.14</v>
      </c>
      <c r="D513" s="34">
        <v>147.22</v>
      </c>
      <c r="E513" s="34">
        <v>145.99</v>
      </c>
      <c r="F513" s="34" t="s">
        <v>3184</v>
      </c>
      <c r="G513" s="35">
        <v>0.0047</v>
      </c>
      <c r="H513" s="1">
        <f t="shared" si="7"/>
        <v>0.00464228031956353</v>
      </c>
    </row>
    <row r="514" spans="1:8">
      <c r="A514" s="32">
        <v>45408</v>
      </c>
      <c r="B514" s="2">
        <v>146.14</v>
      </c>
      <c r="C514" s="34">
        <v>146.7</v>
      </c>
      <c r="D514" s="34">
        <v>147.18</v>
      </c>
      <c r="E514" s="34">
        <v>145.95</v>
      </c>
      <c r="F514" s="34" t="s">
        <v>3208</v>
      </c>
      <c r="G514" s="35">
        <v>-0.0046</v>
      </c>
      <c r="H514" s="1">
        <f t="shared" si="7"/>
        <v>-0.0046422803195636</v>
      </c>
    </row>
    <row r="515" spans="1:8">
      <c r="A515" s="32">
        <v>45407</v>
      </c>
      <c r="B515" s="2">
        <v>146.82</v>
      </c>
      <c r="C515" s="34">
        <v>149.37</v>
      </c>
      <c r="D515" s="34">
        <v>149.58</v>
      </c>
      <c r="E515" s="34">
        <v>146.33</v>
      </c>
      <c r="F515" s="34" t="s">
        <v>3459</v>
      </c>
      <c r="G515" s="35">
        <v>-0.0115</v>
      </c>
      <c r="H515" s="1">
        <f t="shared" ref="H515:H578" si="8">LN(B515/B516)</f>
        <v>-0.0115796113588061</v>
      </c>
    </row>
    <row r="516" spans="1:8">
      <c r="A516" s="32">
        <v>45406</v>
      </c>
      <c r="B516" s="2">
        <v>148.53</v>
      </c>
      <c r="C516" s="34">
        <v>148.14</v>
      </c>
      <c r="D516" s="34">
        <v>148.99</v>
      </c>
      <c r="E516" s="34">
        <v>146.86</v>
      </c>
      <c r="F516" s="34" t="s">
        <v>3460</v>
      </c>
      <c r="G516" s="35">
        <v>-0.0069</v>
      </c>
      <c r="H516" s="1">
        <f t="shared" si="8"/>
        <v>-0.00691069206747159</v>
      </c>
    </row>
    <row r="517" spans="1:8">
      <c r="A517" s="32">
        <v>45405</v>
      </c>
      <c r="B517" s="2">
        <v>149.56</v>
      </c>
      <c r="C517" s="34">
        <v>149.86</v>
      </c>
      <c r="D517" s="34">
        <v>150.49</v>
      </c>
      <c r="E517" s="34">
        <v>148.2</v>
      </c>
      <c r="F517" s="34" t="s">
        <v>3461</v>
      </c>
      <c r="G517" s="35">
        <v>0.003</v>
      </c>
      <c r="H517" s="1">
        <f t="shared" si="8"/>
        <v>0.00294629917163196</v>
      </c>
    </row>
    <row r="518" spans="1:8">
      <c r="A518" s="32">
        <v>45404</v>
      </c>
      <c r="B518" s="2">
        <v>149.12</v>
      </c>
      <c r="C518" s="34">
        <v>148.51</v>
      </c>
      <c r="D518" s="34">
        <v>150.27</v>
      </c>
      <c r="E518" s="34">
        <v>147.3</v>
      </c>
      <c r="F518" s="34" t="s">
        <v>2984</v>
      </c>
      <c r="G518" s="35">
        <v>0.0082</v>
      </c>
      <c r="H518" s="1">
        <f t="shared" si="8"/>
        <v>0.00814737025400249</v>
      </c>
    </row>
    <row r="519" spans="1:8">
      <c r="A519" s="32">
        <v>45401</v>
      </c>
      <c r="B519" s="2">
        <v>147.91</v>
      </c>
      <c r="C519" s="34">
        <v>146.15</v>
      </c>
      <c r="D519" s="34">
        <v>148.13</v>
      </c>
      <c r="E519" s="34">
        <v>144.54</v>
      </c>
      <c r="F519" s="34" t="s">
        <v>3462</v>
      </c>
      <c r="G519" s="35">
        <v>0.0149</v>
      </c>
      <c r="H519" s="1">
        <f t="shared" si="8"/>
        <v>0.0147797684411425</v>
      </c>
    </row>
    <row r="520" spans="1:8">
      <c r="A520" s="32">
        <v>45400</v>
      </c>
      <c r="B520" s="2">
        <v>145.74</v>
      </c>
      <c r="C520" s="34">
        <v>144.98</v>
      </c>
      <c r="D520" s="34">
        <v>145.8</v>
      </c>
      <c r="E520" s="34">
        <v>143.13</v>
      </c>
      <c r="F520" s="34" t="s">
        <v>3356</v>
      </c>
      <c r="G520" s="35">
        <v>0.0067</v>
      </c>
      <c r="H520" s="1">
        <f t="shared" si="8"/>
        <v>0.00667793607618389</v>
      </c>
    </row>
    <row r="521" spans="1:8">
      <c r="A521" s="32">
        <v>45399</v>
      </c>
      <c r="B521" s="2">
        <v>144.77</v>
      </c>
      <c r="C521" s="34">
        <v>145</v>
      </c>
      <c r="D521" s="34">
        <v>145.41</v>
      </c>
      <c r="E521" s="34">
        <v>143.54</v>
      </c>
      <c r="F521" s="34" t="s">
        <v>2992</v>
      </c>
      <c r="G521" s="35">
        <v>0.0022</v>
      </c>
      <c r="H521" s="1">
        <f t="shared" si="8"/>
        <v>0.00221284925370802</v>
      </c>
    </row>
    <row r="522" spans="1:8">
      <c r="A522" s="32">
        <v>45398</v>
      </c>
      <c r="B522" s="2">
        <v>144.45</v>
      </c>
      <c r="C522" s="34">
        <v>145.01</v>
      </c>
      <c r="D522" s="34">
        <v>146.25</v>
      </c>
      <c r="E522" s="34">
        <v>143.39</v>
      </c>
      <c r="F522" s="34" t="s">
        <v>2804</v>
      </c>
      <c r="G522" s="35">
        <v>-0.0213</v>
      </c>
      <c r="H522" s="1">
        <f t="shared" si="8"/>
        <v>-0.0215047322814404</v>
      </c>
    </row>
    <row r="523" spans="1:8">
      <c r="A523" s="32">
        <v>45397</v>
      </c>
      <c r="B523" s="2">
        <v>147.59</v>
      </c>
      <c r="C523" s="34">
        <v>148.37</v>
      </c>
      <c r="D523" s="34">
        <v>149.49</v>
      </c>
      <c r="E523" s="34">
        <v>147.37</v>
      </c>
      <c r="F523" s="34" t="s">
        <v>3463</v>
      </c>
      <c r="G523" s="35">
        <v>0.0005</v>
      </c>
      <c r="H523" s="1">
        <f t="shared" si="8"/>
        <v>0.000474399385400711</v>
      </c>
    </row>
    <row r="524" spans="1:8">
      <c r="A524" s="32">
        <v>45394</v>
      </c>
      <c r="B524" s="2">
        <v>147.52</v>
      </c>
      <c r="C524" s="34">
        <v>148.06</v>
      </c>
      <c r="D524" s="34">
        <v>149.07</v>
      </c>
      <c r="E524" s="34">
        <v>147.15</v>
      </c>
      <c r="F524" s="34" t="s">
        <v>3179</v>
      </c>
      <c r="G524" s="35">
        <v>-0.0085</v>
      </c>
      <c r="H524" s="1">
        <f t="shared" si="8"/>
        <v>-0.00857215603132215</v>
      </c>
    </row>
    <row r="525" spans="1:8">
      <c r="A525" s="32">
        <v>45393</v>
      </c>
      <c r="B525" s="2">
        <v>148.79</v>
      </c>
      <c r="C525" s="34">
        <v>150.8</v>
      </c>
      <c r="D525" s="34">
        <v>150.87</v>
      </c>
      <c r="E525" s="34">
        <v>148.39</v>
      </c>
      <c r="F525" s="34" t="s">
        <v>3464</v>
      </c>
      <c r="G525" s="35">
        <v>-0.0094</v>
      </c>
      <c r="H525" s="1">
        <f t="shared" si="8"/>
        <v>-0.00943182349042838</v>
      </c>
    </row>
    <row r="526" spans="1:8">
      <c r="A526" s="32">
        <v>45392</v>
      </c>
      <c r="B526" s="2">
        <v>150.2</v>
      </c>
      <c r="C526" s="34">
        <v>151.53</v>
      </c>
      <c r="D526" s="34">
        <v>151.82</v>
      </c>
      <c r="E526" s="34">
        <v>149.76</v>
      </c>
      <c r="F526" s="34" t="s">
        <v>3199</v>
      </c>
      <c r="G526" s="35">
        <v>-0.0137</v>
      </c>
      <c r="H526" s="1">
        <f t="shared" si="8"/>
        <v>-0.0138188585335652</v>
      </c>
    </row>
    <row r="527" spans="1:8">
      <c r="A527" s="32">
        <v>45391</v>
      </c>
      <c r="B527" s="2">
        <v>152.29</v>
      </c>
      <c r="C527" s="34">
        <v>151.55</v>
      </c>
      <c r="D527" s="34">
        <v>152.53</v>
      </c>
      <c r="E527" s="34">
        <v>150.94</v>
      </c>
      <c r="F527" s="34" t="s">
        <v>3465</v>
      </c>
      <c r="G527" s="35">
        <v>0.0046</v>
      </c>
      <c r="H527" s="1">
        <f t="shared" si="8"/>
        <v>0.00460708989167263</v>
      </c>
    </row>
    <row r="528" spans="1:8">
      <c r="A528" s="32">
        <v>45390</v>
      </c>
      <c r="B528" s="2">
        <v>151.59</v>
      </c>
      <c r="C528" s="34">
        <v>151.99</v>
      </c>
      <c r="D528" s="34">
        <v>153.04</v>
      </c>
      <c r="E528" s="34">
        <v>151.56</v>
      </c>
      <c r="F528" s="34" t="s">
        <v>3354</v>
      </c>
      <c r="G528" s="35">
        <v>-0.0052</v>
      </c>
      <c r="H528" s="1">
        <f t="shared" si="8"/>
        <v>-0.00526351632984241</v>
      </c>
    </row>
    <row r="529" spans="1:8">
      <c r="A529" s="32">
        <v>45387</v>
      </c>
      <c r="B529" s="2">
        <v>152.39</v>
      </c>
      <c r="C529" s="34">
        <v>152.03</v>
      </c>
      <c r="D529" s="34">
        <v>153.01</v>
      </c>
      <c r="E529" s="34">
        <v>151.61</v>
      </c>
      <c r="F529" s="34" t="s">
        <v>3466</v>
      </c>
      <c r="G529" s="35">
        <v>-0.0007</v>
      </c>
      <c r="H529" s="1">
        <f t="shared" si="8"/>
        <v>-0.000721571745696982</v>
      </c>
    </row>
    <row r="530" spans="1:8">
      <c r="A530" s="32">
        <v>45386</v>
      </c>
      <c r="B530" s="2">
        <v>152.5</v>
      </c>
      <c r="C530" s="34">
        <v>155.31</v>
      </c>
      <c r="D530" s="34">
        <v>155.5</v>
      </c>
      <c r="E530" s="34">
        <v>152.41</v>
      </c>
      <c r="F530" s="34" t="s">
        <v>3222</v>
      </c>
      <c r="G530" s="35">
        <v>-0.0114</v>
      </c>
      <c r="H530" s="1">
        <f t="shared" si="8"/>
        <v>-0.0114748944583867</v>
      </c>
    </row>
    <row r="531" spans="1:8">
      <c r="A531" s="32">
        <v>45385</v>
      </c>
      <c r="B531" s="2">
        <v>154.26</v>
      </c>
      <c r="C531" s="34">
        <v>157.79</v>
      </c>
      <c r="D531" s="34">
        <v>158.05</v>
      </c>
      <c r="E531" s="34">
        <v>154.25</v>
      </c>
      <c r="F531" s="34" t="s">
        <v>3467</v>
      </c>
      <c r="G531" s="35">
        <v>-0.022</v>
      </c>
      <c r="H531" s="1">
        <f t="shared" si="8"/>
        <v>-0.0222452199935296</v>
      </c>
    </row>
    <row r="532" spans="1:8">
      <c r="A532" s="32">
        <v>45384</v>
      </c>
      <c r="B532" s="2">
        <v>157.73</v>
      </c>
      <c r="C532" s="34">
        <v>156.57</v>
      </c>
      <c r="D532" s="34">
        <v>157.83</v>
      </c>
      <c r="E532" s="34">
        <v>155.95</v>
      </c>
      <c r="F532" s="34" t="s">
        <v>3468</v>
      </c>
      <c r="G532" s="35">
        <v>-0.0003</v>
      </c>
      <c r="H532" s="1">
        <f t="shared" si="8"/>
        <v>-0.000316947167560917</v>
      </c>
    </row>
    <row r="533" spans="1:8">
      <c r="A533" s="32">
        <v>45383</v>
      </c>
      <c r="B533" s="2">
        <v>157.78</v>
      </c>
      <c r="C533" s="34">
        <v>157.72</v>
      </c>
      <c r="D533" s="34">
        <v>158.15</v>
      </c>
      <c r="E533" s="34">
        <v>156.77</v>
      </c>
      <c r="F533" s="34" t="s">
        <v>3469</v>
      </c>
      <c r="G533" s="35">
        <v>-0.0026</v>
      </c>
      <c r="H533" s="1">
        <f t="shared" si="8"/>
        <v>-0.00259518454354457</v>
      </c>
    </row>
    <row r="534" spans="1:8">
      <c r="A534" s="32">
        <v>45379</v>
      </c>
      <c r="B534" s="2">
        <v>158.19</v>
      </c>
      <c r="C534" s="34">
        <v>158.2</v>
      </c>
      <c r="D534" s="34">
        <v>159.14</v>
      </c>
      <c r="E534" s="34">
        <v>158.11</v>
      </c>
      <c r="F534" s="34" t="s">
        <v>3208</v>
      </c>
      <c r="G534" s="35">
        <v>0.0015</v>
      </c>
      <c r="H534" s="1">
        <f t="shared" si="8"/>
        <v>0.00145500579203934</v>
      </c>
    </row>
    <row r="535" spans="1:8">
      <c r="A535" s="32">
        <v>45378</v>
      </c>
      <c r="B535" s="2">
        <v>157.96</v>
      </c>
      <c r="C535" s="34">
        <v>155.99</v>
      </c>
      <c r="D535" s="34">
        <v>158.22</v>
      </c>
      <c r="E535" s="34">
        <v>155.44</v>
      </c>
      <c r="F535" s="34" t="s">
        <v>3241</v>
      </c>
      <c r="G535" s="35">
        <v>0.0141</v>
      </c>
      <c r="H535" s="1">
        <f t="shared" si="8"/>
        <v>0.0139612760799341</v>
      </c>
    </row>
    <row r="536" spans="1:8">
      <c r="A536" s="32">
        <v>45377</v>
      </c>
      <c r="B536" s="2">
        <v>155.77</v>
      </c>
      <c r="C536" s="34">
        <v>155.61</v>
      </c>
      <c r="D536" s="34">
        <v>156.23</v>
      </c>
      <c r="E536" s="34">
        <v>154.76</v>
      </c>
      <c r="F536" s="34" t="s">
        <v>2763</v>
      </c>
      <c r="G536" s="35">
        <v>0.0035</v>
      </c>
      <c r="H536" s="1">
        <f t="shared" si="8"/>
        <v>0.00353709491252173</v>
      </c>
    </row>
    <row r="537" spans="1:8">
      <c r="A537" s="32">
        <v>45376</v>
      </c>
      <c r="B537" s="2">
        <v>155.22</v>
      </c>
      <c r="C537" s="34">
        <v>155.4</v>
      </c>
      <c r="D537" s="34">
        <v>155.98</v>
      </c>
      <c r="E537" s="34">
        <v>154.9</v>
      </c>
      <c r="F537" s="34" t="s">
        <v>3240</v>
      </c>
      <c r="G537" s="35">
        <v>-0.0001</v>
      </c>
      <c r="H537" s="1">
        <f t="shared" si="8"/>
        <v>-6.44226123591151e-5</v>
      </c>
    </row>
    <row r="538" spans="1:8">
      <c r="A538" s="32">
        <v>45373</v>
      </c>
      <c r="B538" s="2">
        <v>155.23</v>
      </c>
      <c r="C538" s="34">
        <v>155.69</v>
      </c>
      <c r="D538" s="34">
        <v>156.36</v>
      </c>
      <c r="E538" s="34">
        <v>155.11</v>
      </c>
      <c r="F538" s="34" t="s">
        <v>3210</v>
      </c>
      <c r="G538" s="35">
        <v>-0.0033</v>
      </c>
      <c r="H538" s="1">
        <f t="shared" si="8"/>
        <v>-0.00334426962921064</v>
      </c>
    </row>
    <row r="539" spans="1:8">
      <c r="A539" s="32">
        <v>45372</v>
      </c>
      <c r="B539" s="2">
        <v>155.75</v>
      </c>
      <c r="C539" s="34">
        <v>155.59</v>
      </c>
      <c r="D539" s="34">
        <v>156.95</v>
      </c>
      <c r="E539" s="34">
        <v>155.1</v>
      </c>
      <c r="F539" s="34" t="s">
        <v>3422</v>
      </c>
      <c r="G539" s="35">
        <v>-0.0001</v>
      </c>
      <c r="H539" s="1">
        <f t="shared" si="8"/>
        <v>-6.42033963817047e-5</v>
      </c>
    </row>
    <row r="540" spans="1:8">
      <c r="A540" s="32">
        <v>45371</v>
      </c>
      <c r="B540" s="2">
        <v>155.76</v>
      </c>
      <c r="C540" s="34">
        <v>155.7</v>
      </c>
      <c r="D540" s="34">
        <v>156.44</v>
      </c>
      <c r="E540" s="34">
        <v>155.21</v>
      </c>
      <c r="F540" s="34" t="s">
        <v>3405</v>
      </c>
      <c r="G540" s="35">
        <v>-0.0029</v>
      </c>
      <c r="H540" s="1">
        <f t="shared" si="8"/>
        <v>-0.00288489477897328</v>
      </c>
    </row>
    <row r="541" spans="1:8">
      <c r="A541" s="32">
        <v>45370</v>
      </c>
      <c r="B541" s="2">
        <v>156.21</v>
      </c>
      <c r="C541" s="34">
        <v>156.67</v>
      </c>
      <c r="D541" s="34">
        <v>156.86</v>
      </c>
      <c r="E541" s="34">
        <v>155.66</v>
      </c>
      <c r="F541" s="34" t="s">
        <v>3206</v>
      </c>
      <c r="G541" s="35">
        <v>-0.0035</v>
      </c>
      <c r="H541" s="1">
        <f t="shared" si="8"/>
        <v>-0.00351471748851315</v>
      </c>
    </row>
    <row r="542" spans="1:8">
      <c r="A542" s="32">
        <v>45369</v>
      </c>
      <c r="B542" s="2">
        <v>156.76</v>
      </c>
      <c r="C542" s="34">
        <v>158.57</v>
      </c>
      <c r="D542" s="34">
        <v>158.69</v>
      </c>
      <c r="E542" s="34">
        <v>156.5</v>
      </c>
      <c r="F542" s="34" t="s">
        <v>3470</v>
      </c>
      <c r="G542" s="35">
        <v>-0.009</v>
      </c>
      <c r="H542" s="1">
        <f t="shared" si="8"/>
        <v>-0.00901765175984054</v>
      </c>
    </row>
    <row r="543" spans="1:8">
      <c r="A543" s="32">
        <v>45366</v>
      </c>
      <c r="B543" s="2">
        <v>158.18</v>
      </c>
      <c r="C543" s="34">
        <v>158.06</v>
      </c>
      <c r="D543" s="34">
        <v>159.19</v>
      </c>
      <c r="E543" s="34">
        <v>157.1</v>
      </c>
      <c r="F543" s="34" t="s">
        <v>3471</v>
      </c>
      <c r="G543" s="35">
        <v>-0.0065</v>
      </c>
      <c r="H543" s="1">
        <f t="shared" si="8"/>
        <v>-0.00649046041664218</v>
      </c>
    </row>
    <row r="544" spans="1:8">
      <c r="A544" s="32">
        <v>45365</v>
      </c>
      <c r="B544" s="2">
        <v>159.21</v>
      </c>
      <c r="C544" s="34">
        <v>160.94</v>
      </c>
      <c r="D544" s="34">
        <v>161.54</v>
      </c>
      <c r="E544" s="34">
        <v>158.69</v>
      </c>
      <c r="F544" s="34" t="s">
        <v>3330</v>
      </c>
      <c r="G544" s="35">
        <v>-0.0117</v>
      </c>
      <c r="H544" s="1">
        <f t="shared" si="8"/>
        <v>-0.0118012046750153</v>
      </c>
    </row>
    <row r="545" spans="1:8">
      <c r="A545" s="32">
        <v>45364</v>
      </c>
      <c r="B545" s="2">
        <v>161.1</v>
      </c>
      <c r="C545" s="34">
        <v>162.53</v>
      </c>
      <c r="D545" s="34">
        <v>162.68</v>
      </c>
      <c r="E545" s="34">
        <v>159.81</v>
      </c>
      <c r="F545" s="34" t="s">
        <v>3302</v>
      </c>
      <c r="G545" s="35">
        <v>-0.0101</v>
      </c>
      <c r="H545" s="1">
        <f t="shared" si="8"/>
        <v>-0.0101285450855826</v>
      </c>
    </row>
    <row r="546" spans="1:8">
      <c r="A546" s="32">
        <v>45363</v>
      </c>
      <c r="B546" s="2">
        <v>162.74</v>
      </c>
      <c r="C546" s="34">
        <v>161.58</v>
      </c>
      <c r="D546" s="34">
        <v>163.11</v>
      </c>
      <c r="E546" s="34">
        <v>161.13</v>
      </c>
      <c r="F546" s="34" t="s">
        <v>3472</v>
      </c>
      <c r="G546" s="35">
        <v>0.0094</v>
      </c>
      <c r="H546" s="1">
        <f t="shared" si="8"/>
        <v>0.0093219182928628</v>
      </c>
    </row>
    <row r="547" spans="1:8">
      <c r="A547" s="32">
        <v>45362</v>
      </c>
      <c r="B547" s="2">
        <v>161.23</v>
      </c>
      <c r="C547" s="34">
        <v>159.49</v>
      </c>
      <c r="D547" s="34">
        <v>161.32</v>
      </c>
      <c r="E547" s="34">
        <v>158.88</v>
      </c>
      <c r="F547" s="34" t="s">
        <v>3473</v>
      </c>
      <c r="G547" s="35">
        <v>0.0107</v>
      </c>
      <c r="H547" s="1">
        <f t="shared" si="8"/>
        <v>0.0106626107621201</v>
      </c>
    </row>
    <row r="548" spans="1:8">
      <c r="A548" s="32">
        <v>45359</v>
      </c>
      <c r="B548" s="2">
        <v>159.52</v>
      </c>
      <c r="C548" s="34">
        <v>158.87</v>
      </c>
      <c r="D548" s="34">
        <v>160.39</v>
      </c>
      <c r="E548" s="34">
        <v>158.43</v>
      </c>
      <c r="F548" s="34" t="s">
        <v>3474</v>
      </c>
      <c r="G548" s="35">
        <v>0.0041</v>
      </c>
      <c r="H548" s="1">
        <f t="shared" si="8"/>
        <v>0.00408304848159611</v>
      </c>
    </row>
    <row r="549" spans="1:8">
      <c r="A549" s="32">
        <v>45358</v>
      </c>
      <c r="B549" s="2">
        <v>158.87</v>
      </c>
      <c r="C549" s="34">
        <v>160</v>
      </c>
      <c r="D549" s="34">
        <v>160.36</v>
      </c>
      <c r="E549" s="34">
        <v>158.24</v>
      </c>
      <c r="F549" s="34" t="s">
        <v>3419</v>
      </c>
      <c r="G549" s="35">
        <v>-0.0029</v>
      </c>
      <c r="H549" s="1">
        <f t="shared" si="8"/>
        <v>-0.00295402622028785</v>
      </c>
    </row>
    <row r="550" spans="1:8">
      <c r="A550" s="32">
        <v>45357</v>
      </c>
      <c r="B550" s="2">
        <v>159.34</v>
      </c>
      <c r="C550" s="34">
        <v>159.46</v>
      </c>
      <c r="D550" s="34">
        <v>160.93</v>
      </c>
      <c r="E550" s="34">
        <v>159.22</v>
      </c>
      <c r="F550" s="34" t="s">
        <v>3207</v>
      </c>
      <c r="G550" s="35">
        <v>-0.0039</v>
      </c>
      <c r="H550" s="1">
        <f t="shared" si="8"/>
        <v>-0.00394601370128431</v>
      </c>
    </row>
    <row r="551" spans="1:8">
      <c r="A551" s="32">
        <v>45356</v>
      </c>
      <c r="B551" s="2">
        <v>159.97</v>
      </c>
      <c r="C551" s="34">
        <v>160.62</v>
      </c>
      <c r="D551" s="34">
        <v>161.24</v>
      </c>
      <c r="E551" s="34">
        <v>159.2</v>
      </c>
      <c r="F551" s="34" t="s">
        <v>3475</v>
      </c>
      <c r="G551" s="35">
        <v>0.0008</v>
      </c>
      <c r="H551" s="1">
        <f t="shared" si="8"/>
        <v>0.000812982753260892</v>
      </c>
    </row>
    <row r="552" spans="1:8">
      <c r="A552" s="32">
        <v>45355</v>
      </c>
      <c r="B552" s="2">
        <v>159.84</v>
      </c>
      <c r="C552" s="34">
        <v>161.32</v>
      </c>
      <c r="D552" s="34">
        <v>161.61</v>
      </c>
      <c r="E552" s="34">
        <v>158.27</v>
      </c>
      <c r="F552" s="34" t="s">
        <v>3476</v>
      </c>
      <c r="G552" s="35">
        <v>-0.0141</v>
      </c>
      <c r="H552" s="1">
        <f t="shared" si="8"/>
        <v>-0.0141634868598644</v>
      </c>
    </row>
    <row r="553" spans="1:8">
      <c r="A553" s="32">
        <v>45352</v>
      </c>
      <c r="B553" s="2">
        <v>162.12</v>
      </c>
      <c r="C553" s="34">
        <v>161.83</v>
      </c>
      <c r="D553" s="34">
        <v>162.57</v>
      </c>
      <c r="E553" s="34">
        <v>161.09</v>
      </c>
      <c r="F553" s="34" t="s">
        <v>3477</v>
      </c>
      <c r="G553" s="35">
        <v>0.0046</v>
      </c>
      <c r="H553" s="1">
        <f t="shared" si="8"/>
        <v>0.00457496933974743</v>
      </c>
    </row>
    <row r="554" spans="1:8">
      <c r="A554" s="32">
        <v>45351</v>
      </c>
      <c r="B554" s="2">
        <v>161.38</v>
      </c>
      <c r="C554" s="34">
        <v>162</v>
      </c>
      <c r="D554" s="34">
        <v>162.19</v>
      </c>
      <c r="E554" s="34">
        <v>160.94</v>
      </c>
      <c r="F554" s="34" t="s">
        <v>3022</v>
      </c>
      <c r="G554" s="35">
        <v>-0.0011</v>
      </c>
      <c r="H554" s="1">
        <f t="shared" si="8"/>
        <v>-0.00105285985014682</v>
      </c>
    </row>
    <row r="555" spans="1:8">
      <c r="A555" s="32">
        <v>45350</v>
      </c>
      <c r="B555" s="2">
        <v>161.55</v>
      </c>
      <c r="C555" s="34">
        <v>161</v>
      </c>
      <c r="D555" s="34">
        <v>161.61</v>
      </c>
      <c r="E555" s="34">
        <v>160.29</v>
      </c>
      <c r="F555" s="34" t="s">
        <v>3178</v>
      </c>
      <c r="G555" s="35">
        <v>0.0035</v>
      </c>
      <c r="H555" s="1">
        <f t="shared" si="8"/>
        <v>0.00353455860491964</v>
      </c>
    </row>
    <row r="556" spans="1:8">
      <c r="A556" s="32">
        <v>45349</v>
      </c>
      <c r="B556" s="2">
        <v>160.98</v>
      </c>
      <c r="C556" s="34">
        <v>160.34</v>
      </c>
      <c r="D556" s="34">
        <v>161.04</v>
      </c>
      <c r="E556" s="34">
        <v>159.64</v>
      </c>
      <c r="F556" s="34" t="s">
        <v>3478</v>
      </c>
      <c r="G556" s="35">
        <v>0.0012</v>
      </c>
      <c r="H556" s="1">
        <f t="shared" si="8"/>
        <v>0.00118096790926764</v>
      </c>
    </row>
    <row r="557" spans="1:8">
      <c r="A557" s="32">
        <v>45348</v>
      </c>
      <c r="B557" s="2">
        <v>160.79</v>
      </c>
      <c r="C557" s="34">
        <v>161.8</v>
      </c>
      <c r="D557" s="34">
        <v>162.01</v>
      </c>
      <c r="E557" s="34">
        <v>160.57</v>
      </c>
      <c r="F557" s="34" t="s">
        <v>3082</v>
      </c>
      <c r="G557" s="35">
        <v>-0.0065</v>
      </c>
      <c r="H557" s="1">
        <f t="shared" si="8"/>
        <v>-0.00650902710316985</v>
      </c>
    </row>
    <row r="558" spans="1:8">
      <c r="A558" s="32">
        <v>45345</v>
      </c>
      <c r="B558" s="2">
        <v>161.84</v>
      </c>
      <c r="C558" s="34">
        <v>160.88</v>
      </c>
      <c r="D558" s="34">
        <v>162.25</v>
      </c>
      <c r="E558" s="34">
        <v>160.16</v>
      </c>
      <c r="F558" s="34" t="s">
        <v>3249</v>
      </c>
      <c r="G558" s="35">
        <v>0.0087</v>
      </c>
      <c r="H558" s="1">
        <f t="shared" si="8"/>
        <v>0.00862582530362429</v>
      </c>
    </row>
    <row r="559" spans="1:8">
      <c r="A559" s="32">
        <v>45344</v>
      </c>
      <c r="B559" s="2">
        <v>160.45</v>
      </c>
      <c r="C559" s="34">
        <v>158.98</v>
      </c>
      <c r="D559" s="34">
        <v>160.74</v>
      </c>
      <c r="E559" s="34">
        <v>157.77</v>
      </c>
      <c r="F559" s="34" t="s">
        <v>3479</v>
      </c>
      <c r="G559" s="35">
        <v>0.0112</v>
      </c>
      <c r="H559" s="1">
        <f t="shared" si="8"/>
        <v>0.0110927719097364</v>
      </c>
    </row>
    <row r="560" spans="1:8">
      <c r="A560" s="32">
        <v>45343</v>
      </c>
      <c r="B560" s="2">
        <v>158.68</v>
      </c>
      <c r="C560" s="34">
        <v>158.02</v>
      </c>
      <c r="D560" s="34">
        <v>158.69</v>
      </c>
      <c r="E560" s="34">
        <v>157.13</v>
      </c>
      <c r="F560" s="34" t="s">
        <v>2760</v>
      </c>
      <c r="G560" s="35">
        <v>0.0052</v>
      </c>
      <c r="H560" s="1">
        <f t="shared" si="8"/>
        <v>0.00518103136587304</v>
      </c>
    </row>
    <row r="561" spans="1:8">
      <c r="A561" s="32">
        <v>45342</v>
      </c>
      <c r="B561" s="2">
        <v>157.86</v>
      </c>
      <c r="C561" s="34">
        <v>156.56</v>
      </c>
      <c r="D561" s="34">
        <v>158.61</v>
      </c>
      <c r="E561" s="34">
        <v>156.44</v>
      </c>
      <c r="F561" s="34" t="s">
        <v>3480</v>
      </c>
      <c r="G561" s="35">
        <v>0.0084</v>
      </c>
      <c r="H561" s="1">
        <f t="shared" si="8"/>
        <v>0.00833311650784175</v>
      </c>
    </row>
    <row r="562" spans="1:8">
      <c r="A562" s="32">
        <v>45338</v>
      </c>
      <c r="B562" s="2">
        <v>156.55</v>
      </c>
      <c r="C562" s="34">
        <v>156.6</v>
      </c>
      <c r="D562" s="34">
        <v>157.26</v>
      </c>
      <c r="E562" s="34">
        <v>155.67</v>
      </c>
      <c r="F562" s="34" t="s">
        <v>2928</v>
      </c>
      <c r="G562" s="35">
        <v>-0.0087</v>
      </c>
      <c r="H562" s="1">
        <f t="shared" si="8"/>
        <v>-0.00871312791275656</v>
      </c>
    </row>
    <row r="563" spans="1:8">
      <c r="A563" s="32">
        <v>45337</v>
      </c>
      <c r="B563" s="2">
        <v>157.92</v>
      </c>
      <c r="C563" s="34">
        <v>155.98</v>
      </c>
      <c r="D563" s="34">
        <v>158.48</v>
      </c>
      <c r="E563" s="34">
        <v>155.89</v>
      </c>
      <c r="F563" s="34" t="s">
        <v>3168</v>
      </c>
      <c r="G563" s="35">
        <v>0.014</v>
      </c>
      <c r="H563" s="1">
        <f t="shared" si="8"/>
        <v>0.0139006255363313</v>
      </c>
    </row>
    <row r="564" spans="1:8">
      <c r="A564" s="32">
        <v>45336</v>
      </c>
      <c r="B564" s="2">
        <v>155.74</v>
      </c>
      <c r="C564" s="34">
        <v>156.35</v>
      </c>
      <c r="D564" s="34">
        <v>156.46</v>
      </c>
      <c r="E564" s="34">
        <v>154.84</v>
      </c>
      <c r="F564" s="34" t="s">
        <v>3340</v>
      </c>
      <c r="G564" s="35">
        <v>-0.0047</v>
      </c>
      <c r="H564" s="1">
        <f t="shared" si="8"/>
        <v>-0.00467634816512577</v>
      </c>
    </row>
    <row r="565" spans="1:8">
      <c r="A565" s="32">
        <v>45335</v>
      </c>
      <c r="B565" s="2">
        <v>156.47</v>
      </c>
      <c r="C565" s="34">
        <v>157.64</v>
      </c>
      <c r="D565" s="34">
        <v>158.45</v>
      </c>
      <c r="E565" s="34">
        <v>155.75</v>
      </c>
      <c r="F565" s="34" t="s">
        <v>3481</v>
      </c>
      <c r="G565" s="35">
        <v>-0.0087</v>
      </c>
      <c r="H565" s="1">
        <f t="shared" si="8"/>
        <v>-0.00878091669003477</v>
      </c>
    </row>
    <row r="566" spans="1:8">
      <c r="A566" s="32">
        <v>45334</v>
      </c>
      <c r="B566" s="2">
        <v>157.85</v>
      </c>
      <c r="C566" s="34">
        <v>156.58</v>
      </c>
      <c r="D566" s="34">
        <v>158.41</v>
      </c>
      <c r="E566" s="34">
        <v>156.35</v>
      </c>
      <c r="F566" s="34" t="s">
        <v>3482</v>
      </c>
      <c r="G566" s="35">
        <v>0.007</v>
      </c>
      <c r="H566" s="1">
        <f t="shared" si="8"/>
        <v>0.00692924167256998</v>
      </c>
    </row>
    <row r="567" spans="1:8">
      <c r="A567" s="32">
        <v>45331</v>
      </c>
      <c r="B567" s="2">
        <v>156.76</v>
      </c>
      <c r="C567" s="34">
        <v>156.27</v>
      </c>
      <c r="D567" s="34">
        <v>157.2</v>
      </c>
      <c r="E567" s="34">
        <v>155.67</v>
      </c>
      <c r="F567" s="34" t="s">
        <v>3458</v>
      </c>
      <c r="G567" s="35">
        <v>0.0023</v>
      </c>
      <c r="H567" s="1">
        <f t="shared" si="8"/>
        <v>0.0022991452202199</v>
      </c>
    </row>
    <row r="568" spans="1:8">
      <c r="A568" s="32">
        <v>45330</v>
      </c>
      <c r="B568" s="2">
        <v>156.4</v>
      </c>
      <c r="C568" s="34">
        <v>157.34</v>
      </c>
      <c r="D568" s="34">
        <v>157.34</v>
      </c>
      <c r="E568" s="34">
        <v>155.31</v>
      </c>
      <c r="F568" s="34" t="s">
        <v>3462</v>
      </c>
      <c r="G568" s="35">
        <v>-0.01</v>
      </c>
      <c r="H568" s="1">
        <f t="shared" si="8"/>
        <v>-0.0100516146250622</v>
      </c>
    </row>
    <row r="569" spans="1:8">
      <c r="A569" s="32">
        <v>45329</v>
      </c>
      <c r="B569" s="2">
        <v>157.98</v>
      </c>
      <c r="C569" s="34">
        <v>157.8</v>
      </c>
      <c r="D569" s="34">
        <v>159.37</v>
      </c>
      <c r="E569" s="34">
        <v>157.69</v>
      </c>
      <c r="F569" s="34" t="s">
        <v>3483</v>
      </c>
      <c r="G569" s="35">
        <v>-0.0005</v>
      </c>
      <c r="H569" s="1">
        <f t="shared" si="8"/>
        <v>-0.00050626504055627</v>
      </c>
    </row>
    <row r="570" spans="1:8">
      <c r="A570" s="32">
        <v>45328</v>
      </c>
      <c r="B570" s="2">
        <v>158.06</v>
      </c>
      <c r="C570" s="34">
        <v>155.83</v>
      </c>
      <c r="D570" s="34">
        <v>158.73</v>
      </c>
      <c r="E570" s="34">
        <v>155.6</v>
      </c>
      <c r="F570" s="34" t="s">
        <v>2998</v>
      </c>
      <c r="G570" s="35">
        <v>0.0145</v>
      </c>
      <c r="H570" s="1">
        <f t="shared" si="8"/>
        <v>0.0144015743401812</v>
      </c>
    </row>
    <row r="571" spans="1:8">
      <c r="A571" s="32">
        <v>45327</v>
      </c>
      <c r="B571" s="2">
        <v>155.8</v>
      </c>
      <c r="C571" s="34">
        <v>156.61</v>
      </c>
      <c r="D571" s="34">
        <v>156.89</v>
      </c>
      <c r="E571" s="34">
        <v>155.34</v>
      </c>
      <c r="F571" s="34" t="s">
        <v>3484</v>
      </c>
      <c r="G571" s="35">
        <v>-0.0052</v>
      </c>
      <c r="H571" s="1">
        <f t="shared" si="8"/>
        <v>-0.00518550504169459</v>
      </c>
    </row>
    <row r="572" spans="1:8">
      <c r="A572" s="32">
        <v>45324</v>
      </c>
      <c r="B572" s="2">
        <v>156.61</v>
      </c>
      <c r="C572" s="34">
        <v>157.97</v>
      </c>
      <c r="D572" s="34">
        <v>158.31</v>
      </c>
      <c r="E572" s="34">
        <v>155.94</v>
      </c>
      <c r="F572" s="34" t="s">
        <v>3475</v>
      </c>
      <c r="G572" s="35">
        <v>-0.0111</v>
      </c>
      <c r="H572" s="1">
        <f t="shared" si="8"/>
        <v>-0.0111122837595873</v>
      </c>
    </row>
    <row r="573" spans="1:8">
      <c r="A573" s="32">
        <v>45323</v>
      </c>
      <c r="B573" s="2">
        <v>158.36</v>
      </c>
      <c r="C573" s="34">
        <v>158.16</v>
      </c>
      <c r="D573" s="34">
        <v>158.49</v>
      </c>
      <c r="E573" s="34">
        <v>157.05</v>
      </c>
      <c r="F573" s="34" t="s">
        <v>3301</v>
      </c>
      <c r="G573" s="35">
        <v>-0.0034</v>
      </c>
      <c r="H573" s="1">
        <f t="shared" si="8"/>
        <v>-0.00340415130474038</v>
      </c>
    </row>
    <row r="574" spans="1:8">
      <c r="A574" s="32">
        <v>45322</v>
      </c>
      <c r="B574" s="2">
        <v>158.9</v>
      </c>
      <c r="C574" s="34">
        <v>160.4</v>
      </c>
      <c r="D574" s="34">
        <v>160.62</v>
      </c>
      <c r="E574" s="34">
        <v>158.67</v>
      </c>
      <c r="F574" s="34" t="s">
        <v>3452</v>
      </c>
      <c r="G574" s="35">
        <v>0.0008</v>
      </c>
      <c r="H574" s="1">
        <f t="shared" si="8"/>
        <v>0.000818459453250102</v>
      </c>
    </row>
    <row r="575" spans="1:8">
      <c r="A575" s="32">
        <v>45321</v>
      </c>
      <c r="B575" s="2">
        <v>158.77</v>
      </c>
      <c r="C575" s="34">
        <v>159.35</v>
      </c>
      <c r="D575" s="34">
        <v>159.76</v>
      </c>
      <c r="E575" s="34">
        <v>158.13</v>
      </c>
      <c r="F575" s="34" t="s">
        <v>2907</v>
      </c>
      <c r="G575" s="35">
        <v>-0.0037</v>
      </c>
      <c r="H575" s="1">
        <f t="shared" si="8"/>
        <v>-0.00370917974686798</v>
      </c>
    </row>
    <row r="576" spans="1:8">
      <c r="A576" s="32">
        <v>45320</v>
      </c>
      <c r="B576" s="2">
        <v>159.36</v>
      </c>
      <c r="C576" s="34">
        <v>159.01</v>
      </c>
      <c r="D576" s="34">
        <v>160.07</v>
      </c>
      <c r="E576" s="34">
        <v>158.96</v>
      </c>
      <c r="F576" s="34" t="s">
        <v>3485</v>
      </c>
      <c r="G576" s="35">
        <v>-0.0009</v>
      </c>
      <c r="H576" s="1">
        <f t="shared" si="8"/>
        <v>-0.000878128388611087</v>
      </c>
    </row>
    <row r="577" spans="1:8">
      <c r="A577" s="32">
        <v>45317</v>
      </c>
      <c r="B577" s="2">
        <v>159.5</v>
      </c>
      <c r="C577" s="34">
        <v>160.43</v>
      </c>
      <c r="D577" s="34">
        <v>160.74</v>
      </c>
      <c r="E577" s="34">
        <v>159.36</v>
      </c>
      <c r="F577" s="34" t="s">
        <v>3383</v>
      </c>
      <c r="G577" s="35">
        <v>-0.0004</v>
      </c>
      <c r="H577" s="1">
        <f t="shared" si="8"/>
        <v>-0.00037610481230664</v>
      </c>
    </row>
    <row r="578" spans="1:8">
      <c r="A578" s="32">
        <v>45316</v>
      </c>
      <c r="B578" s="2">
        <v>159.56</v>
      </c>
      <c r="C578" s="34">
        <v>159</v>
      </c>
      <c r="D578" s="34">
        <v>159.62</v>
      </c>
      <c r="E578" s="34">
        <v>158.47</v>
      </c>
      <c r="F578" s="34" t="s">
        <v>3486</v>
      </c>
      <c r="G578" s="35">
        <v>0.0038</v>
      </c>
      <c r="H578" s="1">
        <f t="shared" si="8"/>
        <v>0.00376742879364454</v>
      </c>
    </row>
    <row r="579" spans="1:8">
      <c r="A579" s="32">
        <v>45315</v>
      </c>
      <c r="B579" s="2">
        <v>158.96</v>
      </c>
      <c r="C579" s="34">
        <v>159.75</v>
      </c>
      <c r="D579" s="34">
        <v>160.6</v>
      </c>
      <c r="E579" s="34">
        <v>158.16</v>
      </c>
      <c r="F579" s="34" t="s">
        <v>3210</v>
      </c>
      <c r="G579" s="35">
        <v>-0.0053</v>
      </c>
      <c r="H579" s="1">
        <f t="shared" ref="H579:H642" si="9">LN(B579/B580)</f>
        <v>-0.00533301135345597</v>
      </c>
    </row>
    <row r="580" spans="1:8">
      <c r="A580" s="32">
        <v>45314</v>
      </c>
      <c r="B580" s="2">
        <v>159.81</v>
      </c>
      <c r="C580" s="34">
        <v>159.66</v>
      </c>
      <c r="D580" s="34">
        <v>160.51</v>
      </c>
      <c r="E580" s="34">
        <v>156.91</v>
      </c>
      <c r="F580" s="34" t="s">
        <v>2727</v>
      </c>
      <c r="G580" s="35">
        <v>-0.0164</v>
      </c>
      <c r="H580" s="1">
        <f t="shared" si="9"/>
        <v>-0.0165077597446415</v>
      </c>
    </row>
    <row r="581" spans="1:8">
      <c r="A581" s="32">
        <v>45313</v>
      </c>
      <c r="B581" s="2">
        <v>162.47</v>
      </c>
      <c r="C581" s="34">
        <v>162</v>
      </c>
      <c r="D581" s="34">
        <v>163.58</v>
      </c>
      <c r="E581" s="34">
        <v>161.34</v>
      </c>
      <c r="F581" s="34" t="s">
        <v>3487</v>
      </c>
      <c r="G581" s="35">
        <v>0.0049</v>
      </c>
      <c r="H581" s="1">
        <f t="shared" si="9"/>
        <v>0.00487429624629331</v>
      </c>
    </row>
    <row r="582" spans="1:8">
      <c r="A582" s="32">
        <v>45310</v>
      </c>
      <c r="B582" s="2">
        <v>161.68</v>
      </c>
      <c r="C582" s="34">
        <v>161.15</v>
      </c>
      <c r="D582" s="34">
        <v>161.92</v>
      </c>
      <c r="E582" s="34">
        <v>160.28</v>
      </c>
      <c r="F582" s="34" t="s">
        <v>3176</v>
      </c>
      <c r="G582" s="35">
        <v>0.0029</v>
      </c>
      <c r="H582" s="1">
        <f t="shared" si="9"/>
        <v>0.00291121020745853</v>
      </c>
    </row>
    <row r="583" spans="1:8">
      <c r="A583" s="32">
        <v>45309</v>
      </c>
      <c r="B583" s="2">
        <v>161.21</v>
      </c>
      <c r="C583" s="34">
        <v>160</v>
      </c>
      <c r="D583" s="34">
        <v>161.37</v>
      </c>
      <c r="E583" s="34">
        <v>159.69</v>
      </c>
      <c r="F583" s="34" t="s">
        <v>3488</v>
      </c>
      <c r="G583" s="35">
        <v>0.0049</v>
      </c>
      <c r="H583" s="1">
        <f t="shared" si="9"/>
        <v>0.00485015252492261</v>
      </c>
    </row>
    <row r="584" spans="1:8">
      <c r="A584" s="32">
        <v>45308</v>
      </c>
      <c r="B584" s="2">
        <v>160.43</v>
      </c>
      <c r="C584" s="34">
        <v>160.25</v>
      </c>
      <c r="D584" s="34">
        <v>161.3</v>
      </c>
      <c r="E584" s="34">
        <v>159.87</v>
      </c>
      <c r="F584" s="34" t="s">
        <v>3418</v>
      </c>
      <c r="G584" s="35">
        <v>-0.0006</v>
      </c>
      <c r="H584" s="1">
        <f t="shared" si="9"/>
        <v>-0.000560835035731604</v>
      </c>
    </row>
    <row r="585" spans="1:8">
      <c r="A585" s="32">
        <v>45307</v>
      </c>
      <c r="B585" s="2">
        <v>160.52</v>
      </c>
      <c r="C585" s="34">
        <v>161.57</v>
      </c>
      <c r="D585" s="34">
        <v>162.25</v>
      </c>
      <c r="E585" s="34">
        <v>160.18</v>
      </c>
      <c r="F585" s="34" t="s">
        <v>3243</v>
      </c>
      <c r="G585" s="35">
        <v>-0.0115</v>
      </c>
      <c r="H585" s="1">
        <f t="shared" si="9"/>
        <v>-0.0115823040782801</v>
      </c>
    </row>
    <row r="586" spans="1:8">
      <c r="A586" s="32">
        <v>45303</v>
      </c>
      <c r="B586" s="2">
        <v>162.39</v>
      </c>
      <c r="C586" s="34">
        <v>161.84</v>
      </c>
      <c r="D586" s="34">
        <v>162.47</v>
      </c>
      <c r="E586" s="34">
        <v>161.69</v>
      </c>
      <c r="F586" s="34" t="s">
        <v>3489</v>
      </c>
      <c r="G586" s="35">
        <v>0.0077</v>
      </c>
      <c r="H586" s="1">
        <f t="shared" si="9"/>
        <v>0.00766524121554926</v>
      </c>
    </row>
    <row r="587" spans="1:8">
      <c r="A587" s="32">
        <v>45302</v>
      </c>
      <c r="B587" s="2">
        <v>161.15</v>
      </c>
      <c r="C587" s="34">
        <v>162.07</v>
      </c>
      <c r="D587" s="34">
        <v>162.2</v>
      </c>
      <c r="E587" s="34">
        <v>160.78</v>
      </c>
      <c r="F587" s="34" t="s">
        <v>3490</v>
      </c>
      <c r="G587" s="35">
        <v>-0.0044</v>
      </c>
      <c r="H587" s="1">
        <f t="shared" si="9"/>
        <v>-0.0044579356844223</v>
      </c>
    </row>
    <row r="588" spans="1:8">
      <c r="A588" s="32">
        <v>45301</v>
      </c>
      <c r="B588" s="2">
        <v>161.87</v>
      </c>
      <c r="C588" s="34">
        <v>161.82</v>
      </c>
      <c r="D588" s="34">
        <v>162.62</v>
      </c>
      <c r="E588" s="34">
        <v>161.2</v>
      </c>
      <c r="F588" s="34" t="s">
        <v>3490</v>
      </c>
      <c r="G588" s="35">
        <v>0.0015</v>
      </c>
      <c r="H588" s="1">
        <f t="shared" si="9"/>
        <v>0.00148377152415193</v>
      </c>
    </row>
    <row r="589" spans="1:8">
      <c r="A589" s="32">
        <v>45300</v>
      </c>
      <c r="B589" s="2">
        <v>161.63</v>
      </c>
      <c r="C589" s="34">
        <v>161.63</v>
      </c>
      <c r="D589" s="34">
        <v>163.28</v>
      </c>
      <c r="E589" s="34">
        <v>160.6</v>
      </c>
      <c r="F589" s="34" t="s">
        <v>3491</v>
      </c>
      <c r="G589" s="35">
        <v>0.0006</v>
      </c>
      <c r="H589" s="1">
        <f t="shared" si="9"/>
        <v>0.000618888496050554</v>
      </c>
    </row>
    <row r="590" spans="1:8">
      <c r="A590" s="32">
        <v>45299</v>
      </c>
      <c r="B590" s="2">
        <v>161.53</v>
      </c>
      <c r="C590" s="34">
        <v>161.1</v>
      </c>
      <c r="D590" s="34">
        <v>161.66</v>
      </c>
      <c r="E590" s="34">
        <v>159.61</v>
      </c>
      <c r="F590" s="34" t="s">
        <v>3492</v>
      </c>
      <c r="G590" s="35">
        <v>0.0025</v>
      </c>
      <c r="H590" s="1">
        <f t="shared" si="9"/>
        <v>0.00247939134018895</v>
      </c>
    </row>
    <row r="591" spans="1:8">
      <c r="A591" s="32">
        <v>45296</v>
      </c>
      <c r="B591" s="2">
        <v>161.13</v>
      </c>
      <c r="C591" s="34">
        <v>160.5</v>
      </c>
      <c r="D591" s="34">
        <v>161.34</v>
      </c>
      <c r="E591" s="34">
        <v>159.47</v>
      </c>
      <c r="F591" s="34" t="s">
        <v>3493</v>
      </c>
      <c r="G591" s="35">
        <v>0.0031</v>
      </c>
      <c r="H591" s="1">
        <f t="shared" si="9"/>
        <v>0.00310790901580287</v>
      </c>
    </row>
    <row r="592" spans="1:8">
      <c r="A592" s="32">
        <v>45295</v>
      </c>
      <c r="B592" s="2">
        <v>160.63</v>
      </c>
      <c r="C592" s="34">
        <v>161.59</v>
      </c>
      <c r="D592" s="34">
        <v>161.98</v>
      </c>
      <c r="E592" s="34">
        <v>160.42</v>
      </c>
      <c r="F592" s="34" t="s">
        <v>3258</v>
      </c>
      <c r="G592" s="35">
        <v>-0.0021</v>
      </c>
      <c r="H592" s="1">
        <f t="shared" si="9"/>
        <v>-0.00211442864846328</v>
      </c>
    </row>
    <row r="593" spans="1:8">
      <c r="A593" s="32">
        <v>45294</v>
      </c>
      <c r="B593" s="2">
        <v>160.97</v>
      </c>
      <c r="C593" s="34">
        <v>160.64</v>
      </c>
      <c r="D593" s="34">
        <v>161.44</v>
      </c>
      <c r="E593" s="34">
        <v>159.8</v>
      </c>
      <c r="F593" s="34" t="s">
        <v>2813</v>
      </c>
      <c r="G593" s="35">
        <v>0.0063</v>
      </c>
      <c r="H593" s="1">
        <f t="shared" si="9"/>
        <v>0.00623171456463373</v>
      </c>
    </row>
    <row r="594" spans="1:8">
      <c r="A594" s="32">
        <v>45293</v>
      </c>
      <c r="B594" s="2">
        <v>159.97</v>
      </c>
      <c r="C594" s="34">
        <v>156.93</v>
      </c>
      <c r="D594" s="34">
        <v>161.64</v>
      </c>
      <c r="E594" s="34">
        <v>156.79</v>
      </c>
      <c r="F594" s="34" t="s">
        <v>3211</v>
      </c>
      <c r="G594" s="35">
        <v>0.0206</v>
      </c>
      <c r="H594" s="1">
        <f t="shared" si="9"/>
        <v>0.0203979160287857</v>
      </c>
    </row>
    <row r="595" spans="1:8">
      <c r="A595" s="32">
        <v>45289</v>
      </c>
      <c r="B595" s="2">
        <v>156.74</v>
      </c>
      <c r="C595" s="34">
        <v>156.51</v>
      </c>
      <c r="D595" s="34">
        <v>156.9</v>
      </c>
      <c r="E595" s="34">
        <v>155.98</v>
      </c>
      <c r="F595" s="34" t="s">
        <v>3494</v>
      </c>
      <c r="G595" s="35">
        <v>0.001</v>
      </c>
      <c r="H595" s="1">
        <f t="shared" si="9"/>
        <v>0.00102132014495035</v>
      </c>
    </row>
    <row r="596" spans="1:8">
      <c r="A596" s="32">
        <v>45288</v>
      </c>
      <c r="B596" s="2">
        <v>156.58</v>
      </c>
      <c r="C596" s="34">
        <v>156</v>
      </c>
      <c r="D596" s="34">
        <v>157.24</v>
      </c>
      <c r="E596" s="34">
        <v>155.99</v>
      </c>
      <c r="F596" s="34" t="s">
        <v>3495</v>
      </c>
      <c r="G596" s="35">
        <v>0.0015</v>
      </c>
      <c r="H596" s="1">
        <f t="shared" si="9"/>
        <v>0.00146997757591797</v>
      </c>
    </row>
    <row r="597" spans="1:8">
      <c r="A597" s="32">
        <v>45287</v>
      </c>
      <c r="B597" s="2">
        <v>156.35</v>
      </c>
      <c r="C597" s="34">
        <v>155.5</v>
      </c>
      <c r="D597" s="34">
        <v>156.52</v>
      </c>
      <c r="E597" s="34">
        <v>155.42</v>
      </c>
      <c r="F597" s="34" t="s">
        <v>3355</v>
      </c>
      <c r="G597" s="35">
        <v>0.0013</v>
      </c>
      <c r="H597" s="1">
        <f t="shared" si="9"/>
        <v>0.00134404321170548</v>
      </c>
    </row>
    <row r="598" spans="1:8">
      <c r="A598" s="32">
        <v>45286</v>
      </c>
      <c r="B598" s="2">
        <v>156.14</v>
      </c>
      <c r="C598" s="34">
        <v>155</v>
      </c>
      <c r="D598" s="34">
        <v>156.35</v>
      </c>
      <c r="E598" s="34">
        <v>154.85</v>
      </c>
      <c r="F598" s="34" t="s">
        <v>3496</v>
      </c>
      <c r="G598" s="35">
        <v>0.0044</v>
      </c>
      <c r="H598" s="1">
        <f t="shared" si="9"/>
        <v>0.00436457689007122</v>
      </c>
    </row>
    <row r="599" spans="1:8">
      <c r="A599" s="32">
        <v>45282</v>
      </c>
      <c r="B599" s="2">
        <v>155.46</v>
      </c>
      <c r="C599" s="34">
        <v>155.25</v>
      </c>
      <c r="D599" s="34">
        <v>156.53</v>
      </c>
      <c r="E599" s="34">
        <v>155.02</v>
      </c>
      <c r="F599" s="34" t="s">
        <v>3497</v>
      </c>
      <c r="G599" s="35">
        <v>0.004</v>
      </c>
      <c r="H599" s="1">
        <f t="shared" si="9"/>
        <v>0.00399613809262623</v>
      </c>
    </row>
    <row r="600" spans="1:8">
      <c r="A600" s="32">
        <v>45281</v>
      </c>
      <c r="B600" s="2">
        <v>154.84</v>
      </c>
      <c r="C600" s="34">
        <v>153.69</v>
      </c>
      <c r="D600" s="34">
        <v>155.13</v>
      </c>
      <c r="E600" s="34">
        <v>153.3</v>
      </c>
      <c r="F600" s="34" t="s">
        <v>3423</v>
      </c>
      <c r="G600" s="35">
        <v>0.0102</v>
      </c>
      <c r="H600" s="1">
        <f t="shared" si="9"/>
        <v>0.0101912536986309</v>
      </c>
    </row>
    <row r="601" spans="1:8">
      <c r="A601" s="32">
        <v>45280</v>
      </c>
      <c r="B601" s="2">
        <v>153.27</v>
      </c>
      <c r="C601" s="34">
        <v>156.54</v>
      </c>
      <c r="D601" s="34">
        <v>156.66</v>
      </c>
      <c r="E601" s="34">
        <v>153.11</v>
      </c>
      <c r="F601" s="34" t="s">
        <v>3498</v>
      </c>
      <c r="G601" s="35">
        <v>-0.0204</v>
      </c>
      <c r="H601" s="1">
        <f t="shared" si="9"/>
        <v>-0.0205993142461183</v>
      </c>
    </row>
    <row r="602" spans="1:8">
      <c r="A602" s="32">
        <v>45279</v>
      </c>
      <c r="B602" s="2">
        <v>156.46</v>
      </c>
      <c r="C602" s="34">
        <v>155.3</v>
      </c>
      <c r="D602" s="34">
        <v>156.5</v>
      </c>
      <c r="E602" s="34">
        <v>154.94</v>
      </c>
      <c r="F602" s="34" t="s">
        <v>3499</v>
      </c>
      <c r="G602" s="35">
        <v>0.0066</v>
      </c>
      <c r="H602" s="1">
        <f t="shared" si="9"/>
        <v>0.00654058118774992</v>
      </c>
    </row>
    <row r="603" spans="1:8">
      <c r="A603" s="32">
        <v>45278</v>
      </c>
      <c r="B603" s="2">
        <v>155.44</v>
      </c>
      <c r="C603" s="34">
        <v>155.21</v>
      </c>
      <c r="D603" s="34">
        <v>156.44</v>
      </c>
      <c r="E603" s="34">
        <v>154.76</v>
      </c>
      <c r="F603" s="34" t="s">
        <v>3500</v>
      </c>
      <c r="G603" s="35">
        <v>0.0018</v>
      </c>
      <c r="H603" s="1">
        <f t="shared" si="9"/>
        <v>0.00180296249741829</v>
      </c>
    </row>
    <row r="604" spans="1:8">
      <c r="A604" s="32">
        <v>45275</v>
      </c>
      <c r="B604" s="2">
        <v>155.16</v>
      </c>
      <c r="C604" s="34">
        <v>155.49</v>
      </c>
      <c r="D604" s="34">
        <v>156.69</v>
      </c>
      <c r="E604" s="34">
        <v>153.76</v>
      </c>
      <c r="F604" s="34" t="s">
        <v>3164</v>
      </c>
      <c r="G604" s="35">
        <v>-0.0109</v>
      </c>
      <c r="H604" s="1">
        <f t="shared" si="9"/>
        <v>-0.0109605942963826</v>
      </c>
    </row>
    <row r="605" spans="1:8">
      <c r="A605" s="32">
        <v>45274</v>
      </c>
      <c r="B605" s="2">
        <v>156.87</v>
      </c>
      <c r="C605" s="34">
        <v>156.47</v>
      </c>
      <c r="D605" s="34">
        <v>157.16</v>
      </c>
      <c r="E605" s="34">
        <v>155.05</v>
      </c>
      <c r="F605" s="34" t="s">
        <v>3501</v>
      </c>
      <c r="G605" s="35">
        <v>0.0069</v>
      </c>
      <c r="H605" s="1">
        <f t="shared" si="9"/>
        <v>0.00690849034381183</v>
      </c>
    </row>
    <row r="606" spans="1:8">
      <c r="A606" s="32">
        <v>45273</v>
      </c>
      <c r="B606" s="2">
        <v>155.79</v>
      </c>
      <c r="C606" s="34">
        <v>153.66</v>
      </c>
      <c r="D606" s="34">
        <v>155.94</v>
      </c>
      <c r="E606" s="34">
        <v>151.77</v>
      </c>
      <c r="F606" s="34" t="s">
        <v>2915</v>
      </c>
      <c r="G606" s="35">
        <v>0.0046</v>
      </c>
      <c r="H606" s="1">
        <f t="shared" si="9"/>
        <v>0.0046323186482796</v>
      </c>
    </row>
    <row r="607" spans="1:8">
      <c r="A607" s="32">
        <v>45272</v>
      </c>
      <c r="B607" s="2">
        <v>155.07</v>
      </c>
      <c r="C607" s="34">
        <v>155</v>
      </c>
      <c r="D607" s="34">
        <v>155.32</v>
      </c>
      <c r="E607" s="34">
        <v>153.65</v>
      </c>
      <c r="F607" s="34" t="s">
        <v>3256</v>
      </c>
      <c r="G607" s="35">
        <v>0.0001</v>
      </c>
      <c r="H607" s="1">
        <f t="shared" si="9"/>
        <v>6.44890852445423e-5</v>
      </c>
    </row>
    <row r="608" spans="1:8">
      <c r="A608" s="32">
        <v>45271</v>
      </c>
      <c r="B608" s="2">
        <v>155.06</v>
      </c>
      <c r="C608" s="34">
        <v>154.5</v>
      </c>
      <c r="D608" s="34">
        <v>155.48</v>
      </c>
      <c r="E608" s="34">
        <v>154.35</v>
      </c>
      <c r="F608" s="34" t="s">
        <v>2895</v>
      </c>
      <c r="G608" s="35">
        <v>0.0041</v>
      </c>
      <c r="H608" s="1">
        <f t="shared" si="9"/>
        <v>0.00413597591014332</v>
      </c>
    </row>
    <row r="609" spans="1:8">
      <c r="A609" s="32">
        <v>45268</v>
      </c>
      <c r="B609" s="2">
        <v>154.42</v>
      </c>
      <c r="C609" s="34">
        <v>155.42</v>
      </c>
      <c r="D609" s="34">
        <v>155.85</v>
      </c>
      <c r="E609" s="34">
        <v>153.84</v>
      </c>
      <c r="F609" s="34" t="s">
        <v>3502</v>
      </c>
      <c r="G609" s="35">
        <v>-0.0063</v>
      </c>
      <c r="H609" s="1">
        <f t="shared" si="9"/>
        <v>-0.00632627505287751</v>
      </c>
    </row>
    <row r="610" spans="1:8">
      <c r="A610" s="32">
        <v>45267</v>
      </c>
      <c r="B610" s="2">
        <v>155.4</v>
      </c>
      <c r="C610" s="34">
        <v>156.58</v>
      </c>
      <c r="D610" s="34">
        <v>156.58</v>
      </c>
      <c r="E610" s="34">
        <v>154.71</v>
      </c>
      <c r="F610" s="34" t="s">
        <v>3458</v>
      </c>
      <c r="G610" s="35">
        <v>-0.0078</v>
      </c>
      <c r="H610" s="1">
        <f t="shared" si="9"/>
        <v>-0.00782005138924453</v>
      </c>
    </row>
    <row r="611" spans="1:8">
      <c r="A611" s="32">
        <v>45266</v>
      </c>
      <c r="B611" s="2">
        <v>156.62</v>
      </c>
      <c r="C611" s="34">
        <v>158.52</v>
      </c>
      <c r="D611" s="34">
        <v>158.66</v>
      </c>
      <c r="E611" s="34">
        <v>156.17</v>
      </c>
      <c r="F611" s="34" t="s">
        <v>3303</v>
      </c>
      <c r="G611" s="35">
        <v>-0.0122</v>
      </c>
      <c r="H611" s="1">
        <f t="shared" si="9"/>
        <v>-0.0122475116615648</v>
      </c>
    </row>
    <row r="612" spans="1:8">
      <c r="A612" s="32">
        <v>45265</v>
      </c>
      <c r="B612" s="2">
        <v>158.55</v>
      </c>
      <c r="C612" s="34">
        <v>158.8</v>
      </c>
      <c r="D612" s="34">
        <v>159.63</v>
      </c>
      <c r="E612" s="34">
        <v>158.22</v>
      </c>
      <c r="F612" s="34" t="s">
        <v>3171</v>
      </c>
      <c r="G612" s="35">
        <v>-0.0021</v>
      </c>
      <c r="H612" s="1">
        <f t="shared" si="9"/>
        <v>-0.00207919931250608</v>
      </c>
    </row>
    <row r="613" spans="1:8">
      <c r="A613" s="32">
        <v>45264</v>
      </c>
      <c r="B613" s="2">
        <v>158.88</v>
      </c>
      <c r="C613" s="34">
        <v>158</v>
      </c>
      <c r="D613" s="34">
        <v>160.02</v>
      </c>
      <c r="E613" s="34">
        <v>158</v>
      </c>
      <c r="F613" s="34" t="s">
        <v>2783</v>
      </c>
      <c r="G613" s="35">
        <v>0.0032</v>
      </c>
      <c r="H613" s="1">
        <f t="shared" si="9"/>
        <v>0.00315199151459608</v>
      </c>
    </row>
    <row r="614" spans="1:8">
      <c r="A614" s="32">
        <v>45261</v>
      </c>
      <c r="B614" s="2">
        <v>158.38</v>
      </c>
      <c r="C614" s="34">
        <v>156.44</v>
      </c>
      <c r="D614" s="34">
        <v>158.46</v>
      </c>
      <c r="E614" s="34">
        <v>155.47</v>
      </c>
      <c r="F614" s="34" t="s">
        <v>3387</v>
      </c>
      <c r="G614" s="35">
        <v>0.0241</v>
      </c>
      <c r="H614" s="1">
        <f t="shared" si="9"/>
        <v>0.0237680496013771</v>
      </c>
    </row>
    <row r="615" spans="1:8">
      <c r="A615" s="32">
        <v>45260</v>
      </c>
      <c r="B615" s="2">
        <v>154.66</v>
      </c>
      <c r="C615" s="34">
        <v>152.26</v>
      </c>
      <c r="D615" s="34">
        <v>155.14</v>
      </c>
      <c r="E615" s="34">
        <v>151.92</v>
      </c>
      <c r="F615" s="34" t="s">
        <v>2752</v>
      </c>
      <c r="G615" s="35">
        <v>0.0168</v>
      </c>
      <c r="H615" s="1">
        <f t="shared" si="9"/>
        <v>0.0166252158572378</v>
      </c>
    </row>
    <row r="616" spans="1:8">
      <c r="A616" s="32">
        <v>45259</v>
      </c>
      <c r="B616" s="2">
        <v>152.11</v>
      </c>
      <c r="C616" s="34">
        <v>151.33</v>
      </c>
      <c r="D616" s="34">
        <v>152.2</v>
      </c>
      <c r="E616" s="34">
        <v>151.07</v>
      </c>
      <c r="F616" s="34" t="s">
        <v>3419</v>
      </c>
      <c r="G616" s="35">
        <v>0.0032</v>
      </c>
      <c r="H616" s="1">
        <f t="shared" si="9"/>
        <v>0.00316060051080378</v>
      </c>
    </row>
    <row r="617" spans="1:8">
      <c r="A617" s="32">
        <v>45258</v>
      </c>
      <c r="B617" s="2">
        <v>151.63</v>
      </c>
      <c r="C617" s="34">
        <v>151.4</v>
      </c>
      <c r="D617" s="34">
        <v>151.81</v>
      </c>
      <c r="E617" s="34">
        <v>150.84</v>
      </c>
      <c r="F617" s="34" t="s">
        <v>3403</v>
      </c>
      <c r="G617" s="35">
        <v>0.0023</v>
      </c>
      <c r="H617" s="1">
        <f t="shared" si="9"/>
        <v>0.00231091846264583</v>
      </c>
    </row>
    <row r="618" spans="1:8">
      <c r="A618" s="32">
        <v>45257</v>
      </c>
      <c r="B618" s="2">
        <v>151.28</v>
      </c>
      <c r="C618" s="34">
        <v>152.29</v>
      </c>
      <c r="D618" s="34">
        <v>152.32</v>
      </c>
      <c r="E618" s="34">
        <v>150.97</v>
      </c>
      <c r="F618" s="34" t="s">
        <v>3503</v>
      </c>
      <c r="G618" s="35">
        <v>-0.008</v>
      </c>
      <c r="H618" s="1">
        <f t="shared" si="9"/>
        <v>-0.00803217169726427</v>
      </c>
    </row>
    <row r="619" spans="1:8">
      <c r="A619" s="32">
        <v>45254</v>
      </c>
      <c r="B619" s="2">
        <v>152.5</v>
      </c>
      <c r="C619" s="34">
        <v>150.86</v>
      </c>
      <c r="D619" s="34">
        <v>152.68</v>
      </c>
      <c r="E619" s="34">
        <v>150.86</v>
      </c>
      <c r="F619" s="34" t="s">
        <v>3504</v>
      </c>
      <c r="G619" s="35">
        <v>0.0111</v>
      </c>
      <c r="H619" s="1">
        <f t="shared" si="9"/>
        <v>0.0110775232729655</v>
      </c>
    </row>
    <row r="620" spans="1:8">
      <c r="A620" s="32">
        <v>45252</v>
      </c>
      <c r="B620" s="2">
        <v>150.82</v>
      </c>
      <c r="C620" s="34">
        <v>151.63</v>
      </c>
      <c r="D620" s="34">
        <v>152.04</v>
      </c>
      <c r="E620" s="34">
        <v>150.39</v>
      </c>
      <c r="F620" s="34" t="s">
        <v>3396</v>
      </c>
      <c r="G620" s="35">
        <v>-0.002</v>
      </c>
      <c r="H620" s="1">
        <f t="shared" si="9"/>
        <v>-0.00198715041875325</v>
      </c>
    </row>
    <row r="621" spans="1:8">
      <c r="A621" s="32">
        <v>45251</v>
      </c>
      <c r="B621" s="2">
        <v>151.12</v>
      </c>
      <c r="C621" s="34">
        <v>150.1</v>
      </c>
      <c r="D621" s="34">
        <v>151.29</v>
      </c>
      <c r="E621" s="34">
        <v>149.61</v>
      </c>
      <c r="F621" s="34" t="s">
        <v>3422</v>
      </c>
      <c r="G621" s="35">
        <v>0.0081</v>
      </c>
      <c r="H621" s="1">
        <f t="shared" si="9"/>
        <v>0.00803910916903087</v>
      </c>
    </row>
    <row r="622" spans="1:8">
      <c r="A622" s="32">
        <v>45250</v>
      </c>
      <c r="B622" s="2">
        <v>149.91</v>
      </c>
      <c r="C622" s="34">
        <v>147.91</v>
      </c>
      <c r="D622" s="34">
        <v>150.4</v>
      </c>
      <c r="E622" s="34">
        <v>147.54</v>
      </c>
      <c r="F622" s="34" t="s">
        <v>3291</v>
      </c>
      <c r="G622" s="35">
        <v>0.0008</v>
      </c>
      <c r="H622" s="1">
        <f t="shared" si="9"/>
        <v>0.000800800843595855</v>
      </c>
    </row>
    <row r="623" spans="1:8">
      <c r="A623" s="32">
        <v>45247</v>
      </c>
      <c r="B623" s="2">
        <v>149.79</v>
      </c>
      <c r="C623" s="34">
        <v>150.55</v>
      </c>
      <c r="D623" s="34">
        <v>150.79</v>
      </c>
      <c r="E623" s="34">
        <v>149.07</v>
      </c>
      <c r="F623" s="34" t="s">
        <v>2893</v>
      </c>
      <c r="G623" s="35">
        <v>-0.0021</v>
      </c>
      <c r="H623" s="1">
        <f t="shared" si="9"/>
        <v>-0.00206742545878863</v>
      </c>
    </row>
    <row r="624" spans="1:8">
      <c r="A624" s="32">
        <v>45246</v>
      </c>
      <c r="B624" s="2">
        <v>150.1</v>
      </c>
      <c r="C624" s="34">
        <v>149.5</v>
      </c>
      <c r="D624" s="34">
        <v>150.17</v>
      </c>
      <c r="E624" s="34">
        <v>148.64</v>
      </c>
      <c r="F624" s="34" t="s">
        <v>3189</v>
      </c>
      <c r="G624" s="35">
        <v>0.0087</v>
      </c>
      <c r="H624" s="1">
        <f t="shared" si="9"/>
        <v>0.00869861624042461</v>
      </c>
    </row>
    <row r="625" spans="1:8">
      <c r="A625" s="32">
        <v>45245</v>
      </c>
      <c r="B625" s="2">
        <v>148.8</v>
      </c>
      <c r="C625" s="34">
        <v>147.35</v>
      </c>
      <c r="D625" s="34">
        <v>149.42</v>
      </c>
      <c r="E625" s="34">
        <v>147.27</v>
      </c>
      <c r="F625" s="34" t="s">
        <v>3249</v>
      </c>
      <c r="G625" s="35">
        <v>0.0077</v>
      </c>
      <c r="H625" s="1">
        <f t="shared" si="9"/>
        <v>0.00769078876797214</v>
      </c>
    </row>
    <row r="626" spans="1:8">
      <c r="A626" s="32">
        <v>45244</v>
      </c>
      <c r="B626" s="2">
        <v>147.66</v>
      </c>
      <c r="C626" s="34">
        <v>147.64</v>
      </c>
      <c r="D626" s="34">
        <v>148.54</v>
      </c>
      <c r="E626" s="34">
        <v>146.97</v>
      </c>
      <c r="F626" s="34" t="s">
        <v>3437</v>
      </c>
      <c r="G626" s="35">
        <v>0.0002</v>
      </c>
      <c r="H626" s="1">
        <f t="shared" si="9"/>
        <v>0.000203190085022894</v>
      </c>
    </row>
    <row r="627" spans="1:8">
      <c r="A627" s="32">
        <v>45243</v>
      </c>
      <c r="B627" s="2">
        <v>147.63</v>
      </c>
      <c r="C627" s="34">
        <v>147.25</v>
      </c>
      <c r="D627" s="34">
        <v>147.9</v>
      </c>
      <c r="E627" s="34">
        <v>146.65</v>
      </c>
      <c r="F627" s="34" t="s">
        <v>3440</v>
      </c>
      <c r="G627" s="35">
        <v>0.0026</v>
      </c>
      <c r="H627" s="1">
        <f t="shared" si="9"/>
        <v>0.00257732101430032</v>
      </c>
    </row>
    <row r="628" spans="1:8">
      <c r="A628" s="32">
        <v>45240</v>
      </c>
      <c r="B628" s="2">
        <v>147.25</v>
      </c>
      <c r="C628" s="34">
        <v>148.25</v>
      </c>
      <c r="D628" s="34">
        <v>148.5</v>
      </c>
      <c r="E628" s="34">
        <v>145.64</v>
      </c>
      <c r="F628" s="34" t="s">
        <v>3204</v>
      </c>
      <c r="G628" s="35">
        <v>-0.0012</v>
      </c>
      <c r="H628" s="1">
        <f t="shared" si="9"/>
        <v>-0.00115383322944661</v>
      </c>
    </row>
    <row r="629" spans="1:8">
      <c r="A629" s="32">
        <v>45239</v>
      </c>
      <c r="B629" s="2">
        <v>147.42</v>
      </c>
      <c r="C629" s="34">
        <v>150.5</v>
      </c>
      <c r="D629" s="34">
        <v>150.5</v>
      </c>
      <c r="E629" s="34">
        <v>147.26</v>
      </c>
      <c r="F629" s="34" t="s">
        <v>3505</v>
      </c>
      <c r="G629" s="35">
        <v>-0.0195</v>
      </c>
      <c r="H629" s="1">
        <f t="shared" si="9"/>
        <v>-0.0196802536733953</v>
      </c>
    </row>
    <row r="630" spans="1:8">
      <c r="A630" s="32">
        <v>45238</v>
      </c>
      <c r="B630" s="2">
        <v>150.35</v>
      </c>
      <c r="C630" s="34">
        <v>151.35</v>
      </c>
      <c r="D630" s="34">
        <v>151.83</v>
      </c>
      <c r="E630" s="34">
        <v>150.34</v>
      </c>
      <c r="F630" s="34" t="s">
        <v>3334</v>
      </c>
      <c r="G630" s="35">
        <v>-0.0036</v>
      </c>
      <c r="H630" s="1">
        <f t="shared" si="9"/>
        <v>-0.00365145633926524</v>
      </c>
    </row>
    <row r="631" spans="1:8">
      <c r="A631" s="32">
        <v>45237</v>
      </c>
      <c r="B631" s="2">
        <v>150.9</v>
      </c>
      <c r="C631" s="34">
        <v>151.93</v>
      </c>
      <c r="D631" s="34">
        <v>152.25</v>
      </c>
      <c r="E631" s="34">
        <v>150.68</v>
      </c>
      <c r="F631" s="34" t="s">
        <v>3399</v>
      </c>
      <c r="G631" s="35">
        <v>-0.0053</v>
      </c>
      <c r="H631" s="1">
        <f t="shared" si="9"/>
        <v>-0.0052875205806832</v>
      </c>
    </row>
    <row r="632" spans="1:8">
      <c r="A632" s="32">
        <v>45236</v>
      </c>
      <c r="B632" s="2">
        <v>151.7</v>
      </c>
      <c r="C632" s="34">
        <v>151.78</v>
      </c>
      <c r="D632" s="34">
        <v>152.43</v>
      </c>
      <c r="E632" s="34">
        <v>151.37</v>
      </c>
      <c r="F632" s="34" t="s">
        <v>3506</v>
      </c>
      <c r="G632" s="35">
        <v>0.0024</v>
      </c>
      <c r="H632" s="1">
        <f t="shared" si="9"/>
        <v>0.0023759250881109</v>
      </c>
    </row>
    <row r="633" spans="1:8">
      <c r="A633" s="32">
        <v>45233</v>
      </c>
      <c r="B633" s="2">
        <v>151.34</v>
      </c>
      <c r="C633" s="34">
        <v>151.21</v>
      </c>
      <c r="D633" s="34">
        <v>152.27</v>
      </c>
      <c r="E633" s="34">
        <v>150.15</v>
      </c>
      <c r="F633" s="34" t="s">
        <v>3507</v>
      </c>
      <c r="G633" s="35">
        <v>0.0073</v>
      </c>
      <c r="H633" s="1">
        <f t="shared" si="9"/>
        <v>0.00729494580642279</v>
      </c>
    </row>
    <row r="634" spans="1:8">
      <c r="A634" s="32">
        <v>45232</v>
      </c>
      <c r="B634" s="2">
        <v>150.24</v>
      </c>
      <c r="C634" s="34">
        <v>147.71</v>
      </c>
      <c r="D634" s="34">
        <v>150.4</v>
      </c>
      <c r="E634" s="34">
        <v>147.54</v>
      </c>
      <c r="F634" s="34" t="s">
        <v>3508</v>
      </c>
      <c r="G634" s="35">
        <v>0.0104</v>
      </c>
      <c r="H634" s="1">
        <f t="shared" si="9"/>
        <v>0.010370413750821</v>
      </c>
    </row>
    <row r="635" spans="1:8">
      <c r="A635" s="32">
        <v>45231</v>
      </c>
      <c r="B635" s="2">
        <v>148.69</v>
      </c>
      <c r="C635" s="34">
        <v>149.19</v>
      </c>
      <c r="D635" s="34">
        <v>149.76</v>
      </c>
      <c r="E635" s="34">
        <v>148.46</v>
      </c>
      <c r="F635" s="34" t="s">
        <v>3509</v>
      </c>
      <c r="G635" s="35">
        <v>0.0024</v>
      </c>
      <c r="H635" s="1">
        <f t="shared" si="9"/>
        <v>0.00235666540071977</v>
      </c>
    </row>
    <row r="636" spans="1:8">
      <c r="A636" s="32">
        <v>45230</v>
      </c>
      <c r="B636" s="2">
        <v>148.34</v>
      </c>
      <c r="C636" s="34">
        <v>147.54</v>
      </c>
      <c r="D636" s="34">
        <v>148.54</v>
      </c>
      <c r="E636" s="34">
        <v>146.64</v>
      </c>
      <c r="F636" s="34" t="s">
        <v>3510</v>
      </c>
      <c r="G636" s="35">
        <v>0.0089</v>
      </c>
      <c r="H636" s="1">
        <f t="shared" si="9"/>
        <v>0.00887028871884612</v>
      </c>
    </row>
    <row r="637" spans="1:8">
      <c r="A637" s="32">
        <v>45229</v>
      </c>
      <c r="B637" s="2">
        <v>147.03</v>
      </c>
      <c r="C637" s="34">
        <v>146.09</v>
      </c>
      <c r="D637" s="34">
        <v>147.24</v>
      </c>
      <c r="E637" s="34">
        <v>146</v>
      </c>
      <c r="F637" s="34" t="s">
        <v>3328</v>
      </c>
      <c r="G637" s="35">
        <v>0.0098</v>
      </c>
      <c r="H637" s="1">
        <f t="shared" si="9"/>
        <v>0.0097735118269803</v>
      </c>
    </row>
    <row r="638" spans="1:8">
      <c r="A638" s="32">
        <v>45226</v>
      </c>
      <c r="B638" s="2">
        <v>145.6</v>
      </c>
      <c r="C638" s="34">
        <v>148.49</v>
      </c>
      <c r="D638" s="34">
        <v>148.66</v>
      </c>
      <c r="E638" s="34">
        <v>144.95</v>
      </c>
      <c r="F638" s="34" t="s">
        <v>2970</v>
      </c>
      <c r="G638" s="35">
        <v>-0.0228</v>
      </c>
      <c r="H638" s="1">
        <f t="shared" si="9"/>
        <v>-0.0230831701828736</v>
      </c>
    </row>
    <row r="639" spans="1:8">
      <c r="A639" s="32">
        <v>45225</v>
      </c>
      <c r="B639" s="2">
        <v>149</v>
      </c>
      <c r="C639" s="34">
        <v>151.97</v>
      </c>
      <c r="D639" s="34">
        <v>151.97</v>
      </c>
      <c r="E639" s="34">
        <v>148.88</v>
      </c>
      <c r="F639" s="34" t="s">
        <v>2772</v>
      </c>
      <c r="G639" s="35">
        <v>-0.017</v>
      </c>
      <c r="H639" s="1">
        <f t="shared" si="9"/>
        <v>-0.0171012584981064</v>
      </c>
    </row>
    <row r="640" spans="1:8">
      <c r="A640" s="32">
        <v>45224</v>
      </c>
      <c r="B640" s="2">
        <v>151.57</v>
      </c>
      <c r="C640" s="34">
        <v>151.24</v>
      </c>
      <c r="D640" s="34">
        <v>152.17</v>
      </c>
      <c r="E640" s="34">
        <v>150.23</v>
      </c>
      <c r="F640" s="34" t="s">
        <v>3294</v>
      </c>
      <c r="G640" s="35">
        <v>0.0022</v>
      </c>
      <c r="H640" s="1">
        <f t="shared" si="9"/>
        <v>0.00224570768091631</v>
      </c>
    </row>
    <row r="641" spans="1:8">
      <c r="A641" s="32">
        <v>45223</v>
      </c>
      <c r="B641" s="2">
        <v>151.23</v>
      </c>
      <c r="C641" s="34">
        <v>150.75</v>
      </c>
      <c r="D641" s="34">
        <v>151.96</v>
      </c>
      <c r="E641" s="34">
        <v>150.13</v>
      </c>
      <c r="F641" s="34" t="s">
        <v>3449</v>
      </c>
      <c r="G641" s="35">
        <v>-0.0011</v>
      </c>
      <c r="H641" s="1">
        <f t="shared" si="9"/>
        <v>-0.0010574318611382</v>
      </c>
    </row>
    <row r="642" spans="1:8">
      <c r="A642" s="32">
        <v>45222</v>
      </c>
      <c r="B642" s="2">
        <v>151.39</v>
      </c>
      <c r="C642" s="34">
        <v>152.86</v>
      </c>
      <c r="D642" s="34">
        <v>153.5</v>
      </c>
      <c r="E642" s="34">
        <v>151.21</v>
      </c>
      <c r="F642" s="34" t="s">
        <v>3511</v>
      </c>
      <c r="G642" s="35">
        <v>-0.0105</v>
      </c>
      <c r="H642" s="1">
        <f t="shared" si="9"/>
        <v>-0.0105786327686481</v>
      </c>
    </row>
    <row r="643" spans="1:8">
      <c r="A643" s="32">
        <v>45219</v>
      </c>
      <c r="B643" s="2">
        <v>153</v>
      </c>
      <c r="C643" s="34">
        <v>152.74</v>
      </c>
      <c r="D643" s="34">
        <v>153.87</v>
      </c>
      <c r="E643" s="34">
        <v>152.33</v>
      </c>
      <c r="F643" s="34" t="s">
        <v>3205</v>
      </c>
      <c r="G643" s="35">
        <v>0.0045</v>
      </c>
      <c r="H643" s="1">
        <f t="shared" ref="H643:H706" si="10">LN(B643/B644)</f>
        <v>0.00445435034938037</v>
      </c>
    </row>
    <row r="644" spans="1:8">
      <c r="A644" s="32">
        <v>45218</v>
      </c>
      <c r="B644" s="2">
        <v>152.32</v>
      </c>
      <c r="C644" s="34">
        <v>151.67</v>
      </c>
      <c r="D644" s="34">
        <v>153.11</v>
      </c>
      <c r="E644" s="34">
        <v>150.15</v>
      </c>
      <c r="F644" s="34" t="s">
        <v>3275</v>
      </c>
      <c r="G644" s="35">
        <v>-0.0027</v>
      </c>
      <c r="H644" s="1">
        <f t="shared" si="10"/>
        <v>-0.00268808553929917</v>
      </c>
    </row>
    <row r="645" spans="1:8">
      <c r="A645" s="32">
        <v>45217</v>
      </c>
      <c r="B645" s="2">
        <v>152.73</v>
      </c>
      <c r="C645" s="34">
        <v>155.41</v>
      </c>
      <c r="D645" s="34">
        <v>155.95</v>
      </c>
      <c r="E645" s="34">
        <v>152.05</v>
      </c>
      <c r="F645" s="34" t="s">
        <v>3340</v>
      </c>
      <c r="G645" s="35">
        <v>-0.0215</v>
      </c>
      <c r="H645" s="1">
        <f t="shared" si="10"/>
        <v>-0.0217611073879675</v>
      </c>
    </row>
    <row r="646" spans="1:8">
      <c r="A646" s="32">
        <v>45216</v>
      </c>
      <c r="B646" s="2">
        <v>156.09</v>
      </c>
      <c r="C646" s="34">
        <v>155.98</v>
      </c>
      <c r="D646" s="34">
        <v>158.95</v>
      </c>
      <c r="E646" s="34">
        <v>154.61</v>
      </c>
      <c r="F646" s="34" t="s">
        <v>3512</v>
      </c>
      <c r="G646" s="35">
        <v>-0.0091</v>
      </c>
      <c r="H646" s="1">
        <f t="shared" si="10"/>
        <v>-0.00918315234755582</v>
      </c>
    </row>
    <row r="647" spans="1:8">
      <c r="A647" s="32">
        <v>45215</v>
      </c>
      <c r="B647" s="2">
        <v>157.53</v>
      </c>
      <c r="C647" s="34">
        <v>157.82</v>
      </c>
      <c r="D647" s="34">
        <v>158.25</v>
      </c>
      <c r="E647" s="34">
        <v>156.84</v>
      </c>
      <c r="F647" s="34" t="s">
        <v>3320</v>
      </c>
      <c r="G647" s="35">
        <v>0.0043</v>
      </c>
      <c r="H647" s="1">
        <f t="shared" si="10"/>
        <v>0.0043259816811905</v>
      </c>
    </row>
    <row r="648" spans="1:8">
      <c r="A648" s="32">
        <v>45212</v>
      </c>
      <c r="B648" s="2">
        <v>156.85</v>
      </c>
      <c r="C648" s="34">
        <v>156.73</v>
      </c>
      <c r="D648" s="34">
        <v>157.36</v>
      </c>
      <c r="E648" s="34">
        <v>156.05</v>
      </c>
      <c r="F648" s="34" t="s">
        <v>3513</v>
      </c>
      <c r="G648" s="35">
        <v>0.0033</v>
      </c>
      <c r="H648" s="1">
        <f t="shared" si="10"/>
        <v>0.00332077704745407</v>
      </c>
    </row>
    <row r="649" spans="1:8">
      <c r="A649" s="32">
        <v>45211</v>
      </c>
      <c r="B649" s="2">
        <v>156.33</v>
      </c>
      <c r="C649" s="34">
        <v>155.92</v>
      </c>
      <c r="D649" s="34">
        <v>156.56</v>
      </c>
      <c r="E649" s="34">
        <v>155.07</v>
      </c>
      <c r="F649" s="34" t="s">
        <v>3284</v>
      </c>
      <c r="G649" s="35">
        <v>0.001</v>
      </c>
      <c r="H649" s="1">
        <f t="shared" si="10"/>
        <v>0.000959969354703902</v>
      </c>
    </row>
    <row r="650" spans="1:8">
      <c r="A650" s="32">
        <v>45210</v>
      </c>
      <c r="B650" s="2">
        <v>156.18</v>
      </c>
      <c r="C650" s="34">
        <v>158.46</v>
      </c>
      <c r="D650" s="34">
        <v>159.05</v>
      </c>
      <c r="E650" s="34">
        <v>156.04</v>
      </c>
      <c r="F650" s="34" t="s">
        <v>3243</v>
      </c>
      <c r="G650" s="35">
        <v>-0.0138</v>
      </c>
      <c r="H650" s="1">
        <f t="shared" si="10"/>
        <v>-0.0138617340034009</v>
      </c>
    </row>
    <row r="651" spans="1:8">
      <c r="A651" s="32">
        <v>45209</v>
      </c>
      <c r="B651" s="2">
        <v>158.36</v>
      </c>
      <c r="C651" s="34">
        <v>158.38</v>
      </c>
      <c r="D651" s="34">
        <v>159.27</v>
      </c>
      <c r="E651" s="34">
        <v>157.9</v>
      </c>
      <c r="F651" s="34" t="s">
        <v>3446</v>
      </c>
      <c r="G651" s="35">
        <v>-0.0011</v>
      </c>
      <c r="H651" s="1">
        <f t="shared" si="10"/>
        <v>-0.0011360051710798</v>
      </c>
    </row>
    <row r="652" spans="1:8">
      <c r="A652" s="32">
        <v>45208</v>
      </c>
      <c r="B652" s="2">
        <v>158.54</v>
      </c>
      <c r="C652" s="34">
        <v>157.18</v>
      </c>
      <c r="D652" s="34">
        <v>158.88</v>
      </c>
      <c r="E652" s="34">
        <v>157.09</v>
      </c>
      <c r="F652" s="34" t="s">
        <v>3411</v>
      </c>
      <c r="G652" s="35">
        <v>0.0057</v>
      </c>
      <c r="H652" s="1">
        <f t="shared" si="10"/>
        <v>0.00569297508220682</v>
      </c>
    </row>
    <row r="653" spans="1:8">
      <c r="A653" s="32">
        <v>45205</v>
      </c>
      <c r="B653" s="2">
        <v>157.64</v>
      </c>
      <c r="C653" s="34">
        <v>157.08</v>
      </c>
      <c r="D653" s="34">
        <v>158.3</v>
      </c>
      <c r="E653" s="34">
        <v>156.59</v>
      </c>
      <c r="F653" s="34" t="s">
        <v>3514</v>
      </c>
      <c r="G653" s="35">
        <v>0.0032</v>
      </c>
      <c r="H653" s="1">
        <f t="shared" si="10"/>
        <v>0.0031768245791275</v>
      </c>
    </row>
    <row r="654" spans="1:8">
      <c r="A654" s="32">
        <v>45204</v>
      </c>
      <c r="B654" s="2">
        <v>157.14</v>
      </c>
      <c r="C654" s="34">
        <v>156.27</v>
      </c>
      <c r="D654" s="34">
        <v>158.04</v>
      </c>
      <c r="E654" s="34">
        <v>156.07</v>
      </c>
      <c r="F654" s="34" t="s">
        <v>3431</v>
      </c>
      <c r="G654" s="35">
        <v>0.0104</v>
      </c>
      <c r="H654" s="1">
        <f t="shared" si="10"/>
        <v>0.0103627870355464</v>
      </c>
    </row>
    <row r="655" spans="1:8">
      <c r="A655" s="32">
        <v>45203</v>
      </c>
      <c r="B655" s="2">
        <v>155.52</v>
      </c>
      <c r="C655" s="34">
        <v>155.57</v>
      </c>
      <c r="D655" s="34">
        <v>155.93</v>
      </c>
      <c r="E655" s="34">
        <v>154.57</v>
      </c>
      <c r="F655" s="34" t="s">
        <v>3416</v>
      </c>
      <c r="G655" s="35">
        <v>0.0012</v>
      </c>
      <c r="H655" s="1">
        <f t="shared" si="10"/>
        <v>0.00115807772062765</v>
      </c>
    </row>
    <row r="656" spans="1:8">
      <c r="A656" s="32">
        <v>45202</v>
      </c>
      <c r="B656" s="2">
        <v>155.34</v>
      </c>
      <c r="C656" s="34">
        <v>154.68</v>
      </c>
      <c r="D656" s="34">
        <v>155.49</v>
      </c>
      <c r="E656" s="34">
        <v>153.89</v>
      </c>
      <c r="F656" s="34" t="s">
        <v>3445</v>
      </c>
      <c r="G656" s="35">
        <v>0.0012</v>
      </c>
      <c r="H656" s="1">
        <f t="shared" si="10"/>
        <v>0.001223872097112</v>
      </c>
    </row>
    <row r="657" spans="1:8">
      <c r="A657" s="32">
        <v>45201</v>
      </c>
      <c r="B657" s="2">
        <v>155.15</v>
      </c>
      <c r="C657" s="34">
        <v>155.42</v>
      </c>
      <c r="D657" s="34">
        <v>155.42</v>
      </c>
      <c r="E657" s="34">
        <v>153.32</v>
      </c>
      <c r="F657" s="34" t="s">
        <v>3295</v>
      </c>
      <c r="G657" s="35">
        <v>-0.0039</v>
      </c>
      <c r="H657" s="1">
        <f t="shared" si="10"/>
        <v>-0.00385976677317329</v>
      </c>
    </row>
    <row r="658" spans="1:8">
      <c r="A658" s="32">
        <v>45198</v>
      </c>
      <c r="B658" s="2">
        <v>155.75</v>
      </c>
      <c r="C658" s="34">
        <v>157.37</v>
      </c>
      <c r="D658" s="34">
        <v>157.6</v>
      </c>
      <c r="E658" s="34">
        <v>155.35</v>
      </c>
      <c r="F658" s="34" t="s">
        <v>3515</v>
      </c>
      <c r="G658" s="35">
        <v>-0.0072</v>
      </c>
      <c r="H658" s="1">
        <f t="shared" si="10"/>
        <v>-0.00722902422052826</v>
      </c>
    </row>
    <row r="659" spans="1:8">
      <c r="A659" s="32">
        <v>45197</v>
      </c>
      <c r="B659" s="2">
        <v>156.88</v>
      </c>
      <c r="C659" s="34">
        <v>157.5</v>
      </c>
      <c r="D659" s="34">
        <v>157.96</v>
      </c>
      <c r="E659" s="34">
        <v>156.22</v>
      </c>
      <c r="F659" s="34" t="s">
        <v>2937</v>
      </c>
      <c r="G659" s="35">
        <v>-0.0015</v>
      </c>
      <c r="H659" s="1">
        <f t="shared" si="10"/>
        <v>-0.00146501507141532</v>
      </c>
    </row>
    <row r="660" spans="1:8">
      <c r="A660" s="32">
        <v>45196</v>
      </c>
      <c r="B660" s="2">
        <v>157.11</v>
      </c>
      <c r="C660" s="34">
        <v>158.58</v>
      </c>
      <c r="D660" s="34">
        <v>158.76</v>
      </c>
      <c r="E660" s="34">
        <v>155.26</v>
      </c>
      <c r="F660" s="34" t="s">
        <v>2897</v>
      </c>
      <c r="G660" s="35">
        <v>-0.012</v>
      </c>
      <c r="H660" s="1">
        <f t="shared" si="10"/>
        <v>-0.0120837835138313</v>
      </c>
    </row>
    <row r="661" spans="1:8">
      <c r="A661" s="32">
        <v>45195</v>
      </c>
      <c r="B661" s="2">
        <v>159.02</v>
      </c>
      <c r="C661" s="34">
        <v>159.81</v>
      </c>
      <c r="D661" s="34">
        <v>160.08</v>
      </c>
      <c r="E661" s="34">
        <v>158.86</v>
      </c>
      <c r="F661" s="34" t="s">
        <v>3516</v>
      </c>
      <c r="G661" s="35">
        <v>-0.0077</v>
      </c>
      <c r="H661" s="1">
        <f t="shared" si="10"/>
        <v>-0.00776751587658699</v>
      </c>
    </row>
    <row r="662" spans="1:8">
      <c r="A662" s="32">
        <v>45194</v>
      </c>
      <c r="B662" s="2">
        <v>160.26</v>
      </c>
      <c r="C662" s="34">
        <v>160.07</v>
      </c>
      <c r="D662" s="34">
        <v>160.36</v>
      </c>
      <c r="E662" s="34">
        <v>158.73</v>
      </c>
      <c r="F662" s="34" t="s">
        <v>3216</v>
      </c>
      <c r="G662" s="35">
        <v>-0.0015</v>
      </c>
      <c r="H662" s="1">
        <f t="shared" si="10"/>
        <v>-0.00149644622014607</v>
      </c>
    </row>
    <row r="663" spans="1:8">
      <c r="A663" s="32">
        <v>45191</v>
      </c>
      <c r="B663" s="2">
        <v>160.5</v>
      </c>
      <c r="C663" s="34">
        <v>161.3</v>
      </c>
      <c r="D663" s="34">
        <v>161.4</v>
      </c>
      <c r="E663" s="34">
        <v>160.25</v>
      </c>
      <c r="F663" s="34" t="s">
        <v>3517</v>
      </c>
      <c r="G663" s="35">
        <v>-0.0072</v>
      </c>
      <c r="H663" s="1">
        <f t="shared" si="10"/>
        <v>-0.00720142173562776</v>
      </c>
    </row>
    <row r="664" spans="1:8">
      <c r="A664" s="32">
        <v>45190</v>
      </c>
      <c r="B664" s="2">
        <v>161.66</v>
      </c>
      <c r="C664" s="34">
        <v>162.57</v>
      </c>
      <c r="D664" s="34">
        <v>163.5</v>
      </c>
      <c r="E664" s="34">
        <v>161.59</v>
      </c>
      <c r="F664" s="34" t="s">
        <v>3518</v>
      </c>
      <c r="G664" s="35">
        <v>-0.0077</v>
      </c>
      <c r="H664" s="1">
        <f t="shared" si="10"/>
        <v>-0.00770253677237963</v>
      </c>
    </row>
    <row r="665" spans="1:8">
      <c r="A665" s="32">
        <v>45189</v>
      </c>
      <c r="B665" s="2">
        <v>162.91</v>
      </c>
      <c r="C665" s="34">
        <v>162.19</v>
      </c>
      <c r="D665" s="34">
        <v>163.54</v>
      </c>
      <c r="E665" s="34">
        <v>161.66</v>
      </c>
      <c r="F665" s="34" t="s">
        <v>3519</v>
      </c>
      <c r="G665" s="35">
        <v>0.0044</v>
      </c>
      <c r="H665" s="1">
        <f t="shared" si="10"/>
        <v>0.00436775939676546</v>
      </c>
    </row>
    <row r="666" spans="1:8">
      <c r="A666" s="32">
        <v>45188</v>
      </c>
      <c r="B666" s="2">
        <v>162.2</v>
      </c>
      <c r="C666" s="34">
        <v>162.25</v>
      </c>
      <c r="D666" s="34">
        <v>162.85</v>
      </c>
      <c r="E666" s="34">
        <v>161.38</v>
      </c>
      <c r="F666" s="34" t="s">
        <v>3170</v>
      </c>
      <c r="G666" s="35">
        <v>-0.0017</v>
      </c>
      <c r="H666" s="1">
        <f t="shared" si="10"/>
        <v>-0.00166322766034646</v>
      </c>
    </row>
    <row r="667" spans="1:8">
      <c r="A667" s="32">
        <v>45187</v>
      </c>
      <c r="B667" s="2">
        <v>162.47</v>
      </c>
      <c r="C667" s="34">
        <v>162.12</v>
      </c>
      <c r="D667" s="34">
        <v>163.15</v>
      </c>
      <c r="E667" s="34">
        <v>160.75</v>
      </c>
      <c r="F667" s="34" t="s">
        <v>3284</v>
      </c>
      <c r="G667" s="35">
        <v>0.0063</v>
      </c>
      <c r="H667" s="1">
        <f t="shared" si="10"/>
        <v>0.00629787213737492</v>
      </c>
    </row>
    <row r="668" spans="1:8">
      <c r="A668" s="32">
        <v>45184</v>
      </c>
      <c r="B668" s="2">
        <v>161.45</v>
      </c>
      <c r="C668" s="34">
        <v>163.98</v>
      </c>
      <c r="D668" s="34">
        <v>164.82</v>
      </c>
      <c r="E668" s="34">
        <v>161.21</v>
      </c>
      <c r="F668" s="34" t="s">
        <v>3520</v>
      </c>
      <c r="G668" s="35">
        <v>-0.014</v>
      </c>
      <c r="H668" s="1">
        <f t="shared" si="10"/>
        <v>-0.0140843067440181</v>
      </c>
    </row>
    <row r="669" spans="1:8">
      <c r="A669" s="32">
        <v>45183</v>
      </c>
      <c r="B669" s="2">
        <v>163.74</v>
      </c>
      <c r="C669" s="34">
        <v>164.68</v>
      </c>
      <c r="D669" s="34">
        <v>165.27</v>
      </c>
      <c r="E669" s="34">
        <v>163.44</v>
      </c>
      <c r="F669" s="34" t="s">
        <v>3267</v>
      </c>
      <c r="G669" s="35">
        <v>-0.0015</v>
      </c>
      <c r="H669" s="1">
        <f t="shared" si="10"/>
        <v>-0.00152564640705218</v>
      </c>
    </row>
    <row r="670" spans="1:8">
      <c r="A670" s="32">
        <v>45182</v>
      </c>
      <c r="B670" s="2">
        <v>163.99</v>
      </c>
      <c r="C670" s="34">
        <v>163.76</v>
      </c>
      <c r="D670" s="34">
        <v>164.95</v>
      </c>
      <c r="E670" s="34">
        <v>163</v>
      </c>
      <c r="F670" s="34" t="s">
        <v>3319</v>
      </c>
      <c r="G670" s="35">
        <v>0.0025</v>
      </c>
      <c r="H670" s="1">
        <f t="shared" si="10"/>
        <v>0.0025032830485262</v>
      </c>
    </row>
    <row r="671" spans="1:8">
      <c r="A671" s="32">
        <v>45181</v>
      </c>
      <c r="B671" s="2">
        <v>163.58</v>
      </c>
      <c r="C671" s="34">
        <v>162.22</v>
      </c>
      <c r="D671" s="34">
        <v>163.93</v>
      </c>
      <c r="E671" s="34">
        <v>161.53</v>
      </c>
      <c r="F671" s="34" t="s">
        <v>3382</v>
      </c>
      <c r="G671" s="35">
        <v>0.0057</v>
      </c>
      <c r="H671" s="1">
        <f t="shared" si="10"/>
        <v>0.00564003456819901</v>
      </c>
    </row>
    <row r="672" spans="1:8">
      <c r="A672" s="32">
        <v>45180</v>
      </c>
      <c r="B672" s="2">
        <v>162.66</v>
      </c>
      <c r="C672" s="34">
        <v>161.06</v>
      </c>
      <c r="D672" s="34">
        <v>162.69</v>
      </c>
      <c r="E672" s="34">
        <v>160.45</v>
      </c>
      <c r="F672" s="34" t="s">
        <v>3190</v>
      </c>
      <c r="G672" s="35">
        <v>0.0131</v>
      </c>
      <c r="H672" s="1">
        <f t="shared" si="10"/>
        <v>0.0129944282505465</v>
      </c>
    </row>
    <row r="673" spans="1:8">
      <c r="A673" s="32">
        <v>45177</v>
      </c>
      <c r="B673" s="2">
        <v>160.56</v>
      </c>
      <c r="C673" s="34">
        <v>159.59</v>
      </c>
      <c r="D673" s="34">
        <v>160.68</v>
      </c>
      <c r="E673" s="34">
        <v>159.19</v>
      </c>
      <c r="F673" s="34" t="s">
        <v>3257</v>
      </c>
      <c r="G673" s="35">
        <v>0.0033</v>
      </c>
      <c r="H673" s="1">
        <f t="shared" si="10"/>
        <v>0.00330640683018373</v>
      </c>
    </row>
    <row r="674" spans="1:8">
      <c r="A674" s="32">
        <v>45176</v>
      </c>
      <c r="B674" s="2">
        <v>160.03</v>
      </c>
      <c r="C674" s="34">
        <v>159.14</v>
      </c>
      <c r="D674" s="34">
        <v>161.06</v>
      </c>
      <c r="E674" s="34">
        <v>158.98</v>
      </c>
      <c r="F674" s="34" t="s">
        <v>3521</v>
      </c>
      <c r="G674" s="35">
        <v>0.0128</v>
      </c>
      <c r="H674" s="1">
        <f t="shared" si="10"/>
        <v>0.0127029754944912</v>
      </c>
    </row>
    <row r="675" spans="1:8">
      <c r="A675" s="32">
        <v>45175</v>
      </c>
      <c r="B675" s="2">
        <v>158.01</v>
      </c>
      <c r="C675" s="34">
        <v>159.84</v>
      </c>
      <c r="D675" s="34">
        <v>160</v>
      </c>
      <c r="E675" s="34">
        <v>157.35</v>
      </c>
      <c r="F675" s="34" t="s">
        <v>3462</v>
      </c>
      <c r="G675" s="35">
        <v>-0.0166</v>
      </c>
      <c r="H675" s="1">
        <f t="shared" si="10"/>
        <v>-0.0167564873276739</v>
      </c>
    </row>
    <row r="676" spans="1:8">
      <c r="A676" s="32">
        <v>45174</v>
      </c>
      <c r="B676" s="2">
        <v>160.68</v>
      </c>
      <c r="C676" s="34">
        <v>160.56</v>
      </c>
      <c r="D676" s="34">
        <v>161.97</v>
      </c>
      <c r="E676" s="34">
        <v>160.28</v>
      </c>
      <c r="F676" s="34" t="s">
        <v>2732</v>
      </c>
      <c r="G676" s="35">
        <v>0.0012</v>
      </c>
      <c r="H676" s="1">
        <f t="shared" si="10"/>
        <v>0.00124548527745618</v>
      </c>
    </row>
    <row r="677" spans="1:8">
      <c r="A677" s="32">
        <v>45170</v>
      </c>
      <c r="B677" s="2">
        <v>160.48</v>
      </c>
      <c r="C677" s="34">
        <v>161.42</v>
      </c>
      <c r="D677" s="34">
        <v>162.48</v>
      </c>
      <c r="E677" s="34">
        <v>160.01</v>
      </c>
      <c r="F677" s="34" t="s">
        <v>2656</v>
      </c>
      <c r="G677" s="35">
        <v>-0.0074</v>
      </c>
      <c r="H677" s="1">
        <f t="shared" si="10"/>
        <v>-0.00744974888174024</v>
      </c>
    </row>
    <row r="678" spans="1:8">
      <c r="A678" s="32">
        <v>45169</v>
      </c>
      <c r="B678" s="2">
        <v>161.68</v>
      </c>
      <c r="C678" s="34">
        <v>163.37</v>
      </c>
      <c r="D678" s="34">
        <v>163.57</v>
      </c>
      <c r="E678" s="34">
        <v>161.28</v>
      </c>
      <c r="F678" s="34" t="s">
        <v>3039</v>
      </c>
      <c r="G678" s="35">
        <v>-0.0125</v>
      </c>
      <c r="H678" s="1">
        <f t="shared" si="10"/>
        <v>-0.0125996565560353</v>
      </c>
    </row>
    <row r="679" spans="1:8">
      <c r="A679" s="32">
        <v>45168</v>
      </c>
      <c r="B679" s="2">
        <v>163.73</v>
      </c>
      <c r="C679" s="34">
        <v>165.11</v>
      </c>
      <c r="D679" s="34">
        <v>165.83</v>
      </c>
      <c r="E679" s="34">
        <v>163.68</v>
      </c>
      <c r="F679" s="34" t="s">
        <v>3345</v>
      </c>
      <c r="G679" s="35">
        <v>-0.0035</v>
      </c>
      <c r="H679" s="1">
        <f t="shared" si="10"/>
        <v>-0.00353615781233876</v>
      </c>
    </row>
    <row r="680" spans="1:8">
      <c r="A680" s="32">
        <v>45167</v>
      </c>
      <c r="B680" s="2">
        <v>164.31</v>
      </c>
      <c r="C680" s="34">
        <v>164.87</v>
      </c>
      <c r="D680" s="34">
        <v>165.68</v>
      </c>
      <c r="E680" s="34">
        <v>162.77</v>
      </c>
      <c r="F680" s="34" t="s">
        <v>2687</v>
      </c>
      <c r="G680" s="35">
        <v>0.0001</v>
      </c>
      <c r="H680" s="1">
        <f t="shared" si="10"/>
        <v>0.00012172854549429</v>
      </c>
    </row>
    <row r="681" spans="1:8">
      <c r="A681" s="32">
        <v>45166</v>
      </c>
      <c r="B681" s="2">
        <v>164.29</v>
      </c>
      <c r="C681" s="34">
        <v>165</v>
      </c>
      <c r="D681" s="34">
        <v>166.21</v>
      </c>
      <c r="E681" s="34">
        <v>163.16</v>
      </c>
      <c r="F681" s="34" t="s">
        <v>3522</v>
      </c>
      <c r="G681" s="35">
        <v>-0.0118</v>
      </c>
      <c r="H681" s="1">
        <f t="shared" si="10"/>
        <v>-0.0118595206177181</v>
      </c>
    </row>
    <row r="682" spans="1:8">
      <c r="A682" s="32">
        <v>45163</v>
      </c>
      <c r="B682" s="2">
        <v>166.25</v>
      </c>
      <c r="C682" s="34">
        <v>164.3</v>
      </c>
      <c r="D682" s="34">
        <v>167.78</v>
      </c>
      <c r="E682" s="34">
        <v>164.06</v>
      </c>
      <c r="F682" s="34" t="s">
        <v>3523</v>
      </c>
      <c r="G682" s="35">
        <v>0.007</v>
      </c>
      <c r="H682" s="1">
        <f t="shared" si="10"/>
        <v>0.00700189979618636</v>
      </c>
    </row>
    <row r="683" spans="1:8">
      <c r="A683" s="32">
        <v>45162</v>
      </c>
      <c r="B683" s="2">
        <v>165.09</v>
      </c>
      <c r="C683" s="34">
        <v>164.03</v>
      </c>
      <c r="D683" s="34">
        <v>166.67</v>
      </c>
      <c r="E683" s="34">
        <v>163.86</v>
      </c>
      <c r="F683" s="34" t="s">
        <v>3524</v>
      </c>
      <c r="G683" s="35">
        <v>0.0034</v>
      </c>
      <c r="H683" s="1">
        <f t="shared" si="10"/>
        <v>0.00339785534121832</v>
      </c>
    </row>
    <row r="684" spans="1:8">
      <c r="A684" s="32">
        <v>45161</v>
      </c>
      <c r="B684" s="2">
        <v>164.53</v>
      </c>
      <c r="C684" s="34">
        <v>165.9</v>
      </c>
      <c r="D684" s="34">
        <v>166.5</v>
      </c>
      <c r="E684" s="34">
        <v>163.47</v>
      </c>
      <c r="F684" s="34" t="s">
        <v>3525</v>
      </c>
      <c r="G684" s="35">
        <v>-0.009</v>
      </c>
      <c r="H684" s="1">
        <f t="shared" si="10"/>
        <v>-0.00901533862833084</v>
      </c>
    </row>
    <row r="685" spans="1:8">
      <c r="A685" s="32">
        <v>45160</v>
      </c>
      <c r="B685" s="2">
        <v>166.02</v>
      </c>
      <c r="C685" s="34">
        <v>166.86</v>
      </c>
      <c r="D685" s="34">
        <v>167.84</v>
      </c>
      <c r="E685" s="34">
        <v>165.41</v>
      </c>
      <c r="F685" s="34" t="s">
        <v>3526</v>
      </c>
      <c r="G685" s="35">
        <v>-0.0079</v>
      </c>
      <c r="H685" s="1">
        <f t="shared" si="10"/>
        <v>-0.00797916463044596</v>
      </c>
    </row>
    <row r="686" spans="1:8">
      <c r="A686" s="32">
        <v>45159</v>
      </c>
      <c r="B686" s="2">
        <v>167.35</v>
      </c>
      <c r="C686" s="34">
        <v>169.69</v>
      </c>
      <c r="D686" s="34">
        <v>169.85</v>
      </c>
      <c r="E686" s="34">
        <v>165.96</v>
      </c>
      <c r="F686" s="34" t="s">
        <v>3527</v>
      </c>
      <c r="G686" s="35">
        <v>-0.0298</v>
      </c>
      <c r="H686" s="1">
        <f t="shared" si="10"/>
        <v>-0.030251836119202</v>
      </c>
    </row>
    <row r="687" spans="1:8">
      <c r="A687" s="32">
        <v>45156</v>
      </c>
      <c r="B687" s="2">
        <v>172.49</v>
      </c>
      <c r="C687" s="34">
        <v>173.17</v>
      </c>
      <c r="D687" s="34">
        <v>173.99</v>
      </c>
      <c r="E687" s="34">
        <v>171.31</v>
      </c>
      <c r="F687" s="34" t="s">
        <v>1082</v>
      </c>
      <c r="G687" s="35">
        <v>-0.0087</v>
      </c>
      <c r="H687" s="1">
        <f t="shared" si="10"/>
        <v>-0.00877350505094945</v>
      </c>
    </row>
    <row r="688" spans="1:8">
      <c r="A688" s="32">
        <v>45155</v>
      </c>
      <c r="B688" s="2">
        <v>174.01</v>
      </c>
      <c r="C688" s="34">
        <v>172.86</v>
      </c>
      <c r="D688" s="34">
        <v>175.39</v>
      </c>
      <c r="E688" s="34">
        <v>172.76</v>
      </c>
      <c r="F688" s="34" t="s">
        <v>3528</v>
      </c>
      <c r="G688" s="35">
        <v>0.0094</v>
      </c>
      <c r="H688" s="1">
        <f t="shared" si="10"/>
        <v>0.00935341692059982</v>
      </c>
    </row>
    <row r="689" spans="1:8">
      <c r="A689" s="32">
        <v>45154</v>
      </c>
      <c r="B689" s="2">
        <v>172.39</v>
      </c>
      <c r="C689" s="34">
        <v>172.53</v>
      </c>
      <c r="D689" s="34">
        <v>174.73</v>
      </c>
      <c r="E689" s="34">
        <v>172.13</v>
      </c>
      <c r="F689" s="34" t="s">
        <v>3529</v>
      </c>
      <c r="G689" s="35">
        <v>-0.0032</v>
      </c>
      <c r="H689" s="1">
        <f t="shared" si="10"/>
        <v>-0.00318536162539696</v>
      </c>
    </row>
    <row r="690" spans="1:8">
      <c r="A690" s="32">
        <v>45153</v>
      </c>
      <c r="B690" s="2">
        <v>172.94</v>
      </c>
      <c r="C690" s="34">
        <v>172.8</v>
      </c>
      <c r="D690" s="34">
        <v>174.56</v>
      </c>
      <c r="E690" s="34">
        <v>172.14</v>
      </c>
      <c r="F690" s="34" t="s">
        <v>3530</v>
      </c>
      <c r="G690" s="35">
        <v>-0.0029</v>
      </c>
      <c r="H690" s="1">
        <f t="shared" si="10"/>
        <v>-0.00288700471899726</v>
      </c>
    </row>
    <row r="691" spans="1:8">
      <c r="A691" s="32">
        <v>45152</v>
      </c>
      <c r="B691" s="2">
        <v>173.44</v>
      </c>
      <c r="C691" s="34">
        <v>173.52</v>
      </c>
      <c r="D691" s="34">
        <v>175.6</v>
      </c>
      <c r="E691" s="34">
        <v>171.75</v>
      </c>
      <c r="F691" s="34" t="s">
        <v>3531</v>
      </c>
      <c r="G691" s="35">
        <v>-0.0024</v>
      </c>
      <c r="H691" s="1">
        <f t="shared" si="10"/>
        <v>-0.00236114020258899</v>
      </c>
    </row>
    <row r="692" spans="1:8">
      <c r="A692" s="32">
        <v>45149</v>
      </c>
      <c r="B692" s="2">
        <v>173.85</v>
      </c>
      <c r="C692" s="34">
        <v>172.48</v>
      </c>
      <c r="D692" s="34">
        <v>173.95</v>
      </c>
      <c r="E692" s="34">
        <v>171.62</v>
      </c>
      <c r="F692" s="34" t="s">
        <v>1577</v>
      </c>
      <c r="G692" s="35">
        <v>0.0098</v>
      </c>
      <c r="H692" s="1">
        <f t="shared" si="10"/>
        <v>0.00971049766548945</v>
      </c>
    </row>
    <row r="693" spans="1:8">
      <c r="A693" s="32">
        <v>45148</v>
      </c>
      <c r="B693" s="2">
        <v>172.17</v>
      </c>
      <c r="C693" s="34">
        <v>174</v>
      </c>
      <c r="D693" s="34">
        <v>175.97</v>
      </c>
      <c r="E693" s="34">
        <v>171.64</v>
      </c>
      <c r="F693" s="34" t="s">
        <v>3532</v>
      </c>
      <c r="G693" s="35">
        <v>-0.0052</v>
      </c>
      <c r="H693" s="1">
        <f t="shared" si="10"/>
        <v>-0.00521377614852685</v>
      </c>
    </row>
    <row r="694" spans="1:8">
      <c r="A694" s="32">
        <v>45147</v>
      </c>
      <c r="B694" s="2">
        <v>173.07</v>
      </c>
      <c r="C694" s="34">
        <v>173</v>
      </c>
      <c r="D694" s="34">
        <v>174.25</v>
      </c>
      <c r="E694" s="34">
        <v>172.05</v>
      </c>
      <c r="F694" s="34" t="s">
        <v>3533</v>
      </c>
      <c r="G694" s="35">
        <v>-0.0006</v>
      </c>
      <c r="H694" s="1">
        <f t="shared" si="10"/>
        <v>-0.000635379082747481</v>
      </c>
    </row>
    <row r="695" spans="1:8">
      <c r="A695" s="32">
        <v>45146</v>
      </c>
      <c r="B695" s="2">
        <v>173.18</v>
      </c>
      <c r="C695" s="34">
        <v>172.99</v>
      </c>
      <c r="D695" s="34">
        <v>173.55</v>
      </c>
      <c r="E695" s="34">
        <v>171.39</v>
      </c>
      <c r="F695" s="34" t="s">
        <v>2521</v>
      </c>
      <c r="G695" s="35">
        <v>0.0005</v>
      </c>
      <c r="H695" s="1">
        <f t="shared" si="10"/>
        <v>0.000462053837491632</v>
      </c>
    </row>
    <row r="696" spans="1:8">
      <c r="A696" s="32">
        <v>45145</v>
      </c>
      <c r="B696" s="2">
        <v>173.1</v>
      </c>
      <c r="C696" s="34">
        <v>169.49</v>
      </c>
      <c r="D696" s="34">
        <v>173.34</v>
      </c>
      <c r="E696" s="34">
        <v>169.36</v>
      </c>
      <c r="F696" s="34" t="s">
        <v>3534</v>
      </c>
      <c r="G696" s="35">
        <v>0.024</v>
      </c>
      <c r="H696" s="1">
        <f t="shared" si="10"/>
        <v>0.0237340888743623</v>
      </c>
    </row>
    <row r="697" spans="1:8">
      <c r="A697" s="32">
        <v>45142</v>
      </c>
      <c r="B697" s="2">
        <v>169.04</v>
      </c>
      <c r="C697" s="34">
        <v>170.34</v>
      </c>
      <c r="D697" s="34">
        <v>172.68</v>
      </c>
      <c r="E697" s="34">
        <v>167.89</v>
      </c>
      <c r="F697" s="34" t="s">
        <v>3535</v>
      </c>
      <c r="G697" s="35">
        <v>-0.0094</v>
      </c>
      <c r="H697" s="1">
        <f t="shared" si="10"/>
        <v>-0.0094207008552938</v>
      </c>
    </row>
    <row r="698" spans="1:8">
      <c r="A698" s="32">
        <v>45141</v>
      </c>
      <c r="B698" s="2">
        <v>170.64</v>
      </c>
      <c r="C698" s="34">
        <v>169.95</v>
      </c>
      <c r="D698" s="34">
        <v>171.32</v>
      </c>
      <c r="E698" s="34">
        <v>169.67</v>
      </c>
      <c r="F698" s="34" t="s">
        <v>3536</v>
      </c>
      <c r="G698" s="35">
        <v>0.0043</v>
      </c>
      <c r="H698" s="1">
        <f t="shared" si="10"/>
        <v>0.00428718906542781</v>
      </c>
    </row>
    <row r="699" spans="1:8">
      <c r="A699" s="32">
        <v>45140</v>
      </c>
      <c r="B699" s="2">
        <v>169.91</v>
      </c>
      <c r="C699" s="34">
        <v>168.85</v>
      </c>
      <c r="D699" s="34">
        <v>171.24</v>
      </c>
      <c r="E699" s="34">
        <v>168.85</v>
      </c>
      <c r="F699" s="34" t="s">
        <v>3537</v>
      </c>
      <c r="G699" s="35">
        <v>0.006</v>
      </c>
      <c r="H699" s="1">
        <f t="shared" si="10"/>
        <v>0.00602126966783748</v>
      </c>
    </row>
    <row r="700" spans="1:8">
      <c r="A700" s="32">
        <v>45139</v>
      </c>
      <c r="B700" s="2">
        <v>168.89</v>
      </c>
      <c r="C700" s="34">
        <v>166.37</v>
      </c>
      <c r="D700" s="34">
        <v>169.09</v>
      </c>
      <c r="E700" s="34">
        <v>166.06</v>
      </c>
      <c r="F700" s="34" t="s">
        <v>3538</v>
      </c>
      <c r="G700" s="35">
        <v>0.0081</v>
      </c>
      <c r="H700" s="1">
        <f t="shared" si="10"/>
        <v>0.00808517572438882</v>
      </c>
    </row>
    <row r="701" spans="1:8">
      <c r="A701" s="32">
        <v>45138</v>
      </c>
      <c r="B701" s="2">
        <v>167.53</v>
      </c>
      <c r="C701" s="34">
        <v>169.69</v>
      </c>
      <c r="D701" s="34">
        <v>170.22</v>
      </c>
      <c r="E701" s="34">
        <v>166.71</v>
      </c>
      <c r="F701" s="34" t="s">
        <v>1606</v>
      </c>
      <c r="G701" s="35">
        <v>-0.0398</v>
      </c>
      <c r="H701" s="1">
        <f t="shared" si="10"/>
        <v>-0.0406476821879326</v>
      </c>
    </row>
    <row r="702" spans="1:8">
      <c r="A702" s="32">
        <v>45135</v>
      </c>
      <c r="B702" s="2">
        <v>174.48</v>
      </c>
      <c r="C702" s="34">
        <v>174</v>
      </c>
      <c r="D702" s="34">
        <v>175.36</v>
      </c>
      <c r="E702" s="34">
        <v>173.23</v>
      </c>
      <c r="F702" s="34" t="s">
        <v>2362</v>
      </c>
      <c r="G702" s="35">
        <v>0.0045</v>
      </c>
      <c r="H702" s="1">
        <f t="shared" si="10"/>
        <v>0.00453802082745222</v>
      </c>
    </row>
    <row r="703" spans="1:8">
      <c r="A703" s="32">
        <v>45134</v>
      </c>
      <c r="B703" s="2">
        <v>173.69</v>
      </c>
      <c r="C703" s="34">
        <v>172.18</v>
      </c>
      <c r="D703" s="34">
        <v>174.29</v>
      </c>
      <c r="E703" s="34">
        <v>172.04</v>
      </c>
      <c r="F703" s="34" t="s">
        <v>3539</v>
      </c>
      <c r="G703" s="35">
        <v>0.0056</v>
      </c>
      <c r="H703" s="1">
        <f t="shared" si="10"/>
        <v>0.00560031485936943</v>
      </c>
    </row>
    <row r="704" spans="1:8">
      <c r="A704" s="32">
        <v>45133</v>
      </c>
      <c r="B704" s="2">
        <v>172.72</v>
      </c>
      <c r="C704" s="34">
        <v>172</v>
      </c>
      <c r="D704" s="34">
        <v>173.85</v>
      </c>
      <c r="E704" s="34">
        <v>171.4</v>
      </c>
      <c r="F704" s="34" t="s">
        <v>3540</v>
      </c>
      <c r="G704" s="35">
        <v>0.0019</v>
      </c>
      <c r="H704" s="1">
        <f t="shared" si="10"/>
        <v>0.00191243429966469</v>
      </c>
    </row>
    <row r="705" spans="1:8">
      <c r="A705" s="32">
        <v>45132</v>
      </c>
      <c r="B705" s="2">
        <v>172.39</v>
      </c>
      <c r="C705" s="34">
        <v>170.45</v>
      </c>
      <c r="D705" s="34">
        <v>172.68</v>
      </c>
      <c r="E705" s="34">
        <v>169.75</v>
      </c>
      <c r="F705" s="34" t="s">
        <v>3541</v>
      </c>
      <c r="G705" s="35">
        <v>0.0077</v>
      </c>
      <c r="H705" s="1">
        <f t="shared" si="10"/>
        <v>0.00762806854817919</v>
      </c>
    </row>
    <row r="706" spans="1:8">
      <c r="A706" s="32">
        <v>45131</v>
      </c>
      <c r="B706" s="2">
        <v>171.08</v>
      </c>
      <c r="C706" s="34">
        <v>171.5</v>
      </c>
      <c r="D706" s="34">
        <v>173.82</v>
      </c>
      <c r="E706" s="34">
        <v>170.99</v>
      </c>
      <c r="F706" s="34" t="s">
        <v>3542</v>
      </c>
      <c r="G706" s="35">
        <v>0.0052</v>
      </c>
      <c r="H706" s="1">
        <f t="shared" si="10"/>
        <v>0.00521582335212242</v>
      </c>
    </row>
    <row r="707" spans="1:8">
      <c r="A707" s="32">
        <v>45128</v>
      </c>
      <c r="B707" s="2">
        <v>170.19</v>
      </c>
      <c r="C707" s="34">
        <v>168.18</v>
      </c>
      <c r="D707" s="34">
        <v>170.82</v>
      </c>
      <c r="E707" s="34">
        <v>168.18</v>
      </c>
      <c r="F707" s="34" t="s">
        <v>3543</v>
      </c>
      <c r="G707" s="35">
        <v>0.0107</v>
      </c>
      <c r="H707" s="1">
        <f t="shared" ref="H707:H752" si="11">LN(B707/B708)</f>
        <v>0.0106921300970676</v>
      </c>
    </row>
    <row r="708" spans="1:8">
      <c r="A708" s="32">
        <v>45127</v>
      </c>
      <c r="B708" s="2">
        <v>168.38</v>
      </c>
      <c r="C708" s="34">
        <v>161.94</v>
      </c>
      <c r="D708" s="34">
        <v>169.14</v>
      </c>
      <c r="E708" s="34">
        <v>161.3</v>
      </c>
      <c r="F708" s="34" t="s">
        <v>3544</v>
      </c>
      <c r="G708" s="35">
        <v>0.0607</v>
      </c>
      <c r="H708" s="1">
        <f t="shared" si="11"/>
        <v>0.0589556862467885</v>
      </c>
    </row>
    <row r="709" spans="1:8">
      <c r="A709" s="32">
        <v>45126</v>
      </c>
      <c r="B709" s="2">
        <v>158.74</v>
      </c>
      <c r="C709" s="34">
        <v>157.91</v>
      </c>
      <c r="D709" s="34">
        <v>160.41</v>
      </c>
      <c r="E709" s="34">
        <v>157.33</v>
      </c>
      <c r="F709" s="34" t="s">
        <v>3394</v>
      </c>
      <c r="G709" s="35">
        <v>-0.002</v>
      </c>
      <c r="H709" s="1">
        <f t="shared" si="11"/>
        <v>-0.00201384586625961</v>
      </c>
    </row>
    <row r="710" spans="1:8">
      <c r="A710" s="32">
        <v>45125</v>
      </c>
      <c r="B710" s="2">
        <v>159.06</v>
      </c>
      <c r="C710" s="34">
        <v>159.07</v>
      </c>
      <c r="D710" s="34">
        <v>160.89</v>
      </c>
      <c r="E710" s="34">
        <v>158.19</v>
      </c>
      <c r="F710" s="34" t="s">
        <v>3232</v>
      </c>
      <c r="G710" s="35">
        <v>-0.0001</v>
      </c>
      <c r="H710" s="1">
        <f t="shared" si="11"/>
        <v>-6.2867381279937e-5</v>
      </c>
    </row>
    <row r="711" spans="1:8">
      <c r="A711" s="32">
        <v>45124</v>
      </c>
      <c r="B711" s="2">
        <v>159.07</v>
      </c>
      <c r="C711" s="34">
        <v>159.75</v>
      </c>
      <c r="D711" s="34">
        <v>159.87</v>
      </c>
      <c r="E711" s="34">
        <v>158.15</v>
      </c>
      <c r="F711" s="34" t="s">
        <v>3443</v>
      </c>
      <c r="G711" s="35">
        <v>-0.005</v>
      </c>
      <c r="H711" s="1">
        <f t="shared" si="11"/>
        <v>-0.00501662806653151</v>
      </c>
    </row>
    <row r="712" spans="1:8">
      <c r="A712" s="32">
        <v>45121</v>
      </c>
      <c r="B712" s="2">
        <v>159.87</v>
      </c>
      <c r="C712" s="34">
        <v>159.18</v>
      </c>
      <c r="D712" s="34">
        <v>160.23</v>
      </c>
      <c r="E712" s="34">
        <v>158.98</v>
      </c>
      <c r="F712" s="34" t="s">
        <v>3513</v>
      </c>
      <c r="G712" s="35">
        <v>0.0067</v>
      </c>
      <c r="H712" s="1">
        <f t="shared" si="11"/>
        <v>0.00665246585424529</v>
      </c>
    </row>
    <row r="713" spans="1:8">
      <c r="A713" s="32">
        <v>45120</v>
      </c>
      <c r="B713" s="2">
        <v>158.81</v>
      </c>
      <c r="C713" s="34">
        <v>158</v>
      </c>
      <c r="D713" s="34">
        <v>159.13</v>
      </c>
      <c r="E713" s="34">
        <v>157.41</v>
      </c>
      <c r="F713" s="34" t="s">
        <v>3400</v>
      </c>
      <c r="G713" s="35">
        <v>0.0046</v>
      </c>
      <c r="H713" s="1">
        <f t="shared" si="11"/>
        <v>0.0046072851229974</v>
      </c>
    </row>
    <row r="714" spans="1:8">
      <c r="A714" s="32">
        <v>45119</v>
      </c>
      <c r="B714" s="2">
        <v>158.08</v>
      </c>
      <c r="C714" s="34">
        <v>158.94</v>
      </c>
      <c r="D714" s="34">
        <v>158.94</v>
      </c>
      <c r="E714" s="34">
        <v>157.88</v>
      </c>
      <c r="F714" s="34" t="s">
        <v>3288</v>
      </c>
      <c r="G714" s="35">
        <v>-0.0035</v>
      </c>
      <c r="H714" s="1">
        <f t="shared" si="11"/>
        <v>-0.00347321242080604</v>
      </c>
    </row>
    <row r="715" spans="1:8">
      <c r="A715" s="32">
        <v>45118</v>
      </c>
      <c r="B715" s="2">
        <v>158.63</v>
      </c>
      <c r="C715" s="34">
        <v>159.13</v>
      </c>
      <c r="D715" s="34">
        <v>160.3</v>
      </c>
      <c r="E715" s="34">
        <v>157.6</v>
      </c>
      <c r="F715" s="34" t="s">
        <v>3454</v>
      </c>
      <c r="G715" s="35">
        <v>-0.0055</v>
      </c>
      <c r="H715" s="1">
        <f t="shared" si="11"/>
        <v>-0.00553216976399293</v>
      </c>
    </row>
    <row r="716" spans="1:8">
      <c r="A716" s="32">
        <v>45117</v>
      </c>
      <c r="B716" s="2">
        <v>159.51</v>
      </c>
      <c r="C716" s="34">
        <v>159.43</v>
      </c>
      <c r="D716" s="34">
        <v>160.3</v>
      </c>
      <c r="E716" s="34">
        <v>159</v>
      </c>
      <c r="F716" s="34" t="s">
        <v>3445</v>
      </c>
      <c r="G716" s="35">
        <v>0.0016</v>
      </c>
      <c r="H716" s="1">
        <f t="shared" si="11"/>
        <v>0.0016313217320841</v>
      </c>
    </row>
    <row r="717" spans="1:8">
      <c r="A717" s="32">
        <v>45114</v>
      </c>
      <c r="B717" s="2">
        <v>159.25</v>
      </c>
      <c r="C717" s="34">
        <v>160.47</v>
      </c>
      <c r="D717" s="34">
        <v>161.04</v>
      </c>
      <c r="E717" s="34">
        <v>159.2</v>
      </c>
      <c r="F717" s="34" t="s">
        <v>3321</v>
      </c>
      <c r="G717" s="35">
        <v>-0.0145</v>
      </c>
      <c r="H717" s="1">
        <f t="shared" si="11"/>
        <v>-0.0146488516347222</v>
      </c>
    </row>
    <row r="718" spans="1:8">
      <c r="A718" s="32">
        <v>45113</v>
      </c>
      <c r="B718" s="2">
        <v>161.6</v>
      </c>
      <c r="C718" s="34">
        <v>162.25</v>
      </c>
      <c r="D718" s="34">
        <v>162.37</v>
      </c>
      <c r="E718" s="34">
        <v>161</v>
      </c>
      <c r="F718" s="34" t="s">
        <v>3232</v>
      </c>
      <c r="G718" s="35">
        <v>-0.0074</v>
      </c>
      <c r="H718" s="1">
        <f t="shared" si="11"/>
        <v>-0.00745973065642822</v>
      </c>
    </row>
    <row r="719" spans="1:8">
      <c r="A719" s="32">
        <v>45112</v>
      </c>
      <c r="B719" s="2">
        <v>162.81</v>
      </c>
      <c r="C719" s="34">
        <v>162.99</v>
      </c>
      <c r="D719" s="34">
        <v>163.92</v>
      </c>
      <c r="E719" s="34">
        <v>162.73</v>
      </c>
      <c r="F719" s="34" t="s">
        <v>3500</v>
      </c>
      <c r="G719" s="35">
        <v>-0.0033</v>
      </c>
      <c r="H719" s="1">
        <f t="shared" si="11"/>
        <v>-0.00331126130365592</v>
      </c>
    </row>
    <row r="720" spans="1:8">
      <c r="A720" s="32">
        <v>45110</v>
      </c>
      <c r="B720" s="2">
        <v>163.35</v>
      </c>
      <c r="C720" s="34">
        <v>164.34</v>
      </c>
      <c r="D720" s="34">
        <v>164.39</v>
      </c>
      <c r="E720" s="34">
        <v>162.96</v>
      </c>
      <c r="F720" s="34" t="s">
        <v>3545</v>
      </c>
      <c r="G720" s="35">
        <v>-0.0131</v>
      </c>
      <c r="H720" s="1">
        <f t="shared" si="11"/>
        <v>-0.0131968953902085</v>
      </c>
    </row>
    <row r="721" spans="1:8">
      <c r="A721" s="32">
        <v>45107</v>
      </c>
      <c r="B721" s="2">
        <v>165.52</v>
      </c>
      <c r="C721" s="34">
        <v>164.86</v>
      </c>
      <c r="D721" s="34">
        <v>165.94</v>
      </c>
      <c r="E721" s="34">
        <v>164.35</v>
      </c>
      <c r="F721" s="34" t="s">
        <v>3510</v>
      </c>
      <c r="G721" s="35">
        <v>0.0087</v>
      </c>
      <c r="H721" s="1">
        <f t="shared" si="11"/>
        <v>0.00861603534124257</v>
      </c>
    </row>
    <row r="722" spans="1:8">
      <c r="A722" s="32">
        <v>45106</v>
      </c>
      <c r="B722" s="2">
        <v>164.1</v>
      </c>
      <c r="C722" s="34">
        <v>162.64</v>
      </c>
      <c r="D722" s="34">
        <v>164.32</v>
      </c>
      <c r="E722" s="34">
        <v>162.23</v>
      </c>
      <c r="F722" s="34" t="s">
        <v>3546</v>
      </c>
      <c r="G722" s="35">
        <v>0.007</v>
      </c>
      <c r="H722" s="1">
        <f t="shared" si="11"/>
        <v>0.00697122617749481</v>
      </c>
    </row>
    <row r="723" spans="1:8">
      <c r="A723" s="32">
        <v>45105</v>
      </c>
      <c r="B723" s="2">
        <v>162.96</v>
      </c>
      <c r="C723" s="34">
        <v>163.2</v>
      </c>
      <c r="D723" s="34">
        <v>163.2</v>
      </c>
      <c r="E723" s="34">
        <v>161.91</v>
      </c>
      <c r="F723" s="34" t="s">
        <v>3466</v>
      </c>
      <c r="G723" s="35">
        <v>-0.002</v>
      </c>
      <c r="H723" s="1">
        <f t="shared" si="11"/>
        <v>-0.00202298919566792</v>
      </c>
    </row>
    <row r="724" spans="1:8">
      <c r="A724" s="32">
        <v>45104</v>
      </c>
      <c r="B724" s="2">
        <v>163.29</v>
      </c>
      <c r="C724" s="34">
        <v>163.68</v>
      </c>
      <c r="D724" s="34">
        <v>163.88</v>
      </c>
      <c r="E724" s="34">
        <v>162.44</v>
      </c>
      <c r="F724" s="34" t="s">
        <v>3507</v>
      </c>
      <c r="G724" s="35">
        <v>-0.0021</v>
      </c>
      <c r="H724" s="1">
        <f t="shared" si="11"/>
        <v>-0.00208002032658586</v>
      </c>
    </row>
    <row r="725" spans="1:8">
      <c r="A725" s="32">
        <v>45103</v>
      </c>
      <c r="B725" s="2">
        <v>163.63</v>
      </c>
      <c r="C725" s="34">
        <v>164.98</v>
      </c>
      <c r="D725" s="34">
        <v>164.98</v>
      </c>
      <c r="E725" s="34">
        <v>161.33</v>
      </c>
      <c r="F725" s="34" t="s">
        <v>3327</v>
      </c>
      <c r="G725" s="35">
        <v>-0.0112</v>
      </c>
      <c r="H725" s="1">
        <f t="shared" si="11"/>
        <v>-0.0112425601524066</v>
      </c>
    </row>
    <row r="726" spans="1:8">
      <c r="A726" s="32">
        <v>45100</v>
      </c>
      <c r="B726" s="2">
        <v>165.48</v>
      </c>
      <c r="C726" s="34">
        <v>166.11</v>
      </c>
      <c r="D726" s="34">
        <v>166.27</v>
      </c>
      <c r="E726" s="34">
        <v>165.03</v>
      </c>
      <c r="F726" s="34" t="s">
        <v>3547</v>
      </c>
      <c r="G726" s="35">
        <v>-0.0008</v>
      </c>
      <c r="H726" s="1">
        <f t="shared" si="11"/>
        <v>-0.000845666012343369</v>
      </c>
    </row>
    <row r="727" spans="1:8">
      <c r="A727" s="32">
        <v>45099</v>
      </c>
      <c r="B727" s="2">
        <v>165.62</v>
      </c>
      <c r="C727" s="34">
        <v>163.9</v>
      </c>
      <c r="D727" s="34">
        <v>165.72</v>
      </c>
      <c r="E727" s="34">
        <v>163.79</v>
      </c>
      <c r="F727" s="34" t="s">
        <v>3443</v>
      </c>
      <c r="G727" s="35">
        <v>0.0106</v>
      </c>
      <c r="H727" s="1">
        <f t="shared" si="11"/>
        <v>0.0105615549268837</v>
      </c>
    </row>
    <row r="728" spans="1:8">
      <c r="A728" s="32">
        <v>45098</v>
      </c>
      <c r="B728" s="2">
        <v>163.88</v>
      </c>
      <c r="C728" s="34">
        <v>163.58</v>
      </c>
      <c r="D728" s="34">
        <v>164.92</v>
      </c>
      <c r="E728" s="34">
        <v>162.69</v>
      </c>
      <c r="F728" s="34" t="s">
        <v>2926</v>
      </c>
      <c r="G728" s="35">
        <v>-0.0015</v>
      </c>
      <c r="H728" s="1">
        <f t="shared" si="11"/>
        <v>-0.00152434406517392</v>
      </c>
    </row>
    <row r="729" spans="1:8">
      <c r="A729" s="32">
        <v>45097</v>
      </c>
      <c r="B729" s="2">
        <v>164.13</v>
      </c>
      <c r="C729" s="34">
        <v>164.26</v>
      </c>
      <c r="D729" s="34">
        <v>165.31</v>
      </c>
      <c r="E729" s="34">
        <v>163.81</v>
      </c>
      <c r="F729" s="34" t="s">
        <v>3453</v>
      </c>
      <c r="G729" s="35">
        <v>-0.0006</v>
      </c>
      <c r="H729" s="1">
        <f t="shared" si="11"/>
        <v>-0.000609087605625278</v>
      </c>
    </row>
    <row r="730" spans="1:8">
      <c r="A730" s="32">
        <v>45093</v>
      </c>
      <c r="B730" s="2">
        <v>164.23</v>
      </c>
      <c r="C730" s="34">
        <v>164.48</v>
      </c>
      <c r="D730" s="34">
        <v>164.99</v>
      </c>
      <c r="E730" s="34">
        <v>163.87</v>
      </c>
      <c r="F730" s="34" t="s">
        <v>2794</v>
      </c>
      <c r="G730" s="35">
        <v>0.0031</v>
      </c>
      <c r="H730" s="1">
        <f t="shared" si="11"/>
        <v>0.00304915469806856</v>
      </c>
    </row>
    <row r="731" spans="1:8">
      <c r="A731" s="32">
        <v>45092</v>
      </c>
      <c r="B731" s="2">
        <v>163.73</v>
      </c>
      <c r="C731" s="34">
        <v>162.05</v>
      </c>
      <c r="D731" s="34">
        <v>163.91</v>
      </c>
      <c r="E731" s="34">
        <v>161.43</v>
      </c>
      <c r="F731" s="34" t="s">
        <v>3341</v>
      </c>
      <c r="G731" s="35">
        <v>0.0134</v>
      </c>
      <c r="H731" s="1">
        <f t="shared" si="11"/>
        <v>0.0133421389561888</v>
      </c>
    </row>
    <row r="732" spans="1:8">
      <c r="A732" s="32">
        <v>45091</v>
      </c>
      <c r="B732" s="2">
        <v>161.56</v>
      </c>
      <c r="C732" s="34">
        <v>161.6</v>
      </c>
      <c r="D732" s="34">
        <v>162.08</v>
      </c>
      <c r="E732" s="34">
        <v>160.98</v>
      </c>
      <c r="F732" s="34" t="s">
        <v>3482</v>
      </c>
      <c r="G732" s="35">
        <v>0.0051</v>
      </c>
      <c r="H732" s="1">
        <f t="shared" si="11"/>
        <v>0.00508843791063981</v>
      </c>
    </row>
    <row r="733" spans="1:8">
      <c r="A733" s="32">
        <v>45090</v>
      </c>
      <c r="B733" s="2">
        <v>160.74</v>
      </c>
      <c r="C733" s="34">
        <v>159.73</v>
      </c>
      <c r="D733" s="34">
        <v>160.84</v>
      </c>
      <c r="E733" s="34">
        <v>159.15</v>
      </c>
      <c r="F733" s="34" t="s">
        <v>3178</v>
      </c>
      <c r="G733" s="35">
        <v>0.0053</v>
      </c>
      <c r="H733" s="1">
        <f t="shared" si="11"/>
        <v>0.00523953294466379</v>
      </c>
    </row>
    <row r="734" spans="1:8">
      <c r="A734" s="32">
        <v>45089</v>
      </c>
      <c r="B734" s="2">
        <v>159.9</v>
      </c>
      <c r="C734" s="34">
        <v>160</v>
      </c>
      <c r="D734" s="34">
        <v>160.25</v>
      </c>
      <c r="E734" s="34">
        <v>158.73</v>
      </c>
      <c r="F734" s="34" t="s">
        <v>3548</v>
      </c>
      <c r="G734" s="35">
        <v>-0.0007</v>
      </c>
      <c r="H734" s="1">
        <f t="shared" si="11"/>
        <v>-0.000687693440874618</v>
      </c>
    </row>
    <row r="735" spans="1:8">
      <c r="A735" s="32">
        <v>45086</v>
      </c>
      <c r="B735" s="2">
        <v>160.01</v>
      </c>
      <c r="C735" s="34">
        <v>160.42</v>
      </c>
      <c r="D735" s="34">
        <v>160.73</v>
      </c>
      <c r="E735" s="34">
        <v>159.46</v>
      </c>
      <c r="F735" s="34" t="s">
        <v>3302</v>
      </c>
      <c r="G735" s="35">
        <v>-0.0016</v>
      </c>
      <c r="H735" s="1">
        <f t="shared" si="11"/>
        <v>-0.00156118306914116</v>
      </c>
    </row>
    <row r="736" spans="1:8">
      <c r="A736" s="32">
        <v>45085</v>
      </c>
      <c r="B736" s="2">
        <v>160.26</v>
      </c>
      <c r="C736" s="34">
        <v>158.5</v>
      </c>
      <c r="D736" s="34">
        <v>160.42</v>
      </c>
      <c r="E736" s="34">
        <v>157.82</v>
      </c>
      <c r="F736" s="34" t="s">
        <v>3338</v>
      </c>
      <c r="G736" s="35">
        <v>0.011</v>
      </c>
      <c r="H736" s="1">
        <f t="shared" si="11"/>
        <v>0.0109167280276902</v>
      </c>
    </row>
    <row r="737" spans="1:8">
      <c r="A737" s="32">
        <v>45084</v>
      </c>
      <c r="B737" s="2">
        <v>158.52</v>
      </c>
      <c r="C737" s="34">
        <v>158.1</v>
      </c>
      <c r="D737" s="34">
        <v>158.8</v>
      </c>
      <c r="E737" s="34">
        <v>157.44</v>
      </c>
      <c r="F737" s="34" t="s">
        <v>3549</v>
      </c>
      <c r="G737" s="35">
        <v>0.0021</v>
      </c>
      <c r="H737" s="1">
        <f t="shared" si="11"/>
        <v>0.00214714323096305</v>
      </c>
    </row>
    <row r="738" spans="1:8">
      <c r="A738" s="32">
        <v>45083</v>
      </c>
      <c r="B738" s="2">
        <v>158.18</v>
      </c>
      <c r="C738" s="34">
        <v>159.58</v>
      </c>
      <c r="D738" s="34">
        <v>159.61</v>
      </c>
      <c r="E738" s="34">
        <v>157.4</v>
      </c>
      <c r="F738" s="34" t="s">
        <v>3418</v>
      </c>
      <c r="G738" s="35">
        <v>-0.0009</v>
      </c>
      <c r="H738" s="1">
        <f t="shared" si="11"/>
        <v>-0.000884676203039025</v>
      </c>
    </row>
    <row r="739" spans="1:8">
      <c r="A739" s="32">
        <v>45082</v>
      </c>
      <c r="B739" s="2">
        <v>158.32</v>
      </c>
      <c r="C739" s="34">
        <v>156.75</v>
      </c>
      <c r="D739" s="34">
        <v>158.64</v>
      </c>
      <c r="E739" s="34">
        <v>156.39</v>
      </c>
      <c r="F739" s="34" t="s">
        <v>3550</v>
      </c>
      <c r="G739" s="35">
        <v>0.0086</v>
      </c>
      <c r="H739" s="1">
        <f t="shared" si="11"/>
        <v>0.00856359700719472</v>
      </c>
    </row>
    <row r="740" spans="1:8">
      <c r="A740" s="32">
        <v>45079</v>
      </c>
      <c r="B740" s="2">
        <v>156.97</v>
      </c>
      <c r="C740" s="34">
        <v>154.72</v>
      </c>
      <c r="D740" s="34">
        <v>157.31</v>
      </c>
      <c r="E740" s="34">
        <v>154.09</v>
      </c>
      <c r="F740" s="34" t="s">
        <v>3185</v>
      </c>
      <c r="G740" s="35">
        <v>0.0157</v>
      </c>
      <c r="H740" s="1">
        <f t="shared" si="11"/>
        <v>0.0156017417816779</v>
      </c>
    </row>
    <row r="741" spans="1:8">
      <c r="A741" s="32">
        <v>45078</v>
      </c>
      <c r="B741" s="2">
        <v>154.54</v>
      </c>
      <c r="C741" s="34">
        <v>154.54</v>
      </c>
      <c r="D741" s="34">
        <v>155.04</v>
      </c>
      <c r="E741" s="34">
        <v>153.15</v>
      </c>
      <c r="F741" s="34" t="s">
        <v>3177</v>
      </c>
      <c r="G741" s="35">
        <v>-0.0034</v>
      </c>
      <c r="H741" s="1">
        <f t="shared" si="11"/>
        <v>-0.00335917628537517</v>
      </c>
    </row>
    <row r="742" spans="1:8">
      <c r="A742" s="32">
        <v>45077</v>
      </c>
      <c r="B742" s="2">
        <v>155.06</v>
      </c>
      <c r="C742" s="34">
        <v>154.7</v>
      </c>
      <c r="D742" s="34">
        <v>155.69</v>
      </c>
      <c r="E742" s="34">
        <v>153.85</v>
      </c>
      <c r="F742" s="34" t="s">
        <v>2726</v>
      </c>
      <c r="G742" s="35">
        <v>0.0045</v>
      </c>
      <c r="H742" s="1">
        <f t="shared" si="11"/>
        <v>0.00445982059706295</v>
      </c>
    </row>
    <row r="743" spans="1:8">
      <c r="A743" s="32">
        <v>45076</v>
      </c>
      <c r="B743" s="2">
        <v>154.37</v>
      </c>
      <c r="C743" s="34">
        <v>153.97</v>
      </c>
      <c r="D743" s="34">
        <v>155.38</v>
      </c>
      <c r="E743" s="34">
        <v>153.32</v>
      </c>
      <c r="F743" s="34" t="s">
        <v>3383</v>
      </c>
      <c r="G743" s="35">
        <v>0.0001</v>
      </c>
      <c r="H743" s="1">
        <f t="shared" si="11"/>
        <v>0.000129567245581791</v>
      </c>
    </row>
    <row r="744" spans="1:8">
      <c r="A744" s="32">
        <v>45072</v>
      </c>
      <c r="B744" s="2">
        <v>154.35</v>
      </c>
      <c r="C744" s="34">
        <v>154.69</v>
      </c>
      <c r="D744" s="34">
        <v>155.27</v>
      </c>
      <c r="E744" s="34">
        <v>154.2</v>
      </c>
      <c r="F744" s="34" t="s">
        <v>3551</v>
      </c>
      <c r="G744" s="35">
        <v>-0.0004</v>
      </c>
      <c r="H744" s="1">
        <f t="shared" si="11"/>
        <v>-0.000388651384604559</v>
      </c>
    </row>
    <row r="745" spans="1:8">
      <c r="A745" s="32">
        <v>45071</v>
      </c>
      <c r="B745" s="2">
        <v>154.41</v>
      </c>
      <c r="C745" s="34">
        <v>156.05</v>
      </c>
      <c r="D745" s="34">
        <v>156.29</v>
      </c>
      <c r="E745" s="34">
        <v>153.72</v>
      </c>
      <c r="F745" s="34" t="s">
        <v>3285</v>
      </c>
      <c r="G745" s="35">
        <v>-0.0144</v>
      </c>
      <c r="H745" s="1">
        <f t="shared" si="11"/>
        <v>-0.0144664496063196</v>
      </c>
    </row>
    <row r="746" spans="1:8">
      <c r="A746" s="32">
        <v>45070</v>
      </c>
      <c r="B746" s="2">
        <v>156.66</v>
      </c>
      <c r="C746" s="34">
        <v>157.08</v>
      </c>
      <c r="D746" s="34">
        <v>157.14</v>
      </c>
      <c r="E746" s="34">
        <v>155.92</v>
      </c>
      <c r="F746" s="34" t="s">
        <v>3426</v>
      </c>
      <c r="G746" s="35">
        <v>-0.001</v>
      </c>
      <c r="H746" s="1">
        <f t="shared" si="11"/>
        <v>-0.000957029453847718</v>
      </c>
    </row>
    <row r="747" spans="1:8">
      <c r="A747" s="32">
        <v>45069</v>
      </c>
      <c r="B747" s="2">
        <v>156.81</v>
      </c>
      <c r="C747" s="34">
        <v>157.1</v>
      </c>
      <c r="D747" s="34">
        <v>158.27</v>
      </c>
      <c r="E747" s="34">
        <v>156.37</v>
      </c>
      <c r="F747" s="34" t="s">
        <v>3284</v>
      </c>
      <c r="G747" s="35">
        <v>-0.0004</v>
      </c>
      <c r="H747" s="1">
        <f t="shared" si="11"/>
        <v>-0.000382555475208838</v>
      </c>
    </row>
    <row r="748" spans="1:8">
      <c r="A748" s="32">
        <v>45068</v>
      </c>
      <c r="B748" s="2">
        <v>156.87</v>
      </c>
      <c r="C748" s="34">
        <v>158</v>
      </c>
      <c r="D748" s="34">
        <v>159.14</v>
      </c>
      <c r="E748" s="34">
        <v>156.78</v>
      </c>
      <c r="F748" s="34" t="s">
        <v>3391</v>
      </c>
      <c r="G748" s="35">
        <v>-0.0128</v>
      </c>
      <c r="H748" s="1">
        <f t="shared" si="11"/>
        <v>-0.012920567356396</v>
      </c>
    </row>
    <row r="749" spans="1:8">
      <c r="A749" s="32">
        <v>45065</v>
      </c>
      <c r="B749" s="2">
        <v>158.91</v>
      </c>
      <c r="C749" s="34">
        <v>158.59</v>
      </c>
      <c r="D749" s="34">
        <v>159.93</v>
      </c>
      <c r="E749" s="34">
        <v>158.14</v>
      </c>
      <c r="F749" s="34" t="s">
        <v>3458</v>
      </c>
      <c r="G749" s="35">
        <v>0.0027</v>
      </c>
      <c r="H749" s="1">
        <f t="shared" si="11"/>
        <v>0.00270960183424947</v>
      </c>
    </row>
    <row r="750" spans="1:8">
      <c r="A750" s="32">
        <v>45064</v>
      </c>
      <c r="B750" s="2">
        <v>158.48</v>
      </c>
      <c r="C750" s="34">
        <v>158.66</v>
      </c>
      <c r="D750" s="34">
        <v>158.93</v>
      </c>
      <c r="E750" s="34">
        <v>157.56</v>
      </c>
      <c r="F750" s="34" t="s">
        <v>3194</v>
      </c>
      <c r="G750" s="35">
        <v>-0.0032</v>
      </c>
      <c r="H750" s="1">
        <f t="shared" si="11"/>
        <v>-0.00321290477032231</v>
      </c>
    </row>
    <row r="751" spans="1:8">
      <c r="A751" s="32">
        <v>45063</v>
      </c>
      <c r="B751" s="2">
        <v>158.99</v>
      </c>
      <c r="C751" s="34">
        <v>159.79</v>
      </c>
      <c r="D751" s="34">
        <v>160.05</v>
      </c>
      <c r="E751" s="34">
        <v>157.77</v>
      </c>
      <c r="F751" s="34" t="s">
        <v>3433</v>
      </c>
      <c r="G751" s="35">
        <v>-0.0022</v>
      </c>
      <c r="H751" s="1">
        <f t="shared" si="11"/>
        <v>-0.00219897679160224</v>
      </c>
    </row>
    <row r="752" spans="1:8">
      <c r="A752" s="32">
        <v>45062</v>
      </c>
      <c r="B752" s="2">
        <v>159.34</v>
      </c>
      <c r="C752" s="34">
        <v>159.06</v>
      </c>
      <c r="D752" s="34">
        <v>160.25</v>
      </c>
      <c r="E752" s="34">
        <v>158.53</v>
      </c>
      <c r="F752" s="34" t="s">
        <v>3493</v>
      </c>
      <c r="G752" s="35">
        <v>-0.0013</v>
      </c>
      <c r="H752" s="1">
        <f t="shared" si="11"/>
        <v>-0.00131706877203255</v>
      </c>
    </row>
    <row r="753" spans="1:8">
      <c r="A753" s="32">
        <v>45061</v>
      </c>
      <c r="B753" s="2">
        <v>159.55</v>
      </c>
      <c r="C753" s="34">
        <v>160.8</v>
      </c>
      <c r="D753" s="34">
        <v>161.03</v>
      </c>
      <c r="E753" s="34">
        <v>158.94</v>
      </c>
      <c r="F753" s="34" t="s">
        <v>3552</v>
      </c>
      <c r="G753" s="35">
        <v>-0.0077</v>
      </c>
      <c r="H753" s="1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3"/>
  <sheetViews>
    <sheetView topLeftCell="A731" workbookViewId="0">
      <selection activeCell="B2" sqref="B2:B753"/>
    </sheetView>
  </sheetViews>
  <sheetFormatPr defaultColWidth="11.8888888888889" defaultRowHeight="14.4"/>
  <cols>
    <col min="10" max="10" width="23.2222222222222" customWidth="1"/>
  </cols>
  <sheetData>
    <row r="1" spans="1:1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760</v>
      </c>
    </row>
    <row r="2" spans="1:11">
      <c r="A2" s="32">
        <v>46155</v>
      </c>
      <c r="B2" s="2">
        <v>300.25</v>
      </c>
      <c r="C2" s="34">
        <v>302.27</v>
      </c>
      <c r="D2" s="34">
        <v>303</v>
      </c>
      <c r="E2" s="34">
        <v>300.07</v>
      </c>
      <c r="F2" s="34" t="s">
        <v>3203</v>
      </c>
      <c r="G2" s="35">
        <v>-0.0152</v>
      </c>
      <c r="H2" s="1">
        <f>LN(B2/B3)</f>
        <v>-0.0153027956055118</v>
      </c>
      <c r="J2" s="15" t="s">
        <v>9</v>
      </c>
      <c r="K2" s="36">
        <f>AVERAGE(H2:H752)</f>
        <v>0.00106210176894118</v>
      </c>
    </row>
    <row r="3" spans="1:11">
      <c r="A3" s="32">
        <v>46154</v>
      </c>
      <c r="B3" s="2">
        <v>304.88</v>
      </c>
      <c r="C3" s="34">
        <v>300.02</v>
      </c>
      <c r="D3" s="34">
        <v>306.06</v>
      </c>
      <c r="E3" s="34">
        <v>295.55</v>
      </c>
      <c r="F3" s="34" t="s">
        <v>3480</v>
      </c>
      <c r="G3" s="35">
        <v>0.0163</v>
      </c>
      <c r="H3" s="1">
        <f t="shared" ref="H3:H66" si="0">LN(B3/B4)</f>
        <v>0.0161357819094037</v>
      </c>
      <c r="J3" s="15" t="s">
        <v>11</v>
      </c>
      <c r="K3" s="36">
        <f>K2*252</f>
        <v>0.267649645773177</v>
      </c>
    </row>
    <row r="4" spans="1:11">
      <c r="A4" s="32">
        <v>46153</v>
      </c>
      <c r="B4" s="2">
        <v>300</v>
      </c>
      <c r="C4" s="34">
        <v>302.1</v>
      </c>
      <c r="D4" s="34">
        <v>303.19</v>
      </c>
      <c r="E4" s="34">
        <v>298.88</v>
      </c>
      <c r="F4" s="34" t="s">
        <v>2811</v>
      </c>
      <c r="G4" s="35">
        <v>-0.007</v>
      </c>
      <c r="H4" s="1">
        <f t="shared" si="0"/>
        <v>-0.00697561373642532</v>
      </c>
      <c r="J4" s="15" t="s">
        <v>13</v>
      </c>
      <c r="K4" s="36">
        <f>STDEV(H2:H752)</f>
        <v>0.0143470347865552</v>
      </c>
    </row>
    <row r="5" spans="1:11">
      <c r="A5" s="32">
        <v>46150</v>
      </c>
      <c r="B5" s="2">
        <v>302.1</v>
      </c>
      <c r="C5" s="34">
        <v>308.25</v>
      </c>
      <c r="D5" s="34">
        <v>308.99</v>
      </c>
      <c r="E5" s="34">
        <v>300.5</v>
      </c>
      <c r="F5" s="34" t="s">
        <v>2791</v>
      </c>
      <c r="G5" s="35">
        <v>-0.0136</v>
      </c>
      <c r="H5" s="1">
        <f t="shared" si="0"/>
        <v>-0.0137089774564073</v>
      </c>
      <c r="J5" s="15" t="s">
        <v>15</v>
      </c>
      <c r="K5" s="36">
        <f>K4*SQRT(252)</f>
        <v>0.227752116578506</v>
      </c>
    </row>
    <row r="6" spans="1:11">
      <c r="A6" s="32">
        <v>46149</v>
      </c>
      <c r="B6" s="2">
        <v>306.27</v>
      </c>
      <c r="C6" s="34">
        <v>314.65</v>
      </c>
      <c r="D6" s="34">
        <v>316.3</v>
      </c>
      <c r="E6" s="34">
        <v>306.14</v>
      </c>
      <c r="F6" s="34" t="s">
        <v>2884</v>
      </c>
      <c r="G6" s="35">
        <v>-0.0274</v>
      </c>
      <c r="H6" s="1">
        <f t="shared" si="0"/>
        <v>-0.0277880622579453</v>
      </c>
    </row>
    <row r="7" spans="1:11">
      <c r="A7" s="32">
        <v>46148</v>
      </c>
      <c r="B7" s="2">
        <v>314.9</v>
      </c>
      <c r="C7" s="34">
        <v>311.45</v>
      </c>
      <c r="D7" s="34">
        <v>316.26</v>
      </c>
      <c r="E7" s="34">
        <v>311.35</v>
      </c>
      <c r="F7" s="34" t="s">
        <v>3147</v>
      </c>
      <c r="G7" s="35">
        <v>0.0178</v>
      </c>
      <c r="H7" s="1">
        <f t="shared" si="0"/>
        <v>0.0176201899680132</v>
      </c>
    </row>
    <row r="8" spans="1:11">
      <c r="A8" s="32">
        <v>46147</v>
      </c>
      <c r="B8" s="2">
        <v>309.4</v>
      </c>
      <c r="C8" s="34">
        <v>307.71</v>
      </c>
      <c r="D8" s="34">
        <v>310.97</v>
      </c>
      <c r="E8" s="34">
        <v>306.8</v>
      </c>
      <c r="F8" s="34" t="s">
        <v>3553</v>
      </c>
      <c r="G8" s="35">
        <v>0.0057</v>
      </c>
      <c r="H8" s="1">
        <f t="shared" si="0"/>
        <v>0.00567216495246637</v>
      </c>
    </row>
    <row r="9" spans="1:11">
      <c r="A9" s="32">
        <v>46146</v>
      </c>
      <c r="B9" s="2">
        <v>307.65</v>
      </c>
      <c r="C9" s="34">
        <v>310.62</v>
      </c>
      <c r="D9" s="34">
        <v>310.65</v>
      </c>
      <c r="E9" s="34">
        <v>306.51</v>
      </c>
      <c r="F9" s="34" t="s">
        <v>3554</v>
      </c>
      <c r="G9" s="35">
        <v>-0.0154</v>
      </c>
      <c r="H9" s="1">
        <f t="shared" si="0"/>
        <v>-0.0155456913816621</v>
      </c>
    </row>
    <row r="10" spans="1:11">
      <c r="A10" s="32">
        <v>46143</v>
      </c>
      <c r="B10" s="2">
        <v>312.47</v>
      </c>
      <c r="C10" s="34">
        <v>313.95</v>
      </c>
      <c r="D10" s="34">
        <v>316.08</v>
      </c>
      <c r="E10" s="34">
        <v>311.83</v>
      </c>
      <c r="F10" s="34" t="s">
        <v>3465</v>
      </c>
      <c r="G10" s="35">
        <v>-0.0024</v>
      </c>
      <c r="H10" s="1">
        <f t="shared" si="0"/>
        <v>-0.00242928040196738</v>
      </c>
    </row>
    <row r="11" spans="1:11">
      <c r="A11" s="32">
        <v>46142</v>
      </c>
      <c r="B11" s="2">
        <v>313.23</v>
      </c>
      <c r="C11" s="34">
        <v>307.07</v>
      </c>
      <c r="D11" s="34">
        <v>314.1</v>
      </c>
      <c r="E11" s="34">
        <v>306.57</v>
      </c>
      <c r="F11" s="34" t="s">
        <v>3555</v>
      </c>
      <c r="G11" s="35">
        <v>0.0129</v>
      </c>
      <c r="H11" s="1">
        <f t="shared" si="0"/>
        <v>0.0127877336975314</v>
      </c>
    </row>
    <row r="12" spans="1:11">
      <c r="A12" s="32">
        <v>46141</v>
      </c>
      <c r="B12" s="2">
        <v>309.25</v>
      </c>
      <c r="C12" s="34">
        <v>310.57</v>
      </c>
      <c r="D12" s="34">
        <v>312.05</v>
      </c>
      <c r="E12" s="34">
        <v>307.29</v>
      </c>
      <c r="F12" s="34" t="s">
        <v>3266</v>
      </c>
      <c r="G12" s="35">
        <v>-0.0071</v>
      </c>
      <c r="H12" s="1">
        <f t="shared" si="0"/>
        <v>-0.00708880042755723</v>
      </c>
    </row>
    <row r="13" spans="1:11">
      <c r="A13" s="32">
        <v>46140</v>
      </c>
      <c r="B13" s="2">
        <v>311.45</v>
      </c>
      <c r="C13" s="34">
        <v>315.2</v>
      </c>
      <c r="D13" s="34">
        <v>315.45</v>
      </c>
      <c r="E13" s="34">
        <v>311.17</v>
      </c>
      <c r="F13" s="34" t="s">
        <v>3319</v>
      </c>
      <c r="G13" s="35">
        <v>-0.0006</v>
      </c>
      <c r="H13" s="1">
        <f t="shared" si="0"/>
        <v>-0.000577774940641208</v>
      </c>
    </row>
    <row r="14" spans="1:11">
      <c r="A14" s="32">
        <v>46139</v>
      </c>
      <c r="B14" s="2">
        <v>311.63</v>
      </c>
      <c r="C14" s="34">
        <v>306.88</v>
      </c>
      <c r="D14" s="34">
        <v>312.58</v>
      </c>
      <c r="E14" s="34">
        <v>306.88</v>
      </c>
      <c r="F14" s="34" t="s">
        <v>3297</v>
      </c>
      <c r="G14" s="35">
        <v>0.0109</v>
      </c>
      <c r="H14" s="1">
        <f t="shared" si="0"/>
        <v>0.0108081257310032</v>
      </c>
    </row>
    <row r="15" spans="1:11">
      <c r="A15" s="32">
        <v>46136</v>
      </c>
      <c r="B15" s="2">
        <v>308.28</v>
      </c>
      <c r="C15" s="34">
        <v>311.15</v>
      </c>
      <c r="D15" s="34">
        <v>311.15</v>
      </c>
      <c r="E15" s="34">
        <v>307.89</v>
      </c>
      <c r="F15" s="34" t="s">
        <v>3398</v>
      </c>
      <c r="G15" s="35">
        <v>-0.0109</v>
      </c>
      <c r="H15" s="1">
        <f t="shared" si="0"/>
        <v>-0.0110006432186029</v>
      </c>
    </row>
    <row r="16" spans="1:11">
      <c r="A16" s="32">
        <v>46135</v>
      </c>
      <c r="B16" s="2">
        <v>311.69</v>
      </c>
      <c r="C16" s="34">
        <v>313.52</v>
      </c>
      <c r="D16" s="34">
        <v>314.99</v>
      </c>
      <c r="E16" s="34">
        <v>308.89</v>
      </c>
      <c r="F16" s="34" t="s">
        <v>3505</v>
      </c>
      <c r="G16" s="35">
        <v>-0.0042</v>
      </c>
      <c r="H16" s="1">
        <f t="shared" si="0"/>
        <v>-0.00425798213396096</v>
      </c>
    </row>
    <row r="17" spans="1:8">
      <c r="A17" s="32">
        <v>46134</v>
      </c>
      <c r="B17" s="2">
        <v>313.02</v>
      </c>
      <c r="C17" s="34">
        <v>314.85</v>
      </c>
      <c r="D17" s="34">
        <v>315.15</v>
      </c>
      <c r="E17" s="34">
        <v>311.94</v>
      </c>
      <c r="F17" s="34" t="s">
        <v>3170</v>
      </c>
      <c r="G17" s="35">
        <v>0.0001</v>
      </c>
      <c r="H17" s="1">
        <f t="shared" si="0"/>
        <v>6.38957222031551e-5</v>
      </c>
    </row>
    <row r="18" spans="1:8">
      <c r="A18" s="32">
        <v>46133</v>
      </c>
      <c r="B18" s="2">
        <v>313</v>
      </c>
      <c r="C18" s="34">
        <v>317.49</v>
      </c>
      <c r="D18" s="34">
        <v>320.23</v>
      </c>
      <c r="E18" s="34">
        <v>312.75</v>
      </c>
      <c r="F18" s="34" t="s">
        <v>3323</v>
      </c>
      <c r="G18" s="35">
        <v>-0.0126</v>
      </c>
      <c r="H18" s="1">
        <f t="shared" si="0"/>
        <v>-0.0126670370982251</v>
      </c>
    </row>
    <row r="19" spans="1:8">
      <c r="A19" s="32">
        <v>46132</v>
      </c>
      <c r="B19" s="2">
        <v>316.99</v>
      </c>
      <c r="C19" s="34">
        <v>310.85</v>
      </c>
      <c r="D19" s="34">
        <v>317.13</v>
      </c>
      <c r="E19" s="34">
        <v>310.37</v>
      </c>
      <c r="F19" s="34" t="s">
        <v>3376</v>
      </c>
      <c r="G19" s="35">
        <v>0.0216</v>
      </c>
      <c r="H19" s="1">
        <f t="shared" si="0"/>
        <v>0.0213628835805564</v>
      </c>
    </row>
    <row r="20" spans="1:8">
      <c r="A20" s="32">
        <v>46129</v>
      </c>
      <c r="B20" s="2">
        <v>310.29</v>
      </c>
      <c r="C20" s="34">
        <v>312.47</v>
      </c>
      <c r="D20" s="34">
        <v>314.9</v>
      </c>
      <c r="E20" s="34">
        <v>310.09</v>
      </c>
      <c r="F20" s="34" t="s">
        <v>2798</v>
      </c>
      <c r="G20" s="35">
        <v>0.0011</v>
      </c>
      <c r="H20" s="1">
        <f t="shared" si="0"/>
        <v>0.00109634990989369</v>
      </c>
    </row>
    <row r="21" spans="1:8">
      <c r="A21" s="32">
        <v>46128</v>
      </c>
      <c r="B21" s="2">
        <v>309.95</v>
      </c>
      <c r="C21" s="34">
        <v>305.35</v>
      </c>
      <c r="D21" s="34">
        <v>309.95</v>
      </c>
      <c r="E21" s="34">
        <v>305.2</v>
      </c>
      <c r="F21" s="34" t="s">
        <v>3328</v>
      </c>
      <c r="G21" s="35">
        <v>0.0131</v>
      </c>
      <c r="H21" s="1">
        <f t="shared" si="0"/>
        <v>0.0130546765346234</v>
      </c>
    </row>
    <row r="22" spans="1:8">
      <c r="A22" s="32">
        <v>46127</v>
      </c>
      <c r="B22" s="2">
        <v>305.93</v>
      </c>
      <c r="C22" s="34">
        <v>313.95</v>
      </c>
      <c r="D22" s="34">
        <v>314.24</v>
      </c>
      <c r="E22" s="34">
        <v>304.26</v>
      </c>
      <c r="F22" s="34" t="s">
        <v>3356</v>
      </c>
      <c r="G22" s="35">
        <v>-0.0167</v>
      </c>
      <c r="H22" s="1">
        <f t="shared" si="0"/>
        <v>-0.0168223722341869</v>
      </c>
    </row>
    <row r="23" spans="1:8">
      <c r="A23" s="32">
        <v>46126</v>
      </c>
      <c r="B23" s="2">
        <v>311.12</v>
      </c>
      <c r="C23" s="34">
        <v>309.82</v>
      </c>
      <c r="D23" s="34">
        <v>314.32</v>
      </c>
      <c r="E23" s="34">
        <v>308.87</v>
      </c>
      <c r="F23" s="34" t="s">
        <v>2814</v>
      </c>
      <c r="G23" s="35">
        <v>-0.0082</v>
      </c>
      <c r="H23" s="1">
        <f t="shared" si="0"/>
        <v>-0.00819466813658436</v>
      </c>
    </row>
    <row r="24" spans="1:8">
      <c r="A24" s="32">
        <v>46125</v>
      </c>
      <c r="B24" s="2">
        <v>313.68</v>
      </c>
      <c r="C24" s="34">
        <v>307.47</v>
      </c>
      <c r="D24" s="34">
        <v>313.74</v>
      </c>
      <c r="E24" s="34">
        <v>305.46</v>
      </c>
      <c r="F24" s="34" t="s">
        <v>2761</v>
      </c>
      <c r="G24" s="35">
        <v>0.0123</v>
      </c>
      <c r="H24" s="1">
        <f t="shared" si="0"/>
        <v>0.0122205032974245</v>
      </c>
    </row>
    <row r="25" spans="1:8">
      <c r="A25" s="32">
        <v>46122</v>
      </c>
      <c r="B25" s="2">
        <v>309.87</v>
      </c>
      <c r="C25" s="34">
        <v>310</v>
      </c>
      <c r="D25" s="34">
        <v>310.35</v>
      </c>
      <c r="E25" s="34">
        <v>306.72</v>
      </c>
      <c r="F25" s="34" t="s">
        <v>3178</v>
      </c>
      <c r="G25" s="35">
        <v>-0.0015</v>
      </c>
      <c r="H25" s="1">
        <f t="shared" si="0"/>
        <v>-0.00148339272605836</v>
      </c>
    </row>
    <row r="26" spans="1:8">
      <c r="A26" s="32">
        <v>46121</v>
      </c>
      <c r="B26" s="2">
        <v>310.33</v>
      </c>
      <c r="C26" s="34">
        <v>306.95</v>
      </c>
      <c r="D26" s="34">
        <v>311.26</v>
      </c>
      <c r="E26" s="34">
        <v>306.11</v>
      </c>
      <c r="F26" s="34" t="s">
        <v>3322</v>
      </c>
      <c r="G26" s="35">
        <v>0.0077</v>
      </c>
      <c r="H26" s="1">
        <f t="shared" si="0"/>
        <v>0.00763387178047919</v>
      </c>
    </row>
    <row r="27" spans="1:8">
      <c r="A27" s="32">
        <v>46120</v>
      </c>
      <c r="B27" s="2">
        <v>307.97</v>
      </c>
      <c r="C27" s="34">
        <v>307.97</v>
      </c>
      <c r="D27" s="34">
        <v>311.26</v>
      </c>
      <c r="E27" s="34">
        <v>305.33</v>
      </c>
      <c r="F27" s="34" t="s">
        <v>2743</v>
      </c>
      <c r="G27" s="35">
        <v>0.0355</v>
      </c>
      <c r="H27" s="1">
        <f t="shared" si="0"/>
        <v>0.0349243416061763</v>
      </c>
    </row>
    <row r="28" spans="1:8">
      <c r="A28" s="32">
        <v>46119</v>
      </c>
      <c r="B28" s="2">
        <v>297.4</v>
      </c>
      <c r="C28" s="34">
        <v>293.14</v>
      </c>
      <c r="D28" s="34">
        <v>298.18</v>
      </c>
      <c r="E28" s="34">
        <v>292.7</v>
      </c>
      <c r="F28" s="34" t="s">
        <v>3286</v>
      </c>
      <c r="G28" s="35">
        <v>0.0066</v>
      </c>
      <c r="H28" s="1">
        <f t="shared" si="0"/>
        <v>0.00657841623437107</v>
      </c>
    </row>
    <row r="29" spans="1:8">
      <c r="A29" s="32">
        <v>46118</v>
      </c>
      <c r="B29" s="2">
        <v>295.45</v>
      </c>
      <c r="C29" s="34">
        <v>294.06</v>
      </c>
      <c r="D29" s="34">
        <v>296.83</v>
      </c>
      <c r="E29" s="34">
        <v>293.2</v>
      </c>
      <c r="F29" s="34" t="s">
        <v>3341</v>
      </c>
      <c r="G29" s="35">
        <v>0.0029</v>
      </c>
      <c r="H29" s="1">
        <f t="shared" si="0"/>
        <v>0.00288111376315363</v>
      </c>
    </row>
    <row r="30" spans="1:8">
      <c r="A30" s="32">
        <v>46114</v>
      </c>
      <c r="B30" s="2">
        <v>294.6</v>
      </c>
      <c r="C30" s="34">
        <v>291.91</v>
      </c>
      <c r="D30" s="34">
        <v>295.62</v>
      </c>
      <c r="E30" s="34">
        <v>288.72</v>
      </c>
      <c r="F30" s="34" t="s">
        <v>3329</v>
      </c>
      <c r="G30" s="35">
        <v>-0.0026</v>
      </c>
      <c r="H30" s="1">
        <f t="shared" si="0"/>
        <v>-0.00264415896963427</v>
      </c>
    </row>
    <row r="31" spans="1:8">
      <c r="A31" s="32">
        <v>46113</v>
      </c>
      <c r="B31" s="2">
        <v>295.38</v>
      </c>
      <c r="C31" s="34">
        <v>295.39</v>
      </c>
      <c r="D31" s="34">
        <v>298.72</v>
      </c>
      <c r="E31" s="34">
        <v>292.91</v>
      </c>
      <c r="F31" s="34" t="s">
        <v>2932</v>
      </c>
      <c r="G31" s="35">
        <v>0.0041</v>
      </c>
      <c r="H31" s="1">
        <f t="shared" si="0"/>
        <v>0.00413882600514761</v>
      </c>
    </row>
    <row r="32" spans="1:8">
      <c r="A32" s="32">
        <v>46112</v>
      </c>
      <c r="B32" s="2">
        <v>294.16</v>
      </c>
      <c r="C32" s="34">
        <v>288.47</v>
      </c>
      <c r="D32" s="34">
        <v>295.07</v>
      </c>
      <c r="E32" s="34">
        <v>284.95</v>
      </c>
      <c r="F32" s="34" t="s">
        <v>3556</v>
      </c>
      <c r="G32" s="35">
        <v>0.0366</v>
      </c>
      <c r="H32" s="1">
        <f t="shared" si="0"/>
        <v>0.0359597860998279</v>
      </c>
    </row>
    <row r="33" spans="1:8">
      <c r="A33" s="32">
        <v>46111</v>
      </c>
      <c r="B33" s="2">
        <v>283.77</v>
      </c>
      <c r="C33" s="34">
        <v>284.74</v>
      </c>
      <c r="D33" s="34">
        <v>287.25</v>
      </c>
      <c r="E33" s="34">
        <v>282.33</v>
      </c>
      <c r="F33" s="34" t="s">
        <v>2640</v>
      </c>
      <c r="G33" s="35">
        <v>0.0033</v>
      </c>
      <c r="H33" s="1">
        <f t="shared" si="0"/>
        <v>0.00328268415714875</v>
      </c>
    </row>
    <row r="34" spans="1:8">
      <c r="A34" s="32">
        <v>46108</v>
      </c>
      <c r="B34" s="2">
        <v>282.84</v>
      </c>
      <c r="C34" s="34">
        <v>289.14</v>
      </c>
      <c r="D34" s="34">
        <v>290.11</v>
      </c>
      <c r="E34" s="34">
        <v>281.75</v>
      </c>
      <c r="F34" s="34" t="s">
        <v>3557</v>
      </c>
      <c r="G34" s="35">
        <v>-0.0302</v>
      </c>
      <c r="H34" s="1">
        <f t="shared" si="0"/>
        <v>-0.0307073735493793</v>
      </c>
    </row>
    <row r="35" spans="1:8">
      <c r="A35" s="32">
        <v>46107</v>
      </c>
      <c r="B35" s="2">
        <v>291.66</v>
      </c>
      <c r="C35" s="34">
        <v>292.58</v>
      </c>
      <c r="D35" s="34">
        <v>294.99</v>
      </c>
      <c r="E35" s="34">
        <v>290.73</v>
      </c>
      <c r="F35" s="34" t="s">
        <v>3183</v>
      </c>
      <c r="G35" s="35">
        <v>-0.0127</v>
      </c>
      <c r="H35" s="1">
        <f t="shared" si="0"/>
        <v>-0.0128093323270346</v>
      </c>
    </row>
    <row r="36" spans="1:8">
      <c r="A36" s="32">
        <v>46106</v>
      </c>
      <c r="B36" s="2">
        <v>295.42</v>
      </c>
      <c r="C36" s="34">
        <v>294.15</v>
      </c>
      <c r="D36" s="34">
        <v>297.64</v>
      </c>
      <c r="E36" s="34">
        <v>292.44</v>
      </c>
      <c r="F36" s="34" t="s">
        <v>2725</v>
      </c>
      <c r="G36" s="35">
        <v>0.0103</v>
      </c>
      <c r="H36" s="1">
        <f t="shared" si="0"/>
        <v>0.0102753447368305</v>
      </c>
    </row>
    <row r="37" spans="1:8">
      <c r="A37" s="32">
        <v>46105</v>
      </c>
      <c r="B37" s="2">
        <v>292.4</v>
      </c>
      <c r="C37" s="34">
        <v>286.17</v>
      </c>
      <c r="D37" s="34">
        <v>295.48</v>
      </c>
      <c r="E37" s="34">
        <v>285.37</v>
      </c>
      <c r="F37" s="34" t="s">
        <v>3558</v>
      </c>
      <c r="G37" s="35">
        <v>0.0086</v>
      </c>
      <c r="H37" s="1">
        <f t="shared" si="0"/>
        <v>0.00855219788961166</v>
      </c>
    </row>
    <row r="38" spans="1:8">
      <c r="A38" s="32">
        <v>46104</v>
      </c>
      <c r="B38" s="2">
        <v>289.91</v>
      </c>
      <c r="C38" s="34">
        <v>294.31</v>
      </c>
      <c r="D38" s="34">
        <v>295.75</v>
      </c>
      <c r="E38" s="34">
        <v>287.97</v>
      </c>
      <c r="F38" s="34" t="s">
        <v>3559</v>
      </c>
      <c r="G38" s="35">
        <v>0.0117</v>
      </c>
      <c r="H38" s="1">
        <f t="shared" si="0"/>
        <v>0.01162259167361</v>
      </c>
    </row>
    <row r="39" spans="1:8">
      <c r="A39" s="32">
        <v>46101</v>
      </c>
      <c r="B39" s="2">
        <v>286.56</v>
      </c>
      <c r="C39" s="34">
        <v>288.08</v>
      </c>
      <c r="D39" s="34">
        <v>290.71</v>
      </c>
      <c r="E39" s="34">
        <v>285.27</v>
      </c>
      <c r="F39" s="34" t="s">
        <v>3560</v>
      </c>
      <c r="G39" s="35">
        <v>-0.0049</v>
      </c>
      <c r="H39" s="1">
        <f t="shared" si="0"/>
        <v>-0.00490836973115371</v>
      </c>
    </row>
    <row r="40" spans="1:8">
      <c r="A40" s="32">
        <v>46100</v>
      </c>
      <c r="B40" s="2">
        <v>287.97</v>
      </c>
      <c r="C40" s="34">
        <v>286.88</v>
      </c>
      <c r="D40" s="34">
        <v>289.51</v>
      </c>
      <c r="E40" s="34">
        <v>284.62</v>
      </c>
      <c r="F40" s="34" t="s">
        <v>3022</v>
      </c>
      <c r="G40" s="35">
        <v>0.0008</v>
      </c>
      <c r="H40" s="1">
        <f t="shared" si="0"/>
        <v>0.000799013434668288</v>
      </c>
    </row>
    <row r="41" spans="1:8">
      <c r="A41" s="32">
        <v>46099</v>
      </c>
      <c r="B41" s="2">
        <v>287.74</v>
      </c>
      <c r="C41" s="34">
        <v>286.83</v>
      </c>
      <c r="D41" s="34">
        <v>289.4</v>
      </c>
      <c r="E41" s="34">
        <v>285.12</v>
      </c>
      <c r="F41" s="34" t="s">
        <v>3561</v>
      </c>
      <c r="G41" s="35">
        <v>0.003</v>
      </c>
      <c r="H41" s="1">
        <f t="shared" si="0"/>
        <v>0.00295842757932609</v>
      </c>
    </row>
    <row r="42" spans="1:8">
      <c r="A42" s="32">
        <v>46098</v>
      </c>
      <c r="B42" s="2">
        <v>286.89</v>
      </c>
      <c r="C42" s="34">
        <v>289</v>
      </c>
      <c r="D42" s="34">
        <v>291.76</v>
      </c>
      <c r="E42" s="34">
        <v>285.95</v>
      </c>
      <c r="F42" s="34" t="s">
        <v>3296</v>
      </c>
      <c r="G42" s="35">
        <v>0.0026</v>
      </c>
      <c r="H42" s="1">
        <f t="shared" si="0"/>
        <v>0.00254777207879856</v>
      </c>
    </row>
    <row r="43" spans="1:8">
      <c r="A43" s="32">
        <v>46097</v>
      </c>
      <c r="B43" s="2">
        <v>286.16</v>
      </c>
      <c r="C43" s="34">
        <v>286.34</v>
      </c>
      <c r="D43" s="34">
        <v>289.27</v>
      </c>
      <c r="E43" s="34">
        <v>284.61</v>
      </c>
      <c r="F43" s="34" t="s">
        <v>3221</v>
      </c>
      <c r="G43" s="35">
        <v>0.0096</v>
      </c>
      <c r="H43" s="1">
        <f t="shared" si="0"/>
        <v>0.00955063439354588</v>
      </c>
    </row>
    <row r="44" spans="1:8">
      <c r="A44" s="32">
        <v>46094</v>
      </c>
      <c r="B44" s="2">
        <v>283.44</v>
      </c>
      <c r="C44" s="34">
        <v>284.67</v>
      </c>
      <c r="D44" s="34">
        <v>287.19</v>
      </c>
      <c r="E44" s="34">
        <v>282.95</v>
      </c>
      <c r="F44" s="34" t="s">
        <v>3562</v>
      </c>
      <c r="G44" s="35">
        <v>0.0019</v>
      </c>
      <c r="H44" s="1">
        <f t="shared" si="0"/>
        <v>0.00194233105402541</v>
      </c>
    </row>
    <row r="45" spans="1:8">
      <c r="A45" s="32">
        <v>46093</v>
      </c>
      <c r="B45" s="2">
        <v>282.89</v>
      </c>
      <c r="C45" s="34">
        <v>282.83</v>
      </c>
      <c r="D45" s="34">
        <v>283.88</v>
      </c>
      <c r="E45" s="34">
        <v>279.1</v>
      </c>
      <c r="F45" s="34" t="s">
        <v>2669</v>
      </c>
      <c r="G45" s="35">
        <v>-0.0161</v>
      </c>
      <c r="H45" s="1">
        <f t="shared" si="0"/>
        <v>-0.0162342935320578</v>
      </c>
    </row>
    <row r="46" spans="1:8">
      <c r="A46" s="32">
        <v>46092</v>
      </c>
      <c r="B46" s="2">
        <v>287.52</v>
      </c>
      <c r="C46" s="34">
        <v>288.81</v>
      </c>
      <c r="D46" s="34">
        <v>290.48</v>
      </c>
      <c r="E46" s="34">
        <v>284.86</v>
      </c>
      <c r="F46" s="34" t="s">
        <v>3364</v>
      </c>
      <c r="G46" s="35">
        <v>-0.0042</v>
      </c>
      <c r="H46" s="1">
        <f t="shared" si="0"/>
        <v>-0.00419957233262406</v>
      </c>
    </row>
    <row r="47" spans="1:8">
      <c r="A47" s="32">
        <v>46091</v>
      </c>
      <c r="B47" s="2">
        <v>288.73</v>
      </c>
      <c r="C47" s="34">
        <v>289.29</v>
      </c>
      <c r="D47" s="34">
        <v>292.75</v>
      </c>
      <c r="E47" s="34">
        <v>287.18</v>
      </c>
      <c r="F47" s="34" t="s">
        <v>2955</v>
      </c>
      <c r="G47" s="35">
        <v>-0.0041</v>
      </c>
      <c r="H47" s="1">
        <f t="shared" si="0"/>
        <v>-0.00411302748674173</v>
      </c>
    </row>
    <row r="48" spans="1:8">
      <c r="A48" s="32">
        <v>46090</v>
      </c>
      <c r="B48" s="2">
        <v>289.92</v>
      </c>
      <c r="C48" s="34">
        <v>285.5</v>
      </c>
      <c r="D48" s="34">
        <v>291.1</v>
      </c>
      <c r="E48" s="34">
        <v>280.45</v>
      </c>
      <c r="F48" s="34" t="s">
        <v>3512</v>
      </c>
      <c r="G48" s="35">
        <v>0.0015</v>
      </c>
      <c r="H48" s="1">
        <f t="shared" si="0"/>
        <v>0.00151881285668748</v>
      </c>
    </row>
    <row r="49" spans="1:8">
      <c r="A49" s="32">
        <v>46087</v>
      </c>
      <c r="B49" s="2">
        <v>289.48</v>
      </c>
      <c r="C49" s="34">
        <v>286.34</v>
      </c>
      <c r="D49" s="34">
        <v>289.99</v>
      </c>
      <c r="E49" s="34">
        <v>283.71</v>
      </c>
      <c r="F49" s="34" t="s">
        <v>3563</v>
      </c>
      <c r="G49" s="35">
        <v>-0.0139</v>
      </c>
      <c r="H49" s="1">
        <f t="shared" si="0"/>
        <v>-0.013961772512268</v>
      </c>
    </row>
    <row r="50" spans="1:8">
      <c r="A50" s="32">
        <v>46086</v>
      </c>
      <c r="B50" s="2">
        <v>293.55</v>
      </c>
      <c r="C50" s="34">
        <v>297.98</v>
      </c>
      <c r="D50" s="34">
        <v>301.24</v>
      </c>
      <c r="E50" s="34">
        <v>292.43</v>
      </c>
      <c r="F50" s="34" t="s">
        <v>3564</v>
      </c>
      <c r="G50" s="35">
        <v>-0.0195</v>
      </c>
      <c r="H50" s="1">
        <f t="shared" si="0"/>
        <v>-0.0196990887839356</v>
      </c>
    </row>
    <row r="51" spans="1:8">
      <c r="A51" s="32">
        <v>46085</v>
      </c>
      <c r="B51" s="2">
        <v>299.39</v>
      </c>
      <c r="C51" s="34">
        <v>299.99</v>
      </c>
      <c r="D51" s="34">
        <v>301</v>
      </c>
      <c r="E51" s="34">
        <v>295.82</v>
      </c>
      <c r="F51" s="34" t="s">
        <v>3565</v>
      </c>
      <c r="G51" s="35">
        <v>-0.0029</v>
      </c>
      <c r="H51" s="1">
        <f t="shared" si="0"/>
        <v>-0.00290169469002837</v>
      </c>
    </row>
    <row r="52" spans="1:8">
      <c r="A52" s="32">
        <v>46084</v>
      </c>
      <c r="B52" s="2">
        <v>300.26</v>
      </c>
      <c r="C52" s="34">
        <v>292.29</v>
      </c>
      <c r="D52" s="34">
        <v>302.39</v>
      </c>
      <c r="E52" s="34">
        <v>289.5</v>
      </c>
      <c r="F52" s="34" t="s">
        <v>3250</v>
      </c>
      <c r="G52" s="35">
        <v>0.0091</v>
      </c>
      <c r="H52" s="1">
        <f t="shared" si="0"/>
        <v>0.00903288066101816</v>
      </c>
    </row>
    <row r="53" spans="1:8">
      <c r="A53" s="32">
        <v>46083</v>
      </c>
      <c r="B53" s="2">
        <v>297.56</v>
      </c>
      <c r="C53" s="34">
        <v>294.81</v>
      </c>
      <c r="D53" s="34">
        <v>299.98</v>
      </c>
      <c r="E53" s="34">
        <v>293.21</v>
      </c>
      <c r="F53" s="34" t="s">
        <v>2691</v>
      </c>
      <c r="G53" s="35">
        <v>-0.0091</v>
      </c>
      <c r="H53" s="1">
        <f t="shared" si="0"/>
        <v>-0.00916608966614404</v>
      </c>
    </row>
    <row r="54" spans="1:8">
      <c r="A54" s="32">
        <v>46080</v>
      </c>
      <c r="B54" s="2">
        <v>300.3</v>
      </c>
      <c r="C54" s="34">
        <v>300</v>
      </c>
      <c r="D54" s="34">
        <v>302.95</v>
      </c>
      <c r="E54" s="34">
        <v>294.45</v>
      </c>
      <c r="F54" s="34" t="s">
        <v>3566</v>
      </c>
      <c r="G54" s="35">
        <v>-0.019</v>
      </c>
      <c r="H54" s="1">
        <f t="shared" si="0"/>
        <v>-0.0192278733468853</v>
      </c>
    </row>
    <row r="55" spans="1:8">
      <c r="A55" s="32">
        <v>46079</v>
      </c>
      <c r="B55" s="2">
        <v>306.13</v>
      </c>
      <c r="C55" s="34">
        <v>304.58</v>
      </c>
      <c r="D55" s="34">
        <v>309.01</v>
      </c>
      <c r="E55" s="34">
        <v>303.64</v>
      </c>
      <c r="F55" s="34" t="s">
        <v>3498</v>
      </c>
      <c r="G55" s="35">
        <v>0.0093</v>
      </c>
      <c r="H55" s="1">
        <f t="shared" si="0"/>
        <v>0.00928743364163459</v>
      </c>
    </row>
    <row r="56" spans="1:8">
      <c r="A56" s="32">
        <v>46078</v>
      </c>
      <c r="B56" s="2">
        <v>303.3</v>
      </c>
      <c r="C56" s="34">
        <v>298.64</v>
      </c>
      <c r="D56" s="34">
        <v>303.66</v>
      </c>
      <c r="E56" s="34">
        <v>297.01</v>
      </c>
      <c r="F56" s="34" t="s">
        <v>3467</v>
      </c>
      <c r="G56" s="35">
        <v>0.0202</v>
      </c>
      <c r="H56" s="1">
        <f t="shared" si="0"/>
        <v>0.0199806846904835</v>
      </c>
    </row>
    <row r="57" spans="1:8">
      <c r="A57" s="32">
        <v>46077</v>
      </c>
      <c r="B57" s="2">
        <v>297.3</v>
      </c>
      <c r="C57" s="34">
        <v>296.82</v>
      </c>
      <c r="D57" s="34">
        <v>299.75</v>
      </c>
      <c r="E57" s="34">
        <v>291.38</v>
      </c>
      <c r="F57" s="34" t="s">
        <v>3567</v>
      </c>
      <c r="G57" s="35">
        <v>-0.0012</v>
      </c>
      <c r="H57" s="1">
        <f t="shared" si="0"/>
        <v>-0.00124376034992455</v>
      </c>
    </row>
    <row r="58" spans="1:8">
      <c r="A58" s="32">
        <v>46076</v>
      </c>
      <c r="B58" s="2">
        <v>297.67</v>
      </c>
      <c r="C58" s="34">
        <v>308.8</v>
      </c>
      <c r="D58" s="34">
        <v>311</v>
      </c>
      <c r="E58" s="34">
        <v>295.1</v>
      </c>
      <c r="F58" s="34" t="s">
        <v>3556</v>
      </c>
      <c r="G58" s="35">
        <v>-0.0422</v>
      </c>
      <c r="H58" s="1">
        <f t="shared" si="0"/>
        <v>-0.0431319525897134</v>
      </c>
    </row>
    <row r="59" spans="1:8">
      <c r="A59" s="32">
        <v>46073</v>
      </c>
      <c r="B59" s="2">
        <v>310.79</v>
      </c>
      <c r="C59" s="34">
        <v>308.4</v>
      </c>
      <c r="D59" s="34">
        <v>311</v>
      </c>
      <c r="E59" s="34">
        <v>305.68</v>
      </c>
      <c r="F59" s="34" t="s">
        <v>3246</v>
      </c>
      <c r="G59" s="35">
        <v>0.0089</v>
      </c>
      <c r="H59" s="1">
        <f t="shared" si="0"/>
        <v>0.00885533548311016</v>
      </c>
    </row>
    <row r="60" spans="1:8">
      <c r="A60" s="32">
        <v>46072</v>
      </c>
      <c r="B60" s="2">
        <v>308.05</v>
      </c>
      <c r="C60" s="34">
        <v>307.17</v>
      </c>
      <c r="D60" s="34">
        <v>309.18</v>
      </c>
      <c r="E60" s="34">
        <v>305.12</v>
      </c>
      <c r="F60" s="34" t="s">
        <v>2815</v>
      </c>
      <c r="G60" s="35">
        <v>-0.0024</v>
      </c>
      <c r="H60" s="1">
        <f t="shared" si="0"/>
        <v>-0.00236694175320073</v>
      </c>
    </row>
    <row r="61" spans="1:8">
      <c r="A61" s="32">
        <v>46071</v>
      </c>
      <c r="B61" s="2">
        <v>308.78</v>
      </c>
      <c r="C61" s="34">
        <v>308.46</v>
      </c>
      <c r="D61" s="34">
        <v>312.28</v>
      </c>
      <c r="E61" s="34">
        <v>307.22</v>
      </c>
      <c r="F61" s="34" t="s">
        <v>3205</v>
      </c>
      <c r="G61" s="35">
        <v>0.0054</v>
      </c>
      <c r="H61" s="1">
        <f t="shared" si="0"/>
        <v>0.0053579384886752</v>
      </c>
    </row>
    <row r="62" spans="1:8">
      <c r="A62" s="32">
        <v>46070</v>
      </c>
      <c r="B62" s="2">
        <v>307.13</v>
      </c>
      <c r="C62" s="34">
        <v>302.76</v>
      </c>
      <c r="D62" s="34">
        <v>308.24</v>
      </c>
      <c r="E62" s="34">
        <v>302.5</v>
      </c>
      <c r="F62" s="34" t="s">
        <v>2730</v>
      </c>
      <c r="G62" s="35">
        <v>0.0151</v>
      </c>
      <c r="H62" s="1">
        <f t="shared" si="0"/>
        <v>0.0150245576567746</v>
      </c>
    </row>
    <row r="63" spans="1:8">
      <c r="A63" s="32">
        <v>46066</v>
      </c>
      <c r="B63" s="2">
        <v>302.55</v>
      </c>
      <c r="C63" s="34">
        <v>298.52</v>
      </c>
      <c r="D63" s="34">
        <v>304.29</v>
      </c>
      <c r="E63" s="34">
        <v>296.52</v>
      </c>
      <c r="F63" s="34" t="s">
        <v>2957</v>
      </c>
      <c r="G63" s="35">
        <v>-0.0003</v>
      </c>
      <c r="H63" s="1">
        <f t="shared" si="0"/>
        <v>-0.000297427256443227</v>
      </c>
    </row>
    <row r="64" spans="1:8">
      <c r="A64" s="32">
        <v>46065</v>
      </c>
      <c r="B64" s="2">
        <v>302.64</v>
      </c>
      <c r="C64" s="34">
        <v>312.27</v>
      </c>
      <c r="D64" s="34">
        <v>313.61</v>
      </c>
      <c r="E64" s="34">
        <v>300.02</v>
      </c>
      <c r="F64" s="34" t="s">
        <v>3568</v>
      </c>
      <c r="G64" s="35">
        <v>-0.0263</v>
      </c>
      <c r="H64" s="1">
        <f t="shared" si="0"/>
        <v>-0.0266699861626921</v>
      </c>
    </row>
    <row r="65" spans="1:8">
      <c r="A65" s="32">
        <v>46064</v>
      </c>
      <c r="B65" s="2">
        <v>310.82</v>
      </c>
      <c r="C65" s="34">
        <v>323.24</v>
      </c>
      <c r="D65" s="34">
        <v>325.28</v>
      </c>
      <c r="E65" s="34">
        <v>308.73</v>
      </c>
      <c r="F65" s="34" t="s">
        <v>2931</v>
      </c>
      <c r="G65" s="35">
        <v>-0.0234</v>
      </c>
      <c r="H65" s="1">
        <f t="shared" si="0"/>
        <v>-0.0237175320218682</v>
      </c>
    </row>
    <row r="66" spans="1:8">
      <c r="A66" s="32">
        <v>46063</v>
      </c>
      <c r="B66" s="2">
        <v>318.28</v>
      </c>
      <c r="C66" s="34">
        <v>322.55</v>
      </c>
      <c r="D66" s="34">
        <v>326.13</v>
      </c>
      <c r="E66" s="34">
        <v>315.12</v>
      </c>
      <c r="F66" s="34" t="s">
        <v>2952</v>
      </c>
      <c r="G66" s="35">
        <v>-0.0119</v>
      </c>
      <c r="H66" s="1">
        <f t="shared" si="0"/>
        <v>-0.0119305578278192</v>
      </c>
    </row>
    <row r="67" spans="1:8">
      <c r="A67" s="32">
        <v>46062</v>
      </c>
      <c r="B67" s="2">
        <v>322.1</v>
      </c>
      <c r="C67" s="34">
        <v>321.34</v>
      </c>
      <c r="D67" s="34">
        <v>326.4</v>
      </c>
      <c r="E67" s="34">
        <v>320.11</v>
      </c>
      <c r="F67" s="34" t="s">
        <v>3569</v>
      </c>
      <c r="G67" s="35">
        <v>-0.0009</v>
      </c>
      <c r="H67" s="1">
        <f t="shared" ref="H67:H130" si="1">LN(B67/B68)</f>
        <v>-0.000930954295319913</v>
      </c>
    </row>
    <row r="68" spans="1:8">
      <c r="A68" s="32">
        <v>46059</v>
      </c>
      <c r="B68" s="2">
        <v>322.4</v>
      </c>
      <c r="C68" s="34">
        <v>314.71</v>
      </c>
      <c r="D68" s="34">
        <v>324.24</v>
      </c>
      <c r="E68" s="34">
        <v>314.71</v>
      </c>
      <c r="F68" s="34" t="s">
        <v>3100</v>
      </c>
      <c r="G68" s="35">
        <v>0.0395</v>
      </c>
      <c r="H68" s="1">
        <f t="shared" si="1"/>
        <v>0.0387047172697994</v>
      </c>
    </row>
    <row r="69" spans="1:8">
      <c r="A69" s="32">
        <v>46058</v>
      </c>
      <c r="B69" s="2">
        <v>310.16</v>
      </c>
      <c r="C69" s="34">
        <v>315</v>
      </c>
      <c r="D69" s="34">
        <v>316.01</v>
      </c>
      <c r="E69" s="34">
        <v>305.54</v>
      </c>
      <c r="F69" s="34" t="s">
        <v>3570</v>
      </c>
      <c r="G69" s="35">
        <v>-0.0224</v>
      </c>
      <c r="H69" s="1">
        <f t="shared" si="1"/>
        <v>-0.0226648530099441</v>
      </c>
    </row>
    <row r="70" spans="1:8">
      <c r="A70" s="32">
        <v>46057</v>
      </c>
      <c r="B70" s="2">
        <v>317.27</v>
      </c>
      <c r="C70" s="34">
        <v>314.4</v>
      </c>
      <c r="D70" s="34">
        <v>319.3</v>
      </c>
      <c r="E70" s="34">
        <v>314.4</v>
      </c>
      <c r="F70" s="34" t="s">
        <v>3022</v>
      </c>
      <c r="G70" s="35">
        <v>0.0077</v>
      </c>
      <c r="H70" s="1">
        <f t="shared" si="1"/>
        <v>0.00765681143786613</v>
      </c>
    </row>
    <row r="71" spans="1:8">
      <c r="A71" s="32">
        <v>46056</v>
      </c>
      <c r="B71" s="2">
        <v>314.85</v>
      </c>
      <c r="C71" s="34">
        <v>309.73</v>
      </c>
      <c r="D71" s="34">
        <v>316.25</v>
      </c>
      <c r="E71" s="34">
        <v>309.1</v>
      </c>
      <c r="F71" s="34" t="s">
        <v>3571</v>
      </c>
      <c r="G71" s="35">
        <v>0.0218</v>
      </c>
      <c r="H71" s="1">
        <f t="shared" si="1"/>
        <v>0.0215421097811228</v>
      </c>
    </row>
    <row r="72" spans="1:8">
      <c r="A72" s="32">
        <v>46055</v>
      </c>
      <c r="B72" s="2">
        <v>308.14</v>
      </c>
      <c r="C72" s="34">
        <v>304.46</v>
      </c>
      <c r="D72" s="34">
        <v>309.3</v>
      </c>
      <c r="E72" s="34">
        <v>301.37</v>
      </c>
      <c r="F72" s="34" t="s">
        <v>3572</v>
      </c>
      <c r="G72" s="35">
        <v>0.0074</v>
      </c>
      <c r="H72" s="1">
        <f t="shared" si="1"/>
        <v>0.00732866495282114</v>
      </c>
    </row>
    <row r="73" spans="1:8">
      <c r="A73" s="32">
        <v>46052</v>
      </c>
      <c r="B73" s="2">
        <v>305.89</v>
      </c>
      <c r="C73" s="34">
        <v>305.25</v>
      </c>
      <c r="D73" s="34">
        <v>307.93</v>
      </c>
      <c r="E73" s="34">
        <v>302.55</v>
      </c>
      <c r="F73" s="34" t="s">
        <v>3573</v>
      </c>
      <c r="G73" s="35">
        <v>-0.0017</v>
      </c>
      <c r="H73" s="1">
        <f t="shared" si="1"/>
        <v>-0.00173114968679974</v>
      </c>
    </row>
    <row r="74" spans="1:8">
      <c r="A74" s="32">
        <v>46051</v>
      </c>
      <c r="B74" s="2">
        <v>306.42</v>
      </c>
      <c r="C74" s="34">
        <v>302.4</v>
      </c>
      <c r="D74" s="34">
        <v>306.83</v>
      </c>
      <c r="E74" s="34">
        <v>302.21</v>
      </c>
      <c r="F74" s="34" t="s">
        <v>2940</v>
      </c>
      <c r="G74" s="35">
        <v>0.0188</v>
      </c>
      <c r="H74" s="1">
        <f t="shared" si="1"/>
        <v>0.0186108568282464</v>
      </c>
    </row>
    <row r="75" spans="1:8">
      <c r="A75" s="32">
        <v>46050</v>
      </c>
      <c r="B75" s="2">
        <v>300.77</v>
      </c>
      <c r="C75" s="34">
        <v>300.27</v>
      </c>
      <c r="D75" s="34">
        <v>301.92</v>
      </c>
      <c r="E75" s="34">
        <v>298.05</v>
      </c>
      <c r="F75" s="34" t="s">
        <v>2933</v>
      </c>
      <c r="G75" s="35">
        <v>0.0015</v>
      </c>
      <c r="H75" s="1">
        <f t="shared" si="1"/>
        <v>0.00153057859121044</v>
      </c>
    </row>
    <row r="76" spans="1:8">
      <c r="A76" s="32">
        <v>46049</v>
      </c>
      <c r="B76" s="2">
        <v>300.31</v>
      </c>
      <c r="C76" s="34">
        <v>301.33</v>
      </c>
      <c r="D76" s="34">
        <v>301.97</v>
      </c>
      <c r="E76" s="34">
        <v>298.15</v>
      </c>
      <c r="F76" s="34" t="s">
        <v>2787</v>
      </c>
      <c r="G76" s="35">
        <v>-0.0024</v>
      </c>
      <c r="H76" s="1">
        <f t="shared" si="1"/>
        <v>-0.00242787181703109</v>
      </c>
    </row>
    <row r="77" spans="1:8">
      <c r="A77" s="32">
        <v>46048</v>
      </c>
      <c r="B77" s="2">
        <v>301.04</v>
      </c>
      <c r="C77" s="34">
        <v>297.81</v>
      </c>
      <c r="D77" s="34">
        <v>301.77</v>
      </c>
      <c r="E77" s="34">
        <v>297.45</v>
      </c>
      <c r="F77" s="34" t="s">
        <v>3000</v>
      </c>
      <c r="G77" s="35">
        <v>0.0112</v>
      </c>
      <c r="H77" s="1">
        <f t="shared" si="1"/>
        <v>0.0110896987934719</v>
      </c>
    </row>
    <row r="78" spans="1:8">
      <c r="A78" s="32">
        <v>46045</v>
      </c>
      <c r="B78" s="2">
        <v>297.72</v>
      </c>
      <c r="C78" s="34">
        <v>302</v>
      </c>
      <c r="D78" s="34">
        <v>302.37</v>
      </c>
      <c r="E78" s="34">
        <v>296.51</v>
      </c>
      <c r="F78" s="34" t="s">
        <v>3375</v>
      </c>
      <c r="G78" s="35">
        <v>-0.0195</v>
      </c>
      <c r="H78" s="1">
        <f t="shared" si="1"/>
        <v>-0.0196564073772095</v>
      </c>
    </row>
    <row r="79" spans="1:8">
      <c r="A79" s="32">
        <v>46044</v>
      </c>
      <c r="B79" s="2">
        <v>303.63</v>
      </c>
      <c r="C79" s="34">
        <v>304.86</v>
      </c>
      <c r="D79" s="34">
        <v>308.2</v>
      </c>
      <c r="E79" s="34">
        <v>302.9</v>
      </c>
      <c r="F79" s="34" t="s">
        <v>3574</v>
      </c>
      <c r="G79" s="35">
        <v>0.0053</v>
      </c>
      <c r="H79" s="1">
        <f t="shared" si="1"/>
        <v>0.00525039593369452</v>
      </c>
    </row>
    <row r="80" spans="1:8">
      <c r="A80" s="32">
        <v>46043</v>
      </c>
      <c r="B80" s="2">
        <v>302.04</v>
      </c>
      <c r="C80" s="34">
        <v>303.42</v>
      </c>
      <c r="D80" s="34">
        <v>305.4</v>
      </c>
      <c r="E80" s="34">
        <v>301.15</v>
      </c>
      <c r="F80" s="34" t="s">
        <v>3217</v>
      </c>
      <c r="G80" s="35">
        <v>-0.0023</v>
      </c>
      <c r="H80" s="1">
        <f t="shared" si="1"/>
        <v>-0.00231489239919423</v>
      </c>
    </row>
    <row r="81" spans="1:8">
      <c r="A81" s="32">
        <v>46042</v>
      </c>
      <c r="B81" s="2">
        <v>302.74</v>
      </c>
      <c r="C81" s="34">
        <v>306.21</v>
      </c>
      <c r="D81" s="34">
        <v>311.15</v>
      </c>
      <c r="E81" s="34">
        <v>301.86</v>
      </c>
      <c r="F81" s="34" t="s">
        <v>2872</v>
      </c>
      <c r="G81" s="35">
        <v>-0.0311</v>
      </c>
      <c r="H81" s="1">
        <f t="shared" si="1"/>
        <v>-0.0316341132337422</v>
      </c>
    </row>
    <row r="82" spans="1:8">
      <c r="A82" s="32">
        <v>46038</v>
      </c>
      <c r="B82" s="2">
        <v>312.47</v>
      </c>
      <c r="C82" s="34">
        <v>310.35</v>
      </c>
      <c r="D82" s="34">
        <v>317.21</v>
      </c>
      <c r="E82" s="34">
        <v>310</v>
      </c>
      <c r="F82" s="34" t="s">
        <v>2659</v>
      </c>
      <c r="G82" s="35">
        <v>0.0104</v>
      </c>
      <c r="H82" s="1">
        <f t="shared" si="1"/>
        <v>0.0103261175208769</v>
      </c>
    </row>
    <row r="83" spans="1:8">
      <c r="A83" s="32">
        <v>46037</v>
      </c>
      <c r="B83" s="2">
        <v>309.26</v>
      </c>
      <c r="C83" s="34">
        <v>308.47</v>
      </c>
      <c r="D83" s="34">
        <v>312.94</v>
      </c>
      <c r="E83" s="34">
        <v>307.75</v>
      </c>
      <c r="F83" s="34" t="s">
        <v>3575</v>
      </c>
      <c r="G83" s="35">
        <v>0.0045</v>
      </c>
      <c r="H83" s="1">
        <f t="shared" si="1"/>
        <v>0.0045047310957463</v>
      </c>
    </row>
    <row r="84" spans="1:8">
      <c r="A84" s="32">
        <v>46036</v>
      </c>
      <c r="B84" s="2">
        <v>307.87</v>
      </c>
      <c r="C84" s="34">
        <v>308.2</v>
      </c>
      <c r="D84" s="34">
        <v>311.76</v>
      </c>
      <c r="E84" s="34">
        <v>306.12</v>
      </c>
      <c r="F84" s="34" t="s">
        <v>3576</v>
      </c>
      <c r="G84" s="35">
        <v>-0.0097</v>
      </c>
      <c r="H84" s="1">
        <f t="shared" si="1"/>
        <v>-0.0097937011131699</v>
      </c>
    </row>
    <row r="85" spans="1:8">
      <c r="A85" s="32">
        <v>46035</v>
      </c>
      <c r="B85" s="2">
        <v>310.9</v>
      </c>
      <c r="C85" s="34">
        <v>324.3</v>
      </c>
      <c r="D85" s="34">
        <v>326.86</v>
      </c>
      <c r="E85" s="34">
        <v>310.57</v>
      </c>
      <c r="F85" s="34" t="s">
        <v>3577</v>
      </c>
      <c r="G85" s="35">
        <v>-0.0419</v>
      </c>
      <c r="H85" s="1">
        <f t="shared" si="1"/>
        <v>-0.0427834019636081</v>
      </c>
    </row>
    <row r="86" spans="1:8">
      <c r="A86" s="32">
        <v>46034</v>
      </c>
      <c r="B86" s="2">
        <v>324.49</v>
      </c>
      <c r="C86" s="34">
        <v>321.88</v>
      </c>
      <c r="D86" s="34">
        <v>326.02</v>
      </c>
      <c r="E86" s="34">
        <v>321.23</v>
      </c>
      <c r="F86" s="34" t="s">
        <v>2616</v>
      </c>
      <c r="G86" s="35">
        <v>-0.0143</v>
      </c>
      <c r="H86" s="1">
        <f t="shared" si="1"/>
        <v>-0.0143803726425013</v>
      </c>
    </row>
    <row r="87" spans="1:8">
      <c r="A87" s="32">
        <v>46031</v>
      </c>
      <c r="B87" s="2">
        <v>329.19</v>
      </c>
      <c r="C87" s="34">
        <v>329.34</v>
      </c>
      <c r="D87" s="34">
        <v>331.9</v>
      </c>
      <c r="E87" s="34">
        <v>328.17</v>
      </c>
      <c r="F87" s="34" t="s">
        <v>2815</v>
      </c>
      <c r="G87" s="35">
        <v>-0.0018</v>
      </c>
      <c r="H87" s="1">
        <f t="shared" si="1"/>
        <v>-0.00182099658806466</v>
      </c>
    </row>
    <row r="88" spans="1:8">
      <c r="A88" s="32">
        <v>46030</v>
      </c>
      <c r="B88" s="2">
        <v>329.79</v>
      </c>
      <c r="C88" s="34">
        <v>326.39</v>
      </c>
      <c r="D88" s="34">
        <v>331.4</v>
      </c>
      <c r="E88" s="34">
        <v>325.65</v>
      </c>
      <c r="F88" s="34" t="s">
        <v>3002</v>
      </c>
      <c r="G88" s="35">
        <v>0.0086</v>
      </c>
      <c r="H88" s="1">
        <f t="shared" si="1"/>
        <v>0.0085264988689936</v>
      </c>
    </row>
    <row r="89" spans="1:8">
      <c r="A89" s="32">
        <v>46029</v>
      </c>
      <c r="B89" s="2">
        <v>326.99</v>
      </c>
      <c r="C89" s="34">
        <v>331.14</v>
      </c>
      <c r="D89" s="34">
        <v>332.15</v>
      </c>
      <c r="E89" s="34">
        <v>324.6</v>
      </c>
      <c r="F89" s="34" t="s">
        <v>2651</v>
      </c>
      <c r="G89" s="35">
        <v>-0.0228</v>
      </c>
      <c r="H89" s="1">
        <f t="shared" si="1"/>
        <v>-0.0230360851478046</v>
      </c>
    </row>
    <row r="90" spans="1:8">
      <c r="A90" s="32">
        <v>46028</v>
      </c>
      <c r="B90" s="2">
        <v>334.61</v>
      </c>
      <c r="C90" s="34">
        <v>332.62</v>
      </c>
      <c r="D90" s="34">
        <v>335.87</v>
      </c>
      <c r="E90" s="34">
        <v>330.65</v>
      </c>
      <c r="F90" s="34" t="s">
        <v>3185</v>
      </c>
      <c r="G90" s="35">
        <v>0.0017</v>
      </c>
      <c r="H90" s="1">
        <f t="shared" si="1"/>
        <v>0.00170492825266457</v>
      </c>
    </row>
    <row r="91" spans="1:8">
      <c r="A91" s="32">
        <v>46027</v>
      </c>
      <c r="B91" s="2">
        <v>334.04</v>
      </c>
      <c r="C91" s="34">
        <v>325.5</v>
      </c>
      <c r="D91" s="34">
        <v>337.25</v>
      </c>
      <c r="E91" s="34">
        <v>325.19</v>
      </c>
      <c r="F91" s="34" t="s">
        <v>3007</v>
      </c>
      <c r="G91" s="35">
        <v>0.0263</v>
      </c>
      <c r="H91" s="1">
        <f t="shared" si="1"/>
        <v>0.0259597304565722</v>
      </c>
    </row>
    <row r="92" spans="1:8">
      <c r="A92" s="32">
        <v>46024</v>
      </c>
      <c r="B92" s="2">
        <v>325.48</v>
      </c>
      <c r="C92" s="34">
        <v>322.5</v>
      </c>
      <c r="D92" s="34">
        <v>325.73</v>
      </c>
      <c r="E92" s="34">
        <v>320.74</v>
      </c>
      <c r="F92" s="34" t="s">
        <v>3331</v>
      </c>
      <c r="G92" s="35">
        <v>0.0101</v>
      </c>
      <c r="H92" s="1">
        <f t="shared" si="1"/>
        <v>0.0100664737656159</v>
      </c>
    </row>
    <row r="93" spans="1:8">
      <c r="A93" s="32">
        <v>46022</v>
      </c>
      <c r="B93" s="2">
        <v>322.22</v>
      </c>
      <c r="C93" s="34">
        <v>324.34</v>
      </c>
      <c r="D93" s="34">
        <v>324.88</v>
      </c>
      <c r="E93" s="34">
        <v>322.04</v>
      </c>
      <c r="F93" s="34" t="s">
        <v>3259</v>
      </c>
      <c r="G93" s="35">
        <v>-0.0037</v>
      </c>
      <c r="H93" s="1">
        <f t="shared" si="1"/>
        <v>-0.00371724608695716</v>
      </c>
    </row>
    <row r="94" spans="1:8">
      <c r="A94" s="32">
        <v>46021</v>
      </c>
      <c r="B94" s="2">
        <v>323.42</v>
      </c>
      <c r="C94" s="34">
        <v>324.81</v>
      </c>
      <c r="D94" s="34">
        <v>324.94</v>
      </c>
      <c r="E94" s="34">
        <v>322.49</v>
      </c>
      <c r="F94" s="34" t="s">
        <v>3177</v>
      </c>
      <c r="G94" s="35">
        <v>-0.001</v>
      </c>
      <c r="H94" s="1">
        <f t="shared" si="1"/>
        <v>-0.00101982486394963</v>
      </c>
    </row>
    <row r="95" spans="1:8">
      <c r="A95" s="32">
        <v>46020</v>
      </c>
      <c r="B95" s="2">
        <v>323.75</v>
      </c>
      <c r="C95" s="34">
        <v>327</v>
      </c>
      <c r="D95" s="34">
        <v>327.77</v>
      </c>
      <c r="E95" s="34">
        <v>323.53</v>
      </c>
      <c r="F95" s="34" t="s">
        <v>2954</v>
      </c>
      <c r="G95" s="35">
        <v>-0.0127</v>
      </c>
      <c r="H95" s="1">
        <f t="shared" si="1"/>
        <v>-0.0127675674746032</v>
      </c>
    </row>
    <row r="96" spans="1:8">
      <c r="A96" s="32">
        <v>46017</v>
      </c>
      <c r="B96" s="2">
        <v>327.91</v>
      </c>
      <c r="C96" s="34">
        <v>329.11</v>
      </c>
      <c r="D96" s="34">
        <v>330.86</v>
      </c>
      <c r="E96" s="34">
        <v>326.54</v>
      </c>
      <c r="F96" s="34" t="s">
        <v>3578</v>
      </c>
      <c r="G96" s="35">
        <v>-0.0038</v>
      </c>
      <c r="H96" s="1">
        <f t="shared" si="1"/>
        <v>-0.00383515414982158</v>
      </c>
    </row>
    <row r="97" spans="1:8">
      <c r="A97" s="32">
        <v>46015</v>
      </c>
      <c r="B97" s="2">
        <v>329.17</v>
      </c>
      <c r="C97" s="34">
        <v>326.24</v>
      </c>
      <c r="D97" s="34">
        <v>329.99</v>
      </c>
      <c r="E97" s="34">
        <v>325.5</v>
      </c>
      <c r="F97" s="34" t="s">
        <v>3579</v>
      </c>
      <c r="G97" s="35">
        <v>0.0099</v>
      </c>
      <c r="H97" s="1">
        <f t="shared" si="1"/>
        <v>0.00989170025432795</v>
      </c>
    </row>
    <row r="98" spans="1:8">
      <c r="A98" s="32">
        <v>46014</v>
      </c>
      <c r="B98" s="2">
        <v>325.93</v>
      </c>
      <c r="C98" s="34">
        <v>323.61</v>
      </c>
      <c r="D98" s="34">
        <v>327.78</v>
      </c>
      <c r="E98" s="34">
        <v>323.09</v>
      </c>
      <c r="F98" s="34" t="s">
        <v>3329</v>
      </c>
      <c r="G98" s="35">
        <v>0.0088</v>
      </c>
      <c r="H98" s="1">
        <f t="shared" si="1"/>
        <v>0.00875171220258419</v>
      </c>
    </row>
    <row r="99" spans="1:8">
      <c r="A99" s="32">
        <v>46013</v>
      </c>
      <c r="B99" s="2">
        <v>323.09</v>
      </c>
      <c r="C99" s="34">
        <v>317.51</v>
      </c>
      <c r="D99" s="34">
        <v>323.23</v>
      </c>
      <c r="E99" s="34">
        <v>317.51</v>
      </c>
      <c r="F99" s="34" t="s">
        <v>3278</v>
      </c>
      <c r="G99" s="35">
        <v>0.0185</v>
      </c>
      <c r="H99" s="1">
        <f t="shared" si="1"/>
        <v>0.0183669070662986</v>
      </c>
    </row>
    <row r="100" spans="1:8">
      <c r="A100" s="32">
        <v>46010</v>
      </c>
      <c r="B100" s="2">
        <v>317.21</v>
      </c>
      <c r="C100" s="34">
        <v>313.79</v>
      </c>
      <c r="D100" s="34">
        <v>318.56</v>
      </c>
      <c r="E100" s="34">
        <v>313.19</v>
      </c>
      <c r="F100" s="34" t="s">
        <v>2469</v>
      </c>
      <c r="G100" s="35">
        <v>0.0135</v>
      </c>
      <c r="H100" s="1">
        <f t="shared" si="1"/>
        <v>0.0133608245748085</v>
      </c>
    </row>
    <row r="101" spans="1:8">
      <c r="A101" s="32">
        <v>46009</v>
      </c>
      <c r="B101" s="2">
        <v>313</v>
      </c>
      <c r="C101" s="34">
        <v>316</v>
      </c>
      <c r="D101" s="34">
        <v>317.7</v>
      </c>
      <c r="E101" s="34">
        <v>312.22</v>
      </c>
      <c r="F101" s="34" t="s">
        <v>2756</v>
      </c>
      <c r="G101" s="35">
        <v>-0.0063</v>
      </c>
      <c r="H101" s="1">
        <f t="shared" si="1"/>
        <v>-0.00630595420628148</v>
      </c>
    </row>
    <row r="102" spans="1:8">
      <c r="A102" s="32">
        <v>46008</v>
      </c>
      <c r="B102" s="2">
        <v>314.98</v>
      </c>
      <c r="C102" s="34">
        <v>318.43</v>
      </c>
      <c r="D102" s="34">
        <v>319.37</v>
      </c>
      <c r="E102" s="34">
        <v>314.66</v>
      </c>
      <c r="F102" s="34" t="s">
        <v>2779</v>
      </c>
      <c r="G102" s="35">
        <v>-0.0018</v>
      </c>
      <c r="H102" s="1">
        <f t="shared" si="1"/>
        <v>-0.00180800328381395</v>
      </c>
    </row>
    <row r="103" spans="1:8">
      <c r="A103" s="32">
        <v>46007</v>
      </c>
      <c r="B103" s="2">
        <v>315.55</v>
      </c>
      <c r="C103" s="34">
        <v>319.09</v>
      </c>
      <c r="D103" s="34">
        <v>319.52</v>
      </c>
      <c r="E103" s="34">
        <v>314.4</v>
      </c>
      <c r="F103" s="34" t="s">
        <v>3263</v>
      </c>
      <c r="G103" s="35">
        <v>-0.014</v>
      </c>
      <c r="H103" s="1">
        <f t="shared" si="1"/>
        <v>-0.01406634581048</v>
      </c>
    </row>
    <row r="104" spans="1:8">
      <c r="A104" s="32">
        <v>46006</v>
      </c>
      <c r="B104" s="2">
        <v>320.02</v>
      </c>
      <c r="C104" s="34">
        <v>319.59</v>
      </c>
      <c r="D104" s="34">
        <v>322.88</v>
      </c>
      <c r="E104" s="34">
        <v>318.39</v>
      </c>
      <c r="F104" s="34" t="s">
        <v>3580</v>
      </c>
      <c r="G104" s="35">
        <v>0.0047</v>
      </c>
      <c r="H104" s="1">
        <f t="shared" si="1"/>
        <v>0.00469822645148449</v>
      </c>
    </row>
    <row r="105" spans="1:8">
      <c r="A105" s="32">
        <v>46003</v>
      </c>
      <c r="B105" s="2">
        <v>318.52</v>
      </c>
      <c r="C105" s="34">
        <v>319.68</v>
      </c>
      <c r="D105" s="34">
        <v>320.27</v>
      </c>
      <c r="E105" s="34">
        <v>316.6</v>
      </c>
      <c r="F105" s="34" t="s">
        <v>2644</v>
      </c>
      <c r="G105" s="35">
        <v>0.0036</v>
      </c>
      <c r="H105" s="1">
        <f t="shared" si="1"/>
        <v>0.00358547325454775</v>
      </c>
    </row>
    <row r="106" spans="1:8">
      <c r="A106" s="32">
        <v>46002</v>
      </c>
      <c r="B106" s="2">
        <v>317.38</v>
      </c>
      <c r="C106" s="34">
        <v>309.24</v>
      </c>
      <c r="D106" s="34">
        <v>318</v>
      </c>
      <c r="E106" s="34">
        <v>309.24</v>
      </c>
      <c r="F106" s="34" t="s">
        <v>3581</v>
      </c>
      <c r="G106" s="35">
        <v>0.0234</v>
      </c>
      <c r="H106" s="1">
        <f t="shared" si="1"/>
        <v>0.0231727208861932</v>
      </c>
    </row>
    <row r="107" spans="1:8">
      <c r="A107" s="32">
        <v>46001</v>
      </c>
      <c r="B107" s="2">
        <v>310.11</v>
      </c>
      <c r="C107" s="34">
        <v>300.5</v>
      </c>
      <c r="D107" s="34">
        <v>311.19</v>
      </c>
      <c r="E107" s="34">
        <v>298.46</v>
      </c>
      <c r="F107" s="34" t="s">
        <v>2073</v>
      </c>
      <c r="G107" s="35">
        <v>0.0319</v>
      </c>
      <c r="H107" s="1">
        <f t="shared" si="1"/>
        <v>0.0314460419567207</v>
      </c>
    </row>
    <row r="108" spans="1:8">
      <c r="A108" s="32">
        <v>46000</v>
      </c>
      <c r="B108" s="2">
        <v>300.51</v>
      </c>
      <c r="C108" s="34">
        <v>314.95</v>
      </c>
      <c r="D108" s="34">
        <v>318.8</v>
      </c>
      <c r="E108" s="34">
        <v>300.02</v>
      </c>
      <c r="F108" s="34" t="s">
        <v>3582</v>
      </c>
      <c r="G108" s="35">
        <v>-0.0466</v>
      </c>
      <c r="H108" s="1">
        <f t="shared" si="1"/>
        <v>-0.047758052077011</v>
      </c>
    </row>
    <row r="109" spans="1:8">
      <c r="A109" s="32">
        <v>45999</v>
      </c>
      <c r="B109" s="2">
        <v>315.21</v>
      </c>
      <c r="C109" s="34">
        <v>315.06</v>
      </c>
      <c r="D109" s="34">
        <v>316.47</v>
      </c>
      <c r="E109" s="34">
        <v>313.35</v>
      </c>
      <c r="F109" s="34" t="s">
        <v>3370</v>
      </c>
      <c r="G109" s="35">
        <v>0.0005</v>
      </c>
      <c r="H109" s="1">
        <f t="shared" si="1"/>
        <v>0.000539468477978067</v>
      </c>
    </row>
    <row r="110" spans="1:8">
      <c r="A110" s="32">
        <v>45996</v>
      </c>
      <c r="B110" s="2">
        <v>315.04</v>
      </c>
      <c r="C110" s="34">
        <v>315.64</v>
      </c>
      <c r="D110" s="34">
        <v>318.48</v>
      </c>
      <c r="E110" s="34">
        <v>314.68</v>
      </c>
      <c r="F110" s="34" t="s">
        <v>2941</v>
      </c>
      <c r="G110" s="35">
        <v>-0.0034</v>
      </c>
      <c r="H110" s="1">
        <f t="shared" si="1"/>
        <v>-0.00335900433075664</v>
      </c>
    </row>
    <row r="111" spans="1:8">
      <c r="A111" s="32">
        <v>45995</v>
      </c>
      <c r="B111" s="2">
        <v>316.1</v>
      </c>
      <c r="C111" s="34">
        <v>313.26</v>
      </c>
      <c r="D111" s="34">
        <v>318.49</v>
      </c>
      <c r="E111" s="34">
        <v>313</v>
      </c>
      <c r="F111" s="34" t="s">
        <v>3583</v>
      </c>
      <c r="G111" s="35">
        <v>0.0127</v>
      </c>
      <c r="H111" s="1">
        <f t="shared" si="1"/>
        <v>0.0126388515268736</v>
      </c>
    </row>
    <row r="112" spans="1:8">
      <c r="A112" s="32">
        <v>45994</v>
      </c>
      <c r="B112" s="2">
        <v>312.13</v>
      </c>
      <c r="C112" s="34">
        <v>307.2</v>
      </c>
      <c r="D112" s="34">
        <v>312.36</v>
      </c>
      <c r="E112" s="34">
        <v>306.8</v>
      </c>
      <c r="F112" s="34" t="s">
        <v>2928</v>
      </c>
      <c r="G112" s="35">
        <v>0.0138</v>
      </c>
      <c r="H112" s="1">
        <f t="shared" si="1"/>
        <v>0.0137096710285819</v>
      </c>
    </row>
    <row r="113" spans="1:8">
      <c r="A113" s="32">
        <v>45993</v>
      </c>
      <c r="B113" s="2">
        <v>307.88</v>
      </c>
      <c r="C113" s="34">
        <v>308.74</v>
      </c>
      <c r="D113" s="34">
        <v>310.48</v>
      </c>
      <c r="E113" s="34">
        <v>307.09</v>
      </c>
      <c r="F113" s="34" t="s">
        <v>3210</v>
      </c>
      <c r="G113" s="35">
        <v>-0.0034</v>
      </c>
      <c r="H113" s="1">
        <f t="shared" si="1"/>
        <v>-0.0033722470349465</v>
      </c>
    </row>
    <row r="114" spans="1:8">
      <c r="A114" s="32">
        <v>45992</v>
      </c>
      <c r="B114" s="2">
        <v>308.92</v>
      </c>
      <c r="C114" s="34">
        <v>312.95</v>
      </c>
      <c r="D114" s="34">
        <v>314.04</v>
      </c>
      <c r="E114" s="34">
        <v>308.54</v>
      </c>
      <c r="F114" s="34" t="s">
        <v>3275</v>
      </c>
      <c r="G114" s="35">
        <v>-0.0133</v>
      </c>
      <c r="H114" s="1">
        <f t="shared" si="1"/>
        <v>-0.0133764052355741</v>
      </c>
    </row>
    <row r="115" spans="1:8">
      <c r="A115" s="32">
        <v>45989</v>
      </c>
      <c r="B115" s="2">
        <v>313.08</v>
      </c>
      <c r="C115" s="34">
        <v>309.1</v>
      </c>
      <c r="D115" s="34">
        <v>313.72</v>
      </c>
      <c r="E115" s="34">
        <v>308.24</v>
      </c>
      <c r="F115" s="34" t="s">
        <v>3584</v>
      </c>
      <c r="G115" s="35">
        <v>0.0177</v>
      </c>
      <c r="H115" s="1">
        <f t="shared" si="1"/>
        <v>0.0175284807477843</v>
      </c>
    </row>
    <row r="116" spans="1:8">
      <c r="A116" s="32">
        <v>45987</v>
      </c>
      <c r="B116" s="2">
        <v>307.64</v>
      </c>
      <c r="C116" s="34">
        <v>305</v>
      </c>
      <c r="D116" s="34">
        <v>308.52</v>
      </c>
      <c r="E116" s="34">
        <v>303.2</v>
      </c>
      <c r="F116" s="34" t="s">
        <v>3381</v>
      </c>
      <c r="G116" s="35">
        <v>0.0153</v>
      </c>
      <c r="H116" s="1">
        <f t="shared" si="1"/>
        <v>0.0151974626794838</v>
      </c>
    </row>
    <row r="117" spans="1:8">
      <c r="A117" s="32">
        <v>45986</v>
      </c>
      <c r="B117" s="2">
        <v>303</v>
      </c>
      <c r="C117" s="34">
        <v>300.05</v>
      </c>
      <c r="D117" s="34">
        <v>304.5</v>
      </c>
      <c r="E117" s="34">
        <v>295.56</v>
      </c>
      <c r="F117" s="34" t="s">
        <v>2764</v>
      </c>
      <c r="G117" s="35">
        <v>0.0168</v>
      </c>
      <c r="H117" s="1">
        <f t="shared" si="1"/>
        <v>0.0166393190039647</v>
      </c>
    </row>
    <row r="118" spans="1:8">
      <c r="A118" s="32">
        <v>45985</v>
      </c>
      <c r="B118" s="2">
        <v>298</v>
      </c>
      <c r="C118" s="34">
        <v>298.24</v>
      </c>
      <c r="D118" s="34">
        <v>299.82</v>
      </c>
      <c r="E118" s="34">
        <v>294.51</v>
      </c>
      <c r="F118" s="34" t="s">
        <v>2901</v>
      </c>
      <c r="G118" s="35">
        <v>-0.0001</v>
      </c>
      <c r="H118" s="1">
        <f t="shared" si="1"/>
        <v>-6.71118419096525e-5</v>
      </c>
    </row>
    <row r="119" spans="1:8">
      <c r="A119" s="32">
        <v>45982</v>
      </c>
      <c r="B119" s="2">
        <v>298.02</v>
      </c>
      <c r="C119" s="34">
        <v>301.29</v>
      </c>
      <c r="D119" s="34">
        <v>301.68</v>
      </c>
      <c r="E119" s="34">
        <v>292.81</v>
      </c>
      <c r="F119" s="34" t="s">
        <v>3067</v>
      </c>
      <c r="G119" s="35">
        <v>-0.0012</v>
      </c>
      <c r="H119" s="1">
        <f t="shared" si="1"/>
        <v>-0.00120724360738811</v>
      </c>
    </row>
    <row r="120" spans="1:8">
      <c r="A120" s="32">
        <v>45981</v>
      </c>
      <c r="B120" s="2">
        <v>298.38</v>
      </c>
      <c r="C120" s="34">
        <v>306.34</v>
      </c>
      <c r="D120" s="34">
        <v>309.92</v>
      </c>
      <c r="E120" s="34">
        <v>298.16</v>
      </c>
      <c r="F120" s="34" t="s">
        <v>3240</v>
      </c>
      <c r="G120" s="35">
        <v>-0.0161</v>
      </c>
      <c r="H120" s="1">
        <f t="shared" si="1"/>
        <v>-0.0162556558793737</v>
      </c>
    </row>
    <row r="121" spans="1:8">
      <c r="A121" s="32">
        <v>45980</v>
      </c>
      <c r="B121" s="2">
        <v>303.27</v>
      </c>
      <c r="C121" s="34">
        <v>299.74</v>
      </c>
      <c r="D121" s="34">
        <v>304.45</v>
      </c>
      <c r="E121" s="34">
        <v>299.27</v>
      </c>
      <c r="F121" s="34" t="s">
        <v>3170</v>
      </c>
      <c r="G121" s="35">
        <v>0.0129</v>
      </c>
      <c r="H121" s="1">
        <f t="shared" si="1"/>
        <v>0.0128096262727194</v>
      </c>
    </row>
    <row r="122" spans="1:8">
      <c r="A122" s="32">
        <v>45979</v>
      </c>
      <c r="B122" s="2">
        <v>299.41</v>
      </c>
      <c r="C122" s="34">
        <v>299.5</v>
      </c>
      <c r="D122" s="34">
        <v>302.95</v>
      </c>
      <c r="E122" s="34">
        <v>297.02</v>
      </c>
      <c r="F122" s="34" t="s">
        <v>2894</v>
      </c>
      <c r="G122" s="35">
        <v>-0.0032</v>
      </c>
      <c r="H122" s="1">
        <f t="shared" si="1"/>
        <v>-0.00320117649739008</v>
      </c>
    </row>
    <row r="123" spans="1:8">
      <c r="A123" s="32">
        <v>45978</v>
      </c>
      <c r="B123" s="2">
        <v>300.37</v>
      </c>
      <c r="C123" s="34">
        <v>304</v>
      </c>
      <c r="D123" s="34">
        <v>305.59</v>
      </c>
      <c r="E123" s="34">
        <v>297.67</v>
      </c>
      <c r="F123" s="34" t="s">
        <v>2955</v>
      </c>
      <c r="G123" s="35">
        <v>-0.0107</v>
      </c>
      <c r="H123" s="1">
        <f t="shared" si="1"/>
        <v>-0.0107289349966981</v>
      </c>
    </row>
    <row r="124" spans="1:8">
      <c r="A124" s="32">
        <v>45975</v>
      </c>
      <c r="B124" s="2">
        <v>303.61</v>
      </c>
      <c r="C124" s="34">
        <v>307.51</v>
      </c>
      <c r="D124" s="34">
        <v>307.64</v>
      </c>
      <c r="E124" s="34">
        <v>301.23</v>
      </c>
      <c r="F124" s="34" t="s">
        <v>2982</v>
      </c>
      <c r="G124" s="35">
        <v>-0.019</v>
      </c>
      <c r="H124" s="1">
        <f t="shared" si="1"/>
        <v>-0.0191494866258091</v>
      </c>
    </row>
    <row r="125" spans="1:8">
      <c r="A125" s="32">
        <v>45974</v>
      </c>
      <c r="B125" s="2">
        <v>309.48</v>
      </c>
      <c r="C125" s="34">
        <v>319.23</v>
      </c>
      <c r="D125" s="34">
        <v>320.63</v>
      </c>
      <c r="E125" s="34">
        <v>309.1</v>
      </c>
      <c r="F125" s="34" t="s">
        <v>3585</v>
      </c>
      <c r="G125" s="35">
        <v>-0.0341</v>
      </c>
      <c r="H125" s="1">
        <f t="shared" si="1"/>
        <v>-0.0347079560121649</v>
      </c>
    </row>
    <row r="126" spans="1:8">
      <c r="A126" s="32">
        <v>45973</v>
      </c>
      <c r="B126" s="2">
        <v>320.41</v>
      </c>
      <c r="C126" s="34">
        <v>316.26</v>
      </c>
      <c r="D126" s="34">
        <v>322.25</v>
      </c>
      <c r="E126" s="34">
        <v>316.21</v>
      </c>
      <c r="F126" s="34" t="s">
        <v>3586</v>
      </c>
      <c r="G126" s="35">
        <v>0.0152</v>
      </c>
      <c r="H126" s="1">
        <f t="shared" si="1"/>
        <v>0.0150624673734321</v>
      </c>
    </row>
    <row r="127" spans="1:8">
      <c r="A127" s="32">
        <v>45972</v>
      </c>
      <c r="B127" s="2">
        <v>315.62</v>
      </c>
      <c r="C127" s="34">
        <v>317.5</v>
      </c>
      <c r="D127" s="34">
        <v>319.05</v>
      </c>
      <c r="E127" s="34">
        <v>315.28</v>
      </c>
      <c r="F127" s="34" t="s">
        <v>3587</v>
      </c>
      <c r="G127" s="35">
        <v>-0.004</v>
      </c>
      <c r="H127" s="1">
        <f t="shared" si="1"/>
        <v>-0.00401575218319387</v>
      </c>
    </row>
    <row r="128" spans="1:8">
      <c r="A128" s="32">
        <v>45971</v>
      </c>
      <c r="B128" s="2">
        <v>316.89</v>
      </c>
      <c r="C128" s="34">
        <v>315</v>
      </c>
      <c r="D128" s="34">
        <v>319.55</v>
      </c>
      <c r="E128" s="34">
        <v>314.21</v>
      </c>
      <c r="F128" s="34" t="s">
        <v>3284</v>
      </c>
      <c r="G128" s="35">
        <v>0.0085</v>
      </c>
      <c r="H128" s="1">
        <f t="shared" si="1"/>
        <v>0.00849315832625206</v>
      </c>
    </row>
    <row r="129" spans="1:8">
      <c r="A129" s="32">
        <v>45968</v>
      </c>
      <c r="B129" s="2">
        <v>314.21</v>
      </c>
      <c r="C129" s="34">
        <v>311.89</v>
      </c>
      <c r="D129" s="34">
        <v>314.43</v>
      </c>
      <c r="E129" s="34">
        <v>307.64</v>
      </c>
      <c r="F129" s="34" t="s">
        <v>3588</v>
      </c>
      <c r="G129" s="35">
        <v>0.0025</v>
      </c>
      <c r="H129" s="1">
        <f t="shared" si="1"/>
        <v>0.00251740808185831</v>
      </c>
    </row>
    <row r="130" spans="1:8">
      <c r="A130" s="32">
        <v>45967</v>
      </c>
      <c r="B130" s="2">
        <v>313.42</v>
      </c>
      <c r="C130" s="34">
        <v>310.99</v>
      </c>
      <c r="D130" s="34">
        <v>314.84</v>
      </c>
      <c r="E130" s="34">
        <v>310.26</v>
      </c>
      <c r="F130" s="34" t="s">
        <v>3205</v>
      </c>
      <c r="G130" s="35">
        <v>0.0056</v>
      </c>
      <c r="H130" s="1">
        <f t="shared" si="1"/>
        <v>0.00556712364089966</v>
      </c>
    </row>
    <row r="131" spans="1:8">
      <c r="A131" s="32">
        <v>45966</v>
      </c>
      <c r="B131" s="2">
        <v>311.68</v>
      </c>
      <c r="C131" s="34">
        <v>309.61</v>
      </c>
      <c r="D131" s="34">
        <v>313.1</v>
      </c>
      <c r="E131" s="34">
        <v>305.63</v>
      </c>
      <c r="F131" s="34" t="s">
        <v>3309</v>
      </c>
      <c r="G131" s="35">
        <v>0.0079</v>
      </c>
      <c r="H131" s="1">
        <f t="shared" ref="H131:H194" si="2">LN(B131/B132)</f>
        <v>0.00782700918157293</v>
      </c>
    </row>
    <row r="132" spans="1:8">
      <c r="A132" s="32">
        <v>45965</v>
      </c>
      <c r="B132" s="2">
        <v>309.25</v>
      </c>
      <c r="C132" s="34">
        <v>306.71</v>
      </c>
      <c r="D132" s="34">
        <v>312.22</v>
      </c>
      <c r="E132" s="34">
        <v>305.1</v>
      </c>
      <c r="F132" s="34" t="s">
        <v>2995</v>
      </c>
      <c r="G132" s="35">
        <v>-0.0003</v>
      </c>
      <c r="H132" s="1">
        <f t="shared" si="2"/>
        <v>-0.000323310704400572</v>
      </c>
    </row>
    <row r="133" spans="1:8">
      <c r="A133" s="32">
        <v>45964</v>
      </c>
      <c r="B133" s="2">
        <v>309.35</v>
      </c>
      <c r="C133" s="34">
        <v>311</v>
      </c>
      <c r="D133" s="34">
        <v>312.32</v>
      </c>
      <c r="E133" s="34">
        <v>306.21</v>
      </c>
      <c r="F133" s="34" t="s">
        <v>2790</v>
      </c>
      <c r="G133" s="35">
        <v>-0.0057</v>
      </c>
      <c r="H133" s="1">
        <f t="shared" si="2"/>
        <v>-0.00570536787049404</v>
      </c>
    </row>
    <row r="134" spans="1:8">
      <c r="A134" s="32">
        <v>45961</v>
      </c>
      <c r="B134" s="2">
        <v>311.12</v>
      </c>
      <c r="C134" s="34">
        <v>308.54</v>
      </c>
      <c r="D134" s="34">
        <v>312.87</v>
      </c>
      <c r="E134" s="34">
        <v>307.25</v>
      </c>
      <c r="F134" s="34" t="s">
        <v>3393</v>
      </c>
      <c r="G134" s="35">
        <v>0.0054</v>
      </c>
      <c r="H134" s="1">
        <f t="shared" si="2"/>
        <v>0.00541447758256246</v>
      </c>
    </row>
    <row r="135" spans="1:8">
      <c r="A135" s="32">
        <v>45960</v>
      </c>
      <c r="B135" s="2">
        <v>309.44</v>
      </c>
      <c r="C135" s="34">
        <v>305.79</v>
      </c>
      <c r="D135" s="34">
        <v>312.61</v>
      </c>
      <c r="E135" s="34">
        <v>305.1</v>
      </c>
      <c r="F135" s="34" t="s">
        <v>3198</v>
      </c>
      <c r="G135" s="35">
        <v>0.0129</v>
      </c>
      <c r="H135" s="1">
        <f t="shared" si="2"/>
        <v>0.0127817009647771</v>
      </c>
    </row>
    <row r="136" spans="1:8">
      <c r="A136" s="32">
        <v>45959</v>
      </c>
      <c r="B136" s="2">
        <v>305.51</v>
      </c>
      <c r="C136" s="34">
        <v>303.51</v>
      </c>
      <c r="D136" s="34">
        <v>308.24</v>
      </c>
      <c r="E136" s="34">
        <v>303.01</v>
      </c>
      <c r="F136" s="34" t="s">
        <v>3394</v>
      </c>
      <c r="G136" s="35">
        <v>0.0005</v>
      </c>
      <c r="H136" s="1">
        <f t="shared" si="2"/>
        <v>0.000491102863177869</v>
      </c>
    </row>
    <row r="137" spans="1:8">
      <c r="A137" s="32">
        <v>45958</v>
      </c>
      <c r="B137" s="2">
        <v>305.36</v>
      </c>
      <c r="C137" s="34">
        <v>304.86</v>
      </c>
      <c r="D137" s="34">
        <v>307.97</v>
      </c>
      <c r="E137" s="34">
        <v>303.16</v>
      </c>
      <c r="F137" s="34" t="s">
        <v>3265</v>
      </c>
      <c r="G137" s="35">
        <v>0.004</v>
      </c>
      <c r="H137" s="1">
        <f t="shared" si="2"/>
        <v>0.00397040767026013</v>
      </c>
    </row>
    <row r="138" spans="1:8">
      <c r="A138" s="32">
        <v>45957</v>
      </c>
      <c r="B138" s="2">
        <v>304.15</v>
      </c>
      <c r="C138" s="34">
        <v>302.16</v>
      </c>
      <c r="D138" s="34">
        <v>304.53</v>
      </c>
      <c r="E138" s="34">
        <v>301.01</v>
      </c>
      <c r="F138" s="34" t="s">
        <v>3248</v>
      </c>
      <c r="G138" s="35">
        <v>0.0123</v>
      </c>
      <c r="H138" s="1">
        <f t="shared" si="2"/>
        <v>0.0122729339489033</v>
      </c>
    </row>
    <row r="139" spans="1:8">
      <c r="A139" s="32">
        <v>45954</v>
      </c>
      <c r="B139" s="2">
        <v>300.44</v>
      </c>
      <c r="C139" s="34">
        <v>296.08</v>
      </c>
      <c r="D139" s="34">
        <v>302.6</v>
      </c>
      <c r="E139" s="34">
        <v>295.45</v>
      </c>
      <c r="F139" s="34" t="s">
        <v>3500</v>
      </c>
      <c r="G139" s="35">
        <v>0.02</v>
      </c>
      <c r="H139" s="1">
        <f t="shared" si="2"/>
        <v>0.0198332495197949</v>
      </c>
    </row>
    <row r="140" spans="1:8">
      <c r="A140" s="32">
        <v>45953</v>
      </c>
      <c r="B140" s="2">
        <v>294.54</v>
      </c>
      <c r="C140" s="34">
        <v>294.38</v>
      </c>
      <c r="D140" s="34">
        <v>296.37</v>
      </c>
      <c r="E140" s="34">
        <v>292.51</v>
      </c>
      <c r="F140" s="34" t="s">
        <v>3589</v>
      </c>
      <c r="G140" s="35">
        <v>0.0015</v>
      </c>
      <c r="H140" s="1">
        <f t="shared" si="2"/>
        <v>0.00146097027600069</v>
      </c>
    </row>
    <row r="141" spans="1:8">
      <c r="A141" s="32">
        <v>45952</v>
      </c>
      <c r="B141" s="2">
        <v>294.11</v>
      </c>
      <c r="C141" s="34">
        <v>297.77</v>
      </c>
      <c r="D141" s="34">
        <v>298.06</v>
      </c>
      <c r="E141" s="34">
        <v>290.54</v>
      </c>
      <c r="F141" s="34" t="s">
        <v>3331</v>
      </c>
      <c r="G141" s="35">
        <v>-0.01</v>
      </c>
      <c r="H141" s="1">
        <f t="shared" si="2"/>
        <v>-0.0100812761793054</v>
      </c>
    </row>
    <row r="142" spans="1:8">
      <c r="A142" s="32">
        <v>45951</v>
      </c>
      <c r="B142" s="2">
        <v>297.09</v>
      </c>
      <c r="C142" s="34">
        <v>301.66</v>
      </c>
      <c r="D142" s="34">
        <v>304.05</v>
      </c>
      <c r="E142" s="34">
        <v>297</v>
      </c>
      <c r="F142" s="34" t="s">
        <v>3590</v>
      </c>
      <c r="G142" s="35">
        <v>-0.0174</v>
      </c>
      <c r="H142" s="1">
        <f t="shared" si="2"/>
        <v>-0.017583237222655</v>
      </c>
    </row>
    <row r="143" spans="1:8">
      <c r="A143" s="32">
        <v>45950</v>
      </c>
      <c r="B143" s="2">
        <v>302.36</v>
      </c>
      <c r="C143" s="34">
        <v>298.5</v>
      </c>
      <c r="D143" s="34">
        <v>303.69</v>
      </c>
      <c r="E143" s="34">
        <v>298.16</v>
      </c>
      <c r="F143" s="34" t="s">
        <v>3285</v>
      </c>
      <c r="G143" s="35">
        <v>0.0161</v>
      </c>
      <c r="H143" s="1">
        <f t="shared" si="2"/>
        <v>0.0160024751008355</v>
      </c>
    </row>
    <row r="144" spans="1:8">
      <c r="A144" s="32">
        <v>45947</v>
      </c>
      <c r="B144" s="2">
        <v>297.56</v>
      </c>
      <c r="C144" s="34">
        <v>299.16</v>
      </c>
      <c r="D144" s="34">
        <v>299.55</v>
      </c>
      <c r="E144" s="34">
        <v>294.2</v>
      </c>
      <c r="F144" s="34" t="s">
        <v>3591</v>
      </c>
      <c r="G144" s="35">
        <v>-0.0033</v>
      </c>
      <c r="H144" s="1">
        <f t="shared" si="2"/>
        <v>-0.00328804188195307</v>
      </c>
    </row>
    <row r="145" spans="1:8">
      <c r="A145" s="32">
        <v>45946</v>
      </c>
      <c r="B145" s="2">
        <v>298.54</v>
      </c>
      <c r="C145" s="34">
        <v>305.35</v>
      </c>
      <c r="D145" s="34">
        <v>308.68</v>
      </c>
      <c r="E145" s="34">
        <v>297.07</v>
      </c>
      <c r="F145" s="34" t="s">
        <v>3262</v>
      </c>
      <c r="G145" s="35">
        <v>-0.0234</v>
      </c>
      <c r="H145" s="1">
        <f t="shared" si="2"/>
        <v>-0.0236675893476892</v>
      </c>
    </row>
    <row r="146" spans="1:8">
      <c r="A146" s="32">
        <v>45945</v>
      </c>
      <c r="B146" s="2">
        <v>305.69</v>
      </c>
      <c r="C146" s="34">
        <v>306.39</v>
      </c>
      <c r="D146" s="34">
        <v>312.12</v>
      </c>
      <c r="E146" s="34">
        <v>305.44</v>
      </c>
      <c r="F146" s="34" t="s">
        <v>2607</v>
      </c>
      <c r="G146" s="35">
        <v>0.012</v>
      </c>
      <c r="H146" s="1">
        <f t="shared" si="2"/>
        <v>0.011879633595647</v>
      </c>
    </row>
    <row r="147" spans="1:8">
      <c r="A147" s="32">
        <v>45944</v>
      </c>
      <c r="B147" s="2">
        <v>302.08</v>
      </c>
      <c r="C147" s="34">
        <v>305.84</v>
      </c>
      <c r="D147" s="34">
        <v>307</v>
      </c>
      <c r="E147" s="34">
        <v>294.21</v>
      </c>
      <c r="F147" s="34" t="s">
        <v>3592</v>
      </c>
      <c r="G147" s="35">
        <v>-0.0191</v>
      </c>
      <c r="H147" s="1">
        <f t="shared" si="2"/>
        <v>-0.0193104926750951</v>
      </c>
    </row>
    <row r="148" spans="1:8">
      <c r="A148" s="32">
        <v>45943</v>
      </c>
      <c r="B148" s="2">
        <v>307.97</v>
      </c>
      <c r="C148" s="34">
        <v>305.6</v>
      </c>
      <c r="D148" s="34">
        <v>309.46</v>
      </c>
      <c r="E148" s="34">
        <v>305.45</v>
      </c>
      <c r="F148" s="34" t="s">
        <v>2738</v>
      </c>
      <c r="G148" s="35">
        <v>0.0235</v>
      </c>
      <c r="H148" s="1">
        <f t="shared" si="2"/>
        <v>0.0232576261809169</v>
      </c>
    </row>
    <row r="149" spans="1:8">
      <c r="A149" s="32">
        <v>45940</v>
      </c>
      <c r="B149" s="2">
        <v>300.89</v>
      </c>
      <c r="C149" s="34">
        <v>305.66</v>
      </c>
      <c r="D149" s="34">
        <v>310.47</v>
      </c>
      <c r="E149" s="34">
        <v>300.81</v>
      </c>
      <c r="F149" s="34" t="s">
        <v>2792</v>
      </c>
      <c r="G149" s="35">
        <v>-0.0152</v>
      </c>
      <c r="H149" s="1">
        <f t="shared" si="2"/>
        <v>-0.0153032240117314</v>
      </c>
    </row>
    <row r="150" spans="1:8">
      <c r="A150" s="32">
        <v>45939</v>
      </c>
      <c r="B150" s="2">
        <v>305.53</v>
      </c>
      <c r="C150" s="34">
        <v>305.05</v>
      </c>
      <c r="D150" s="34">
        <v>308.04</v>
      </c>
      <c r="E150" s="34">
        <v>303.39</v>
      </c>
      <c r="F150" s="34" t="s">
        <v>3593</v>
      </c>
      <c r="G150" s="35">
        <v>0.0049</v>
      </c>
      <c r="H150" s="1">
        <f t="shared" si="2"/>
        <v>0.00492159271526383</v>
      </c>
    </row>
    <row r="151" spans="1:8">
      <c r="A151" s="32">
        <v>45938</v>
      </c>
      <c r="B151" s="2">
        <v>304.03</v>
      </c>
      <c r="C151" s="34">
        <v>308.21</v>
      </c>
      <c r="D151" s="34">
        <v>308.78</v>
      </c>
      <c r="E151" s="34">
        <v>303.55</v>
      </c>
      <c r="F151" s="34" t="s">
        <v>3594</v>
      </c>
      <c r="G151" s="35">
        <v>-0.0119</v>
      </c>
      <c r="H151" s="1">
        <f t="shared" si="2"/>
        <v>-0.0119664018645842</v>
      </c>
    </row>
    <row r="152" spans="1:8">
      <c r="A152" s="32">
        <v>45937</v>
      </c>
      <c r="B152" s="2">
        <v>307.69</v>
      </c>
      <c r="C152" s="34">
        <v>309.35</v>
      </c>
      <c r="D152" s="34">
        <v>310.01</v>
      </c>
      <c r="E152" s="34">
        <v>304.7</v>
      </c>
      <c r="F152" s="34" t="s">
        <v>2812</v>
      </c>
      <c r="G152" s="35">
        <v>-0.0048</v>
      </c>
      <c r="H152" s="1">
        <f t="shared" si="2"/>
        <v>-0.0048308489558221</v>
      </c>
    </row>
    <row r="153" spans="1:8">
      <c r="A153" s="32">
        <v>45936</v>
      </c>
      <c r="B153" s="2">
        <v>309.18</v>
      </c>
      <c r="C153" s="34">
        <v>310.18</v>
      </c>
      <c r="D153" s="34">
        <v>311.75</v>
      </c>
      <c r="E153" s="34">
        <v>305.13</v>
      </c>
      <c r="F153" s="34" t="s">
        <v>3205</v>
      </c>
      <c r="G153" s="35">
        <v>-0.0027</v>
      </c>
      <c r="H153" s="1">
        <f t="shared" si="2"/>
        <v>-0.00274543542223212</v>
      </c>
    </row>
    <row r="154" spans="1:8">
      <c r="A154" s="32">
        <v>45933</v>
      </c>
      <c r="B154" s="2">
        <v>310.03</v>
      </c>
      <c r="C154" s="34">
        <v>308.51</v>
      </c>
      <c r="D154" s="34">
        <v>311.66</v>
      </c>
      <c r="E154" s="34">
        <v>308.21</v>
      </c>
      <c r="F154" s="34" t="s">
        <v>3595</v>
      </c>
      <c r="G154" s="35">
        <v>0.0081</v>
      </c>
      <c r="H154" s="1">
        <f t="shared" si="2"/>
        <v>0.00803139133604271</v>
      </c>
    </row>
    <row r="155" spans="1:8">
      <c r="A155" s="32">
        <v>45932</v>
      </c>
      <c r="B155" s="2">
        <v>307.55</v>
      </c>
      <c r="C155" s="34">
        <v>310</v>
      </c>
      <c r="D155" s="34">
        <v>310.56</v>
      </c>
      <c r="E155" s="34">
        <v>306.14</v>
      </c>
      <c r="F155" s="34" t="s">
        <v>2762</v>
      </c>
      <c r="G155" s="35">
        <v>-0.0102</v>
      </c>
      <c r="H155" s="1">
        <f t="shared" si="2"/>
        <v>-0.0102223256145197</v>
      </c>
    </row>
    <row r="156" spans="1:8">
      <c r="A156" s="32">
        <v>45931</v>
      </c>
      <c r="B156" s="2">
        <v>310.71</v>
      </c>
      <c r="C156" s="34">
        <v>313.97</v>
      </c>
      <c r="D156" s="34">
        <v>314.59</v>
      </c>
      <c r="E156" s="34">
        <v>307.41</v>
      </c>
      <c r="F156" s="34" t="s">
        <v>3501</v>
      </c>
      <c r="G156" s="35">
        <v>-0.015</v>
      </c>
      <c r="H156" s="1">
        <f t="shared" si="2"/>
        <v>-0.015076786048027</v>
      </c>
    </row>
    <row r="157" spans="1:8">
      <c r="A157" s="32">
        <v>45930</v>
      </c>
      <c r="B157" s="2">
        <v>315.43</v>
      </c>
      <c r="C157" s="34">
        <v>316.25</v>
      </c>
      <c r="D157" s="34">
        <v>317.41</v>
      </c>
      <c r="E157" s="34">
        <v>310.11</v>
      </c>
      <c r="F157" s="34" t="s">
        <v>2387</v>
      </c>
      <c r="G157" s="35">
        <v>-0.0008</v>
      </c>
      <c r="H157" s="1">
        <f t="shared" si="2"/>
        <v>-0.000823932103906415</v>
      </c>
    </row>
    <row r="158" spans="1:8">
      <c r="A158" s="32">
        <v>45929</v>
      </c>
      <c r="B158" s="2">
        <v>315.69</v>
      </c>
      <c r="C158" s="34">
        <v>317.06</v>
      </c>
      <c r="D158" s="34">
        <v>318.01</v>
      </c>
      <c r="E158" s="34">
        <v>313.66</v>
      </c>
      <c r="F158" s="34" t="s">
        <v>3184</v>
      </c>
      <c r="G158" s="35">
        <v>-0.0012</v>
      </c>
      <c r="H158" s="1">
        <f t="shared" si="2"/>
        <v>-0.00117134956012716</v>
      </c>
    </row>
    <row r="159" spans="1:8">
      <c r="A159" s="32">
        <v>45926</v>
      </c>
      <c r="B159" s="2">
        <v>316.06</v>
      </c>
      <c r="C159" s="34">
        <v>314.9</v>
      </c>
      <c r="D159" s="34">
        <v>317.81</v>
      </c>
      <c r="E159" s="34">
        <v>313.7</v>
      </c>
      <c r="F159" s="34" t="s">
        <v>3295</v>
      </c>
      <c r="G159" s="35">
        <v>0.0083</v>
      </c>
      <c r="H159" s="1">
        <f t="shared" si="2"/>
        <v>0.00829221126098018</v>
      </c>
    </row>
    <row r="160" spans="1:8">
      <c r="A160" s="32">
        <v>45925</v>
      </c>
      <c r="B160" s="2">
        <v>313.45</v>
      </c>
      <c r="C160" s="34">
        <v>314.12</v>
      </c>
      <c r="D160" s="34">
        <v>315.65</v>
      </c>
      <c r="E160" s="34">
        <v>311.8</v>
      </c>
      <c r="F160" s="34" t="s">
        <v>3323</v>
      </c>
      <c r="G160" s="35">
        <v>0.0001</v>
      </c>
      <c r="H160" s="1">
        <f t="shared" si="2"/>
        <v>9.57136249075836e-5</v>
      </c>
    </row>
    <row r="161" spans="1:8">
      <c r="A161" s="32">
        <v>45924</v>
      </c>
      <c r="B161" s="2">
        <v>313.42</v>
      </c>
      <c r="C161" s="34">
        <v>314.05</v>
      </c>
      <c r="D161" s="34">
        <v>316.58</v>
      </c>
      <c r="E161" s="34">
        <v>311.67</v>
      </c>
      <c r="F161" s="34" t="s">
        <v>3196</v>
      </c>
      <c r="G161" s="35">
        <v>0.0022</v>
      </c>
      <c r="H161" s="1">
        <f t="shared" si="2"/>
        <v>0.00217196967970576</v>
      </c>
    </row>
    <row r="162" spans="1:8">
      <c r="A162" s="32">
        <v>45923</v>
      </c>
      <c r="B162" s="2">
        <v>312.74</v>
      </c>
      <c r="C162" s="34">
        <v>311.82</v>
      </c>
      <c r="D162" s="34">
        <v>316.31</v>
      </c>
      <c r="E162" s="34">
        <v>310.58</v>
      </c>
      <c r="F162" s="34" t="s">
        <v>3596</v>
      </c>
      <c r="G162" s="35">
        <v>0.001</v>
      </c>
      <c r="H162" s="1">
        <f t="shared" si="2"/>
        <v>0.000959723673267778</v>
      </c>
    </row>
    <row r="163" spans="1:8">
      <c r="A163" s="32">
        <v>45922</v>
      </c>
      <c r="B163" s="2">
        <v>312.44</v>
      </c>
      <c r="C163" s="34">
        <v>309.8</v>
      </c>
      <c r="D163" s="34">
        <v>313.7</v>
      </c>
      <c r="E163" s="34">
        <v>309.55</v>
      </c>
      <c r="F163" s="34" t="s">
        <v>3394</v>
      </c>
      <c r="G163" s="35">
        <v>-0.0074</v>
      </c>
      <c r="H163" s="1">
        <f t="shared" si="2"/>
        <v>-0.00746153138135828</v>
      </c>
    </row>
    <row r="164" spans="1:8">
      <c r="A164" s="32">
        <v>45919</v>
      </c>
      <c r="B164" s="2">
        <v>314.78</v>
      </c>
      <c r="C164" s="34">
        <v>313.6</v>
      </c>
      <c r="D164" s="34">
        <v>315.8</v>
      </c>
      <c r="E164" s="34">
        <v>309.12</v>
      </c>
      <c r="F164" s="34" t="s">
        <v>3597</v>
      </c>
      <c r="G164" s="35">
        <v>0.0049</v>
      </c>
      <c r="H164" s="1">
        <f t="shared" si="2"/>
        <v>0.00493623715332617</v>
      </c>
    </row>
    <row r="165" spans="1:8">
      <c r="A165" s="32">
        <v>45918</v>
      </c>
      <c r="B165" s="2">
        <v>313.23</v>
      </c>
      <c r="C165" s="34">
        <v>311.79</v>
      </c>
      <c r="D165" s="34">
        <v>313.44</v>
      </c>
      <c r="E165" s="34">
        <v>309.61</v>
      </c>
      <c r="F165" s="34" t="s">
        <v>3331</v>
      </c>
      <c r="G165" s="35">
        <v>0.0047</v>
      </c>
      <c r="H165" s="1">
        <f t="shared" si="2"/>
        <v>0.00473616040998287</v>
      </c>
    </row>
    <row r="166" spans="1:8">
      <c r="A166" s="32">
        <v>45917</v>
      </c>
      <c r="B166" s="2">
        <v>311.75</v>
      </c>
      <c r="C166" s="34">
        <v>310.39</v>
      </c>
      <c r="D166" s="34">
        <v>312.91</v>
      </c>
      <c r="E166" s="34">
        <v>308.77</v>
      </c>
      <c r="F166" s="34" t="s">
        <v>2620</v>
      </c>
      <c r="G166" s="35">
        <v>0.0083</v>
      </c>
      <c r="H166" s="1">
        <f t="shared" si="2"/>
        <v>0.00824560989639739</v>
      </c>
    </row>
    <row r="167" spans="1:8">
      <c r="A167" s="32">
        <v>45916</v>
      </c>
      <c r="B167" s="2">
        <v>309.19</v>
      </c>
      <c r="C167" s="34">
        <v>310</v>
      </c>
      <c r="D167" s="34">
        <v>310.9</v>
      </c>
      <c r="E167" s="34">
        <v>307.13</v>
      </c>
      <c r="F167" s="34" t="s">
        <v>2749</v>
      </c>
      <c r="G167" s="35">
        <v>0.0009</v>
      </c>
      <c r="H167" s="1">
        <f t="shared" si="2"/>
        <v>0.000938374739212513</v>
      </c>
    </row>
    <row r="168" spans="1:8">
      <c r="A168" s="32">
        <v>45915</v>
      </c>
      <c r="B168" s="2">
        <v>308.9</v>
      </c>
      <c r="C168" s="34">
        <v>307.17</v>
      </c>
      <c r="D168" s="34">
        <v>309.95</v>
      </c>
      <c r="E168" s="34">
        <v>307.17</v>
      </c>
      <c r="F168" s="34" t="s">
        <v>3598</v>
      </c>
      <c r="G168" s="35">
        <v>0.0065</v>
      </c>
      <c r="H168" s="1">
        <f t="shared" si="2"/>
        <v>0.0064630549261377</v>
      </c>
    </row>
    <row r="169" spans="1:8">
      <c r="A169" s="32">
        <v>45912</v>
      </c>
      <c r="B169" s="2">
        <v>306.91</v>
      </c>
      <c r="C169" s="34">
        <v>305</v>
      </c>
      <c r="D169" s="34">
        <v>307.55</v>
      </c>
      <c r="E169" s="34">
        <v>303.7</v>
      </c>
      <c r="F169" s="34" t="s">
        <v>3551</v>
      </c>
      <c r="G169" s="35">
        <v>0.0044</v>
      </c>
      <c r="H169" s="1">
        <f t="shared" si="2"/>
        <v>0.0044083863252394</v>
      </c>
    </row>
    <row r="170" spans="1:8">
      <c r="A170" s="32">
        <v>45911</v>
      </c>
      <c r="B170" s="2">
        <v>305.56</v>
      </c>
      <c r="C170" s="34">
        <v>301.24</v>
      </c>
      <c r="D170" s="34">
        <v>305.73</v>
      </c>
      <c r="E170" s="34">
        <v>300.79</v>
      </c>
      <c r="F170" s="34" t="s">
        <v>2689</v>
      </c>
      <c r="G170" s="35">
        <v>0.0167</v>
      </c>
      <c r="H170" s="1">
        <f t="shared" si="2"/>
        <v>0.0165653020755785</v>
      </c>
    </row>
    <row r="171" spans="1:8">
      <c r="A171" s="32">
        <v>45910</v>
      </c>
      <c r="B171" s="2">
        <v>300.54</v>
      </c>
      <c r="C171" s="34">
        <v>296.7</v>
      </c>
      <c r="D171" s="34">
        <v>301.54</v>
      </c>
      <c r="E171" s="34">
        <v>295.4</v>
      </c>
      <c r="F171" s="34" t="s">
        <v>3246</v>
      </c>
      <c r="G171" s="35">
        <v>0.009</v>
      </c>
      <c r="H171" s="1">
        <f t="shared" si="2"/>
        <v>0.00899085252288396</v>
      </c>
    </row>
    <row r="172" spans="1:8">
      <c r="A172" s="32">
        <v>45909</v>
      </c>
      <c r="B172" s="2">
        <v>297.85</v>
      </c>
      <c r="C172" s="34">
        <v>292.6</v>
      </c>
      <c r="D172" s="34">
        <v>299</v>
      </c>
      <c r="E172" s="34">
        <v>292.31</v>
      </c>
      <c r="F172" s="34" t="s">
        <v>3286</v>
      </c>
      <c r="G172" s="35">
        <v>0.0169</v>
      </c>
      <c r="H172" s="1">
        <f t="shared" si="2"/>
        <v>0.0167246094786421</v>
      </c>
    </row>
    <row r="173" spans="1:8">
      <c r="A173" s="32">
        <v>45908</v>
      </c>
      <c r="B173" s="2">
        <v>292.91</v>
      </c>
      <c r="C173" s="34">
        <v>294.89</v>
      </c>
      <c r="D173" s="34">
        <v>296.46</v>
      </c>
      <c r="E173" s="34">
        <v>291.44</v>
      </c>
      <c r="F173" s="34" t="s">
        <v>3218</v>
      </c>
      <c r="G173" s="35">
        <v>-0.005</v>
      </c>
      <c r="H173" s="1">
        <f t="shared" si="2"/>
        <v>-0.00500605516838616</v>
      </c>
    </row>
    <row r="174" spans="1:8">
      <c r="A174" s="32">
        <v>45905</v>
      </c>
      <c r="B174" s="2">
        <v>294.38</v>
      </c>
      <c r="C174" s="34">
        <v>303.65</v>
      </c>
      <c r="D174" s="34">
        <v>305.15</v>
      </c>
      <c r="E174" s="34">
        <v>294.31</v>
      </c>
      <c r="F174" s="34" t="s">
        <v>3572</v>
      </c>
      <c r="G174" s="35">
        <v>-0.0311</v>
      </c>
      <c r="H174" s="1">
        <f t="shared" si="2"/>
        <v>-0.0315639710150759</v>
      </c>
    </row>
    <row r="175" spans="1:8">
      <c r="A175" s="32">
        <v>45904</v>
      </c>
      <c r="B175" s="2">
        <v>303.82</v>
      </c>
      <c r="C175" s="34">
        <v>300</v>
      </c>
      <c r="D175" s="34">
        <v>304.43</v>
      </c>
      <c r="E175" s="34">
        <v>298.28</v>
      </c>
      <c r="F175" s="34" t="s">
        <v>3454</v>
      </c>
      <c r="G175" s="35">
        <v>0.0144</v>
      </c>
      <c r="H175" s="1">
        <f t="shared" si="2"/>
        <v>0.0142876147997761</v>
      </c>
    </row>
    <row r="176" spans="1:8">
      <c r="A176" s="32">
        <v>45903</v>
      </c>
      <c r="B176" s="2">
        <v>299.51</v>
      </c>
      <c r="C176" s="34">
        <v>300.57</v>
      </c>
      <c r="D176" s="34">
        <v>300.57</v>
      </c>
      <c r="E176" s="34">
        <v>296.38</v>
      </c>
      <c r="F176" s="34" t="s">
        <v>3553</v>
      </c>
      <c r="G176" s="35">
        <v>-0.0006</v>
      </c>
      <c r="H176" s="1">
        <f t="shared" si="2"/>
        <v>-0.000634168342877019</v>
      </c>
    </row>
    <row r="177" spans="1:8">
      <c r="A177" s="32">
        <v>45902</v>
      </c>
      <c r="B177" s="2">
        <v>299.7</v>
      </c>
      <c r="C177" s="34">
        <v>300.26</v>
      </c>
      <c r="D177" s="34">
        <v>300.45</v>
      </c>
      <c r="E177" s="34">
        <v>294.5</v>
      </c>
      <c r="F177" s="34" t="s">
        <v>3283</v>
      </c>
      <c r="G177" s="35">
        <v>-0.0057</v>
      </c>
      <c r="H177" s="1">
        <f t="shared" si="2"/>
        <v>-0.00572266666891282</v>
      </c>
    </row>
    <row r="178" spans="1:8">
      <c r="A178" s="32">
        <v>45898</v>
      </c>
      <c r="B178" s="2">
        <v>301.42</v>
      </c>
      <c r="C178" s="34">
        <v>302.04</v>
      </c>
      <c r="D178" s="34">
        <v>302.95</v>
      </c>
      <c r="E178" s="34">
        <v>299.73</v>
      </c>
      <c r="F178" s="34" t="s">
        <v>3215</v>
      </c>
      <c r="G178" s="35">
        <v>0.0012</v>
      </c>
      <c r="H178" s="1">
        <f t="shared" si="2"/>
        <v>0.00116184514057214</v>
      </c>
    </row>
    <row r="179" spans="1:8">
      <c r="A179" s="32">
        <v>45897</v>
      </c>
      <c r="B179" s="2">
        <v>301.07</v>
      </c>
      <c r="C179" s="34">
        <v>300.02</v>
      </c>
      <c r="D179" s="34">
        <v>301.24</v>
      </c>
      <c r="E179" s="34">
        <v>298.7</v>
      </c>
      <c r="F179" s="34" t="s">
        <v>3320</v>
      </c>
      <c r="G179" s="35">
        <v>0.006</v>
      </c>
      <c r="H179" s="1">
        <f t="shared" si="2"/>
        <v>0.00596320581106758</v>
      </c>
    </row>
    <row r="180" spans="1:8">
      <c r="A180" s="32">
        <v>45896</v>
      </c>
      <c r="B180" s="2">
        <v>299.28</v>
      </c>
      <c r="C180" s="34">
        <v>297.25</v>
      </c>
      <c r="D180" s="34">
        <v>301.07</v>
      </c>
      <c r="E180" s="34">
        <v>297.04</v>
      </c>
      <c r="F180" s="34" t="s">
        <v>3599</v>
      </c>
      <c r="G180" s="35">
        <v>0.0024</v>
      </c>
      <c r="H180" s="1">
        <f t="shared" si="2"/>
        <v>0.00237517883678912</v>
      </c>
    </row>
    <row r="181" spans="1:8">
      <c r="A181" s="32">
        <v>45895</v>
      </c>
      <c r="B181" s="2">
        <v>298.57</v>
      </c>
      <c r="C181" s="34">
        <v>294.16</v>
      </c>
      <c r="D181" s="34">
        <v>298.74</v>
      </c>
      <c r="E181" s="34">
        <v>293.5</v>
      </c>
      <c r="F181" s="34" t="s">
        <v>3437</v>
      </c>
      <c r="G181" s="35">
        <v>0.0124</v>
      </c>
      <c r="H181" s="1">
        <f t="shared" si="2"/>
        <v>0.012368095381871</v>
      </c>
    </row>
    <row r="182" spans="1:8">
      <c r="A182" s="32">
        <v>45894</v>
      </c>
      <c r="B182" s="2">
        <v>294.9</v>
      </c>
      <c r="C182" s="34">
        <v>296.24</v>
      </c>
      <c r="D182" s="34">
        <v>297.35</v>
      </c>
      <c r="E182" s="34">
        <v>294.14</v>
      </c>
      <c r="F182" s="34" t="s">
        <v>3600</v>
      </c>
      <c r="G182" s="35">
        <v>-0.0045</v>
      </c>
      <c r="H182" s="1">
        <f t="shared" si="2"/>
        <v>-0.00453362078412682</v>
      </c>
    </row>
    <row r="183" spans="1:8">
      <c r="A183" s="32">
        <v>45891</v>
      </c>
      <c r="B183" s="2">
        <v>296.24</v>
      </c>
      <c r="C183" s="34">
        <v>293.2</v>
      </c>
      <c r="D183" s="34">
        <v>297.16</v>
      </c>
      <c r="E183" s="34">
        <v>290.13</v>
      </c>
      <c r="F183" s="34" t="s">
        <v>3601</v>
      </c>
      <c r="G183" s="35">
        <v>0.0164</v>
      </c>
      <c r="H183" s="1">
        <f t="shared" si="2"/>
        <v>0.0162328520629927</v>
      </c>
    </row>
    <row r="184" spans="1:8">
      <c r="A184" s="32">
        <v>45890</v>
      </c>
      <c r="B184" s="2">
        <v>291.47</v>
      </c>
      <c r="C184" s="34">
        <v>291.94</v>
      </c>
      <c r="D184" s="34">
        <v>292.77</v>
      </c>
      <c r="E184" s="34">
        <v>289.47</v>
      </c>
      <c r="F184" s="34" t="s">
        <v>3447</v>
      </c>
      <c r="G184" s="35">
        <v>-0.0026</v>
      </c>
      <c r="H184" s="1">
        <f t="shared" si="2"/>
        <v>-0.00263829794466244</v>
      </c>
    </row>
    <row r="185" spans="1:8">
      <c r="A185" s="32">
        <v>45889</v>
      </c>
      <c r="B185" s="2">
        <v>292.24</v>
      </c>
      <c r="C185" s="34">
        <v>290.81</v>
      </c>
      <c r="D185" s="34">
        <v>293.33</v>
      </c>
      <c r="E185" s="34">
        <v>287.27</v>
      </c>
      <c r="F185" s="34" t="s">
        <v>3590</v>
      </c>
      <c r="G185" s="35">
        <v>0.0054</v>
      </c>
      <c r="H185" s="1">
        <f t="shared" si="2"/>
        <v>0.00542118328900251</v>
      </c>
    </row>
    <row r="186" spans="1:8">
      <c r="A186" s="32">
        <v>45888</v>
      </c>
      <c r="B186" s="2">
        <v>290.66</v>
      </c>
      <c r="C186" s="34">
        <v>290.83</v>
      </c>
      <c r="D186" s="34">
        <v>292.48</v>
      </c>
      <c r="E186" s="34">
        <v>289.53</v>
      </c>
      <c r="F186" s="34" t="s">
        <v>3595</v>
      </c>
      <c r="G186" s="35">
        <v>-0.003</v>
      </c>
      <c r="H186" s="1">
        <f t="shared" si="2"/>
        <v>-0.00298871724901173</v>
      </c>
    </row>
    <row r="187" spans="1:8">
      <c r="A187" s="32">
        <v>45887</v>
      </c>
      <c r="B187" s="2">
        <v>291.53</v>
      </c>
      <c r="C187" s="34">
        <v>290</v>
      </c>
      <c r="D187" s="34">
        <v>291.9</v>
      </c>
      <c r="E187" s="34">
        <v>288.41</v>
      </c>
      <c r="F187" s="34" t="s">
        <v>3325</v>
      </c>
      <c r="G187" s="35">
        <v>0.0036</v>
      </c>
      <c r="H187" s="1">
        <f t="shared" si="2"/>
        <v>0.0035737641554868</v>
      </c>
    </row>
    <row r="188" spans="1:8">
      <c r="A188" s="32">
        <v>45884</v>
      </c>
      <c r="B188" s="2">
        <v>290.49</v>
      </c>
      <c r="C188" s="34">
        <v>294.84</v>
      </c>
      <c r="D188" s="34">
        <v>295.5</v>
      </c>
      <c r="E188" s="34">
        <v>289.82</v>
      </c>
      <c r="F188" s="34" t="s">
        <v>3554</v>
      </c>
      <c r="G188" s="35">
        <v>-0.0125</v>
      </c>
      <c r="H188" s="1">
        <f t="shared" si="2"/>
        <v>-0.0125546847014672</v>
      </c>
    </row>
    <row r="189" spans="1:8">
      <c r="A189" s="32">
        <v>45883</v>
      </c>
      <c r="B189" s="2">
        <v>294.16</v>
      </c>
      <c r="C189" s="34">
        <v>290.58</v>
      </c>
      <c r="D189" s="34">
        <v>294.2</v>
      </c>
      <c r="E189" s="34">
        <v>289.64</v>
      </c>
      <c r="F189" s="34" t="s">
        <v>3553</v>
      </c>
      <c r="G189" s="35">
        <v>0.0125</v>
      </c>
      <c r="H189" s="1">
        <f t="shared" si="2"/>
        <v>0.0124169958093011</v>
      </c>
    </row>
    <row r="190" spans="1:8">
      <c r="A190" s="32">
        <v>45882</v>
      </c>
      <c r="B190" s="2">
        <v>290.53</v>
      </c>
      <c r="C190" s="34">
        <v>293.95</v>
      </c>
      <c r="D190" s="34">
        <v>294.55</v>
      </c>
      <c r="E190" s="34">
        <v>287.16</v>
      </c>
      <c r="F190" s="34" t="s">
        <v>3380</v>
      </c>
      <c r="G190" s="35">
        <v>-0.0079</v>
      </c>
      <c r="H190" s="1">
        <f t="shared" si="2"/>
        <v>-0.00795369135207588</v>
      </c>
    </row>
    <row r="191" spans="1:8">
      <c r="A191" s="32">
        <v>45881</v>
      </c>
      <c r="B191" s="2">
        <v>292.85</v>
      </c>
      <c r="C191" s="34">
        <v>291.5</v>
      </c>
      <c r="D191" s="34">
        <v>294.75</v>
      </c>
      <c r="E191" s="34">
        <v>290.34</v>
      </c>
      <c r="F191" s="34" t="s">
        <v>3602</v>
      </c>
      <c r="G191" s="35">
        <v>0.0114</v>
      </c>
      <c r="H191" s="1">
        <f t="shared" si="2"/>
        <v>0.0112980031108507</v>
      </c>
    </row>
    <row r="192" spans="1:8">
      <c r="A192" s="32">
        <v>45880</v>
      </c>
      <c r="B192" s="2">
        <v>289.56</v>
      </c>
      <c r="C192" s="34">
        <v>289.4</v>
      </c>
      <c r="D192" s="34">
        <v>291.32</v>
      </c>
      <c r="E192" s="34">
        <v>288.78</v>
      </c>
      <c r="F192" s="34" t="s">
        <v>3603</v>
      </c>
      <c r="G192" s="35">
        <v>0.0028</v>
      </c>
      <c r="H192" s="1">
        <f t="shared" si="2"/>
        <v>0.00276663615398051</v>
      </c>
    </row>
    <row r="193" spans="1:8">
      <c r="A193" s="32">
        <v>45877</v>
      </c>
      <c r="B193" s="2">
        <v>288.76</v>
      </c>
      <c r="C193" s="34">
        <v>288.98</v>
      </c>
      <c r="D193" s="34">
        <v>291.23</v>
      </c>
      <c r="E193" s="34">
        <v>284.71</v>
      </c>
      <c r="F193" s="34" t="s">
        <v>3604</v>
      </c>
      <c r="G193" s="35">
        <v>0.0063</v>
      </c>
      <c r="H193" s="1">
        <f t="shared" si="2"/>
        <v>0.00632275860071634</v>
      </c>
    </row>
    <row r="194" spans="1:8">
      <c r="A194" s="32">
        <v>45876</v>
      </c>
      <c r="B194" s="2">
        <v>286.94</v>
      </c>
      <c r="C194" s="34">
        <v>292.94</v>
      </c>
      <c r="D194" s="34">
        <v>293.46</v>
      </c>
      <c r="E194" s="34">
        <v>286.41</v>
      </c>
      <c r="F194" s="34" t="s">
        <v>3565</v>
      </c>
      <c r="G194" s="35">
        <v>-0.0151</v>
      </c>
      <c r="H194" s="1">
        <f t="shared" si="2"/>
        <v>-0.0152521589188394</v>
      </c>
    </row>
    <row r="195" spans="1:8">
      <c r="A195" s="32">
        <v>45875</v>
      </c>
      <c r="B195" s="2">
        <v>291.35</v>
      </c>
      <c r="C195" s="34">
        <v>292.3</v>
      </c>
      <c r="D195" s="34">
        <v>293.29</v>
      </c>
      <c r="E195" s="34">
        <v>290.16</v>
      </c>
      <c r="F195" s="34" t="s">
        <v>3232</v>
      </c>
      <c r="G195" s="35">
        <v>-0.0001</v>
      </c>
      <c r="H195" s="1">
        <f t="shared" ref="H195:H258" si="3">LN(B195/B196)</f>
        <v>-6.86436024431192e-5</v>
      </c>
    </row>
    <row r="196" spans="1:8">
      <c r="A196" s="32">
        <v>45874</v>
      </c>
      <c r="B196" s="2">
        <v>291.37</v>
      </c>
      <c r="C196" s="34">
        <v>294.69</v>
      </c>
      <c r="D196" s="34">
        <v>295.79</v>
      </c>
      <c r="E196" s="34">
        <v>287.24</v>
      </c>
      <c r="F196" s="34" t="s">
        <v>2926</v>
      </c>
      <c r="G196" s="35">
        <v>-0.0098</v>
      </c>
      <c r="H196" s="1">
        <f t="shared" si="3"/>
        <v>-0.00986979307827452</v>
      </c>
    </row>
    <row r="197" spans="1:8">
      <c r="A197" s="32">
        <v>45873</v>
      </c>
      <c r="B197" s="2">
        <v>294.26</v>
      </c>
      <c r="C197" s="34">
        <v>290.26</v>
      </c>
      <c r="D197" s="34">
        <v>294.32</v>
      </c>
      <c r="E197" s="34">
        <v>290.26</v>
      </c>
      <c r="F197" s="34" t="s">
        <v>3499</v>
      </c>
      <c r="G197" s="35">
        <v>0.0169</v>
      </c>
      <c r="H197" s="1">
        <f t="shared" si="3"/>
        <v>0.0167575841962901</v>
      </c>
    </row>
    <row r="198" spans="1:8">
      <c r="A198" s="32">
        <v>45870</v>
      </c>
      <c r="B198" s="2">
        <v>289.37</v>
      </c>
      <c r="C198" s="34">
        <v>290.4</v>
      </c>
      <c r="D198" s="34">
        <v>291.8</v>
      </c>
      <c r="E198" s="34">
        <v>284.24</v>
      </c>
      <c r="F198" s="34" t="s">
        <v>2938</v>
      </c>
      <c r="G198" s="35">
        <v>-0.0232</v>
      </c>
      <c r="H198" s="1">
        <f t="shared" si="3"/>
        <v>-0.0234637905318464</v>
      </c>
    </row>
    <row r="199" spans="1:8">
      <c r="A199" s="32">
        <v>45869</v>
      </c>
      <c r="B199" s="2">
        <v>296.24</v>
      </c>
      <c r="C199" s="34">
        <v>299.14</v>
      </c>
      <c r="D199" s="34">
        <v>300.98</v>
      </c>
      <c r="E199" s="34">
        <v>295.5</v>
      </c>
      <c r="F199" s="34" t="s">
        <v>3575</v>
      </c>
      <c r="G199" s="35">
        <v>-0.0113</v>
      </c>
      <c r="H199" s="1">
        <f t="shared" si="3"/>
        <v>-0.0113784435360302</v>
      </c>
    </row>
    <row r="200" spans="1:8">
      <c r="A200" s="32">
        <v>45868</v>
      </c>
      <c r="B200" s="2">
        <v>299.63</v>
      </c>
      <c r="C200" s="34">
        <v>297.42</v>
      </c>
      <c r="D200" s="34">
        <v>300.61</v>
      </c>
      <c r="E200" s="34">
        <v>297.38</v>
      </c>
      <c r="F200" s="34" t="s">
        <v>3565</v>
      </c>
      <c r="G200" s="35">
        <v>0.0087</v>
      </c>
      <c r="H200" s="1">
        <f t="shared" si="3"/>
        <v>0.00868157027256279</v>
      </c>
    </row>
    <row r="201" spans="1:8">
      <c r="A201" s="32">
        <v>45867</v>
      </c>
      <c r="B201" s="2">
        <v>297.04</v>
      </c>
      <c r="C201" s="34">
        <v>300</v>
      </c>
      <c r="D201" s="34">
        <v>301.29</v>
      </c>
      <c r="E201" s="34">
        <v>296.2</v>
      </c>
      <c r="F201" s="34" t="s">
        <v>3459</v>
      </c>
      <c r="G201" s="35">
        <v>-0.0042</v>
      </c>
      <c r="H201" s="1">
        <f t="shared" si="3"/>
        <v>-0.0041658328067693</v>
      </c>
    </row>
    <row r="202" spans="1:8">
      <c r="A202" s="32">
        <v>45866</v>
      </c>
      <c r="B202" s="2">
        <v>298.28</v>
      </c>
      <c r="C202" s="34">
        <v>297.66</v>
      </c>
      <c r="D202" s="34">
        <v>299.43</v>
      </c>
      <c r="E202" s="34">
        <v>296.82</v>
      </c>
      <c r="F202" s="34" t="s">
        <v>3605</v>
      </c>
      <c r="G202" s="35">
        <v>-0.0011</v>
      </c>
      <c r="H202" s="1">
        <f t="shared" si="3"/>
        <v>-0.00113921942292388</v>
      </c>
    </row>
    <row r="203" spans="1:8">
      <c r="A203" s="32">
        <v>45863</v>
      </c>
      <c r="B203" s="2">
        <v>298.62</v>
      </c>
      <c r="C203" s="34">
        <v>296.7</v>
      </c>
      <c r="D203" s="34">
        <v>298.9</v>
      </c>
      <c r="E203" s="34">
        <v>295.95</v>
      </c>
      <c r="F203" s="34" t="s">
        <v>3422</v>
      </c>
      <c r="G203" s="35">
        <v>0.007</v>
      </c>
      <c r="H203" s="1">
        <f t="shared" si="3"/>
        <v>0.00695602381378211</v>
      </c>
    </row>
    <row r="204" spans="1:8">
      <c r="A204" s="32">
        <v>45862</v>
      </c>
      <c r="B204" s="2">
        <v>296.55</v>
      </c>
      <c r="C204" s="34">
        <v>297.42</v>
      </c>
      <c r="D204" s="34">
        <v>299.59</v>
      </c>
      <c r="E204" s="34">
        <v>296.2</v>
      </c>
      <c r="F204" s="34" t="s">
        <v>3606</v>
      </c>
      <c r="G204" s="35">
        <v>-0.0007</v>
      </c>
      <c r="H204" s="1">
        <f t="shared" si="3"/>
        <v>-0.000707893036589419</v>
      </c>
    </row>
    <row r="205" spans="1:8">
      <c r="A205" s="32">
        <v>45861</v>
      </c>
      <c r="B205" s="2">
        <v>296.76</v>
      </c>
      <c r="C205" s="34">
        <v>292.84</v>
      </c>
      <c r="D205" s="34">
        <v>296.99</v>
      </c>
      <c r="E205" s="34">
        <v>292.55</v>
      </c>
      <c r="F205" s="34" t="s">
        <v>3323</v>
      </c>
      <c r="G205" s="35">
        <v>0.0183</v>
      </c>
      <c r="H205" s="1">
        <f t="shared" si="3"/>
        <v>0.0181238915896066</v>
      </c>
    </row>
    <row r="206" spans="1:8">
      <c r="A206" s="32">
        <v>45860</v>
      </c>
      <c r="B206" s="2">
        <v>291.43</v>
      </c>
      <c r="C206" s="34">
        <v>291.5</v>
      </c>
      <c r="D206" s="34">
        <v>293.63</v>
      </c>
      <c r="E206" s="34">
        <v>289.18</v>
      </c>
      <c r="F206" s="34" t="s">
        <v>3216</v>
      </c>
      <c r="G206" s="35">
        <v>0.0016</v>
      </c>
      <c r="H206" s="1">
        <f t="shared" si="3"/>
        <v>0.00157967065815729</v>
      </c>
    </row>
    <row r="207" spans="1:8">
      <c r="A207" s="32">
        <v>45859</v>
      </c>
      <c r="B207" s="2">
        <v>290.97</v>
      </c>
      <c r="C207" s="34">
        <v>291</v>
      </c>
      <c r="D207" s="34">
        <v>294.18</v>
      </c>
      <c r="E207" s="34">
        <v>290.58</v>
      </c>
      <c r="F207" s="34" t="s">
        <v>3177</v>
      </c>
      <c r="G207" s="35">
        <v>-0.001</v>
      </c>
      <c r="H207" s="1">
        <f t="shared" si="3"/>
        <v>-0.00103050297660201</v>
      </c>
    </row>
    <row r="208" spans="1:8">
      <c r="A208" s="32">
        <v>45856</v>
      </c>
      <c r="B208" s="2">
        <v>291.27</v>
      </c>
      <c r="C208" s="34">
        <v>289.52</v>
      </c>
      <c r="D208" s="34">
        <v>292.5</v>
      </c>
      <c r="E208" s="34">
        <v>288.23</v>
      </c>
      <c r="F208" s="34" t="s">
        <v>3607</v>
      </c>
      <c r="G208" s="35">
        <v>0.0047</v>
      </c>
      <c r="H208" s="1">
        <f t="shared" si="3"/>
        <v>0.00471463612255344</v>
      </c>
    </row>
    <row r="209" spans="1:8">
      <c r="A209" s="32">
        <v>45855</v>
      </c>
      <c r="B209" s="2">
        <v>289.9</v>
      </c>
      <c r="C209" s="34">
        <v>283.44</v>
      </c>
      <c r="D209" s="34">
        <v>290.3</v>
      </c>
      <c r="E209" s="34">
        <v>283.44</v>
      </c>
      <c r="F209" s="34" t="s">
        <v>2691</v>
      </c>
      <c r="G209" s="35">
        <v>0.0143</v>
      </c>
      <c r="H209" s="1">
        <f t="shared" si="3"/>
        <v>0.0141737938739611</v>
      </c>
    </row>
    <row r="210" spans="1:8">
      <c r="A210" s="32">
        <v>45854</v>
      </c>
      <c r="B210" s="2">
        <v>285.82</v>
      </c>
      <c r="C210" s="34">
        <v>288.4</v>
      </c>
      <c r="D210" s="34">
        <v>290.73</v>
      </c>
      <c r="E210" s="34">
        <v>283.01</v>
      </c>
      <c r="F210" s="34" t="s">
        <v>3608</v>
      </c>
      <c r="G210" s="35">
        <v>-0.0025</v>
      </c>
      <c r="H210" s="1">
        <f t="shared" si="3"/>
        <v>-0.00255079894409782</v>
      </c>
    </row>
    <row r="211" spans="1:8">
      <c r="A211" s="32">
        <v>45853</v>
      </c>
      <c r="B211" s="2">
        <v>286.55</v>
      </c>
      <c r="C211" s="34">
        <v>288</v>
      </c>
      <c r="D211" s="34">
        <v>291.95</v>
      </c>
      <c r="E211" s="34">
        <v>285.48</v>
      </c>
      <c r="F211" s="34" t="s">
        <v>2621</v>
      </c>
      <c r="G211" s="35">
        <v>-0.0074</v>
      </c>
      <c r="H211" s="1">
        <f t="shared" si="3"/>
        <v>-0.00747504567114281</v>
      </c>
    </row>
    <row r="212" spans="1:8">
      <c r="A212" s="32">
        <v>45852</v>
      </c>
      <c r="B212" s="2">
        <v>288.7</v>
      </c>
      <c r="C212" s="34">
        <v>287.07</v>
      </c>
      <c r="D212" s="34">
        <v>289.3</v>
      </c>
      <c r="E212" s="34">
        <v>285.26</v>
      </c>
      <c r="F212" s="34" t="s">
        <v>3609</v>
      </c>
      <c r="G212" s="35">
        <v>0.0064</v>
      </c>
      <c r="H212" s="1">
        <f t="shared" si="3"/>
        <v>0.00639379480282224</v>
      </c>
    </row>
    <row r="213" spans="1:8">
      <c r="A213" s="32">
        <v>45849</v>
      </c>
      <c r="B213" s="2">
        <v>286.86</v>
      </c>
      <c r="C213" s="34">
        <v>285.52</v>
      </c>
      <c r="D213" s="34">
        <v>287.38</v>
      </c>
      <c r="E213" s="34">
        <v>283.65</v>
      </c>
      <c r="F213" s="34" t="s">
        <v>3610</v>
      </c>
      <c r="G213" s="35">
        <v>-0.0046</v>
      </c>
      <c r="H213" s="1">
        <f t="shared" si="3"/>
        <v>-0.00462569297105962</v>
      </c>
    </row>
    <row r="214" spans="1:8">
      <c r="A214" s="32">
        <v>45848</v>
      </c>
      <c r="B214" s="2">
        <v>288.19</v>
      </c>
      <c r="C214" s="34">
        <v>283</v>
      </c>
      <c r="D214" s="34">
        <v>288.31</v>
      </c>
      <c r="E214" s="34">
        <v>283</v>
      </c>
      <c r="F214" s="34" t="s">
        <v>3388</v>
      </c>
      <c r="G214" s="35">
        <v>0.0178</v>
      </c>
      <c r="H214" s="1">
        <f t="shared" si="3"/>
        <v>0.017607875931138</v>
      </c>
    </row>
    <row r="215" spans="1:8">
      <c r="A215" s="32">
        <v>45847</v>
      </c>
      <c r="B215" s="2">
        <v>283.16</v>
      </c>
      <c r="C215" s="34">
        <v>287.18</v>
      </c>
      <c r="D215" s="34">
        <v>287.2</v>
      </c>
      <c r="E215" s="34">
        <v>282.48</v>
      </c>
      <c r="F215" s="34" t="s">
        <v>2932</v>
      </c>
      <c r="G215" s="35">
        <v>0.0013</v>
      </c>
      <c r="H215" s="1">
        <f t="shared" si="3"/>
        <v>0.00134289874229417</v>
      </c>
    </row>
    <row r="216" spans="1:8">
      <c r="A216" s="32">
        <v>45846</v>
      </c>
      <c r="B216" s="2">
        <v>282.78</v>
      </c>
      <c r="C216" s="34">
        <v>289.27</v>
      </c>
      <c r="D216" s="34">
        <v>289.7</v>
      </c>
      <c r="E216" s="34">
        <v>280.31</v>
      </c>
      <c r="F216" s="34" t="s">
        <v>3611</v>
      </c>
      <c r="G216" s="35">
        <v>-0.0315</v>
      </c>
      <c r="H216" s="1">
        <f t="shared" si="3"/>
        <v>-0.0319818471004729</v>
      </c>
    </row>
    <row r="217" spans="1:8">
      <c r="A217" s="32">
        <v>45845</v>
      </c>
      <c r="B217" s="2">
        <v>291.97</v>
      </c>
      <c r="C217" s="34">
        <v>295.25</v>
      </c>
      <c r="D217" s="34">
        <v>296.04</v>
      </c>
      <c r="E217" s="34">
        <v>290.08</v>
      </c>
      <c r="F217" s="34" t="s">
        <v>2734</v>
      </c>
      <c r="G217" s="35">
        <v>-0.0136</v>
      </c>
      <c r="H217" s="1">
        <f t="shared" si="3"/>
        <v>-0.0137083970598931</v>
      </c>
    </row>
    <row r="218" spans="1:8">
      <c r="A218" s="32">
        <v>45841</v>
      </c>
      <c r="B218" s="2">
        <v>296</v>
      </c>
      <c r="C218" s="34">
        <v>292.15</v>
      </c>
      <c r="D218" s="34">
        <v>296.4</v>
      </c>
      <c r="E218" s="34">
        <v>291.21</v>
      </c>
      <c r="F218" s="34" t="s">
        <v>3612</v>
      </c>
      <c r="G218" s="35">
        <v>0.0137</v>
      </c>
      <c r="H218" s="1">
        <f t="shared" si="3"/>
        <v>0.0136056520557787</v>
      </c>
    </row>
    <row r="219" spans="1:8">
      <c r="A219" s="32">
        <v>45840</v>
      </c>
      <c r="B219" s="2">
        <v>292</v>
      </c>
      <c r="C219" s="34">
        <v>292.04</v>
      </c>
      <c r="D219" s="34">
        <v>292.82</v>
      </c>
      <c r="E219" s="34">
        <v>289.7</v>
      </c>
      <c r="F219" s="34" t="s">
        <v>3175</v>
      </c>
      <c r="G219" s="35">
        <v>0.0055</v>
      </c>
      <c r="H219" s="1">
        <f t="shared" si="3"/>
        <v>0.00546008464881262</v>
      </c>
    </row>
    <row r="220" spans="1:8">
      <c r="A220" s="32">
        <v>45839</v>
      </c>
      <c r="B220" s="2">
        <v>290.41</v>
      </c>
      <c r="C220" s="34">
        <v>290.89</v>
      </c>
      <c r="D220" s="34">
        <v>291.13</v>
      </c>
      <c r="E220" s="34">
        <v>286.59</v>
      </c>
      <c r="F220" s="34" t="s">
        <v>2793</v>
      </c>
      <c r="G220" s="35">
        <v>0.0017</v>
      </c>
      <c r="H220" s="1">
        <f t="shared" si="3"/>
        <v>0.00172318763345725</v>
      </c>
    </row>
    <row r="221" spans="1:8">
      <c r="A221" s="32">
        <v>45838</v>
      </c>
      <c r="B221" s="2">
        <v>289.91</v>
      </c>
      <c r="C221" s="34">
        <v>290.4</v>
      </c>
      <c r="D221" s="34">
        <v>292.65</v>
      </c>
      <c r="E221" s="34">
        <v>288.92</v>
      </c>
      <c r="F221" s="34" t="s">
        <v>3571</v>
      </c>
      <c r="G221" s="35">
        <v>0.0098</v>
      </c>
      <c r="H221" s="1">
        <f t="shared" si="3"/>
        <v>0.00970511239626729</v>
      </c>
    </row>
    <row r="222" spans="1:8">
      <c r="A222" s="32">
        <v>45835</v>
      </c>
      <c r="B222" s="2">
        <v>287.11</v>
      </c>
      <c r="C222" s="34">
        <v>285.81</v>
      </c>
      <c r="D222" s="34">
        <v>288.7</v>
      </c>
      <c r="E222" s="34">
        <v>285.04</v>
      </c>
      <c r="F222" s="34" t="s">
        <v>3613</v>
      </c>
      <c r="G222" s="35">
        <v>-0.0057</v>
      </c>
      <c r="H222" s="1">
        <f t="shared" si="3"/>
        <v>-0.00569584424625875</v>
      </c>
    </row>
    <row r="223" spans="1:8">
      <c r="A223" s="32">
        <v>45834</v>
      </c>
      <c r="B223" s="2">
        <v>288.75</v>
      </c>
      <c r="C223" s="34">
        <v>284.7</v>
      </c>
      <c r="D223" s="34">
        <v>289.41</v>
      </c>
      <c r="E223" s="34">
        <v>284.47</v>
      </c>
      <c r="F223" s="34" t="s">
        <v>2788</v>
      </c>
      <c r="G223" s="35">
        <v>0.0165</v>
      </c>
      <c r="H223" s="1">
        <f t="shared" si="3"/>
        <v>0.0163757783830212</v>
      </c>
    </row>
    <row r="224" spans="1:8">
      <c r="A224" s="32">
        <v>45833</v>
      </c>
      <c r="B224" s="2">
        <v>284.06</v>
      </c>
      <c r="C224" s="34">
        <v>281.5</v>
      </c>
      <c r="D224" s="34">
        <v>284.28</v>
      </c>
      <c r="E224" s="34">
        <v>280.91</v>
      </c>
      <c r="F224" s="34" t="s">
        <v>3550</v>
      </c>
      <c r="G224" s="35">
        <v>0.01</v>
      </c>
      <c r="H224" s="1">
        <f t="shared" si="3"/>
        <v>0.00990597501088044</v>
      </c>
    </row>
    <row r="225" spans="1:8">
      <c r="A225" s="32">
        <v>45832</v>
      </c>
      <c r="B225" s="2">
        <v>281.26</v>
      </c>
      <c r="C225" s="34">
        <v>280.21</v>
      </c>
      <c r="D225" s="34">
        <v>282.71</v>
      </c>
      <c r="E225" s="34">
        <v>279.51</v>
      </c>
      <c r="F225" s="34" t="s">
        <v>2802</v>
      </c>
      <c r="G225" s="35">
        <v>0.0107</v>
      </c>
      <c r="H225" s="1">
        <f t="shared" si="3"/>
        <v>0.0106876430618065</v>
      </c>
    </row>
    <row r="226" spans="1:8">
      <c r="A226" s="32">
        <v>45831</v>
      </c>
      <c r="B226" s="2">
        <v>278.27</v>
      </c>
      <c r="C226" s="34">
        <v>275.06</v>
      </c>
      <c r="D226" s="34">
        <v>278.55</v>
      </c>
      <c r="E226" s="34">
        <v>272.11</v>
      </c>
      <c r="F226" s="34" t="s">
        <v>3614</v>
      </c>
      <c r="G226" s="35">
        <v>0.0119</v>
      </c>
      <c r="H226" s="1">
        <f t="shared" si="3"/>
        <v>0.0118207677137238</v>
      </c>
    </row>
    <row r="227" spans="1:8">
      <c r="A227" s="32">
        <v>45828</v>
      </c>
      <c r="B227" s="2">
        <v>275</v>
      </c>
      <c r="C227" s="34">
        <v>275.57</v>
      </c>
      <c r="D227" s="34">
        <v>277.3</v>
      </c>
      <c r="E227" s="34">
        <v>273.81</v>
      </c>
      <c r="F227" s="34" t="s">
        <v>3615</v>
      </c>
      <c r="G227" s="35">
        <v>0.0038</v>
      </c>
      <c r="H227" s="1">
        <f t="shared" si="3"/>
        <v>0.00378898733686682</v>
      </c>
    </row>
    <row r="228" spans="1:8">
      <c r="A228" s="32">
        <v>45826</v>
      </c>
      <c r="B228" s="2">
        <v>273.96</v>
      </c>
      <c r="C228" s="34">
        <v>270</v>
      </c>
      <c r="D228" s="34">
        <v>277.72</v>
      </c>
      <c r="E228" s="34">
        <v>269.72</v>
      </c>
      <c r="F228" s="34" t="s">
        <v>2816</v>
      </c>
      <c r="G228" s="35">
        <v>0.0165</v>
      </c>
      <c r="H228" s="1">
        <f t="shared" si="3"/>
        <v>0.0163395112314069</v>
      </c>
    </row>
    <row r="229" spans="1:8">
      <c r="A229" s="32">
        <v>45825</v>
      </c>
      <c r="B229" s="2">
        <v>269.52</v>
      </c>
      <c r="C229" s="34">
        <v>268.17</v>
      </c>
      <c r="D229" s="34">
        <v>270.59</v>
      </c>
      <c r="E229" s="34">
        <v>267.8</v>
      </c>
      <c r="F229" s="34" t="s">
        <v>2815</v>
      </c>
      <c r="G229" s="35">
        <v>-0.0031</v>
      </c>
      <c r="H229" s="1">
        <f t="shared" si="3"/>
        <v>-0.00311180513385609</v>
      </c>
    </row>
    <row r="230" spans="1:8">
      <c r="A230" s="32">
        <v>45824</v>
      </c>
      <c r="B230" s="2">
        <v>270.36</v>
      </c>
      <c r="C230" s="34">
        <v>267</v>
      </c>
      <c r="D230" s="34">
        <v>271.73</v>
      </c>
      <c r="E230" s="34">
        <v>266.85</v>
      </c>
      <c r="F230" s="34" t="s">
        <v>3602</v>
      </c>
      <c r="G230" s="35">
        <v>0.0204</v>
      </c>
      <c r="H230" s="1">
        <f t="shared" si="3"/>
        <v>0.0202132752933823</v>
      </c>
    </row>
    <row r="231" spans="1:8">
      <c r="A231" s="32">
        <v>45821</v>
      </c>
      <c r="B231" s="2">
        <v>264.95</v>
      </c>
      <c r="C231" s="34">
        <v>265.08</v>
      </c>
      <c r="D231" s="34">
        <v>267.02</v>
      </c>
      <c r="E231" s="34">
        <v>262.71</v>
      </c>
      <c r="F231" s="34" t="s">
        <v>3179</v>
      </c>
      <c r="G231" s="35">
        <v>-0.0123</v>
      </c>
      <c r="H231" s="1">
        <f t="shared" si="3"/>
        <v>-0.0123409732192021</v>
      </c>
    </row>
    <row r="232" spans="1:8">
      <c r="A232" s="32">
        <v>45820</v>
      </c>
      <c r="B232" s="2">
        <v>268.24</v>
      </c>
      <c r="C232" s="34">
        <v>266.86</v>
      </c>
      <c r="D232" s="34">
        <v>268.29</v>
      </c>
      <c r="E232" s="34">
        <v>265.14</v>
      </c>
      <c r="F232" s="34" t="s">
        <v>3447</v>
      </c>
      <c r="G232" s="35">
        <v>0.0003</v>
      </c>
      <c r="H232" s="1">
        <f t="shared" si="3"/>
        <v>0.000335576729038938</v>
      </c>
    </row>
    <row r="233" spans="1:8">
      <c r="A233" s="32">
        <v>45819</v>
      </c>
      <c r="B233" s="2">
        <v>268.15</v>
      </c>
      <c r="C233" s="34">
        <v>268.68</v>
      </c>
      <c r="D233" s="34">
        <v>269.62</v>
      </c>
      <c r="E233" s="34">
        <v>265.79</v>
      </c>
      <c r="F233" s="34" t="s">
        <v>3377</v>
      </c>
      <c r="G233" s="35">
        <v>-0.0017</v>
      </c>
      <c r="H233" s="1">
        <f t="shared" si="3"/>
        <v>-0.00167675866020321</v>
      </c>
    </row>
    <row r="234" spans="1:8">
      <c r="A234" s="32">
        <v>45818</v>
      </c>
      <c r="B234" s="2">
        <v>268.6</v>
      </c>
      <c r="C234" s="34">
        <v>265.88</v>
      </c>
      <c r="D234" s="34">
        <v>268.9</v>
      </c>
      <c r="E234" s="34">
        <v>265.85</v>
      </c>
      <c r="F234" s="34" t="s">
        <v>3260</v>
      </c>
      <c r="G234" s="35">
        <v>0.007</v>
      </c>
      <c r="H234" s="1">
        <f t="shared" si="3"/>
        <v>0.00694888289488889</v>
      </c>
    </row>
    <row r="235" spans="1:8">
      <c r="A235" s="32">
        <v>45817</v>
      </c>
      <c r="B235" s="2">
        <v>266.74</v>
      </c>
      <c r="C235" s="34">
        <v>266</v>
      </c>
      <c r="D235" s="34">
        <v>267.9</v>
      </c>
      <c r="E235" s="34">
        <v>263.35</v>
      </c>
      <c r="F235" s="34" t="s">
        <v>3432</v>
      </c>
      <c r="G235" s="35">
        <v>0.0038</v>
      </c>
      <c r="H235" s="1">
        <f t="shared" si="3"/>
        <v>0.00379364550605678</v>
      </c>
    </row>
    <row r="236" spans="1:8">
      <c r="A236" s="32">
        <v>45814</v>
      </c>
      <c r="B236" s="2">
        <v>265.73</v>
      </c>
      <c r="C236" s="34">
        <v>264.33</v>
      </c>
      <c r="D236" s="34">
        <v>266.65</v>
      </c>
      <c r="E236" s="34">
        <v>264.26</v>
      </c>
      <c r="F236" s="34" t="s">
        <v>2935</v>
      </c>
      <c r="G236" s="35">
        <v>0.0144</v>
      </c>
      <c r="H236" s="1">
        <f t="shared" si="3"/>
        <v>0.0143271098339632</v>
      </c>
    </row>
    <row r="237" spans="1:8">
      <c r="A237" s="32">
        <v>45813</v>
      </c>
      <c r="B237" s="2">
        <v>261.95</v>
      </c>
      <c r="C237" s="34">
        <v>264.74</v>
      </c>
      <c r="D237" s="34">
        <v>264.74</v>
      </c>
      <c r="E237" s="34">
        <v>260.31</v>
      </c>
      <c r="F237" s="34" t="s">
        <v>3616</v>
      </c>
      <c r="G237" s="35">
        <v>-0.0086</v>
      </c>
      <c r="H237" s="1">
        <f t="shared" si="3"/>
        <v>-0.00862844359597944</v>
      </c>
    </row>
    <row r="238" spans="1:8">
      <c r="A238" s="32">
        <v>45812</v>
      </c>
      <c r="B238" s="2">
        <v>264.22</v>
      </c>
      <c r="C238" s="34">
        <v>265.92</v>
      </c>
      <c r="D238" s="34">
        <v>267.12</v>
      </c>
      <c r="E238" s="34">
        <v>264.18</v>
      </c>
      <c r="F238" s="34" t="s">
        <v>3422</v>
      </c>
      <c r="G238" s="35">
        <v>-0.0077</v>
      </c>
      <c r="H238" s="1">
        <f t="shared" si="3"/>
        <v>-0.00772874212315025</v>
      </c>
    </row>
    <row r="239" spans="1:8">
      <c r="A239" s="32">
        <v>45811</v>
      </c>
      <c r="B239" s="2">
        <v>266.27</v>
      </c>
      <c r="C239" s="34">
        <v>263.73</v>
      </c>
      <c r="D239" s="34">
        <v>266.58</v>
      </c>
      <c r="E239" s="34">
        <v>262.88</v>
      </c>
      <c r="F239" s="34" t="s">
        <v>3606</v>
      </c>
      <c r="G239" s="35">
        <v>0.0061</v>
      </c>
      <c r="H239" s="1">
        <f t="shared" si="3"/>
        <v>0.00606484822845496</v>
      </c>
    </row>
    <row r="240" spans="1:8">
      <c r="A240" s="32">
        <v>45810</v>
      </c>
      <c r="B240" s="2">
        <v>264.66</v>
      </c>
      <c r="C240" s="34">
        <v>263.02</v>
      </c>
      <c r="D240" s="34">
        <v>265.03</v>
      </c>
      <c r="E240" s="34">
        <v>261.9</v>
      </c>
      <c r="F240" s="34" t="s">
        <v>2981</v>
      </c>
      <c r="G240" s="35">
        <v>0.0025</v>
      </c>
      <c r="H240" s="1">
        <f t="shared" si="3"/>
        <v>0.00249688019858737</v>
      </c>
    </row>
    <row r="241" spans="1:8">
      <c r="A241" s="32">
        <v>45807</v>
      </c>
      <c r="B241" s="2">
        <v>264</v>
      </c>
      <c r="C241" s="34">
        <v>263.45</v>
      </c>
      <c r="D241" s="34">
        <v>265.33</v>
      </c>
      <c r="E241" s="34">
        <v>262.73</v>
      </c>
      <c r="F241" s="34" t="s">
        <v>2978</v>
      </c>
      <c r="G241" s="35">
        <v>-0.0014</v>
      </c>
      <c r="H241" s="1">
        <f t="shared" si="3"/>
        <v>-0.00140053394583126</v>
      </c>
    </row>
    <row r="242" spans="1:8">
      <c r="A242" s="32">
        <v>45806</v>
      </c>
      <c r="B242" s="2">
        <v>264.37</v>
      </c>
      <c r="C242" s="34">
        <v>264.8</v>
      </c>
      <c r="D242" s="34">
        <v>265.41</v>
      </c>
      <c r="E242" s="34">
        <v>262.53</v>
      </c>
      <c r="F242" s="34" t="s">
        <v>3478</v>
      </c>
      <c r="G242" s="35">
        <v>0.0033</v>
      </c>
      <c r="H242" s="1">
        <f t="shared" si="3"/>
        <v>0.00333422049501168</v>
      </c>
    </row>
    <row r="243" spans="1:8">
      <c r="A243" s="32">
        <v>45805</v>
      </c>
      <c r="B243" s="2">
        <v>263.49</v>
      </c>
      <c r="C243" s="34">
        <v>266.24</v>
      </c>
      <c r="D243" s="34">
        <v>266.72</v>
      </c>
      <c r="E243" s="34">
        <v>262.9</v>
      </c>
      <c r="F243" s="34" t="s">
        <v>3315</v>
      </c>
      <c r="G243" s="35">
        <v>-0.0068</v>
      </c>
      <c r="H243" s="1">
        <f t="shared" si="3"/>
        <v>-0.00680815065861772</v>
      </c>
    </row>
    <row r="244" spans="1:8">
      <c r="A244" s="32">
        <v>45804</v>
      </c>
      <c r="B244" s="2">
        <v>265.29</v>
      </c>
      <c r="C244" s="34">
        <v>262.04</v>
      </c>
      <c r="D244" s="34">
        <v>265.3</v>
      </c>
      <c r="E244" s="34">
        <v>261.99</v>
      </c>
      <c r="F244" s="34" t="s">
        <v>3198</v>
      </c>
      <c r="G244" s="35">
        <v>0.0176</v>
      </c>
      <c r="H244" s="1">
        <f t="shared" si="3"/>
        <v>0.0174148887857507</v>
      </c>
    </row>
    <row r="245" spans="1:8">
      <c r="A245" s="32">
        <v>45800</v>
      </c>
      <c r="B245" s="2">
        <v>260.71</v>
      </c>
      <c r="C245" s="34">
        <v>256.81</v>
      </c>
      <c r="D245" s="34">
        <v>261.99</v>
      </c>
      <c r="E245" s="34">
        <v>256</v>
      </c>
      <c r="F245" s="34" t="s">
        <v>3329</v>
      </c>
      <c r="G245" s="35">
        <v>0.0002</v>
      </c>
      <c r="H245" s="1">
        <f t="shared" si="3"/>
        <v>0.000153438950778526</v>
      </c>
    </row>
    <row r="246" spans="1:8">
      <c r="A246" s="32">
        <v>45799</v>
      </c>
      <c r="B246" s="2">
        <v>260.67</v>
      </c>
      <c r="C246" s="34">
        <v>259.44</v>
      </c>
      <c r="D246" s="34">
        <v>262.3</v>
      </c>
      <c r="E246" s="34">
        <v>258.87</v>
      </c>
      <c r="F246" s="34" t="s">
        <v>3548</v>
      </c>
      <c r="G246" s="35">
        <v>-0.0014</v>
      </c>
      <c r="H246" s="1">
        <f t="shared" si="3"/>
        <v>-0.00141841276584094</v>
      </c>
    </row>
    <row r="247" spans="1:8">
      <c r="A247" s="32">
        <v>45798</v>
      </c>
      <c r="B247" s="2">
        <v>261.04</v>
      </c>
      <c r="C247" s="34">
        <v>264.35</v>
      </c>
      <c r="D247" s="34">
        <v>265.65</v>
      </c>
      <c r="E247" s="34">
        <v>260.73</v>
      </c>
      <c r="F247" s="34" t="s">
        <v>3168</v>
      </c>
      <c r="G247" s="35">
        <v>-0.0175</v>
      </c>
      <c r="H247" s="1">
        <f t="shared" si="3"/>
        <v>-0.0176189247834259</v>
      </c>
    </row>
    <row r="248" spans="1:8">
      <c r="A248" s="32">
        <v>45797</v>
      </c>
      <c r="B248" s="2">
        <v>265.68</v>
      </c>
      <c r="C248" s="34">
        <v>262.52</v>
      </c>
      <c r="D248" s="34">
        <v>266.66</v>
      </c>
      <c r="E248" s="34">
        <v>262.3</v>
      </c>
      <c r="F248" s="34" t="s">
        <v>3617</v>
      </c>
      <c r="G248" s="35">
        <v>0.003</v>
      </c>
      <c r="H248" s="1">
        <f t="shared" si="3"/>
        <v>0.00301568382950024</v>
      </c>
    </row>
    <row r="249" spans="1:8">
      <c r="A249" s="32">
        <v>45796</v>
      </c>
      <c r="B249" s="2">
        <v>264.88</v>
      </c>
      <c r="C249" s="34">
        <v>265.55</v>
      </c>
      <c r="D249" s="34">
        <v>268.32</v>
      </c>
      <c r="E249" s="34">
        <v>261.93</v>
      </c>
      <c r="F249" s="34" t="s">
        <v>3618</v>
      </c>
      <c r="G249" s="35">
        <v>-0.01</v>
      </c>
      <c r="H249" s="1">
        <f t="shared" si="3"/>
        <v>-0.0100669470112165</v>
      </c>
    </row>
    <row r="250" spans="1:8">
      <c r="A250" s="32">
        <v>45793</v>
      </c>
      <c r="B250" s="2">
        <v>267.56</v>
      </c>
      <c r="C250" s="34">
        <v>267.5</v>
      </c>
      <c r="D250" s="34">
        <v>268.46</v>
      </c>
      <c r="E250" s="34">
        <v>264.71</v>
      </c>
      <c r="F250" s="34" t="s">
        <v>3298</v>
      </c>
      <c r="G250" s="35">
        <v>0.0003</v>
      </c>
      <c r="H250" s="1">
        <f t="shared" si="3"/>
        <v>0.000261657790484428</v>
      </c>
    </row>
    <row r="251" spans="1:8">
      <c r="A251" s="32">
        <v>45792</v>
      </c>
      <c r="B251" s="2">
        <v>267.49</v>
      </c>
      <c r="C251" s="34">
        <v>266.97</v>
      </c>
      <c r="D251" s="34">
        <v>269.52</v>
      </c>
      <c r="E251" s="34">
        <v>264.76</v>
      </c>
      <c r="F251" s="34" t="s">
        <v>3619</v>
      </c>
      <c r="G251" s="35">
        <v>0.007</v>
      </c>
      <c r="H251" s="1">
        <f t="shared" si="3"/>
        <v>0.00694017378720996</v>
      </c>
    </row>
    <row r="252" spans="1:8">
      <c r="A252" s="32">
        <v>45791</v>
      </c>
      <c r="B252" s="2">
        <v>265.64</v>
      </c>
      <c r="C252" s="34">
        <v>263</v>
      </c>
      <c r="D252" s="34">
        <v>266.64</v>
      </c>
      <c r="E252" s="34">
        <v>262.29</v>
      </c>
      <c r="F252" s="34" t="s">
        <v>2954</v>
      </c>
      <c r="G252" s="35">
        <v>0.01</v>
      </c>
      <c r="H252" s="1">
        <f t="shared" si="3"/>
        <v>0.00994995440390902</v>
      </c>
    </row>
    <row r="253" spans="1:8">
      <c r="A253" s="32">
        <v>45790</v>
      </c>
      <c r="B253" s="2">
        <v>263.01</v>
      </c>
      <c r="C253" s="34">
        <v>261.03</v>
      </c>
      <c r="D253" s="34">
        <v>263.67</v>
      </c>
      <c r="E253" s="34">
        <v>260.39</v>
      </c>
      <c r="F253" s="34" t="s">
        <v>2934</v>
      </c>
      <c r="G253" s="35">
        <v>0.0114</v>
      </c>
      <c r="H253" s="1">
        <f t="shared" si="3"/>
        <v>0.0113181340495223</v>
      </c>
    </row>
    <row r="254" spans="1:8">
      <c r="A254" s="32">
        <v>45789</v>
      </c>
      <c r="B254" s="2">
        <v>260.05</v>
      </c>
      <c r="C254" s="34">
        <v>262.9</v>
      </c>
      <c r="D254" s="34">
        <v>263.6</v>
      </c>
      <c r="E254" s="34">
        <v>258.7</v>
      </c>
      <c r="F254" s="34" t="s">
        <v>3269</v>
      </c>
      <c r="G254" s="35">
        <v>0.0275</v>
      </c>
      <c r="H254" s="1">
        <f t="shared" si="3"/>
        <v>0.027168275940398</v>
      </c>
    </row>
    <row r="255" spans="1:8">
      <c r="A255" s="32">
        <v>45786</v>
      </c>
      <c r="B255" s="2">
        <v>253.08</v>
      </c>
      <c r="C255" s="34">
        <v>254.5</v>
      </c>
      <c r="D255" s="34">
        <v>255.51</v>
      </c>
      <c r="E255" s="34">
        <v>252.34</v>
      </c>
      <c r="F255" s="34" t="s">
        <v>3430</v>
      </c>
      <c r="G255" s="35">
        <v>-0.0015</v>
      </c>
      <c r="H255" s="1">
        <f t="shared" si="3"/>
        <v>-0.00153982855417953</v>
      </c>
    </row>
    <row r="256" spans="1:8">
      <c r="A256" s="32">
        <v>45785</v>
      </c>
      <c r="B256" s="2">
        <v>253.47</v>
      </c>
      <c r="C256" s="34">
        <v>251.57</v>
      </c>
      <c r="D256" s="34">
        <v>255.88</v>
      </c>
      <c r="E256" s="34">
        <v>251.55</v>
      </c>
      <c r="F256" s="34" t="s">
        <v>2761</v>
      </c>
      <c r="G256" s="35">
        <v>0.0164</v>
      </c>
      <c r="H256" s="1">
        <f t="shared" si="3"/>
        <v>0.0162275366217568</v>
      </c>
    </row>
    <row r="257" spans="1:8">
      <c r="A257" s="32">
        <v>45784</v>
      </c>
      <c r="B257" s="2">
        <v>249.39</v>
      </c>
      <c r="C257" s="34">
        <v>249.85</v>
      </c>
      <c r="D257" s="34">
        <v>252.45</v>
      </c>
      <c r="E257" s="34">
        <v>248.83</v>
      </c>
      <c r="F257" s="34" t="s">
        <v>2779</v>
      </c>
      <c r="G257" s="35">
        <v>0.0006</v>
      </c>
      <c r="H257" s="1">
        <f t="shared" si="3"/>
        <v>0.000561527369158738</v>
      </c>
    </row>
    <row r="258" spans="1:8">
      <c r="A258" s="32">
        <v>45783</v>
      </c>
      <c r="B258" s="2">
        <v>249.25</v>
      </c>
      <c r="C258" s="34">
        <v>250</v>
      </c>
      <c r="D258" s="34">
        <v>252.65</v>
      </c>
      <c r="E258" s="34">
        <v>249</v>
      </c>
      <c r="F258" s="34" t="s">
        <v>3620</v>
      </c>
      <c r="G258" s="35">
        <v>-0.0131</v>
      </c>
      <c r="H258" s="1">
        <f t="shared" si="3"/>
        <v>-0.0131924354077885</v>
      </c>
    </row>
    <row r="259" spans="1:8">
      <c r="A259" s="32">
        <v>45782</v>
      </c>
      <c r="B259" s="2">
        <v>252.56</v>
      </c>
      <c r="C259" s="34">
        <v>251.18</v>
      </c>
      <c r="D259" s="34">
        <v>255.16</v>
      </c>
      <c r="E259" s="34">
        <v>250.59</v>
      </c>
      <c r="F259" s="34" t="s">
        <v>3621</v>
      </c>
      <c r="G259" s="35">
        <v>0.0002</v>
      </c>
      <c r="H259" s="1">
        <f t="shared" ref="H259:H322" si="4">LN(B259/B260)</f>
        <v>0.000197992358141941</v>
      </c>
    </row>
    <row r="260" spans="1:8">
      <c r="A260" s="32">
        <v>45779</v>
      </c>
      <c r="B260" s="2">
        <v>252.51</v>
      </c>
      <c r="C260" s="34">
        <v>251.26</v>
      </c>
      <c r="D260" s="34">
        <v>253.62</v>
      </c>
      <c r="E260" s="34">
        <v>249.46</v>
      </c>
      <c r="F260" s="34" t="s">
        <v>3209</v>
      </c>
      <c r="G260" s="35">
        <v>0.0228</v>
      </c>
      <c r="H260" s="1">
        <f t="shared" si="4"/>
        <v>0.0225079585883204</v>
      </c>
    </row>
    <row r="261" spans="1:8">
      <c r="A261" s="32">
        <v>45778</v>
      </c>
      <c r="B261" s="2">
        <v>246.89</v>
      </c>
      <c r="C261" s="34">
        <v>242.84</v>
      </c>
      <c r="D261" s="34">
        <v>248.45</v>
      </c>
      <c r="E261" s="34">
        <v>242.17</v>
      </c>
      <c r="F261" s="34" t="s">
        <v>3483</v>
      </c>
      <c r="G261" s="35">
        <v>0.0093</v>
      </c>
      <c r="H261" s="1">
        <f t="shared" si="4"/>
        <v>0.00923690724405673</v>
      </c>
    </row>
    <row r="262" spans="1:8">
      <c r="A262" s="32">
        <v>45777</v>
      </c>
      <c r="B262" s="2">
        <v>244.62</v>
      </c>
      <c r="C262" s="34">
        <v>241.21</v>
      </c>
      <c r="D262" s="34">
        <v>245.22</v>
      </c>
      <c r="E262" s="34">
        <v>238.43</v>
      </c>
      <c r="F262" s="34" t="s">
        <v>2945</v>
      </c>
      <c r="G262" s="35">
        <v>0</v>
      </c>
      <c r="H262" s="1">
        <f t="shared" si="4"/>
        <v>0</v>
      </c>
    </row>
    <row r="263" spans="1:8">
      <c r="A263" s="32">
        <v>45776</v>
      </c>
      <c r="B263" s="2">
        <v>244.62</v>
      </c>
      <c r="C263" s="34">
        <v>242.19</v>
      </c>
      <c r="D263" s="34">
        <v>245.25</v>
      </c>
      <c r="E263" s="34">
        <v>241.69</v>
      </c>
      <c r="F263" s="34" t="s">
        <v>3283</v>
      </c>
      <c r="G263" s="35">
        <v>0.0058</v>
      </c>
      <c r="H263" s="1">
        <f t="shared" si="4"/>
        <v>0.00573960250636368</v>
      </c>
    </row>
    <row r="264" spans="1:8">
      <c r="A264" s="32">
        <v>45775</v>
      </c>
      <c r="B264" s="2">
        <v>243.22</v>
      </c>
      <c r="C264" s="34">
        <v>244.56</v>
      </c>
      <c r="D264" s="34">
        <v>246.84</v>
      </c>
      <c r="E264" s="34">
        <v>240.84</v>
      </c>
      <c r="F264" s="34" t="s">
        <v>3424</v>
      </c>
      <c r="G264" s="35">
        <v>-0.0014</v>
      </c>
      <c r="H264" s="1">
        <f t="shared" si="4"/>
        <v>-0.00135587669969824</v>
      </c>
    </row>
    <row r="265" spans="1:8">
      <c r="A265" s="32">
        <v>45772</v>
      </c>
      <c r="B265" s="2">
        <v>243.55</v>
      </c>
      <c r="C265" s="34">
        <v>244.65</v>
      </c>
      <c r="D265" s="34">
        <v>245.62</v>
      </c>
      <c r="E265" s="34">
        <v>241.75</v>
      </c>
      <c r="F265" s="34" t="s">
        <v>2934</v>
      </c>
      <c r="G265" s="35">
        <v>-0.0045</v>
      </c>
      <c r="H265" s="1">
        <f t="shared" si="4"/>
        <v>-0.0044654819282004</v>
      </c>
    </row>
    <row r="266" spans="1:8">
      <c r="A266" s="32">
        <v>45771</v>
      </c>
      <c r="B266" s="2">
        <v>244.64</v>
      </c>
      <c r="C266" s="34">
        <v>239.74</v>
      </c>
      <c r="D266" s="34">
        <v>245.47</v>
      </c>
      <c r="E266" s="34">
        <v>237.58</v>
      </c>
      <c r="F266" s="34" t="s">
        <v>3392</v>
      </c>
      <c r="G266" s="35">
        <v>0.0156</v>
      </c>
      <c r="H266" s="1">
        <f t="shared" si="4"/>
        <v>0.0154888580072737</v>
      </c>
    </row>
    <row r="267" spans="1:8">
      <c r="A267" s="32">
        <v>45770</v>
      </c>
      <c r="B267" s="2">
        <v>240.88</v>
      </c>
      <c r="C267" s="34">
        <v>240.22</v>
      </c>
      <c r="D267" s="34">
        <v>246.79</v>
      </c>
      <c r="E267" s="34">
        <v>240</v>
      </c>
      <c r="F267" s="34" t="s">
        <v>2837</v>
      </c>
      <c r="G267" s="35">
        <v>0.0225</v>
      </c>
      <c r="H267" s="1">
        <f t="shared" si="4"/>
        <v>0.0222058781185854</v>
      </c>
    </row>
    <row r="268" spans="1:8">
      <c r="A268" s="32">
        <v>45769</v>
      </c>
      <c r="B268" s="2">
        <v>235.59</v>
      </c>
      <c r="C268" s="34">
        <v>231.98</v>
      </c>
      <c r="D268" s="34">
        <v>235.99</v>
      </c>
      <c r="E268" s="34">
        <v>231.37</v>
      </c>
      <c r="F268" s="34" t="s">
        <v>3622</v>
      </c>
      <c r="G268" s="35">
        <v>0.0288</v>
      </c>
      <c r="H268" s="1">
        <f t="shared" si="4"/>
        <v>0.0284146715764042</v>
      </c>
    </row>
    <row r="269" spans="1:8">
      <c r="A269" s="32">
        <v>45768</v>
      </c>
      <c r="B269" s="2">
        <v>228.99</v>
      </c>
      <c r="C269" s="34">
        <v>230.63</v>
      </c>
      <c r="D269" s="34">
        <v>231.81</v>
      </c>
      <c r="E269" s="34">
        <v>226.34</v>
      </c>
      <c r="F269" s="34" t="s">
        <v>2779</v>
      </c>
      <c r="G269" s="35">
        <v>-0.0128</v>
      </c>
      <c r="H269" s="1">
        <f t="shared" si="4"/>
        <v>-0.0128866085297511</v>
      </c>
    </row>
    <row r="270" spans="1:8">
      <c r="A270" s="32">
        <v>45764</v>
      </c>
      <c r="B270" s="2">
        <v>231.96</v>
      </c>
      <c r="C270" s="34">
        <v>230.8</v>
      </c>
      <c r="D270" s="34">
        <v>234.34</v>
      </c>
      <c r="E270" s="34">
        <v>230.55</v>
      </c>
      <c r="F270" s="34" t="s">
        <v>2933</v>
      </c>
      <c r="G270" s="35">
        <v>0.0102</v>
      </c>
      <c r="H270" s="1">
        <f t="shared" si="4"/>
        <v>0.010182725504308</v>
      </c>
    </row>
    <row r="271" spans="1:8">
      <c r="A271" s="32">
        <v>45763</v>
      </c>
      <c r="B271" s="2">
        <v>229.61</v>
      </c>
      <c r="C271" s="34">
        <v>232</v>
      </c>
      <c r="D271" s="34">
        <v>233.58</v>
      </c>
      <c r="E271" s="34">
        <v>227.93</v>
      </c>
      <c r="F271" s="34" t="s">
        <v>2796</v>
      </c>
      <c r="G271" s="35">
        <v>-0.0151</v>
      </c>
      <c r="H271" s="1">
        <f t="shared" si="4"/>
        <v>-0.0152140203853286</v>
      </c>
    </row>
    <row r="272" spans="1:8">
      <c r="A272" s="32">
        <v>45762</v>
      </c>
      <c r="B272" s="2">
        <v>233.13</v>
      </c>
      <c r="C272" s="34">
        <v>236.1</v>
      </c>
      <c r="D272" s="34">
        <v>238.65</v>
      </c>
      <c r="E272" s="34">
        <v>232.82</v>
      </c>
      <c r="F272" s="34" t="s">
        <v>3623</v>
      </c>
      <c r="G272" s="35">
        <v>-0.0068</v>
      </c>
      <c r="H272" s="1">
        <f t="shared" si="4"/>
        <v>-0.00679707650541108</v>
      </c>
    </row>
    <row r="273" spans="1:8">
      <c r="A273" s="32">
        <v>45761</v>
      </c>
      <c r="B273" s="2">
        <v>234.72</v>
      </c>
      <c r="C273" s="34">
        <v>237.1</v>
      </c>
      <c r="D273" s="34">
        <v>239.78</v>
      </c>
      <c r="E273" s="34">
        <v>233.63</v>
      </c>
      <c r="F273" s="34" t="s">
        <v>2923</v>
      </c>
      <c r="G273" s="35">
        <v>-0.0063</v>
      </c>
      <c r="H273" s="1">
        <f t="shared" si="4"/>
        <v>-0.00628558936859031</v>
      </c>
    </row>
    <row r="274" spans="1:8">
      <c r="A274" s="32">
        <v>45758</v>
      </c>
      <c r="B274" s="2">
        <v>236.2</v>
      </c>
      <c r="C274" s="34">
        <v>226.31</v>
      </c>
      <c r="D274" s="34">
        <v>238.57</v>
      </c>
      <c r="E274" s="34">
        <v>225</v>
      </c>
      <c r="F274" s="34" t="s">
        <v>3624</v>
      </c>
      <c r="G274" s="35">
        <v>0.04</v>
      </c>
      <c r="H274" s="1">
        <f t="shared" si="4"/>
        <v>0.0392444221557599</v>
      </c>
    </row>
    <row r="275" spans="1:8">
      <c r="A275" s="32">
        <v>45757</v>
      </c>
      <c r="B275" s="2">
        <v>227.11</v>
      </c>
      <c r="C275" s="34">
        <v>230</v>
      </c>
      <c r="D275" s="34">
        <v>230.35</v>
      </c>
      <c r="E275" s="34">
        <v>220.1</v>
      </c>
      <c r="F275" s="34" t="s">
        <v>3625</v>
      </c>
      <c r="G275" s="35">
        <v>-0.0309</v>
      </c>
      <c r="H275" s="1">
        <f t="shared" si="4"/>
        <v>-0.0313385706325075</v>
      </c>
    </row>
    <row r="276" spans="1:8">
      <c r="A276" s="32">
        <v>45756</v>
      </c>
      <c r="B276" s="2">
        <v>234.34</v>
      </c>
      <c r="C276" s="34">
        <v>212.5</v>
      </c>
      <c r="D276" s="34">
        <v>237.48</v>
      </c>
      <c r="E276" s="34">
        <v>211</v>
      </c>
      <c r="F276" s="34" t="s">
        <v>3626</v>
      </c>
      <c r="G276" s="35">
        <v>0.0806</v>
      </c>
      <c r="H276" s="1">
        <f t="shared" si="4"/>
        <v>0.0774749565596941</v>
      </c>
    </row>
    <row r="277" spans="1:8">
      <c r="A277" s="32">
        <v>45755</v>
      </c>
      <c r="B277" s="2">
        <v>216.87</v>
      </c>
      <c r="C277" s="34">
        <v>223.52</v>
      </c>
      <c r="D277" s="34">
        <v>227.84</v>
      </c>
      <c r="E277" s="34">
        <v>213.25</v>
      </c>
      <c r="F277" s="34" t="s">
        <v>2488</v>
      </c>
      <c r="G277" s="35">
        <v>0.0113</v>
      </c>
      <c r="H277" s="1">
        <f t="shared" si="4"/>
        <v>0.0112681167209786</v>
      </c>
    </row>
    <row r="278" spans="1:8">
      <c r="A278" s="32">
        <v>45754</v>
      </c>
      <c r="B278" s="2">
        <v>214.44</v>
      </c>
      <c r="C278" s="34">
        <v>205.77</v>
      </c>
      <c r="D278" s="34">
        <v>222.05</v>
      </c>
      <c r="E278" s="34">
        <v>202.16</v>
      </c>
      <c r="F278" s="34" t="s">
        <v>3627</v>
      </c>
      <c r="G278" s="35">
        <v>0.0198</v>
      </c>
      <c r="H278" s="1">
        <f t="shared" si="4"/>
        <v>0.0195900030080896</v>
      </c>
    </row>
    <row r="279" spans="1:8">
      <c r="A279" s="32">
        <v>45751</v>
      </c>
      <c r="B279" s="2">
        <v>210.28</v>
      </c>
      <c r="C279" s="34">
        <v>215.3</v>
      </c>
      <c r="D279" s="34">
        <v>217.7</v>
      </c>
      <c r="E279" s="34">
        <v>208.93</v>
      </c>
      <c r="F279" s="34" t="s">
        <v>2463</v>
      </c>
      <c r="G279" s="35">
        <v>-0.0805</v>
      </c>
      <c r="H279" s="1">
        <f t="shared" si="4"/>
        <v>-0.0839273987170448</v>
      </c>
    </row>
    <row r="280" spans="1:8">
      <c r="A280" s="32">
        <v>45750</v>
      </c>
      <c r="B280" s="2">
        <v>228.69</v>
      </c>
      <c r="C280" s="34">
        <v>234.27</v>
      </c>
      <c r="D280" s="34">
        <v>235.14</v>
      </c>
      <c r="E280" s="34">
        <v>227.3</v>
      </c>
      <c r="F280" s="34" t="s">
        <v>3628</v>
      </c>
      <c r="G280" s="35">
        <v>-0.0697</v>
      </c>
      <c r="H280" s="1">
        <f t="shared" si="4"/>
        <v>-0.0722321861185426</v>
      </c>
    </row>
    <row r="281" spans="1:8">
      <c r="A281" s="32">
        <v>45749</v>
      </c>
      <c r="B281" s="2">
        <v>245.82</v>
      </c>
      <c r="C281" s="34">
        <v>241.6</v>
      </c>
      <c r="D281" s="34">
        <v>247.24</v>
      </c>
      <c r="E281" s="34">
        <v>241.46</v>
      </c>
      <c r="F281" s="34" t="s">
        <v>3267</v>
      </c>
      <c r="G281" s="35">
        <v>0.0089</v>
      </c>
      <c r="H281" s="1">
        <f t="shared" si="4"/>
        <v>0.00882574986057326</v>
      </c>
    </row>
    <row r="282" spans="1:8">
      <c r="A282" s="32">
        <v>45748</v>
      </c>
      <c r="B282" s="2">
        <v>243.66</v>
      </c>
      <c r="C282" s="34">
        <v>242.62</v>
      </c>
      <c r="D282" s="34">
        <v>245.69</v>
      </c>
      <c r="E282" s="34">
        <v>240.88</v>
      </c>
      <c r="F282" s="34" t="s">
        <v>3331</v>
      </c>
      <c r="G282" s="35">
        <v>-0.0067</v>
      </c>
      <c r="H282" s="1">
        <f t="shared" si="4"/>
        <v>-0.00670814033818224</v>
      </c>
    </row>
    <row r="283" spans="1:8">
      <c r="A283" s="32">
        <v>45747</v>
      </c>
      <c r="B283" s="2">
        <v>245.3</v>
      </c>
      <c r="C283" s="34">
        <v>239.41</v>
      </c>
      <c r="D283" s="34">
        <v>245.86</v>
      </c>
      <c r="E283" s="34">
        <v>237.36</v>
      </c>
      <c r="F283" s="34" t="s">
        <v>2886</v>
      </c>
      <c r="G283" s="35">
        <v>0.0101</v>
      </c>
      <c r="H283" s="1">
        <f t="shared" si="4"/>
        <v>0.0100379824726899</v>
      </c>
    </row>
    <row r="284" spans="1:8">
      <c r="A284" s="32">
        <v>45744</v>
      </c>
      <c r="B284" s="2">
        <v>242.85</v>
      </c>
      <c r="C284" s="34">
        <v>246.94</v>
      </c>
      <c r="D284" s="34">
        <v>249.51</v>
      </c>
      <c r="E284" s="34">
        <v>241.11</v>
      </c>
      <c r="F284" s="34" t="s">
        <v>2989</v>
      </c>
      <c r="G284" s="35">
        <v>-0.0212</v>
      </c>
      <c r="H284" s="1">
        <f t="shared" si="4"/>
        <v>-0.021468531313163</v>
      </c>
    </row>
    <row r="285" spans="1:8">
      <c r="A285" s="32">
        <v>45743</v>
      </c>
      <c r="B285" s="2">
        <v>248.12</v>
      </c>
      <c r="C285" s="34">
        <v>249.52</v>
      </c>
      <c r="D285" s="34">
        <v>250.64</v>
      </c>
      <c r="E285" s="34">
        <v>247.18</v>
      </c>
      <c r="F285" s="34" t="s">
        <v>3472</v>
      </c>
      <c r="G285" s="35">
        <v>-0.0116</v>
      </c>
      <c r="H285" s="1">
        <f t="shared" si="4"/>
        <v>-0.0116599537970431</v>
      </c>
    </row>
    <row r="286" spans="1:8">
      <c r="A286" s="32">
        <v>45742</v>
      </c>
      <c r="B286" s="2">
        <v>251.03</v>
      </c>
      <c r="C286" s="34">
        <v>252.6</v>
      </c>
      <c r="D286" s="34">
        <v>254.67</v>
      </c>
      <c r="E286" s="34">
        <v>249.78</v>
      </c>
      <c r="F286" s="34" t="s">
        <v>3629</v>
      </c>
      <c r="G286" s="35">
        <v>-0.0004</v>
      </c>
      <c r="H286" s="1">
        <f t="shared" si="4"/>
        <v>-0.000398279438114897</v>
      </c>
    </row>
    <row r="287" spans="1:8">
      <c r="A287" s="32">
        <v>45741</v>
      </c>
      <c r="B287" s="2">
        <v>251.13</v>
      </c>
      <c r="C287" s="34">
        <v>249.31</v>
      </c>
      <c r="D287" s="34">
        <v>251.82</v>
      </c>
      <c r="E287" s="34">
        <v>247.62</v>
      </c>
      <c r="F287" s="34" t="s">
        <v>3305</v>
      </c>
      <c r="G287" s="35">
        <v>0.0124</v>
      </c>
      <c r="H287" s="1">
        <f t="shared" si="4"/>
        <v>0.0123000809528911</v>
      </c>
    </row>
    <row r="288" spans="1:8">
      <c r="A288" s="32">
        <v>45740</v>
      </c>
      <c r="B288" s="2">
        <v>248.06</v>
      </c>
      <c r="C288" s="34">
        <v>245.48</v>
      </c>
      <c r="D288" s="34">
        <v>248.69</v>
      </c>
      <c r="E288" s="34">
        <v>244.41</v>
      </c>
      <c r="F288" s="34" t="s">
        <v>2917</v>
      </c>
      <c r="G288" s="35">
        <v>0.0266</v>
      </c>
      <c r="H288" s="1">
        <f t="shared" si="4"/>
        <v>0.0262630218498208</v>
      </c>
    </row>
    <row r="289" spans="1:8">
      <c r="A289" s="32">
        <v>45737</v>
      </c>
      <c r="B289" s="2">
        <v>241.63</v>
      </c>
      <c r="C289" s="34">
        <v>237.81</v>
      </c>
      <c r="D289" s="34">
        <v>242.3</v>
      </c>
      <c r="E289" s="34">
        <v>236.5</v>
      </c>
      <c r="F289" s="34" t="s">
        <v>2877</v>
      </c>
      <c r="G289" s="35">
        <v>0.011</v>
      </c>
      <c r="H289" s="1">
        <f t="shared" si="4"/>
        <v>0.0109022384769784</v>
      </c>
    </row>
    <row r="290" spans="1:8">
      <c r="A290" s="32">
        <v>45736</v>
      </c>
      <c r="B290" s="2">
        <v>239.01</v>
      </c>
      <c r="C290" s="34">
        <v>236.56</v>
      </c>
      <c r="D290" s="34">
        <v>241.76</v>
      </c>
      <c r="E290" s="34">
        <v>236.2</v>
      </c>
      <c r="F290" s="34" t="s">
        <v>3263</v>
      </c>
      <c r="G290" s="35">
        <v>-0.0004</v>
      </c>
      <c r="H290" s="1">
        <f t="shared" si="4"/>
        <v>-0.000418305034126138</v>
      </c>
    </row>
    <row r="291" spans="1:8">
      <c r="A291" s="32">
        <v>45735</v>
      </c>
      <c r="B291" s="2">
        <v>239.11</v>
      </c>
      <c r="C291" s="34">
        <v>235.74</v>
      </c>
      <c r="D291" s="34">
        <v>242.33</v>
      </c>
      <c r="E291" s="34">
        <v>234.89</v>
      </c>
      <c r="F291" s="34" t="s">
        <v>2984</v>
      </c>
      <c r="G291" s="35">
        <v>0.0176</v>
      </c>
      <c r="H291" s="1">
        <f t="shared" si="4"/>
        <v>0.0174658506739966</v>
      </c>
    </row>
    <row r="292" spans="1:8">
      <c r="A292" s="32">
        <v>45734</v>
      </c>
      <c r="B292" s="2">
        <v>234.97</v>
      </c>
      <c r="C292" s="34">
        <v>234.32</v>
      </c>
      <c r="D292" s="34">
        <v>236.17</v>
      </c>
      <c r="E292" s="34">
        <v>233.52</v>
      </c>
      <c r="F292" s="34" t="s">
        <v>3387</v>
      </c>
      <c r="G292" s="35">
        <v>0.0044</v>
      </c>
      <c r="H292" s="1">
        <f t="shared" si="4"/>
        <v>0.00443592111483802</v>
      </c>
    </row>
    <row r="293" spans="1:8">
      <c r="A293" s="32">
        <v>45733</v>
      </c>
      <c r="B293" s="2">
        <v>233.93</v>
      </c>
      <c r="C293" s="34">
        <v>231.18</v>
      </c>
      <c r="D293" s="34">
        <v>235.67</v>
      </c>
      <c r="E293" s="34">
        <v>230.46</v>
      </c>
      <c r="F293" s="34" t="s">
        <v>2816</v>
      </c>
      <c r="G293" s="35">
        <v>0.0064</v>
      </c>
      <c r="H293" s="1">
        <f t="shared" si="4"/>
        <v>0.00638979809877099</v>
      </c>
    </row>
    <row r="294" spans="1:8">
      <c r="A294" s="32">
        <v>45730</v>
      </c>
      <c r="B294" s="2">
        <v>232.44</v>
      </c>
      <c r="C294" s="34">
        <v>228.12</v>
      </c>
      <c r="D294" s="34">
        <v>233.14</v>
      </c>
      <c r="E294" s="34">
        <v>227.58</v>
      </c>
      <c r="F294" s="34" t="s">
        <v>3630</v>
      </c>
      <c r="G294" s="35">
        <v>0.0322</v>
      </c>
      <c r="H294" s="1">
        <f t="shared" si="4"/>
        <v>0.0316876369006565</v>
      </c>
    </row>
    <row r="295" spans="1:8">
      <c r="A295" s="32">
        <v>45729</v>
      </c>
      <c r="B295" s="2">
        <v>225.19</v>
      </c>
      <c r="C295" s="34">
        <v>229.3</v>
      </c>
      <c r="D295" s="34">
        <v>229.5</v>
      </c>
      <c r="E295" s="34">
        <v>224.23</v>
      </c>
      <c r="F295" s="34" t="s">
        <v>2409</v>
      </c>
      <c r="G295" s="35">
        <v>-0.0119</v>
      </c>
      <c r="H295" s="1">
        <f t="shared" si="4"/>
        <v>-0.0119624459453904</v>
      </c>
    </row>
    <row r="296" spans="1:8">
      <c r="A296" s="32">
        <v>45728</v>
      </c>
      <c r="B296" s="2">
        <v>227.9</v>
      </c>
      <c r="C296" s="34">
        <v>234</v>
      </c>
      <c r="D296" s="34">
        <v>234.32</v>
      </c>
      <c r="E296" s="34">
        <v>227.26</v>
      </c>
      <c r="F296" s="34" t="s">
        <v>2510</v>
      </c>
      <c r="G296" s="35">
        <v>-0.0054</v>
      </c>
      <c r="H296" s="1">
        <f t="shared" si="4"/>
        <v>-0.00542623421384118</v>
      </c>
    </row>
    <row r="297" spans="1:8">
      <c r="A297" s="32">
        <v>45727</v>
      </c>
      <c r="B297" s="2">
        <v>229.14</v>
      </c>
      <c r="C297" s="34">
        <v>231.74</v>
      </c>
      <c r="D297" s="34">
        <v>233.32</v>
      </c>
      <c r="E297" s="34">
        <v>226.69</v>
      </c>
      <c r="F297" s="34" t="s">
        <v>3631</v>
      </c>
      <c r="G297" s="35">
        <v>-0.0133</v>
      </c>
      <c r="H297" s="1">
        <f t="shared" si="4"/>
        <v>-0.0133520277333803</v>
      </c>
    </row>
    <row r="298" spans="1:8">
      <c r="A298" s="32">
        <v>45726</v>
      </c>
      <c r="B298" s="2">
        <v>232.22</v>
      </c>
      <c r="C298" s="34">
        <v>236.21</v>
      </c>
      <c r="D298" s="34">
        <v>237.51</v>
      </c>
      <c r="E298" s="34">
        <v>228.7</v>
      </c>
      <c r="F298" s="34" t="s">
        <v>2318</v>
      </c>
      <c r="G298" s="35">
        <v>-0.0415</v>
      </c>
      <c r="H298" s="1">
        <f t="shared" si="4"/>
        <v>-0.0424088839138863</v>
      </c>
    </row>
    <row r="299" spans="1:8">
      <c r="A299" s="32">
        <v>45723</v>
      </c>
      <c r="B299" s="2">
        <v>242.28</v>
      </c>
      <c r="C299" s="34">
        <v>245.23</v>
      </c>
      <c r="D299" s="34">
        <v>246.72</v>
      </c>
      <c r="E299" s="34">
        <v>239.42</v>
      </c>
      <c r="F299" s="34" t="s">
        <v>3632</v>
      </c>
      <c r="G299" s="35">
        <v>-0.0173</v>
      </c>
      <c r="H299" s="1">
        <f t="shared" si="4"/>
        <v>-0.0174301700106269</v>
      </c>
    </row>
    <row r="300" spans="1:8">
      <c r="A300" s="32">
        <v>45722</v>
      </c>
      <c r="B300" s="2">
        <v>246.54</v>
      </c>
      <c r="C300" s="34">
        <v>248.11</v>
      </c>
      <c r="D300" s="34">
        <v>249.36</v>
      </c>
      <c r="E300" s="34">
        <v>243.85</v>
      </c>
      <c r="F300" s="34" t="s">
        <v>3608</v>
      </c>
      <c r="G300" s="35">
        <v>-0.0198</v>
      </c>
      <c r="H300" s="1">
        <f t="shared" si="4"/>
        <v>-0.0200380145968495</v>
      </c>
    </row>
    <row r="301" spans="1:8">
      <c r="A301" s="32">
        <v>45721</v>
      </c>
      <c r="B301" s="2">
        <v>251.53</v>
      </c>
      <c r="C301" s="34">
        <v>251.25</v>
      </c>
      <c r="D301" s="34">
        <v>253.05</v>
      </c>
      <c r="E301" s="34">
        <v>247.83</v>
      </c>
      <c r="F301" s="34" t="s">
        <v>2937</v>
      </c>
      <c r="G301" s="35">
        <v>0.0051</v>
      </c>
      <c r="H301" s="1">
        <f t="shared" si="4"/>
        <v>0.00510184852489291</v>
      </c>
    </row>
    <row r="302" spans="1:8">
      <c r="A302" s="32">
        <v>45720</v>
      </c>
      <c r="B302" s="2">
        <v>250.25</v>
      </c>
      <c r="C302" s="34">
        <v>255.28</v>
      </c>
      <c r="D302" s="34">
        <v>257.23</v>
      </c>
      <c r="E302" s="34">
        <v>245.95</v>
      </c>
      <c r="F302" s="34" t="s">
        <v>2842</v>
      </c>
      <c r="G302" s="35">
        <v>-0.0398</v>
      </c>
      <c r="H302" s="1">
        <f t="shared" si="4"/>
        <v>-0.04060298952143</v>
      </c>
    </row>
    <row r="303" spans="1:8">
      <c r="A303" s="32">
        <v>45719</v>
      </c>
      <c r="B303" s="2">
        <v>260.62</v>
      </c>
      <c r="C303" s="34">
        <v>264</v>
      </c>
      <c r="D303" s="34">
        <v>266.32</v>
      </c>
      <c r="E303" s="34">
        <v>257.82</v>
      </c>
      <c r="F303" s="34" t="s">
        <v>3392</v>
      </c>
      <c r="G303" s="35">
        <v>-0.0152</v>
      </c>
      <c r="H303" s="1">
        <f t="shared" si="4"/>
        <v>-0.0153447905872366</v>
      </c>
    </row>
    <row r="304" spans="1:8">
      <c r="A304" s="32">
        <v>45716</v>
      </c>
      <c r="B304" s="2">
        <v>264.65</v>
      </c>
      <c r="C304" s="34">
        <v>260.73</v>
      </c>
      <c r="D304" s="34">
        <v>264.81</v>
      </c>
      <c r="E304" s="34">
        <v>257.89</v>
      </c>
      <c r="F304" s="34" t="s">
        <v>3633</v>
      </c>
      <c r="G304" s="35">
        <v>0.0216</v>
      </c>
      <c r="H304" s="1">
        <f t="shared" si="4"/>
        <v>0.0213871050431991</v>
      </c>
    </row>
    <row r="305" spans="1:8">
      <c r="A305" s="32">
        <v>45715</v>
      </c>
      <c r="B305" s="2">
        <v>259.05</v>
      </c>
      <c r="C305" s="34">
        <v>260.18</v>
      </c>
      <c r="D305" s="34">
        <v>263.64</v>
      </c>
      <c r="E305" s="34">
        <v>257.86</v>
      </c>
      <c r="F305" s="34" t="s">
        <v>3280</v>
      </c>
      <c r="G305" s="35">
        <v>0.001</v>
      </c>
      <c r="H305" s="1">
        <f t="shared" si="4"/>
        <v>0.00100417125694337</v>
      </c>
    </row>
    <row r="306" spans="1:8">
      <c r="A306" s="32">
        <v>45714</v>
      </c>
      <c r="B306" s="2">
        <v>258.79</v>
      </c>
      <c r="C306" s="34">
        <v>257.16</v>
      </c>
      <c r="D306" s="34">
        <v>260.91</v>
      </c>
      <c r="E306" s="34">
        <v>256.93</v>
      </c>
      <c r="F306" s="34" t="s">
        <v>3354</v>
      </c>
      <c r="G306" s="35">
        <v>0.0054</v>
      </c>
      <c r="H306" s="1">
        <f t="shared" si="4"/>
        <v>0.00538562684182764</v>
      </c>
    </row>
    <row r="307" spans="1:8">
      <c r="A307" s="32">
        <v>45713</v>
      </c>
      <c r="B307" s="2">
        <v>257.4</v>
      </c>
      <c r="C307" s="34">
        <v>262.23</v>
      </c>
      <c r="D307" s="34">
        <v>263</v>
      </c>
      <c r="E307" s="34">
        <v>253.35</v>
      </c>
      <c r="F307" s="34" t="s">
        <v>3634</v>
      </c>
      <c r="G307" s="35">
        <v>-0.0151</v>
      </c>
      <c r="H307" s="1">
        <f t="shared" si="4"/>
        <v>-0.0151909463989738</v>
      </c>
    </row>
    <row r="308" spans="1:8">
      <c r="A308" s="32">
        <v>45712</v>
      </c>
      <c r="B308" s="2">
        <v>261.34</v>
      </c>
      <c r="C308" s="34">
        <v>265.49</v>
      </c>
      <c r="D308" s="34">
        <v>267</v>
      </c>
      <c r="E308" s="34">
        <v>258.61</v>
      </c>
      <c r="F308" s="34" t="s">
        <v>3024</v>
      </c>
      <c r="G308" s="35">
        <v>-0.011</v>
      </c>
      <c r="H308" s="1">
        <f t="shared" si="4"/>
        <v>-0.0110355395215343</v>
      </c>
    </row>
    <row r="309" spans="1:8">
      <c r="A309" s="32">
        <v>45709</v>
      </c>
      <c r="B309" s="2">
        <v>264.24</v>
      </c>
      <c r="C309" s="34">
        <v>268.32</v>
      </c>
      <c r="D309" s="34">
        <v>269.2</v>
      </c>
      <c r="E309" s="34">
        <v>262.84</v>
      </c>
      <c r="F309" s="34" t="s">
        <v>2843</v>
      </c>
      <c r="G309" s="35">
        <v>-0.0096</v>
      </c>
      <c r="H309" s="1">
        <f t="shared" si="4"/>
        <v>-0.00964153295893447</v>
      </c>
    </row>
    <row r="310" spans="1:8">
      <c r="A310" s="32">
        <v>45708</v>
      </c>
      <c r="B310" s="2">
        <v>266.8</v>
      </c>
      <c r="C310" s="34">
        <v>278.67</v>
      </c>
      <c r="D310" s="34">
        <v>278.74</v>
      </c>
      <c r="E310" s="34">
        <v>265.73</v>
      </c>
      <c r="F310" s="34" t="s">
        <v>3635</v>
      </c>
      <c r="G310" s="35">
        <v>-0.0446</v>
      </c>
      <c r="H310" s="1">
        <f t="shared" si="4"/>
        <v>-0.0456081239078414</v>
      </c>
    </row>
    <row r="311" spans="1:8">
      <c r="A311" s="32">
        <v>45707</v>
      </c>
      <c r="B311" s="2">
        <v>279.25</v>
      </c>
      <c r="C311" s="34">
        <v>278.38</v>
      </c>
      <c r="D311" s="34">
        <v>280.25</v>
      </c>
      <c r="E311" s="34">
        <v>277.22</v>
      </c>
      <c r="F311" s="34" t="s">
        <v>3498</v>
      </c>
      <c r="G311" s="35">
        <v>-0.0025</v>
      </c>
      <c r="H311" s="1">
        <f t="shared" si="4"/>
        <v>-0.0025035778455922</v>
      </c>
    </row>
    <row r="312" spans="1:8">
      <c r="A312" s="32">
        <v>45706</v>
      </c>
      <c r="B312" s="2">
        <v>279.95</v>
      </c>
      <c r="C312" s="34">
        <v>276.76</v>
      </c>
      <c r="D312" s="34">
        <v>279.97</v>
      </c>
      <c r="E312" s="34">
        <v>276.02</v>
      </c>
      <c r="F312" s="34" t="s">
        <v>2751</v>
      </c>
      <c r="G312" s="35">
        <v>0.0121</v>
      </c>
      <c r="H312" s="1">
        <f t="shared" si="4"/>
        <v>0.0120747505077399</v>
      </c>
    </row>
    <row r="313" spans="1:8">
      <c r="A313" s="32">
        <v>45702</v>
      </c>
      <c r="B313" s="2">
        <v>276.59</v>
      </c>
      <c r="C313" s="34">
        <v>277.37</v>
      </c>
      <c r="D313" s="34">
        <v>279.23</v>
      </c>
      <c r="E313" s="34">
        <v>276.45</v>
      </c>
      <c r="F313" s="34" t="s">
        <v>3389</v>
      </c>
      <c r="G313" s="35">
        <v>0.001</v>
      </c>
      <c r="H313" s="1">
        <f t="shared" si="4"/>
        <v>0.000976650888793867</v>
      </c>
    </row>
    <row r="314" spans="1:8">
      <c r="A314" s="32">
        <v>45701</v>
      </c>
      <c r="B314" s="2">
        <v>276.32</v>
      </c>
      <c r="C314" s="34">
        <v>275.5</v>
      </c>
      <c r="D314" s="34">
        <v>276.97</v>
      </c>
      <c r="E314" s="34">
        <v>273.81</v>
      </c>
      <c r="F314" s="34" t="s">
        <v>3636</v>
      </c>
      <c r="G314" s="35">
        <v>0.0032</v>
      </c>
      <c r="H314" s="1">
        <f t="shared" si="4"/>
        <v>0.00315349047964295</v>
      </c>
    </row>
    <row r="315" spans="1:8">
      <c r="A315" s="32">
        <v>45700</v>
      </c>
      <c r="B315" s="2">
        <v>275.45</v>
      </c>
      <c r="C315" s="34">
        <v>274.08</v>
      </c>
      <c r="D315" s="34">
        <v>276.45</v>
      </c>
      <c r="E315" s="34">
        <v>273.25</v>
      </c>
      <c r="F315" s="34" t="s">
        <v>3277</v>
      </c>
      <c r="G315" s="35">
        <v>0.0017</v>
      </c>
      <c r="H315" s="1">
        <f t="shared" si="4"/>
        <v>0.00167139054969081</v>
      </c>
    </row>
    <row r="316" spans="1:8">
      <c r="A316" s="32">
        <v>45699</v>
      </c>
      <c r="B316" s="2">
        <v>274.99</v>
      </c>
      <c r="C316" s="34">
        <v>270.26</v>
      </c>
      <c r="D316" s="34">
        <v>276.22</v>
      </c>
      <c r="E316" s="34">
        <v>269.66</v>
      </c>
      <c r="F316" s="34" t="s">
        <v>2907</v>
      </c>
      <c r="G316" s="35">
        <v>0.0146</v>
      </c>
      <c r="H316" s="1">
        <f t="shared" si="4"/>
        <v>0.014468321905345</v>
      </c>
    </row>
    <row r="317" spans="1:8">
      <c r="A317" s="32">
        <v>45698</v>
      </c>
      <c r="B317" s="2">
        <v>271.04</v>
      </c>
      <c r="C317" s="34">
        <v>276.15</v>
      </c>
      <c r="D317" s="34">
        <v>276.18</v>
      </c>
      <c r="E317" s="34">
        <v>269.59</v>
      </c>
      <c r="F317" s="34" t="s">
        <v>3147</v>
      </c>
      <c r="G317" s="35">
        <v>-0.0173</v>
      </c>
      <c r="H317" s="1">
        <f t="shared" si="4"/>
        <v>-0.0174095538955118</v>
      </c>
    </row>
    <row r="318" spans="1:8">
      <c r="A318" s="32">
        <v>45695</v>
      </c>
      <c r="B318" s="2">
        <v>275.8</v>
      </c>
      <c r="C318" s="34">
        <v>277.27</v>
      </c>
      <c r="D318" s="34">
        <v>278.55</v>
      </c>
      <c r="E318" s="34">
        <v>274.71</v>
      </c>
      <c r="F318" s="34" t="s">
        <v>2763</v>
      </c>
      <c r="G318" s="35">
        <v>-0.004</v>
      </c>
      <c r="H318" s="1">
        <f t="shared" si="4"/>
        <v>-0.0039804648177146</v>
      </c>
    </row>
    <row r="319" spans="1:8">
      <c r="A319" s="32">
        <v>45694</v>
      </c>
      <c r="B319" s="2">
        <v>276.9</v>
      </c>
      <c r="C319" s="34">
        <v>272.45</v>
      </c>
      <c r="D319" s="34">
        <v>276.98</v>
      </c>
      <c r="E319" s="34">
        <v>271.19</v>
      </c>
      <c r="F319" s="34" t="s">
        <v>3295</v>
      </c>
      <c r="G319" s="35">
        <v>0.0239</v>
      </c>
      <c r="H319" s="1">
        <f t="shared" si="4"/>
        <v>0.0236431454166799</v>
      </c>
    </row>
    <row r="320" spans="1:8">
      <c r="A320" s="32">
        <v>45693</v>
      </c>
      <c r="B320" s="2">
        <v>270.43</v>
      </c>
      <c r="C320" s="34">
        <v>268.91</v>
      </c>
      <c r="D320" s="34">
        <v>270.64</v>
      </c>
      <c r="E320" s="34">
        <v>268.33</v>
      </c>
      <c r="F320" s="34" t="s">
        <v>3637</v>
      </c>
      <c r="G320" s="35">
        <v>0.0093</v>
      </c>
      <c r="H320" s="1">
        <f t="shared" si="4"/>
        <v>0.00925020991139652</v>
      </c>
    </row>
    <row r="321" spans="1:8">
      <c r="A321" s="32">
        <v>45692</v>
      </c>
      <c r="B321" s="2">
        <v>267.94</v>
      </c>
      <c r="C321" s="34">
        <v>269.84</v>
      </c>
      <c r="D321" s="34">
        <v>269.84</v>
      </c>
      <c r="E321" s="34">
        <v>266.83</v>
      </c>
      <c r="F321" s="34" t="s">
        <v>2693</v>
      </c>
      <c r="G321" s="35">
        <v>0.0042</v>
      </c>
      <c r="H321" s="1">
        <f t="shared" si="4"/>
        <v>0.00422628025040574</v>
      </c>
    </row>
    <row r="322" spans="1:8">
      <c r="A322" s="32">
        <v>45691</v>
      </c>
      <c r="B322" s="2">
        <v>266.81</v>
      </c>
      <c r="C322" s="34">
        <v>261.83</v>
      </c>
      <c r="D322" s="34">
        <v>268.17</v>
      </c>
      <c r="E322" s="34">
        <v>261.7</v>
      </c>
      <c r="F322" s="34" t="s">
        <v>3031</v>
      </c>
      <c r="G322" s="35">
        <v>-0.0018</v>
      </c>
      <c r="H322" s="1">
        <f t="shared" si="4"/>
        <v>-0.00183482854643927</v>
      </c>
    </row>
    <row r="323" spans="1:8">
      <c r="A323" s="32">
        <v>45688</v>
      </c>
      <c r="B323" s="2">
        <v>267.3</v>
      </c>
      <c r="C323" s="34">
        <v>269.23</v>
      </c>
      <c r="D323" s="34">
        <v>270.82</v>
      </c>
      <c r="E323" s="34">
        <v>266.96</v>
      </c>
      <c r="F323" s="34" t="s">
        <v>2907</v>
      </c>
      <c r="G323" s="35">
        <v>-0.0035</v>
      </c>
      <c r="H323" s="1">
        <f t="shared" ref="H323:H386" si="5">LN(B323/B324)</f>
        <v>-0.0034731982704631</v>
      </c>
    </row>
    <row r="324" spans="1:8">
      <c r="A324" s="32">
        <v>45687</v>
      </c>
      <c r="B324" s="2">
        <v>268.23</v>
      </c>
      <c r="C324" s="34">
        <v>268.63</v>
      </c>
      <c r="D324" s="34">
        <v>269.7</v>
      </c>
      <c r="E324" s="34">
        <v>266.62</v>
      </c>
      <c r="F324" s="34" t="s">
        <v>3359</v>
      </c>
      <c r="G324" s="35">
        <v>0.0062</v>
      </c>
      <c r="H324" s="1">
        <f t="shared" si="5"/>
        <v>0.00617043523946447</v>
      </c>
    </row>
    <row r="325" spans="1:8">
      <c r="A325" s="32">
        <v>45686</v>
      </c>
      <c r="B325" s="2">
        <v>266.58</v>
      </c>
      <c r="C325" s="34">
        <v>267.21</v>
      </c>
      <c r="D325" s="34">
        <v>270.68</v>
      </c>
      <c r="E325" s="34">
        <v>265.61</v>
      </c>
      <c r="F325" s="34" t="s">
        <v>3515</v>
      </c>
      <c r="G325" s="35">
        <v>-0.0021</v>
      </c>
      <c r="H325" s="1">
        <f t="shared" si="5"/>
        <v>-0.00209847937308716</v>
      </c>
    </row>
    <row r="326" spans="1:8">
      <c r="A326" s="32">
        <v>45685</v>
      </c>
      <c r="B326" s="2">
        <v>267.14</v>
      </c>
      <c r="C326" s="34">
        <v>265.85</v>
      </c>
      <c r="D326" s="34">
        <v>267.33</v>
      </c>
      <c r="E326" s="34">
        <v>264.83</v>
      </c>
      <c r="F326" s="34" t="s">
        <v>3610</v>
      </c>
      <c r="G326" s="35">
        <v>0.0049</v>
      </c>
      <c r="H326" s="1">
        <f t="shared" si="5"/>
        <v>0.00484062559861158</v>
      </c>
    </row>
    <row r="327" spans="1:8">
      <c r="A327" s="32">
        <v>45684</v>
      </c>
      <c r="B327" s="2">
        <v>265.85</v>
      </c>
      <c r="C327" s="34">
        <v>264.17</v>
      </c>
      <c r="D327" s="34">
        <v>265.97</v>
      </c>
      <c r="E327" s="34">
        <v>262.26</v>
      </c>
      <c r="F327" s="34" t="s">
        <v>3394</v>
      </c>
      <c r="G327" s="35">
        <v>0.0038</v>
      </c>
      <c r="H327" s="1">
        <f t="shared" si="5"/>
        <v>0.00380636989370226</v>
      </c>
    </row>
    <row r="328" spans="1:8">
      <c r="A328" s="32">
        <v>45681</v>
      </c>
      <c r="B328" s="2">
        <v>264.84</v>
      </c>
      <c r="C328" s="34">
        <v>263.69</v>
      </c>
      <c r="D328" s="34">
        <v>267.1</v>
      </c>
      <c r="E328" s="34">
        <v>263.01</v>
      </c>
      <c r="F328" s="34" t="s">
        <v>3638</v>
      </c>
      <c r="G328" s="35">
        <v>-0.0042</v>
      </c>
      <c r="H328" s="1">
        <f t="shared" si="5"/>
        <v>-0.00418245113168125</v>
      </c>
    </row>
    <row r="329" spans="1:8">
      <c r="A329" s="32">
        <v>45680</v>
      </c>
      <c r="B329" s="2">
        <v>265.95</v>
      </c>
      <c r="C329" s="34">
        <v>264.69</v>
      </c>
      <c r="D329" s="34">
        <v>266.86</v>
      </c>
      <c r="E329" s="34">
        <v>263.81</v>
      </c>
      <c r="F329" s="34" t="s">
        <v>3007</v>
      </c>
      <c r="G329" s="35">
        <v>0.0118</v>
      </c>
      <c r="H329" s="1">
        <f t="shared" si="5"/>
        <v>0.0117628391586594</v>
      </c>
    </row>
    <row r="330" spans="1:8">
      <c r="A330" s="32">
        <v>45679</v>
      </c>
      <c r="B330" s="2">
        <v>262.84</v>
      </c>
      <c r="C330" s="34">
        <v>262.9</v>
      </c>
      <c r="D330" s="34">
        <v>263.38</v>
      </c>
      <c r="E330" s="34">
        <v>260.25</v>
      </c>
      <c r="F330" s="34" t="s">
        <v>2732</v>
      </c>
      <c r="G330" s="35">
        <v>-0.0007</v>
      </c>
      <c r="H330" s="1">
        <f t="shared" si="5"/>
        <v>-0.000722612083852134</v>
      </c>
    </row>
    <row r="331" spans="1:8">
      <c r="A331" s="32">
        <v>45678</v>
      </c>
      <c r="B331" s="2">
        <v>263.03</v>
      </c>
      <c r="C331" s="34">
        <v>260.07</v>
      </c>
      <c r="D331" s="34">
        <v>264.25</v>
      </c>
      <c r="E331" s="34">
        <v>259.5</v>
      </c>
      <c r="F331" s="34" t="s">
        <v>3639</v>
      </c>
      <c r="G331" s="35">
        <v>0.0149</v>
      </c>
      <c r="H331" s="1">
        <f t="shared" si="5"/>
        <v>0.0148224625317625</v>
      </c>
    </row>
    <row r="332" spans="1:8">
      <c r="A332" s="32">
        <v>45674</v>
      </c>
      <c r="B332" s="2">
        <v>259.16</v>
      </c>
      <c r="C332" s="34">
        <v>254.14</v>
      </c>
      <c r="D332" s="34">
        <v>260.62</v>
      </c>
      <c r="E332" s="34">
        <v>252.14</v>
      </c>
      <c r="F332" s="34" t="s">
        <v>3058</v>
      </c>
      <c r="G332" s="35">
        <v>0.0192</v>
      </c>
      <c r="H332" s="1">
        <f t="shared" si="5"/>
        <v>0.0190489370133078</v>
      </c>
    </row>
    <row r="333" spans="1:8">
      <c r="A333" s="32">
        <v>45673</v>
      </c>
      <c r="B333" s="2">
        <v>254.27</v>
      </c>
      <c r="C333" s="34">
        <v>254</v>
      </c>
      <c r="D333" s="34">
        <v>257.04</v>
      </c>
      <c r="E333" s="34">
        <v>252.33</v>
      </c>
      <c r="F333" s="34" t="s">
        <v>3068</v>
      </c>
      <c r="G333" s="35">
        <v>0.0076</v>
      </c>
      <c r="H333" s="1">
        <f t="shared" si="5"/>
        <v>0.00757968178217736</v>
      </c>
    </row>
    <row r="334" spans="1:8">
      <c r="A334" s="32">
        <v>45672</v>
      </c>
      <c r="B334" s="2">
        <v>252.35</v>
      </c>
      <c r="C334" s="34">
        <v>250.4</v>
      </c>
      <c r="D334" s="34">
        <v>253.67</v>
      </c>
      <c r="E334" s="34">
        <v>243.68</v>
      </c>
      <c r="F334" s="34" t="s">
        <v>3640</v>
      </c>
      <c r="G334" s="35">
        <v>0.0197</v>
      </c>
      <c r="H334" s="1">
        <f t="shared" si="5"/>
        <v>0.0195276502455214</v>
      </c>
    </row>
    <row r="335" spans="1:8">
      <c r="A335" s="32">
        <v>45671</v>
      </c>
      <c r="B335" s="2">
        <v>247.47</v>
      </c>
      <c r="C335" s="34">
        <v>242.66</v>
      </c>
      <c r="D335" s="34">
        <v>247.72</v>
      </c>
      <c r="E335" s="34">
        <v>242.19</v>
      </c>
      <c r="F335" s="34" t="s">
        <v>3641</v>
      </c>
      <c r="G335" s="35">
        <v>0.0133</v>
      </c>
      <c r="H335" s="1">
        <f t="shared" si="5"/>
        <v>0.0132608516616257</v>
      </c>
    </row>
    <row r="336" spans="1:8">
      <c r="A336" s="32">
        <v>45670</v>
      </c>
      <c r="B336" s="2">
        <v>244.21</v>
      </c>
      <c r="C336" s="34">
        <v>239.67</v>
      </c>
      <c r="D336" s="34">
        <v>244.54</v>
      </c>
      <c r="E336" s="34">
        <v>239</v>
      </c>
      <c r="F336" s="34" t="s">
        <v>3316</v>
      </c>
      <c r="G336" s="35">
        <v>0.0181</v>
      </c>
      <c r="H336" s="1">
        <f t="shared" si="5"/>
        <v>0.0179314009581856</v>
      </c>
    </row>
    <row r="337" spans="1:8">
      <c r="A337" s="32">
        <v>45667</v>
      </c>
      <c r="B337" s="2">
        <v>239.87</v>
      </c>
      <c r="C337" s="34">
        <v>243.09</v>
      </c>
      <c r="D337" s="34">
        <v>243.81</v>
      </c>
      <c r="E337" s="34">
        <v>238.74</v>
      </c>
      <c r="F337" s="34" t="s">
        <v>3642</v>
      </c>
      <c r="G337" s="35">
        <v>-0.0134</v>
      </c>
      <c r="H337" s="1">
        <f t="shared" si="5"/>
        <v>-0.0134991697930031</v>
      </c>
    </row>
    <row r="338" spans="1:8">
      <c r="A338" s="32">
        <v>45665</v>
      </c>
      <c r="B338" s="2">
        <v>243.13</v>
      </c>
      <c r="C338" s="34">
        <v>242.75</v>
      </c>
      <c r="D338" s="34">
        <v>244.25</v>
      </c>
      <c r="E338" s="34">
        <v>240.5</v>
      </c>
      <c r="F338" s="34" t="s">
        <v>3274</v>
      </c>
      <c r="G338" s="35">
        <v>-0.0002</v>
      </c>
      <c r="H338" s="1">
        <f t="shared" si="5"/>
        <v>-0.000164507506025872</v>
      </c>
    </row>
    <row r="339" spans="1:8">
      <c r="A339" s="32">
        <v>45664</v>
      </c>
      <c r="B339" s="2">
        <v>243.17</v>
      </c>
      <c r="C339" s="34">
        <v>242.14</v>
      </c>
      <c r="D339" s="34">
        <v>245.26</v>
      </c>
      <c r="E339" s="34">
        <v>240.9</v>
      </c>
      <c r="F339" s="34" t="s">
        <v>3359</v>
      </c>
      <c r="G339" s="35">
        <v>0.0096</v>
      </c>
      <c r="H339" s="1">
        <f t="shared" si="5"/>
        <v>0.00958645414373806</v>
      </c>
    </row>
    <row r="340" spans="1:8">
      <c r="A340" s="32">
        <v>45663</v>
      </c>
      <c r="B340" s="2">
        <v>240.85</v>
      </c>
      <c r="C340" s="34">
        <v>243.7</v>
      </c>
      <c r="D340" s="34">
        <v>245.69</v>
      </c>
      <c r="E340" s="34">
        <v>240.58</v>
      </c>
      <c r="F340" s="34" t="s">
        <v>2789</v>
      </c>
      <c r="G340" s="35">
        <v>-0.01</v>
      </c>
      <c r="H340" s="1">
        <f t="shared" si="5"/>
        <v>-0.0100387102928795</v>
      </c>
    </row>
    <row r="341" spans="1:8">
      <c r="A341" s="32">
        <v>45660</v>
      </c>
      <c r="B341" s="2">
        <v>243.28</v>
      </c>
      <c r="C341" s="34">
        <v>243.89</v>
      </c>
      <c r="D341" s="34">
        <v>244.88</v>
      </c>
      <c r="E341" s="34">
        <v>240.26</v>
      </c>
      <c r="F341" s="34" t="s">
        <v>3643</v>
      </c>
      <c r="G341" s="35">
        <v>0.0137</v>
      </c>
      <c r="H341" s="1">
        <f t="shared" si="5"/>
        <v>0.013574120027118</v>
      </c>
    </row>
    <row r="342" spans="1:8">
      <c r="A342" s="32">
        <v>45659</v>
      </c>
      <c r="B342" s="2">
        <v>240</v>
      </c>
      <c r="C342" s="34">
        <v>240.92</v>
      </c>
      <c r="D342" s="34">
        <v>243.28</v>
      </c>
      <c r="E342" s="34">
        <v>239.45</v>
      </c>
      <c r="F342" s="34" t="s">
        <v>2619</v>
      </c>
      <c r="G342" s="35">
        <v>0.0012</v>
      </c>
      <c r="H342" s="1">
        <f t="shared" si="5"/>
        <v>0.00120906395667256</v>
      </c>
    </row>
    <row r="343" spans="1:8">
      <c r="A343" s="32">
        <v>45657</v>
      </c>
      <c r="B343" s="2">
        <v>239.71</v>
      </c>
      <c r="C343" s="34">
        <v>240.05</v>
      </c>
      <c r="D343" s="34">
        <v>241.44</v>
      </c>
      <c r="E343" s="34">
        <v>239.03</v>
      </c>
      <c r="F343" s="34" t="s">
        <v>3644</v>
      </c>
      <c r="G343" s="35">
        <v>0.0016</v>
      </c>
      <c r="H343" s="1">
        <f t="shared" si="5"/>
        <v>0.0016282908634878</v>
      </c>
    </row>
    <row r="344" spans="1:8">
      <c r="A344" s="32">
        <v>45656</v>
      </c>
      <c r="B344" s="2">
        <v>239.32</v>
      </c>
      <c r="C344" s="34">
        <v>238.77</v>
      </c>
      <c r="D344" s="34">
        <v>240.84</v>
      </c>
      <c r="E344" s="34">
        <v>237.11</v>
      </c>
      <c r="F344" s="34" t="s">
        <v>3645</v>
      </c>
      <c r="G344" s="35">
        <v>-0.0077</v>
      </c>
      <c r="H344" s="1">
        <f t="shared" si="5"/>
        <v>-0.0077005104861481</v>
      </c>
    </row>
    <row r="345" spans="1:8">
      <c r="A345" s="32">
        <v>45653</v>
      </c>
      <c r="B345" s="2">
        <v>241.17</v>
      </c>
      <c r="C345" s="34">
        <v>242.72</v>
      </c>
      <c r="D345" s="34">
        <v>243.39</v>
      </c>
      <c r="E345" s="34">
        <v>240.04</v>
      </c>
      <c r="F345" s="34" t="s">
        <v>3509</v>
      </c>
      <c r="G345" s="35">
        <v>-0.0081</v>
      </c>
      <c r="H345" s="1">
        <f t="shared" si="5"/>
        <v>-0.00813533011966873</v>
      </c>
    </row>
    <row r="346" spans="1:8">
      <c r="A346" s="32">
        <v>45652</v>
      </c>
      <c r="B346" s="2">
        <v>243.14</v>
      </c>
      <c r="C346" s="34">
        <v>241.43</v>
      </c>
      <c r="D346" s="34">
        <v>243.26</v>
      </c>
      <c r="E346" s="34">
        <v>240.79</v>
      </c>
      <c r="F346" s="34" t="s">
        <v>3646</v>
      </c>
      <c r="G346" s="35">
        <v>0.0034</v>
      </c>
      <c r="H346" s="1">
        <f t="shared" si="5"/>
        <v>0.00341951100533318</v>
      </c>
    </row>
    <row r="347" spans="1:8">
      <c r="A347" s="32">
        <v>45650</v>
      </c>
      <c r="B347" s="2">
        <v>242.31</v>
      </c>
      <c r="C347" s="34">
        <v>239.43</v>
      </c>
      <c r="D347" s="34">
        <v>242.49</v>
      </c>
      <c r="E347" s="34">
        <v>239.07</v>
      </c>
      <c r="F347" s="34" t="s">
        <v>3647</v>
      </c>
      <c r="G347" s="35">
        <v>0.0164</v>
      </c>
      <c r="H347" s="1">
        <f t="shared" si="5"/>
        <v>0.0163099101196159</v>
      </c>
    </row>
    <row r="348" spans="1:8">
      <c r="A348" s="32">
        <v>45649</v>
      </c>
      <c r="B348" s="2">
        <v>238.39</v>
      </c>
      <c r="C348" s="34">
        <v>236.07</v>
      </c>
      <c r="D348" s="34">
        <v>238.62</v>
      </c>
      <c r="E348" s="34">
        <v>234.88</v>
      </c>
      <c r="F348" s="34" t="s">
        <v>2656</v>
      </c>
      <c r="G348" s="35">
        <v>0.0033</v>
      </c>
      <c r="H348" s="1">
        <f t="shared" si="5"/>
        <v>0.00331940051420895</v>
      </c>
    </row>
    <row r="349" spans="1:8">
      <c r="A349" s="32">
        <v>45646</v>
      </c>
      <c r="B349" s="2">
        <v>237.6</v>
      </c>
      <c r="C349" s="34">
        <v>231.92</v>
      </c>
      <c r="D349" s="34">
        <v>239.21</v>
      </c>
      <c r="E349" s="34">
        <v>231.59</v>
      </c>
      <c r="F349" s="34" t="s">
        <v>813</v>
      </c>
      <c r="G349" s="35">
        <v>0.0199</v>
      </c>
      <c r="H349" s="1">
        <f t="shared" si="5"/>
        <v>0.0197218224801686</v>
      </c>
    </row>
    <row r="350" spans="1:8">
      <c r="A350" s="32">
        <v>45645</v>
      </c>
      <c r="B350" s="2">
        <v>232.96</v>
      </c>
      <c r="C350" s="34">
        <v>232.27</v>
      </c>
      <c r="D350" s="34">
        <v>236.36</v>
      </c>
      <c r="E350" s="34">
        <v>232.27</v>
      </c>
      <c r="F350" s="34" t="s">
        <v>3227</v>
      </c>
      <c r="G350" s="35">
        <v>0.0112</v>
      </c>
      <c r="H350" s="1">
        <f t="shared" si="5"/>
        <v>0.0111800529977592</v>
      </c>
    </row>
    <row r="351" spans="1:8">
      <c r="A351" s="32">
        <v>45644</v>
      </c>
      <c r="B351" s="2">
        <v>230.37</v>
      </c>
      <c r="C351" s="34">
        <v>239</v>
      </c>
      <c r="D351" s="34">
        <v>239.07</v>
      </c>
      <c r="E351" s="34">
        <v>229.53</v>
      </c>
      <c r="F351" s="34" t="s">
        <v>2726</v>
      </c>
      <c r="G351" s="35">
        <v>-0.0335</v>
      </c>
      <c r="H351" s="1">
        <f t="shared" si="5"/>
        <v>-0.0340954238682164</v>
      </c>
    </row>
    <row r="352" spans="1:8">
      <c r="A352" s="32">
        <v>45643</v>
      </c>
      <c r="B352" s="2">
        <v>238.36</v>
      </c>
      <c r="C352" s="34">
        <v>238.65</v>
      </c>
      <c r="D352" s="34">
        <v>239.02</v>
      </c>
      <c r="E352" s="34">
        <v>236.63</v>
      </c>
      <c r="F352" s="34" t="s">
        <v>2894</v>
      </c>
      <c r="G352" s="35">
        <v>-0.0051</v>
      </c>
      <c r="H352" s="1">
        <f t="shared" si="5"/>
        <v>-0.00510525442440681</v>
      </c>
    </row>
    <row r="353" spans="1:8">
      <c r="A353" s="32">
        <v>45642</v>
      </c>
      <c r="B353" s="2">
        <v>239.58</v>
      </c>
      <c r="C353" s="34">
        <v>240.61</v>
      </c>
      <c r="D353" s="34">
        <v>240.67</v>
      </c>
      <c r="E353" s="34">
        <v>237.52</v>
      </c>
      <c r="F353" s="34" t="s">
        <v>3220</v>
      </c>
      <c r="G353" s="35">
        <v>-0.0015</v>
      </c>
      <c r="H353" s="1">
        <f t="shared" si="5"/>
        <v>-0.00150150178359703</v>
      </c>
    </row>
    <row r="354" spans="1:8">
      <c r="A354" s="32">
        <v>45639</v>
      </c>
      <c r="B354" s="2">
        <v>239.94</v>
      </c>
      <c r="C354" s="34">
        <v>242.07</v>
      </c>
      <c r="D354" s="34">
        <v>242.71</v>
      </c>
      <c r="E354" s="34">
        <v>239.14</v>
      </c>
      <c r="F354" s="34" t="s">
        <v>3648</v>
      </c>
      <c r="G354" s="35">
        <v>-0.0066</v>
      </c>
      <c r="H354" s="1">
        <f t="shared" si="5"/>
        <v>-0.00660479689321713</v>
      </c>
    </row>
    <row r="355" spans="1:8">
      <c r="A355" s="32">
        <v>45638</v>
      </c>
      <c r="B355" s="2">
        <v>241.53</v>
      </c>
      <c r="C355" s="34">
        <v>243</v>
      </c>
      <c r="D355" s="34">
        <v>244.1</v>
      </c>
      <c r="E355" s="34">
        <v>241.04</v>
      </c>
      <c r="F355" s="34" t="s">
        <v>3649</v>
      </c>
      <c r="G355" s="35">
        <v>-0.0082</v>
      </c>
      <c r="H355" s="1">
        <f t="shared" si="5"/>
        <v>-0.00824644923916494</v>
      </c>
    </row>
    <row r="356" spans="1:8">
      <c r="A356" s="32">
        <v>45637</v>
      </c>
      <c r="B356" s="2">
        <v>243.53</v>
      </c>
      <c r="C356" s="34">
        <v>244</v>
      </c>
      <c r="D356" s="34">
        <v>244.27</v>
      </c>
      <c r="E356" s="34">
        <v>242.18</v>
      </c>
      <c r="F356" s="34" t="s">
        <v>3650</v>
      </c>
      <c r="G356" s="35">
        <v>0.0028</v>
      </c>
      <c r="H356" s="1">
        <f t="shared" si="5"/>
        <v>0.0027549925934911</v>
      </c>
    </row>
    <row r="357" spans="1:8">
      <c r="A357" s="32">
        <v>45636</v>
      </c>
      <c r="B357" s="2">
        <v>242.86</v>
      </c>
      <c r="C357" s="34">
        <v>243.89</v>
      </c>
      <c r="D357" s="34">
        <v>247.96</v>
      </c>
      <c r="E357" s="34">
        <v>242.22</v>
      </c>
      <c r="F357" s="34" t="s">
        <v>2957</v>
      </c>
      <c r="G357" s="35">
        <v>-0.0039</v>
      </c>
      <c r="H357" s="1">
        <f t="shared" si="5"/>
        <v>-0.00390408780755015</v>
      </c>
    </row>
    <row r="358" spans="1:8">
      <c r="A358" s="32">
        <v>45635</v>
      </c>
      <c r="B358" s="2">
        <v>243.81</v>
      </c>
      <c r="C358" s="34">
        <v>247.13</v>
      </c>
      <c r="D358" s="34">
        <v>247.87</v>
      </c>
      <c r="E358" s="34">
        <v>243.76</v>
      </c>
      <c r="F358" s="34" t="s">
        <v>3323</v>
      </c>
      <c r="G358" s="35">
        <v>-0.0144</v>
      </c>
      <c r="H358" s="1">
        <f t="shared" si="5"/>
        <v>-0.0144555319658341</v>
      </c>
    </row>
    <row r="359" spans="1:8">
      <c r="A359" s="32">
        <v>45632</v>
      </c>
      <c r="B359" s="2">
        <v>247.36</v>
      </c>
      <c r="C359" s="34">
        <v>245.7</v>
      </c>
      <c r="D359" s="34">
        <v>247.74</v>
      </c>
      <c r="E359" s="34">
        <v>244.84</v>
      </c>
      <c r="F359" s="34" t="s">
        <v>3651</v>
      </c>
      <c r="G359" s="35">
        <v>0.0077</v>
      </c>
      <c r="H359" s="1">
        <f t="shared" si="5"/>
        <v>0.00762928787816091</v>
      </c>
    </row>
    <row r="360" spans="1:8">
      <c r="A360" s="32">
        <v>45631</v>
      </c>
      <c r="B360" s="2">
        <v>245.48</v>
      </c>
      <c r="C360" s="34">
        <v>245.39</v>
      </c>
      <c r="D360" s="34">
        <v>247.18</v>
      </c>
      <c r="E360" s="34">
        <v>244.62</v>
      </c>
      <c r="F360" s="34" t="s">
        <v>3492</v>
      </c>
      <c r="G360" s="35">
        <v>0.0085</v>
      </c>
      <c r="H360" s="1">
        <f t="shared" si="5"/>
        <v>0.00850929696746929</v>
      </c>
    </row>
    <row r="361" spans="1:8">
      <c r="A361" s="32">
        <v>45630</v>
      </c>
      <c r="B361" s="2">
        <v>243.4</v>
      </c>
      <c r="C361" s="34">
        <v>244.7</v>
      </c>
      <c r="D361" s="34">
        <v>245.35</v>
      </c>
      <c r="E361" s="34">
        <v>242.23</v>
      </c>
      <c r="F361" s="34" t="s">
        <v>3186</v>
      </c>
      <c r="G361" s="35">
        <v>-0.0058</v>
      </c>
      <c r="H361" s="1">
        <f t="shared" si="5"/>
        <v>-0.00581706609393954</v>
      </c>
    </row>
    <row r="362" spans="1:8">
      <c r="A362" s="32">
        <v>45629</v>
      </c>
      <c r="B362" s="2">
        <v>244.82</v>
      </c>
      <c r="C362" s="34">
        <v>248.23</v>
      </c>
      <c r="D362" s="34">
        <v>249.04</v>
      </c>
      <c r="E362" s="34">
        <v>244.63</v>
      </c>
      <c r="F362" s="34" t="s">
        <v>3652</v>
      </c>
      <c r="G362" s="35">
        <v>-0.0058</v>
      </c>
      <c r="H362" s="1">
        <f t="shared" si="5"/>
        <v>-0.00582403340483184</v>
      </c>
    </row>
    <row r="363" spans="1:8">
      <c r="A363" s="32">
        <v>45628</v>
      </c>
      <c r="B363" s="2">
        <v>246.25</v>
      </c>
      <c r="C363" s="34">
        <v>249.55</v>
      </c>
      <c r="D363" s="34">
        <v>250.25</v>
      </c>
      <c r="E363" s="34">
        <v>245.03</v>
      </c>
      <c r="F363" s="34" t="s">
        <v>2730</v>
      </c>
      <c r="G363" s="35">
        <v>-0.0139</v>
      </c>
      <c r="H363" s="1">
        <f t="shared" si="5"/>
        <v>-0.0139930101413451</v>
      </c>
    </row>
    <row r="364" spans="1:8">
      <c r="A364" s="32">
        <v>45625</v>
      </c>
      <c r="B364" s="2">
        <v>249.72</v>
      </c>
      <c r="C364" s="34">
        <v>249.86</v>
      </c>
      <c r="D364" s="34">
        <v>251.77</v>
      </c>
      <c r="E364" s="34">
        <v>249.45</v>
      </c>
      <c r="F364" s="34" t="s">
        <v>3443</v>
      </c>
      <c r="G364" s="35">
        <v>-0.0003</v>
      </c>
      <c r="H364" s="1">
        <f t="shared" si="5"/>
        <v>-0.000280274671010448</v>
      </c>
    </row>
    <row r="365" spans="1:8">
      <c r="A365" s="32">
        <v>45623</v>
      </c>
      <c r="B365" s="2">
        <v>249.79</v>
      </c>
      <c r="C365" s="34">
        <v>249.35</v>
      </c>
      <c r="D365" s="34">
        <v>251.19</v>
      </c>
      <c r="E365" s="34">
        <v>248.77</v>
      </c>
      <c r="F365" s="34" t="s">
        <v>3082</v>
      </c>
      <c r="G365" s="35">
        <v>-0.0007</v>
      </c>
      <c r="H365" s="1">
        <f t="shared" si="5"/>
        <v>-0.000720345797116503</v>
      </c>
    </row>
    <row r="366" spans="1:8">
      <c r="A366" s="32">
        <v>45622</v>
      </c>
      <c r="B366" s="2">
        <v>249.97</v>
      </c>
      <c r="C366" s="34">
        <v>250.49</v>
      </c>
      <c r="D366" s="34">
        <v>251</v>
      </c>
      <c r="E366" s="34">
        <v>248.34</v>
      </c>
      <c r="F366" s="34" t="s">
        <v>3653</v>
      </c>
      <c r="G366" s="35">
        <v>-0.0013</v>
      </c>
      <c r="H366" s="1">
        <f t="shared" si="5"/>
        <v>-0.0012793349204224</v>
      </c>
    </row>
    <row r="367" spans="1:8">
      <c r="A367" s="32">
        <v>45621</v>
      </c>
      <c r="B367" s="2">
        <v>250.29</v>
      </c>
      <c r="C367" s="34">
        <v>249.59</v>
      </c>
      <c r="D367" s="34">
        <v>254.31</v>
      </c>
      <c r="E367" s="34">
        <v>249.06</v>
      </c>
      <c r="F367" s="34" t="s">
        <v>3654</v>
      </c>
      <c r="G367" s="35">
        <v>0.007</v>
      </c>
      <c r="H367" s="1">
        <f t="shared" si="5"/>
        <v>0.00697621304141113</v>
      </c>
    </row>
    <row r="368" spans="1:8">
      <c r="A368" s="32">
        <v>45618</v>
      </c>
      <c r="B368" s="2">
        <v>248.55</v>
      </c>
      <c r="C368" s="34">
        <v>243.61</v>
      </c>
      <c r="D368" s="34">
        <v>249.15</v>
      </c>
      <c r="E368" s="34">
        <v>243.03</v>
      </c>
      <c r="F368" s="34" t="s">
        <v>3453</v>
      </c>
      <c r="G368" s="35">
        <v>0.0155</v>
      </c>
      <c r="H368" s="1">
        <f t="shared" si="5"/>
        <v>0.015365893946342</v>
      </c>
    </row>
    <row r="369" spans="1:8">
      <c r="A369" s="32">
        <v>45617</v>
      </c>
      <c r="B369" s="2">
        <v>244.76</v>
      </c>
      <c r="C369" s="34">
        <v>243.23</v>
      </c>
      <c r="D369" s="34">
        <v>245.49</v>
      </c>
      <c r="E369" s="34">
        <v>242.1</v>
      </c>
      <c r="F369" s="34" t="s">
        <v>3272</v>
      </c>
      <c r="G369" s="35">
        <v>0.0165</v>
      </c>
      <c r="H369" s="1">
        <f t="shared" si="5"/>
        <v>0.0163944850874594</v>
      </c>
    </row>
    <row r="370" spans="1:8">
      <c r="A370" s="32">
        <v>45616</v>
      </c>
      <c r="B370" s="2">
        <v>240.78</v>
      </c>
      <c r="C370" s="34">
        <v>244.4</v>
      </c>
      <c r="D370" s="34">
        <v>244.61</v>
      </c>
      <c r="E370" s="34">
        <v>238.64</v>
      </c>
      <c r="F370" s="34" t="s">
        <v>2732</v>
      </c>
      <c r="G370" s="35">
        <v>-0.0095</v>
      </c>
      <c r="H370" s="1">
        <f t="shared" si="5"/>
        <v>-0.00954809163386328</v>
      </c>
    </row>
    <row r="371" spans="1:8">
      <c r="A371" s="32">
        <v>45615</v>
      </c>
      <c r="B371" s="2">
        <v>243.09</v>
      </c>
      <c r="C371" s="34">
        <v>242.25</v>
      </c>
      <c r="D371" s="34">
        <v>245.15</v>
      </c>
      <c r="E371" s="34">
        <v>241.55</v>
      </c>
      <c r="F371" s="34" t="s">
        <v>3324</v>
      </c>
      <c r="G371" s="35">
        <v>-0.0079</v>
      </c>
      <c r="H371" s="1">
        <f t="shared" si="5"/>
        <v>-0.00794890688731087</v>
      </c>
    </row>
    <row r="372" spans="1:8">
      <c r="A372" s="32">
        <v>45614</v>
      </c>
      <c r="B372" s="2">
        <v>245.03</v>
      </c>
      <c r="C372" s="34">
        <v>247.76</v>
      </c>
      <c r="D372" s="34">
        <v>247.93</v>
      </c>
      <c r="E372" s="34">
        <v>242.68</v>
      </c>
      <c r="F372" s="34" t="s">
        <v>3195</v>
      </c>
      <c r="G372" s="35">
        <v>-0.0011</v>
      </c>
      <c r="H372" s="1">
        <f t="shared" si="5"/>
        <v>-0.00114206481394114</v>
      </c>
    </row>
    <row r="373" spans="1:8">
      <c r="A373" s="32">
        <v>45611</v>
      </c>
      <c r="B373" s="2">
        <v>245.31</v>
      </c>
      <c r="C373" s="34">
        <v>241.46</v>
      </c>
      <c r="D373" s="34">
        <v>246.42</v>
      </c>
      <c r="E373" s="34">
        <v>241.46</v>
      </c>
      <c r="F373" s="34" t="s">
        <v>3655</v>
      </c>
      <c r="G373" s="35">
        <v>0.0142</v>
      </c>
      <c r="H373" s="1">
        <f t="shared" si="5"/>
        <v>0.01412232510624</v>
      </c>
    </row>
    <row r="374" spans="1:8">
      <c r="A374" s="32">
        <v>45610</v>
      </c>
      <c r="B374" s="2">
        <v>241.87</v>
      </c>
      <c r="C374" s="34">
        <v>242.41</v>
      </c>
      <c r="D374" s="34">
        <v>244.29</v>
      </c>
      <c r="E374" s="34">
        <v>241.05</v>
      </c>
      <c r="F374" s="34" t="s">
        <v>3434</v>
      </c>
      <c r="G374" s="35">
        <v>0.0029</v>
      </c>
      <c r="H374" s="1">
        <f t="shared" si="5"/>
        <v>0.00293977811455086</v>
      </c>
    </row>
    <row r="375" spans="1:8">
      <c r="A375" s="32">
        <v>45609</v>
      </c>
      <c r="B375" s="2">
        <v>241.16</v>
      </c>
      <c r="C375" s="34">
        <v>240.58</v>
      </c>
      <c r="D375" s="34">
        <v>244.09</v>
      </c>
      <c r="E375" s="34">
        <v>240.31</v>
      </c>
      <c r="F375" s="34" t="s">
        <v>3559</v>
      </c>
      <c r="G375" s="35">
        <v>0.0067</v>
      </c>
      <c r="H375" s="1">
        <f t="shared" si="5"/>
        <v>0.00665670622494308</v>
      </c>
    </row>
    <row r="376" spans="1:8">
      <c r="A376" s="32">
        <v>45608</v>
      </c>
      <c r="B376" s="2">
        <v>239.56</v>
      </c>
      <c r="C376" s="34">
        <v>240.55</v>
      </c>
      <c r="D376" s="34">
        <v>241.46</v>
      </c>
      <c r="E376" s="34">
        <v>238.76</v>
      </c>
      <c r="F376" s="34" t="s">
        <v>2763</v>
      </c>
      <c r="G376" s="35">
        <v>0.0011</v>
      </c>
      <c r="H376" s="1">
        <f t="shared" si="5"/>
        <v>0.00112770190503721</v>
      </c>
    </row>
    <row r="377" spans="1:8">
      <c r="A377" s="32">
        <v>45607</v>
      </c>
      <c r="B377" s="2">
        <v>239.29</v>
      </c>
      <c r="C377" s="34">
        <v>240</v>
      </c>
      <c r="D377" s="34">
        <v>242.1</v>
      </c>
      <c r="E377" s="34">
        <v>239</v>
      </c>
      <c r="F377" s="34" t="s">
        <v>2732</v>
      </c>
      <c r="G377" s="35">
        <v>0.0097</v>
      </c>
      <c r="H377" s="1">
        <f t="shared" si="5"/>
        <v>0.00970045610263072</v>
      </c>
    </row>
    <row r="378" spans="1:8">
      <c r="A378" s="32">
        <v>45604</v>
      </c>
      <c r="B378" s="2">
        <v>236.98</v>
      </c>
      <c r="C378" s="34">
        <v>239.34</v>
      </c>
      <c r="D378" s="34">
        <v>239.34</v>
      </c>
      <c r="E378" s="34">
        <v>235.78</v>
      </c>
      <c r="F378" s="34" t="s">
        <v>3480</v>
      </c>
      <c r="G378" s="35">
        <v>0.0025</v>
      </c>
      <c r="H378" s="1">
        <f t="shared" si="5"/>
        <v>0.00253506980449942</v>
      </c>
    </row>
    <row r="379" spans="1:8">
      <c r="A379" s="32">
        <v>45603</v>
      </c>
      <c r="B379" s="2">
        <v>236.38</v>
      </c>
      <c r="C379" s="34">
        <v>244.5</v>
      </c>
      <c r="D379" s="34">
        <v>244.57</v>
      </c>
      <c r="E379" s="34">
        <v>235.22</v>
      </c>
      <c r="F379" s="34" t="s">
        <v>3656</v>
      </c>
      <c r="G379" s="35">
        <v>-0.0432</v>
      </c>
      <c r="H379" s="1">
        <f t="shared" si="5"/>
        <v>-0.0441905425245731</v>
      </c>
    </row>
    <row r="380" spans="1:8">
      <c r="A380" s="32">
        <v>45602</v>
      </c>
      <c r="B380" s="2">
        <v>247.06</v>
      </c>
      <c r="C380" s="34">
        <v>235</v>
      </c>
      <c r="D380" s="34">
        <v>248</v>
      </c>
      <c r="E380" s="34">
        <v>234.77</v>
      </c>
      <c r="F380" s="34" t="s">
        <v>3657</v>
      </c>
      <c r="G380" s="35">
        <v>0.1154</v>
      </c>
      <c r="H380" s="1">
        <f t="shared" si="5"/>
        <v>0.109253780369484</v>
      </c>
    </row>
    <row r="381" spans="1:8">
      <c r="A381" s="32">
        <v>45601</v>
      </c>
      <c r="B381" s="2">
        <v>221.49</v>
      </c>
      <c r="C381" s="34">
        <v>220.03</v>
      </c>
      <c r="D381" s="34">
        <v>221.96</v>
      </c>
      <c r="E381" s="34">
        <v>220</v>
      </c>
      <c r="F381" s="34" t="s">
        <v>3493</v>
      </c>
      <c r="G381" s="35">
        <v>0.0078</v>
      </c>
      <c r="H381" s="1">
        <f t="shared" si="5"/>
        <v>0.00775039572040586</v>
      </c>
    </row>
    <row r="382" spans="1:8">
      <c r="A382" s="32">
        <v>45600</v>
      </c>
      <c r="B382" s="2">
        <v>219.78</v>
      </c>
      <c r="C382" s="34">
        <v>222.65</v>
      </c>
      <c r="D382" s="34">
        <v>223.76</v>
      </c>
      <c r="E382" s="34">
        <v>219.17</v>
      </c>
      <c r="F382" s="34" t="s">
        <v>2813</v>
      </c>
      <c r="G382" s="35">
        <v>-0.0142</v>
      </c>
      <c r="H382" s="1">
        <f t="shared" si="5"/>
        <v>-0.0142756309426994</v>
      </c>
    </row>
    <row r="383" spans="1:8">
      <c r="A383" s="32">
        <v>45597</v>
      </c>
      <c r="B383" s="2">
        <v>222.94</v>
      </c>
      <c r="C383" s="34">
        <v>223.56</v>
      </c>
      <c r="D383" s="34">
        <v>226.15</v>
      </c>
      <c r="E383" s="34">
        <v>222.7</v>
      </c>
      <c r="F383" s="34" t="s">
        <v>3243</v>
      </c>
      <c r="G383" s="35">
        <v>0.0046</v>
      </c>
      <c r="H383" s="1">
        <f t="shared" si="5"/>
        <v>0.00458572039495591</v>
      </c>
    </row>
    <row r="384" spans="1:8">
      <c r="A384" s="32">
        <v>45596</v>
      </c>
      <c r="B384" s="2">
        <v>221.92</v>
      </c>
      <c r="C384" s="34">
        <v>224.7</v>
      </c>
      <c r="D384" s="34">
        <v>225.69</v>
      </c>
      <c r="E384" s="34">
        <v>221.82</v>
      </c>
      <c r="F384" s="34" t="s">
        <v>3658</v>
      </c>
      <c r="G384" s="35">
        <v>-0.0111</v>
      </c>
      <c r="H384" s="1">
        <f t="shared" si="5"/>
        <v>-0.0111577793689637</v>
      </c>
    </row>
    <row r="385" spans="1:8">
      <c r="A385" s="32">
        <v>45595</v>
      </c>
      <c r="B385" s="2">
        <v>224.41</v>
      </c>
      <c r="C385" s="34">
        <v>222.54</v>
      </c>
      <c r="D385" s="34">
        <v>226.31</v>
      </c>
      <c r="E385" s="34">
        <v>221.58</v>
      </c>
      <c r="F385" s="34" t="s">
        <v>3287</v>
      </c>
      <c r="G385" s="35">
        <v>0.0068</v>
      </c>
      <c r="H385" s="1">
        <f t="shared" si="5"/>
        <v>0.00675149554366194</v>
      </c>
    </row>
    <row r="386" spans="1:8">
      <c r="A386" s="32">
        <v>45594</v>
      </c>
      <c r="B386" s="2">
        <v>222.9</v>
      </c>
      <c r="C386" s="34">
        <v>225.21</v>
      </c>
      <c r="D386" s="34">
        <v>226.75</v>
      </c>
      <c r="E386" s="34">
        <v>222.81</v>
      </c>
      <c r="F386" s="34" t="s">
        <v>3659</v>
      </c>
      <c r="G386" s="35">
        <v>-0.0115</v>
      </c>
      <c r="H386" s="1">
        <f t="shared" si="5"/>
        <v>-0.0115969185509098</v>
      </c>
    </row>
    <row r="387" spans="1:8">
      <c r="A387" s="32">
        <v>45593</v>
      </c>
      <c r="B387" s="2">
        <v>225.5</v>
      </c>
      <c r="C387" s="34">
        <v>223.35</v>
      </c>
      <c r="D387" s="34">
        <v>225.64</v>
      </c>
      <c r="E387" s="34">
        <v>222.95</v>
      </c>
      <c r="F387" s="34" t="s">
        <v>3433</v>
      </c>
      <c r="G387" s="35">
        <v>0.0143</v>
      </c>
      <c r="H387" s="1">
        <f t="shared" ref="H387:H450" si="6">LN(B387/B388)</f>
        <v>0.0142473547288329</v>
      </c>
    </row>
    <row r="388" spans="1:8">
      <c r="A388" s="32">
        <v>45590</v>
      </c>
      <c r="B388" s="2">
        <v>222.31</v>
      </c>
      <c r="C388" s="34">
        <v>225</v>
      </c>
      <c r="D388" s="34">
        <v>225.62</v>
      </c>
      <c r="E388" s="34">
        <v>220.88</v>
      </c>
      <c r="F388" s="34" t="s">
        <v>3620</v>
      </c>
      <c r="G388" s="35">
        <v>-0.0119</v>
      </c>
      <c r="H388" s="1">
        <f t="shared" si="6"/>
        <v>-0.0119387051507796</v>
      </c>
    </row>
    <row r="389" spans="1:8">
      <c r="A389" s="32">
        <v>45589</v>
      </c>
      <c r="B389" s="2">
        <v>224.98</v>
      </c>
      <c r="C389" s="34">
        <v>221.83</v>
      </c>
      <c r="D389" s="34">
        <v>225.06</v>
      </c>
      <c r="E389" s="34">
        <v>221.66</v>
      </c>
      <c r="F389" s="34" t="s">
        <v>3660</v>
      </c>
      <c r="G389" s="35">
        <v>0.007</v>
      </c>
      <c r="H389" s="1">
        <f t="shared" si="6"/>
        <v>0.00700286097401595</v>
      </c>
    </row>
    <row r="390" spans="1:8">
      <c r="A390" s="32">
        <v>45588</v>
      </c>
      <c r="B390" s="2">
        <v>223.41</v>
      </c>
      <c r="C390" s="34">
        <v>223.66</v>
      </c>
      <c r="D390" s="34">
        <v>224.8</v>
      </c>
      <c r="E390" s="34">
        <v>222.53</v>
      </c>
      <c r="F390" s="34" t="s">
        <v>3208</v>
      </c>
      <c r="G390" s="35">
        <v>-0.0032</v>
      </c>
      <c r="H390" s="1">
        <f t="shared" si="6"/>
        <v>-0.00317297430641991</v>
      </c>
    </row>
    <row r="391" spans="1:8">
      <c r="A391" s="32">
        <v>45587</v>
      </c>
      <c r="B391" s="2">
        <v>224.12</v>
      </c>
      <c r="C391" s="34">
        <v>223.02</v>
      </c>
      <c r="D391" s="34">
        <v>225.28</v>
      </c>
      <c r="E391" s="34">
        <v>221.1</v>
      </c>
      <c r="F391" s="34" t="s">
        <v>2816</v>
      </c>
      <c r="G391" s="35">
        <v>0.005</v>
      </c>
      <c r="H391" s="1">
        <f t="shared" si="6"/>
        <v>0.00500985123696504</v>
      </c>
    </row>
    <row r="392" spans="1:8">
      <c r="A392" s="32">
        <v>45586</v>
      </c>
      <c r="B392" s="2">
        <v>223</v>
      </c>
      <c r="C392" s="34">
        <v>225.22</v>
      </c>
      <c r="D392" s="34">
        <v>225.7</v>
      </c>
      <c r="E392" s="34">
        <v>222.9</v>
      </c>
      <c r="F392" s="34" t="s">
        <v>3511</v>
      </c>
      <c r="G392" s="35">
        <v>-0.0105</v>
      </c>
      <c r="H392" s="1">
        <f t="shared" si="6"/>
        <v>-0.0105717245704555</v>
      </c>
    </row>
    <row r="393" spans="1:8">
      <c r="A393" s="32">
        <v>45583</v>
      </c>
      <c r="B393" s="2">
        <v>225.37</v>
      </c>
      <c r="C393" s="34">
        <v>225</v>
      </c>
      <c r="D393" s="34">
        <v>225.92</v>
      </c>
      <c r="E393" s="34">
        <v>223.1</v>
      </c>
      <c r="F393" s="34" t="s">
        <v>3606</v>
      </c>
      <c r="G393" s="35">
        <v>0.0042</v>
      </c>
      <c r="H393" s="1">
        <f t="shared" si="6"/>
        <v>0.00422419979385406</v>
      </c>
    </row>
    <row r="394" spans="1:8">
      <c r="A394" s="32">
        <v>45582</v>
      </c>
      <c r="B394" s="2">
        <v>224.42</v>
      </c>
      <c r="C394" s="34">
        <v>224.27</v>
      </c>
      <c r="D394" s="34">
        <v>225.85</v>
      </c>
      <c r="E394" s="34">
        <v>223.31</v>
      </c>
      <c r="F394" s="34" t="s">
        <v>3436</v>
      </c>
      <c r="G394" s="35">
        <v>0.0035</v>
      </c>
      <c r="H394" s="1">
        <f t="shared" si="6"/>
        <v>0.00348168007827556</v>
      </c>
    </row>
    <row r="395" spans="1:8">
      <c r="A395" s="32">
        <v>45581</v>
      </c>
      <c r="B395" s="2">
        <v>223.64</v>
      </c>
      <c r="C395" s="34">
        <v>222.33</v>
      </c>
      <c r="D395" s="34">
        <v>223.68</v>
      </c>
      <c r="E395" s="34">
        <v>221.04</v>
      </c>
      <c r="F395" s="34" t="s">
        <v>3661</v>
      </c>
      <c r="G395" s="35">
        <v>0.0056</v>
      </c>
      <c r="H395" s="1">
        <f t="shared" si="6"/>
        <v>0.00560501882170648</v>
      </c>
    </row>
    <row r="396" spans="1:8">
      <c r="A396" s="32">
        <v>45580</v>
      </c>
      <c r="B396" s="2">
        <v>222.39</v>
      </c>
      <c r="C396" s="34">
        <v>223.66</v>
      </c>
      <c r="D396" s="34">
        <v>225.45</v>
      </c>
      <c r="E396" s="34">
        <v>221.82</v>
      </c>
      <c r="F396" s="34" t="s">
        <v>3501</v>
      </c>
      <c r="G396" s="35">
        <v>0.0041</v>
      </c>
      <c r="H396" s="1">
        <f t="shared" si="6"/>
        <v>0.00410030538197173</v>
      </c>
    </row>
    <row r="397" spans="1:8">
      <c r="A397" s="32">
        <v>45579</v>
      </c>
      <c r="B397" s="2">
        <v>221.48</v>
      </c>
      <c r="C397" s="34">
        <v>223.2</v>
      </c>
      <c r="D397" s="34">
        <v>223.7</v>
      </c>
      <c r="E397" s="34">
        <v>218.88</v>
      </c>
      <c r="F397" s="34" t="s">
        <v>3195</v>
      </c>
      <c r="G397" s="35">
        <v>-0.0036</v>
      </c>
      <c r="H397" s="1">
        <f t="shared" si="6"/>
        <v>-0.00365054374805199</v>
      </c>
    </row>
    <row r="398" spans="1:8">
      <c r="A398" s="32">
        <v>45576</v>
      </c>
      <c r="B398" s="2">
        <v>222.29</v>
      </c>
      <c r="C398" s="34">
        <v>215.67</v>
      </c>
      <c r="D398" s="34">
        <v>224.63</v>
      </c>
      <c r="E398" s="34">
        <v>215.16</v>
      </c>
      <c r="F398" s="34" t="s">
        <v>2533</v>
      </c>
      <c r="G398" s="35">
        <v>0.0444</v>
      </c>
      <c r="H398" s="1">
        <f t="shared" si="6"/>
        <v>0.0434421259746497</v>
      </c>
    </row>
    <row r="399" spans="1:8">
      <c r="A399" s="32">
        <v>45575</v>
      </c>
      <c r="B399" s="2">
        <v>212.84</v>
      </c>
      <c r="C399" s="34">
        <v>214.81</v>
      </c>
      <c r="D399" s="34">
        <v>214.81</v>
      </c>
      <c r="E399" s="34">
        <v>211.47</v>
      </c>
      <c r="F399" s="34" t="s">
        <v>3297</v>
      </c>
      <c r="G399" s="35">
        <v>-0.0027</v>
      </c>
      <c r="H399" s="1">
        <f t="shared" si="6"/>
        <v>-0.00272134546025022</v>
      </c>
    </row>
    <row r="400" spans="1:8">
      <c r="A400" s="32">
        <v>45574</v>
      </c>
      <c r="B400" s="2">
        <v>213.42</v>
      </c>
      <c r="C400" s="34">
        <v>209.7</v>
      </c>
      <c r="D400" s="34">
        <v>214.24</v>
      </c>
      <c r="E400" s="34">
        <v>209.38</v>
      </c>
      <c r="F400" s="34" t="s">
        <v>3321</v>
      </c>
      <c r="G400" s="35">
        <v>0.0127</v>
      </c>
      <c r="H400" s="1">
        <f t="shared" si="6"/>
        <v>0.012589458306454</v>
      </c>
    </row>
    <row r="401" spans="1:8">
      <c r="A401" s="32">
        <v>45573</v>
      </c>
      <c r="B401" s="2">
        <v>210.75</v>
      </c>
      <c r="C401" s="34">
        <v>210.58</v>
      </c>
      <c r="D401" s="34">
        <v>211.33</v>
      </c>
      <c r="E401" s="34">
        <v>208.38</v>
      </c>
      <c r="F401" s="34" t="s">
        <v>2892</v>
      </c>
      <c r="G401" s="35">
        <v>-0.0009</v>
      </c>
      <c r="H401" s="1">
        <f t="shared" si="6"/>
        <v>-0.000853727997214798</v>
      </c>
    </row>
    <row r="402" spans="1:8">
      <c r="A402" s="32">
        <v>45572</v>
      </c>
      <c r="B402" s="2">
        <v>210.93</v>
      </c>
      <c r="C402" s="34">
        <v>211.03</v>
      </c>
      <c r="D402" s="34">
        <v>213.33</v>
      </c>
      <c r="E402" s="34">
        <v>209.69</v>
      </c>
      <c r="F402" s="34" t="s">
        <v>3216</v>
      </c>
      <c r="G402" s="35">
        <v>-0.0014</v>
      </c>
      <c r="H402" s="1">
        <f t="shared" si="6"/>
        <v>-0.00137391943914866</v>
      </c>
    </row>
    <row r="403" spans="1:8">
      <c r="A403" s="32">
        <v>45569</v>
      </c>
      <c r="B403" s="2">
        <v>211.22</v>
      </c>
      <c r="C403" s="34">
        <v>209.3</v>
      </c>
      <c r="D403" s="34">
        <v>211.67</v>
      </c>
      <c r="E403" s="34">
        <v>206.91</v>
      </c>
      <c r="F403" s="34" t="s">
        <v>2897</v>
      </c>
      <c r="G403" s="35">
        <v>0.0292</v>
      </c>
      <c r="H403" s="1">
        <f t="shared" si="6"/>
        <v>0.028768942877312</v>
      </c>
    </row>
    <row r="404" spans="1:8">
      <c r="A404" s="32">
        <v>45568</v>
      </c>
      <c r="B404" s="2">
        <v>205.23</v>
      </c>
      <c r="C404" s="34">
        <v>206.17</v>
      </c>
      <c r="D404" s="34">
        <v>206.49</v>
      </c>
      <c r="E404" s="34">
        <v>204.34</v>
      </c>
      <c r="F404" s="34" t="s">
        <v>3210</v>
      </c>
      <c r="G404" s="35">
        <v>-0.0099</v>
      </c>
      <c r="H404" s="1">
        <f t="shared" si="6"/>
        <v>-0.00998747757040356</v>
      </c>
    </row>
    <row r="405" spans="1:8">
      <c r="A405" s="32">
        <v>45567</v>
      </c>
      <c r="B405" s="2">
        <v>207.29</v>
      </c>
      <c r="C405" s="34">
        <v>207.08</v>
      </c>
      <c r="D405" s="34">
        <v>208.95</v>
      </c>
      <c r="E405" s="34">
        <v>205.69</v>
      </c>
      <c r="F405" s="34" t="s">
        <v>3273</v>
      </c>
      <c r="G405" s="35">
        <v>0.0012</v>
      </c>
      <c r="H405" s="1">
        <f t="shared" si="6"/>
        <v>0.00120676769888426</v>
      </c>
    </row>
    <row r="406" spans="1:8">
      <c r="A406" s="32">
        <v>45566</v>
      </c>
      <c r="B406" s="2">
        <v>207.04</v>
      </c>
      <c r="C406" s="34">
        <v>208.9</v>
      </c>
      <c r="D406" s="34">
        <v>209.09</v>
      </c>
      <c r="E406" s="34">
        <v>206.19</v>
      </c>
      <c r="F406" s="34" t="s">
        <v>2928</v>
      </c>
      <c r="G406" s="35">
        <v>-0.0181</v>
      </c>
      <c r="H406" s="1">
        <f t="shared" si="6"/>
        <v>-0.018282394836268</v>
      </c>
    </row>
    <row r="407" spans="1:8">
      <c r="A407" s="32">
        <v>45565</v>
      </c>
      <c r="B407" s="2">
        <v>210.86</v>
      </c>
      <c r="C407" s="34">
        <v>206.31</v>
      </c>
      <c r="D407" s="34">
        <v>210.96</v>
      </c>
      <c r="E407" s="34">
        <v>205.26</v>
      </c>
      <c r="F407" s="34" t="s">
        <v>3183</v>
      </c>
      <c r="G407" s="35">
        <v>0.0017</v>
      </c>
      <c r="H407" s="1">
        <f t="shared" si="6"/>
        <v>0.0017087530263676</v>
      </c>
    </row>
    <row r="408" spans="1:8">
      <c r="A408" s="32">
        <v>45562</v>
      </c>
      <c r="B408" s="2">
        <v>210.5</v>
      </c>
      <c r="C408" s="34">
        <v>210.65</v>
      </c>
      <c r="D408" s="34">
        <v>212.44</v>
      </c>
      <c r="E408" s="34">
        <v>209.33</v>
      </c>
      <c r="F408" s="34" t="s">
        <v>2893</v>
      </c>
      <c r="G408" s="35">
        <v>0.0034</v>
      </c>
      <c r="H408" s="1">
        <f t="shared" si="6"/>
        <v>0.00342629058897827</v>
      </c>
    </row>
    <row r="409" spans="1:8">
      <c r="A409" s="32">
        <v>45561</v>
      </c>
      <c r="B409" s="2">
        <v>209.78</v>
      </c>
      <c r="C409" s="34">
        <v>211.13</v>
      </c>
      <c r="D409" s="34">
        <v>211.7</v>
      </c>
      <c r="E409" s="34">
        <v>209.01</v>
      </c>
      <c r="F409" s="34" t="s">
        <v>3181</v>
      </c>
      <c r="G409" s="35">
        <v>-0.002</v>
      </c>
      <c r="H409" s="1">
        <f t="shared" si="6"/>
        <v>-0.0019525210384308</v>
      </c>
    </row>
    <row r="410" spans="1:8">
      <c r="A410" s="32">
        <v>45560</v>
      </c>
      <c r="B410" s="2">
        <v>210.19</v>
      </c>
      <c r="C410" s="34">
        <v>211.68</v>
      </c>
      <c r="D410" s="34">
        <v>212.24</v>
      </c>
      <c r="E410" s="34">
        <v>208.61</v>
      </c>
      <c r="F410" s="34" t="s">
        <v>2644</v>
      </c>
      <c r="G410" s="35">
        <v>-0.0066</v>
      </c>
      <c r="H410" s="1">
        <f t="shared" si="6"/>
        <v>-0.00663855631630896</v>
      </c>
    </row>
    <row r="411" spans="1:8">
      <c r="A411" s="32">
        <v>45559</v>
      </c>
      <c r="B411" s="2">
        <v>211.59</v>
      </c>
      <c r="C411" s="34">
        <v>211.15</v>
      </c>
      <c r="D411" s="34">
        <v>212.95</v>
      </c>
      <c r="E411" s="34">
        <v>210.37</v>
      </c>
      <c r="F411" s="34" t="s">
        <v>2773</v>
      </c>
      <c r="G411" s="35">
        <v>0.0007</v>
      </c>
      <c r="H411" s="1">
        <f t="shared" si="6"/>
        <v>0.000709169592163838</v>
      </c>
    </row>
    <row r="412" spans="1:8">
      <c r="A412" s="32">
        <v>45558</v>
      </c>
      <c r="B412" s="2">
        <v>211.44</v>
      </c>
      <c r="C412" s="34">
        <v>211</v>
      </c>
      <c r="D412" s="34">
        <v>211.8</v>
      </c>
      <c r="E412" s="34">
        <v>209.99</v>
      </c>
      <c r="F412" s="34" t="s">
        <v>3283</v>
      </c>
      <c r="G412" s="35">
        <v>0.0017</v>
      </c>
      <c r="H412" s="1">
        <f t="shared" si="6"/>
        <v>0.00165668747805469</v>
      </c>
    </row>
    <row r="413" spans="1:8">
      <c r="A413" s="32">
        <v>45555</v>
      </c>
      <c r="B413" s="2">
        <v>211.09</v>
      </c>
      <c r="C413" s="34">
        <v>209.93</v>
      </c>
      <c r="D413" s="34">
        <v>211.41</v>
      </c>
      <c r="E413" s="34">
        <v>209.5</v>
      </c>
      <c r="F413" s="34" t="s">
        <v>3662</v>
      </c>
      <c r="G413" s="35">
        <v>0.0029</v>
      </c>
      <c r="H413" s="1">
        <f t="shared" si="6"/>
        <v>0.00289394608594185</v>
      </c>
    </row>
    <row r="414" spans="1:8">
      <c r="A414" s="32">
        <v>45554</v>
      </c>
      <c r="B414" s="2">
        <v>210.48</v>
      </c>
      <c r="C414" s="34">
        <v>209.78</v>
      </c>
      <c r="D414" s="34">
        <v>211.91</v>
      </c>
      <c r="E414" s="34">
        <v>207.34</v>
      </c>
      <c r="F414" s="34" t="s">
        <v>2707</v>
      </c>
      <c r="G414" s="35">
        <v>0.0142</v>
      </c>
      <c r="H414" s="1">
        <f t="shared" si="6"/>
        <v>0.0141147291984683</v>
      </c>
    </row>
    <row r="415" spans="1:8">
      <c r="A415" s="32">
        <v>45553</v>
      </c>
      <c r="B415" s="2">
        <v>207.53</v>
      </c>
      <c r="C415" s="34">
        <v>209.01</v>
      </c>
      <c r="D415" s="34">
        <v>211.34</v>
      </c>
      <c r="E415" s="34">
        <v>206.7</v>
      </c>
      <c r="F415" s="34" t="s">
        <v>3452</v>
      </c>
      <c r="G415" s="35">
        <v>-0.0082</v>
      </c>
      <c r="H415" s="1">
        <f t="shared" si="6"/>
        <v>-0.00825380183601572</v>
      </c>
    </row>
    <row r="416" spans="1:8">
      <c r="A416" s="32">
        <v>45552</v>
      </c>
      <c r="B416" s="2">
        <v>209.25</v>
      </c>
      <c r="C416" s="34">
        <v>207.73</v>
      </c>
      <c r="D416" s="34">
        <v>209.93</v>
      </c>
      <c r="E416" s="34">
        <v>207.66</v>
      </c>
      <c r="F416" s="34" t="s">
        <v>3201</v>
      </c>
      <c r="G416" s="35">
        <v>0.0067</v>
      </c>
      <c r="H416" s="1">
        <f t="shared" si="6"/>
        <v>0.00666493320930894</v>
      </c>
    </row>
    <row r="417" spans="1:8">
      <c r="A417" s="32">
        <v>45551</v>
      </c>
      <c r="B417" s="2">
        <v>207.86</v>
      </c>
      <c r="C417" s="34">
        <v>205.83</v>
      </c>
      <c r="D417" s="34">
        <v>208.21</v>
      </c>
      <c r="E417" s="34">
        <v>205.59</v>
      </c>
      <c r="F417" s="34" t="s">
        <v>3147</v>
      </c>
      <c r="G417" s="35">
        <v>0.0173</v>
      </c>
      <c r="H417" s="1">
        <f t="shared" si="6"/>
        <v>0.0171773838760465</v>
      </c>
    </row>
    <row r="418" spans="1:8">
      <c r="A418" s="32">
        <v>45548</v>
      </c>
      <c r="B418" s="2">
        <v>204.32</v>
      </c>
      <c r="C418" s="34">
        <v>206.86</v>
      </c>
      <c r="D418" s="34">
        <v>207.85</v>
      </c>
      <c r="E418" s="34">
        <v>203.02</v>
      </c>
      <c r="F418" s="34" t="s">
        <v>3663</v>
      </c>
      <c r="G418" s="35">
        <v>-0.011</v>
      </c>
      <c r="H418" s="1">
        <f t="shared" si="6"/>
        <v>-0.011097164401309</v>
      </c>
    </row>
    <row r="419" spans="1:8">
      <c r="A419" s="32">
        <v>45547</v>
      </c>
      <c r="B419" s="2">
        <v>206.6</v>
      </c>
      <c r="C419" s="34">
        <v>207.65</v>
      </c>
      <c r="D419" s="34">
        <v>208.78</v>
      </c>
      <c r="E419" s="34">
        <v>204.89</v>
      </c>
      <c r="F419" s="34" t="s">
        <v>3392</v>
      </c>
      <c r="G419" s="35">
        <v>-0.003</v>
      </c>
      <c r="H419" s="1">
        <f t="shared" si="6"/>
        <v>-0.00304473086385801</v>
      </c>
    </row>
    <row r="420" spans="1:8">
      <c r="A420" s="32">
        <v>45546</v>
      </c>
      <c r="B420" s="2">
        <v>207.23</v>
      </c>
      <c r="C420" s="34">
        <v>205.25</v>
      </c>
      <c r="D420" s="34">
        <v>207.7</v>
      </c>
      <c r="E420" s="34">
        <v>201.83</v>
      </c>
      <c r="F420" s="34" t="s">
        <v>3664</v>
      </c>
      <c r="G420" s="35">
        <v>0.0081</v>
      </c>
      <c r="H420" s="1">
        <f t="shared" si="6"/>
        <v>0.00809132542536734</v>
      </c>
    </row>
    <row r="421" spans="1:8">
      <c r="A421" s="32">
        <v>45545</v>
      </c>
      <c r="B421" s="2">
        <v>205.56</v>
      </c>
      <c r="C421" s="34">
        <v>218.6</v>
      </c>
      <c r="D421" s="34">
        <v>218.64</v>
      </c>
      <c r="E421" s="34">
        <v>200.61</v>
      </c>
      <c r="F421" s="34" t="s">
        <v>3665</v>
      </c>
      <c r="G421" s="35">
        <v>-0.0519</v>
      </c>
      <c r="H421" s="1">
        <f t="shared" si="6"/>
        <v>-0.0532834318389706</v>
      </c>
    </row>
    <row r="422" spans="1:8">
      <c r="A422" s="32">
        <v>45544</v>
      </c>
      <c r="B422" s="2">
        <v>216.81</v>
      </c>
      <c r="C422" s="34">
        <v>215.19</v>
      </c>
      <c r="D422" s="34">
        <v>218.15</v>
      </c>
      <c r="E422" s="34">
        <v>214.18</v>
      </c>
      <c r="F422" s="34" t="s">
        <v>2788</v>
      </c>
      <c r="G422" s="35">
        <v>0.0205</v>
      </c>
      <c r="H422" s="1">
        <f t="shared" si="6"/>
        <v>0.020267658611132</v>
      </c>
    </row>
    <row r="423" spans="1:8">
      <c r="A423" s="32">
        <v>45541</v>
      </c>
      <c r="B423" s="2">
        <v>212.46</v>
      </c>
      <c r="C423" s="34">
        <v>217.6</v>
      </c>
      <c r="D423" s="34">
        <v>218.74</v>
      </c>
      <c r="E423" s="34">
        <v>211.09</v>
      </c>
      <c r="F423" s="34" t="s">
        <v>3666</v>
      </c>
      <c r="G423" s="35">
        <v>-0.0238</v>
      </c>
      <c r="H423" s="1">
        <f t="shared" si="6"/>
        <v>-0.0240426377741084</v>
      </c>
    </row>
    <row r="424" spans="1:8">
      <c r="A424" s="32">
        <v>45540</v>
      </c>
      <c r="B424" s="2">
        <v>217.63</v>
      </c>
      <c r="C424" s="34">
        <v>220.15</v>
      </c>
      <c r="D424" s="34">
        <v>220.8</v>
      </c>
      <c r="E424" s="34">
        <v>216.03</v>
      </c>
      <c r="F424" s="34" t="s">
        <v>3479</v>
      </c>
      <c r="G424" s="35">
        <v>-0.0078</v>
      </c>
      <c r="H424" s="1">
        <f t="shared" si="6"/>
        <v>-0.00778107184735858</v>
      </c>
    </row>
    <row r="425" spans="1:8">
      <c r="A425" s="32">
        <v>45539</v>
      </c>
      <c r="B425" s="2">
        <v>219.33</v>
      </c>
      <c r="C425" s="34">
        <v>221.04</v>
      </c>
      <c r="D425" s="34">
        <v>222.07</v>
      </c>
      <c r="E425" s="34">
        <v>217.21</v>
      </c>
      <c r="F425" s="34" t="s">
        <v>3424</v>
      </c>
      <c r="G425" s="35">
        <v>-0.0044</v>
      </c>
      <c r="H425" s="1">
        <f t="shared" si="6"/>
        <v>-0.00441280883496319</v>
      </c>
    </row>
    <row r="426" spans="1:8">
      <c r="A426" s="32">
        <v>45538</v>
      </c>
      <c r="B426" s="2">
        <v>220.3</v>
      </c>
      <c r="C426" s="34">
        <v>222.3</v>
      </c>
      <c r="D426" s="34">
        <v>224.1</v>
      </c>
      <c r="E426" s="34">
        <v>219.24</v>
      </c>
      <c r="F426" s="34" t="s">
        <v>3296</v>
      </c>
      <c r="G426" s="35">
        <v>-0.02</v>
      </c>
      <c r="H426" s="1">
        <f t="shared" si="6"/>
        <v>-0.0202208642112385</v>
      </c>
    </row>
    <row r="427" spans="1:8">
      <c r="A427" s="32">
        <v>45534</v>
      </c>
      <c r="B427" s="2">
        <v>224.8</v>
      </c>
      <c r="C427" s="34">
        <v>222.5</v>
      </c>
      <c r="D427" s="34">
        <v>225.48</v>
      </c>
      <c r="E427" s="34">
        <v>221.93</v>
      </c>
      <c r="F427" s="34" t="s">
        <v>3602</v>
      </c>
      <c r="G427" s="35">
        <v>0.0117</v>
      </c>
      <c r="H427" s="1">
        <f t="shared" si="6"/>
        <v>0.0115882373262286</v>
      </c>
    </row>
    <row r="428" spans="1:8">
      <c r="A428" s="32">
        <v>45533</v>
      </c>
      <c r="B428" s="2">
        <v>222.21</v>
      </c>
      <c r="C428" s="34">
        <v>222.15</v>
      </c>
      <c r="D428" s="34">
        <v>222.98</v>
      </c>
      <c r="E428" s="34">
        <v>218.94</v>
      </c>
      <c r="F428" s="34" t="s">
        <v>3202</v>
      </c>
      <c r="G428" s="35">
        <v>0.0042</v>
      </c>
      <c r="H428" s="1">
        <f t="shared" si="6"/>
        <v>0.00414882218553302</v>
      </c>
    </row>
    <row r="429" spans="1:8">
      <c r="A429" s="32">
        <v>45532</v>
      </c>
      <c r="B429" s="2">
        <v>221.29</v>
      </c>
      <c r="C429" s="34">
        <v>219.25</v>
      </c>
      <c r="D429" s="34">
        <v>222.21</v>
      </c>
      <c r="E429" s="34">
        <v>219.19</v>
      </c>
      <c r="F429" s="34" t="s">
        <v>3548</v>
      </c>
      <c r="G429" s="35">
        <v>0.005</v>
      </c>
      <c r="H429" s="1">
        <f t="shared" si="6"/>
        <v>0.00502866486551749</v>
      </c>
    </row>
    <row r="430" spans="1:8">
      <c r="A430" s="32">
        <v>45531</v>
      </c>
      <c r="B430" s="2">
        <v>220.18</v>
      </c>
      <c r="C430" s="34">
        <v>219.51</v>
      </c>
      <c r="D430" s="34">
        <v>220.42</v>
      </c>
      <c r="E430" s="34">
        <v>219.19</v>
      </c>
      <c r="F430" s="34" t="s">
        <v>3419</v>
      </c>
      <c r="G430" s="35">
        <v>0.0046</v>
      </c>
      <c r="H430" s="1">
        <f t="shared" si="6"/>
        <v>0.00459770924862955</v>
      </c>
    </row>
    <row r="431" spans="1:8">
      <c r="A431" s="32">
        <v>45530</v>
      </c>
      <c r="B431" s="2">
        <v>219.17</v>
      </c>
      <c r="C431" s="34">
        <v>219.01</v>
      </c>
      <c r="D431" s="34">
        <v>219.68</v>
      </c>
      <c r="E431" s="34">
        <v>218.05</v>
      </c>
      <c r="F431" s="34" t="s">
        <v>3451</v>
      </c>
      <c r="G431" s="35">
        <v>0.0039</v>
      </c>
      <c r="H431" s="1">
        <f t="shared" si="6"/>
        <v>0.00393161336652279</v>
      </c>
    </row>
    <row r="432" spans="1:8">
      <c r="A432" s="32">
        <v>45527</v>
      </c>
      <c r="B432" s="2">
        <v>218.31</v>
      </c>
      <c r="C432" s="34">
        <v>217.6</v>
      </c>
      <c r="D432" s="34">
        <v>219.19</v>
      </c>
      <c r="E432" s="34">
        <v>216.5</v>
      </c>
      <c r="F432" s="34" t="s">
        <v>3205</v>
      </c>
      <c r="G432" s="35">
        <v>0.0078</v>
      </c>
      <c r="H432" s="1">
        <f t="shared" si="6"/>
        <v>0.00772524189590488</v>
      </c>
    </row>
    <row r="433" spans="1:8">
      <c r="A433" s="32">
        <v>45526</v>
      </c>
      <c r="B433" s="2">
        <v>216.63</v>
      </c>
      <c r="C433" s="34">
        <v>214.58</v>
      </c>
      <c r="D433" s="34">
        <v>216.8</v>
      </c>
      <c r="E433" s="34">
        <v>214.34</v>
      </c>
      <c r="F433" s="34" t="s">
        <v>3337</v>
      </c>
      <c r="G433" s="35">
        <v>0.0095</v>
      </c>
      <c r="H433" s="1">
        <f t="shared" si="6"/>
        <v>0.00941499893460188</v>
      </c>
    </row>
    <row r="434" spans="1:8">
      <c r="A434" s="32">
        <v>45525</v>
      </c>
      <c r="B434" s="2">
        <v>214.6</v>
      </c>
      <c r="C434" s="34">
        <v>214.43</v>
      </c>
      <c r="D434" s="34">
        <v>215</v>
      </c>
      <c r="E434" s="34">
        <v>212.84</v>
      </c>
      <c r="F434" s="34" t="s">
        <v>3667</v>
      </c>
      <c r="G434" s="35">
        <v>0.0004</v>
      </c>
      <c r="H434" s="1">
        <f t="shared" si="6"/>
        <v>0.000372856081873621</v>
      </c>
    </row>
    <row r="435" spans="1:8">
      <c r="A435" s="32">
        <v>45524</v>
      </c>
      <c r="B435" s="2">
        <v>214.52</v>
      </c>
      <c r="C435" s="34">
        <v>215</v>
      </c>
      <c r="D435" s="34">
        <v>216</v>
      </c>
      <c r="E435" s="34">
        <v>213.68</v>
      </c>
      <c r="F435" s="34" t="s">
        <v>3248</v>
      </c>
      <c r="G435" s="35">
        <v>-0.0043</v>
      </c>
      <c r="H435" s="1">
        <f t="shared" si="6"/>
        <v>-0.00432588994712249</v>
      </c>
    </row>
    <row r="436" spans="1:8">
      <c r="A436" s="32">
        <v>45523</v>
      </c>
      <c r="B436" s="2">
        <v>215.45</v>
      </c>
      <c r="C436" s="34">
        <v>214</v>
      </c>
      <c r="D436" s="34">
        <v>215.53</v>
      </c>
      <c r="E436" s="34">
        <v>213.82</v>
      </c>
      <c r="F436" s="34" t="s">
        <v>2895</v>
      </c>
      <c r="G436" s="35">
        <v>0.0069</v>
      </c>
      <c r="H436" s="1">
        <f t="shared" si="6"/>
        <v>0.0068930457829874</v>
      </c>
    </row>
    <row r="437" spans="1:8">
      <c r="A437" s="32">
        <v>45520</v>
      </c>
      <c r="B437" s="2">
        <v>213.97</v>
      </c>
      <c r="C437" s="34">
        <v>211.69</v>
      </c>
      <c r="D437" s="34">
        <v>214.09</v>
      </c>
      <c r="E437" s="34">
        <v>211.59</v>
      </c>
      <c r="F437" s="34" t="s">
        <v>3297</v>
      </c>
      <c r="G437" s="35">
        <v>0.0114</v>
      </c>
      <c r="H437" s="1">
        <f t="shared" si="6"/>
        <v>0.0113744411127831</v>
      </c>
    </row>
    <row r="438" spans="1:8">
      <c r="A438" s="32">
        <v>45519</v>
      </c>
      <c r="B438" s="2">
        <v>211.55</v>
      </c>
      <c r="C438" s="34">
        <v>213</v>
      </c>
      <c r="D438" s="34">
        <v>213.89</v>
      </c>
      <c r="E438" s="34">
        <v>211.1</v>
      </c>
      <c r="F438" s="34" t="s">
        <v>3606</v>
      </c>
      <c r="G438" s="35">
        <v>0.0062</v>
      </c>
      <c r="H438" s="1">
        <f t="shared" si="6"/>
        <v>0.00621164186983071</v>
      </c>
    </row>
    <row r="439" spans="1:8">
      <c r="A439" s="32">
        <v>45518</v>
      </c>
      <c r="B439" s="2">
        <v>210.24</v>
      </c>
      <c r="C439" s="34">
        <v>207.74</v>
      </c>
      <c r="D439" s="34">
        <v>210.76</v>
      </c>
      <c r="E439" s="34">
        <v>207.12</v>
      </c>
      <c r="F439" s="34" t="s">
        <v>3606</v>
      </c>
      <c r="G439" s="35">
        <v>0.0111</v>
      </c>
      <c r="H439" s="1">
        <f t="shared" si="6"/>
        <v>0.0110001587464216</v>
      </c>
    </row>
    <row r="440" spans="1:8">
      <c r="A440" s="32">
        <v>45517</v>
      </c>
      <c r="B440" s="2">
        <v>207.94</v>
      </c>
      <c r="C440" s="34">
        <v>207.73</v>
      </c>
      <c r="D440" s="34">
        <v>208.09</v>
      </c>
      <c r="E440" s="34">
        <v>205.4</v>
      </c>
      <c r="F440" s="34" t="s">
        <v>3668</v>
      </c>
      <c r="G440" s="35">
        <v>0.0085</v>
      </c>
      <c r="H440" s="1">
        <f t="shared" si="6"/>
        <v>0.00845150274820053</v>
      </c>
    </row>
    <row r="441" spans="1:8">
      <c r="A441" s="32">
        <v>45516</v>
      </c>
      <c r="B441" s="2">
        <v>206.19</v>
      </c>
      <c r="C441" s="34">
        <v>206.41</v>
      </c>
      <c r="D441" s="34">
        <v>207.14</v>
      </c>
      <c r="E441" s="34">
        <v>203.66</v>
      </c>
      <c r="F441" s="34" t="s">
        <v>3288</v>
      </c>
      <c r="G441" s="35">
        <v>0.0019</v>
      </c>
      <c r="H441" s="1">
        <f t="shared" si="6"/>
        <v>0.00189325040167428</v>
      </c>
    </row>
    <row r="442" spans="1:8">
      <c r="A442" s="32">
        <v>45513</v>
      </c>
      <c r="B442" s="2">
        <v>205.8</v>
      </c>
      <c r="C442" s="34">
        <v>203.47</v>
      </c>
      <c r="D442" s="34">
        <v>206.47</v>
      </c>
      <c r="E442" s="34">
        <v>202.9</v>
      </c>
      <c r="F442" s="34" t="s">
        <v>3315</v>
      </c>
      <c r="G442" s="35">
        <v>0.0085</v>
      </c>
      <c r="H442" s="1">
        <f t="shared" si="6"/>
        <v>0.00849075515279017</v>
      </c>
    </row>
    <row r="443" spans="1:8">
      <c r="A443" s="32">
        <v>45512</v>
      </c>
      <c r="B443" s="2">
        <v>204.06</v>
      </c>
      <c r="C443" s="34">
        <v>202.47</v>
      </c>
      <c r="D443" s="34">
        <v>204.91</v>
      </c>
      <c r="E443" s="34">
        <v>201.79</v>
      </c>
      <c r="F443" s="34" t="s">
        <v>3267</v>
      </c>
      <c r="G443" s="35">
        <v>0.0183</v>
      </c>
      <c r="H443" s="1">
        <f t="shared" si="6"/>
        <v>0.0180986990364493</v>
      </c>
    </row>
    <row r="444" spans="1:8">
      <c r="A444" s="32">
        <v>45511</v>
      </c>
      <c r="B444" s="2">
        <v>200.4</v>
      </c>
      <c r="C444" s="34">
        <v>203.51</v>
      </c>
      <c r="D444" s="34">
        <v>205.75</v>
      </c>
      <c r="E444" s="34">
        <v>200.2</v>
      </c>
      <c r="F444" s="34" t="s">
        <v>3669</v>
      </c>
      <c r="G444" s="35">
        <v>0.0003</v>
      </c>
      <c r="H444" s="1">
        <f t="shared" si="6"/>
        <v>0.000299446027091695</v>
      </c>
    </row>
    <row r="445" spans="1:8">
      <c r="A445" s="32">
        <v>45510</v>
      </c>
      <c r="B445" s="2">
        <v>200.34</v>
      </c>
      <c r="C445" s="34">
        <v>195.4</v>
      </c>
      <c r="D445" s="34">
        <v>202.6</v>
      </c>
      <c r="E445" s="34">
        <v>194</v>
      </c>
      <c r="F445" s="34" t="s">
        <v>2615</v>
      </c>
      <c r="G445" s="35">
        <v>0.0279</v>
      </c>
      <c r="H445" s="1">
        <f t="shared" si="6"/>
        <v>0.027529316670103</v>
      </c>
    </row>
    <row r="446" spans="1:8">
      <c r="A446" s="32">
        <v>45509</v>
      </c>
      <c r="B446" s="2">
        <v>194.9</v>
      </c>
      <c r="C446" s="34">
        <v>194.05</v>
      </c>
      <c r="D446" s="34">
        <v>196.17</v>
      </c>
      <c r="E446" s="34">
        <v>190.9</v>
      </c>
      <c r="F446" s="34" t="s">
        <v>3670</v>
      </c>
      <c r="G446" s="35">
        <v>-0.0213</v>
      </c>
      <c r="H446" s="1">
        <f t="shared" si="6"/>
        <v>-0.021521488446423</v>
      </c>
    </row>
    <row r="447" spans="1:8">
      <c r="A447" s="32">
        <v>45506</v>
      </c>
      <c r="B447" s="2">
        <v>199.14</v>
      </c>
      <c r="C447" s="34">
        <v>203.88</v>
      </c>
      <c r="D447" s="34">
        <v>204.67</v>
      </c>
      <c r="E447" s="34">
        <v>196.89</v>
      </c>
      <c r="F447" s="34" t="s">
        <v>3671</v>
      </c>
      <c r="G447" s="35">
        <v>-0.0424</v>
      </c>
      <c r="H447" s="1">
        <f t="shared" si="6"/>
        <v>-0.0433376585555768</v>
      </c>
    </row>
    <row r="448" spans="1:8">
      <c r="A448" s="32">
        <v>45505</v>
      </c>
      <c r="B448" s="2">
        <v>207.96</v>
      </c>
      <c r="C448" s="34">
        <v>213.2</v>
      </c>
      <c r="D448" s="34">
        <v>213.83</v>
      </c>
      <c r="E448" s="34">
        <v>206.38</v>
      </c>
      <c r="F448" s="34" t="s">
        <v>2781</v>
      </c>
      <c r="G448" s="35">
        <v>-0.0227</v>
      </c>
      <c r="H448" s="1">
        <f t="shared" si="6"/>
        <v>-0.0230070039519743</v>
      </c>
    </row>
    <row r="449" spans="1:8">
      <c r="A449" s="32">
        <v>45504</v>
      </c>
      <c r="B449" s="2">
        <v>212.8</v>
      </c>
      <c r="C449" s="34">
        <v>214.78</v>
      </c>
      <c r="D449" s="34">
        <v>216.39</v>
      </c>
      <c r="E449" s="34">
        <v>212.67</v>
      </c>
      <c r="F449" s="34" t="s">
        <v>2759</v>
      </c>
      <c r="G449" s="35">
        <v>-0.0111</v>
      </c>
      <c r="H449" s="1">
        <f t="shared" si="6"/>
        <v>-0.0111686013389633</v>
      </c>
    </row>
    <row r="450" spans="1:8">
      <c r="A450" s="32">
        <v>45503</v>
      </c>
      <c r="B450" s="2">
        <v>215.19</v>
      </c>
      <c r="C450" s="34">
        <v>213.23</v>
      </c>
      <c r="D450" s="34">
        <v>215.79</v>
      </c>
      <c r="E450" s="34">
        <v>212.96</v>
      </c>
      <c r="F450" s="34" t="s">
        <v>3672</v>
      </c>
      <c r="G450" s="35">
        <v>0.0206</v>
      </c>
      <c r="H450" s="1">
        <f t="shared" si="6"/>
        <v>0.020374378613884</v>
      </c>
    </row>
    <row r="451" spans="1:8">
      <c r="A451" s="32">
        <v>45502</v>
      </c>
      <c r="B451" s="2">
        <v>210.85</v>
      </c>
      <c r="C451" s="34">
        <v>212.65</v>
      </c>
      <c r="D451" s="34">
        <v>213.61</v>
      </c>
      <c r="E451" s="34">
        <v>210.54</v>
      </c>
      <c r="F451" s="34" t="s">
        <v>3458</v>
      </c>
      <c r="G451" s="35">
        <v>-0.0065</v>
      </c>
      <c r="H451" s="1">
        <f t="shared" ref="H451:H514" si="7">LN(B451/B452)</f>
        <v>-0.00657072963691539</v>
      </c>
    </row>
    <row r="452" spans="1:8">
      <c r="A452" s="32">
        <v>45499</v>
      </c>
      <c r="B452" s="2">
        <v>212.24</v>
      </c>
      <c r="C452" s="34">
        <v>209.24</v>
      </c>
      <c r="D452" s="34">
        <v>213.16</v>
      </c>
      <c r="E452" s="34">
        <v>208.62</v>
      </c>
      <c r="F452" s="34" t="s">
        <v>3266</v>
      </c>
      <c r="G452" s="35">
        <v>0.0171</v>
      </c>
      <c r="H452" s="1">
        <f t="shared" si="7"/>
        <v>0.0169636530841909</v>
      </c>
    </row>
    <row r="453" spans="1:8">
      <c r="A453" s="32">
        <v>45498</v>
      </c>
      <c r="B453" s="2">
        <v>208.67</v>
      </c>
      <c r="C453" s="34">
        <v>208.65</v>
      </c>
      <c r="D453" s="34">
        <v>210.19</v>
      </c>
      <c r="E453" s="34">
        <v>208.05</v>
      </c>
      <c r="F453" s="34" t="s">
        <v>3400</v>
      </c>
      <c r="G453" s="35">
        <v>0.0004</v>
      </c>
      <c r="H453" s="1">
        <f t="shared" si="7"/>
        <v>0.000383453966257064</v>
      </c>
    </row>
    <row r="454" spans="1:8">
      <c r="A454" s="32">
        <v>45497</v>
      </c>
      <c r="B454" s="2">
        <v>208.59</v>
      </c>
      <c r="C454" s="34">
        <v>209.55</v>
      </c>
      <c r="D454" s="34">
        <v>212.03</v>
      </c>
      <c r="E454" s="34">
        <v>208.07</v>
      </c>
      <c r="F454" s="34" t="s">
        <v>3598</v>
      </c>
      <c r="G454" s="35">
        <v>-0.0083</v>
      </c>
      <c r="H454" s="1">
        <f t="shared" si="7"/>
        <v>-0.00830712310794984</v>
      </c>
    </row>
    <row r="455" spans="1:8">
      <c r="A455" s="32">
        <v>45496</v>
      </c>
      <c r="B455" s="2">
        <v>210.33</v>
      </c>
      <c r="C455" s="34">
        <v>211.02</v>
      </c>
      <c r="D455" s="34">
        <v>211.48</v>
      </c>
      <c r="E455" s="34">
        <v>209.35</v>
      </c>
      <c r="F455" s="34" t="s">
        <v>3173</v>
      </c>
      <c r="G455" s="35">
        <v>0.0002</v>
      </c>
      <c r="H455" s="1">
        <f t="shared" si="7"/>
        <v>0.000237749935738623</v>
      </c>
    </row>
    <row r="456" spans="1:8">
      <c r="A456" s="32">
        <v>45495</v>
      </c>
      <c r="B456" s="2">
        <v>210.28</v>
      </c>
      <c r="C456" s="34">
        <v>210.46</v>
      </c>
      <c r="D456" s="34">
        <v>212.17</v>
      </c>
      <c r="E456" s="34">
        <v>209.71</v>
      </c>
      <c r="F456" s="34" t="s">
        <v>3185</v>
      </c>
      <c r="G456" s="35">
        <v>0.0024</v>
      </c>
      <c r="H456" s="1">
        <f t="shared" si="7"/>
        <v>0.00238061341778956</v>
      </c>
    </row>
    <row r="457" spans="1:8">
      <c r="A457" s="32">
        <v>45492</v>
      </c>
      <c r="B457" s="2">
        <v>209.78</v>
      </c>
      <c r="C457" s="34">
        <v>211.2</v>
      </c>
      <c r="D457" s="34">
        <v>212.35</v>
      </c>
      <c r="E457" s="34">
        <v>208.92</v>
      </c>
      <c r="F457" s="34" t="s">
        <v>3467</v>
      </c>
      <c r="G457" s="35">
        <v>-0.001</v>
      </c>
      <c r="H457" s="1">
        <f t="shared" si="7"/>
        <v>-0.00095292555333734</v>
      </c>
    </row>
    <row r="458" spans="1:8">
      <c r="A458" s="32">
        <v>45491</v>
      </c>
      <c r="B458" s="2">
        <v>209.98</v>
      </c>
      <c r="C458" s="34">
        <v>215.63</v>
      </c>
      <c r="D458" s="34">
        <v>216.63</v>
      </c>
      <c r="E458" s="34">
        <v>209.24</v>
      </c>
      <c r="F458" s="34" t="s">
        <v>3673</v>
      </c>
      <c r="G458" s="35">
        <v>-0.0318</v>
      </c>
      <c r="H458" s="1">
        <f t="shared" si="7"/>
        <v>-0.0322858075935203</v>
      </c>
    </row>
    <row r="459" spans="1:8">
      <c r="A459" s="32">
        <v>45490</v>
      </c>
      <c r="B459" s="2">
        <v>216.87</v>
      </c>
      <c r="C459" s="34">
        <v>213.8</v>
      </c>
      <c r="D459" s="34">
        <v>217.56</v>
      </c>
      <c r="E459" s="34">
        <v>213.27</v>
      </c>
      <c r="F459" s="34" t="s">
        <v>3276</v>
      </c>
      <c r="G459" s="35">
        <v>0.0152</v>
      </c>
      <c r="H459" s="1">
        <f t="shared" si="7"/>
        <v>0.0150993600187661</v>
      </c>
    </row>
    <row r="460" spans="1:8">
      <c r="A460" s="32">
        <v>45489</v>
      </c>
      <c r="B460" s="2">
        <v>213.62</v>
      </c>
      <c r="C460" s="34">
        <v>210</v>
      </c>
      <c r="D460" s="34">
        <v>213.74</v>
      </c>
      <c r="E460" s="34">
        <v>208.08</v>
      </c>
      <c r="F460" s="34" t="s">
        <v>3674</v>
      </c>
      <c r="G460" s="35">
        <v>0.017</v>
      </c>
      <c r="H460" s="1">
        <f t="shared" si="7"/>
        <v>0.0168531380461582</v>
      </c>
    </row>
    <row r="461" spans="1:8">
      <c r="A461" s="32">
        <v>45488</v>
      </c>
      <c r="B461" s="2">
        <v>210.05</v>
      </c>
      <c r="C461" s="34">
        <v>207.19</v>
      </c>
      <c r="D461" s="34">
        <v>211.61</v>
      </c>
      <c r="E461" s="34">
        <v>206.72</v>
      </c>
      <c r="F461" s="34" t="s">
        <v>3083</v>
      </c>
      <c r="G461" s="35">
        <v>0.0249</v>
      </c>
      <c r="H461" s="1">
        <f t="shared" si="7"/>
        <v>0.0246283442438193</v>
      </c>
    </row>
    <row r="462" spans="1:8">
      <c r="A462" s="32">
        <v>45485</v>
      </c>
      <c r="B462" s="2">
        <v>204.94</v>
      </c>
      <c r="C462" s="34">
        <v>204</v>
      </c>
      <c r="D462" s="34">
        <v>207.45</v>
      </c>
      <c r="E462" s="34">
        <v>202.1</v>
      </c>
      <c r="F462" s="34" t="s">
        <v>3611</v>
      </c>
      <c r="G462" s="35">
        <v>-0.0121</v>
      </c>
      <c r="H462" s="1">
        <f t="shared" si="7"/>
        <v>-0.012173093407305</v>
      </c>
    </row>
    <row r="463" spans="1:8">
      <c r="A463" s="32">
        <v>45484</v>
      </c>
      <c r="B463" s="2">
        <v>207.45</v>
      </c>
      <c r="C463" s="34">
        <v>206.21</v>
      </c>
      <c r="D463" s="34">
        <v>208.1</v>
      </c>
      <c r="E463" s="34">
        <v>205.38</v>
      </c>
      <c r="F463" s="34" t="s">
        <v>2993</v>
      </c>
      <c r="G463" s="35">
        <v>-0.0017</v>
      </c>
      <c r="H463" s="1">
        <f t="shared" si="7"/>
        <v>-0.00168573188625024</v>
      </c>
    </row>
    <row r="464" spans="1:8">
      <c r="A464" s="32">
        <v>45483</v>
      </c>
      <c r="B464" s="2">
        <v>207.8</v>
      </c>
      <c r="C464" s="34">
        <v>206.14</v>
      </c>
      <c r="D464" s="34">
        <v>207.97</v>
      </c>
      <c r="E464" s="34">
        <v>205.58</v>
      </c>
      <c r="F464" s="34" t="s">
        <v>3263</v>
      </c>
      <c r="G464" s="35">
        <v>0.0008</v>
      </c>
      <c r="H464" s="1">
        <f t="shared" si="7"/>
        <v>0.00081842914324532</v>
      </c>
    </row>
    <row r="465" spans="1:8">
      <c r="A465" s="32">
        <v>45482</v>
      </c>
      <c r="B465" s="2">
        <v>207.63</v>
      </c>
      <c r="C465" s="34">
        <v>205.63</v>
      </c>
      <c r="D465" s="34">
        <v>209.76</v>
      </c>
      <c r="E465" s="34">
        <v>205.45</v>
      </c>
      <c r="F465" s="34" t="s">
        <v>3392</v>
      </c>
      <c r="G465" s="35">
        <v>0.012</v>
      </c>
      <c r="H465" s="1">
        <f t="shared" si="7"/>
        <v>0.0119187457437674</v>
      </c>
    </row>
    <row r="466" spans="1:8">
      <c r="A466" s="32">
        <v>45481</v>
      </c>
      <c r="B466" s="2">
        <v>205.17</v>
      </c>
      <c r="C466" s="34">
        <v>205.04</v>
      </c>
      <c r="D466" s="34">
        <v>206.9</v>
      </c>
      <c r="E466" s="34">
        <v>203.97</v>
      </c>
      <c r="F466" s="34" t="s">
        <v>3675</v>
      </c>
      <c r="G466" s="35">
        <v>0.0019</v>
      </c>
      <c r="H466" s="1">
        <f t="shared" si="7"/>
        <v>0.00185383992989343</v>
      </c>
    </row>
    <row r="467" spans="1:8">
      <c r="A467" s="32">
        <v>45478</v>
      </c>
      <c r="B467" s="2">
        <v>204.79</v>
      </c>
      <c r="C467" s="34">
        <v>206.99</v>
      </c>
      <c r="D467" s="34">
        <v>207.37</v>
      </c>
      <c r="E467" s="34">
        <v>204.52</v>
      </c>
      <c r="F467" s="34" t="s">
        <v>3614</v>
      </c>
      <c r="G467" s="35">
        <v>-0.0187</v>
      </c>
      <c r="H467" s="1">
        <f t="shared" si="7"/>
        <v>-0.0188648334185182</v>
      </c>
    </row>
    <row r="468" spans="1:8">
      <c r="A468" s="32">
        <v>45476</v>
      </c>
      <c r="B468" s="2">
        <v>208.69</v>
      </c>
      <c r="C468" s="34">
        <v>209.55</v>
      </c>
      <c r="D468" s="34">
        <v>210.38</v>
      </c>
      <c r="E468" s="34">
        <v>207.65</v>
      </c>
      <c r="F468" s="34" t="s">
        <v>3173</v>
      </c>
      <c r="G468" s="35">
        <v>-0.0007</v>
      </c>
      <c r="H468" s="1">
        <f t="shared" si="7"/>
        <v>-0.000670626581945711</v>
      </c>
    </row>
    <row r="469" spans="1:8">
      <c r="A469" s="32">
        <v>45475</v>
      </c>
      <c r="B469" s="2">
        <v>208.83</v>
      </c>
      <c r="C469" s="34">
        <v>205.29</v>
      </c>
      <c r="D469" s="34">
        <v>208.86</v>
      </c>
      <c r="E469" s="34">
        <v>204.77</v>
      </c>
      <c r="F469" s="34" t="s">
        <v>3676</v>
      </c>
      <c r="G469" s="35">
        <v>0.0165</v>
      </c>
      <c r="H469" s="1">
        <f t="shared" si="7"/>
        <v>0.0163178285192662</v>
      </c>
    </row>
    <row r="470" spans="1:8">
      <c r="A470" s="32">
        <v>45474</v>
      </c>
      <c r="B470" s="2">
        <v>205.45</v>
      </c>
      <c r="C470" s="34">
        <v>202.84</v>
      </c>
      <c r="D470" s="34">
        <v>207.09</v>
      </c>
      <c r="E470" s="34">
        <v>202.66</v>
      </c>
      <c r="F470" s="34" t="s">
        <v>2897</v>
      </c>
      <c r="G470" s="35">
        <v>0.0158</v>
      </c>
      <c r="H470" s="1">
        <f t="shared" si="7"/>
        <v>0.0156486968553944</v>
      </c>
    </row>
    <row r="471" spans="1:8">
      <c r="A471" s="32">
        <v>45471</v>
      </c>
      <c r="B471" s="2">
        <v>202.26</v>
      </c>
      <c r="C471" s="34">
        <v>200.01</v>
      </c>
      <c r="D471" s="34">
        <v>202.6</v>
      </c>
      <c r="E471" s="34">
        <v>199.3</v>
      </c>
      <c r="F471" s="34" t="s">
        <v>2848</v>
      </c>
      <c r="G471" s="35">
        <v>0.0155</v>
      </c>
      <c r="H471" s="1">
        <f t="shared" si="7"/>
        <v>0.0153952670748467</v>
      </c>
    </row>
    <row r="472" spans="1:8">
      <c r="A472" s="32">
        <v>45470</v>
      </c>
      <c r="B472" s="2">
        <v>199.17</v>
      </c>
      <c r="C472" s="34">
        <v>197.44</v>
      </c>
      <c r="D472" s="34">
        <v>199.86</v>
      </c>
      <c r="E472" s="34">
        <v>196.9</v>
      </c>
      <c r="F472" s="34" t="s">
        <v>3381</v>
      </c>
      <c r="G472" s="35">
        <v>0.0088</v>
      </c>
      <c r="H472" s="1">
        <f t="shared" si="7"/>
        <v>0.00877464026304003</v>
      </c>
    </row>
    <row r="473" spans="1:8">
      <c r="A473" s="32">
        <v>45469</v>
      </c>
      <c r="B473" s="2">
        <v>197.43</v>
      </c>
      <c r="C473" s="34">
        <v>197.45</v>
      </c>
      <c r="D473" s="34">
        <v>197.94</v>
      </c>
      <c r="E473" s="34">
        <v>196.27</v>
      </c>
      <c r="F473" s="34" t="s">
        <v>3267</v>
      </c>
      <c r="G473" s="35">
        <v>-0.0032</v>
      </c>
      <c r="H473" s="1">
        <f t="shared" si="7"/>
        <v>-0.00323641243303521</v>
      </c>
    </row>
    <row r="474" spans="1:8">
      <c r="A474" s="32">
        <v>45468</v>
      </c>
      <c r="B474" s="2">
        <v>198.07</v>
      </c>
      <c r="C474" s="34">
        <v>198.09</v>
      </c>
      <c r="D474" s="34">
        <v>200.07</v>
      </c>
      <c r="E474" s="34">
        <v>197.74</v>
      </c>
      <c r="F474" s="34" t="s">
        <v>3243</v>
      </c>
      <c r="G474" s="35">
        <v>-0.0041</v>
      </c>
      <c r="H474" s="1">
        <f t="shared" si="7"/>
        <v>-0.00408112419322831</v>
      </c>
    </row>
    <row r="475" spans="1:8">
      <c r="A475" s="32">
        <v>45467</v>
      </c>
      <c r="B475" s="2">
        <v>198.88</v>
      </c>
      <c r="C475" s="34">
        <v>197.81</v>
      </c>
      <c r="D475" s="34">
        <v>199.23</v>
      </c>
      <c r="E475" s="34">
        <v>197.1</v>
      </c>
      <c r="F475" s="34" t="s">
        <v>3306</v>
      </c>
      <c r="G475" s="35">
        <v>0.0131</v>
      </c>
      <c r="H475" s="1">
        <f t="shared" si="7"/>
        <v>0.0130575264799856</v>
      </c>
    </row>
    <row r="476" spans="1:8">
      <c r="A476" s="32">
        <v>45464</v>
      </c>
      <c r="B476" s="2">
        <v>196.3</v>
      </c>
      <c r="C476" s="34">
        <v>196.71</v>
      </c>
      <c r="D476" s="34">
        <v>197.17</v>
      </c>
      <c r="E476" s="34">
        <v>194.22</v>
      </c>
      <c r="F476" s="34" t="s">
        <v>2414</v>
      </c>
      <c r="G476" s="35">
        <v>-0.0119</v>
      </c>
      <c r="H476" s="1">
        <f t="shared" si="7"/>
        <v>-0.0120010554975567</v>
      </c>
    </row>
    <row r="477" spans="1:8">
      <c r="A477" s="32">
        <v>45463</v>
      </c>
      <c r="B477" s="2">
        <v>198.67</v>
      </c>
      <c r="C477" s="34">
        <v>196.39</v>
      </c>
      <c r="D477" s="34">
        <v>199.45</v>
      </c>
      <c r="E477" s="34">
        <v>196.11</v>
      </c>
      <c r="F477" s="34" t="s">
        <v>2728</v>
      </c>
      <c r="G477" s="35">
        <v>0.0085</v>
      </c>
      <c r="H477" s="1">
        <f t="shared" si="7"/>
        <v>0.00844142804198366</v>
      </c>
    </row>
    <row r="478" spans="1:8">
      <c r="A478" s="32">
        <v>45461</v>
      </c>
      <c r="B478" s="2">
        <v>197</v>
      </c>
      <c r="C478" s="34">
        <v>194.6</v>
      </c>
      <c r="D478" s="34">
        <v>197.96</v>
      </c>
      <c r="E478" s="34">
        <v>194.13</v>
      </c>
      <c r="F478" s="34" t="s">
        <v>2732</v>
      </c>
      <c r="G478" s="35">
        <v>0.0104</v>
      </c>
      <c r="H478" s="1">
        <f t="shared" si="7"/>
        <v>0.0103067395368631</v>
      </c>
    </row>
    <row r="479" spans="1:8">
      <c r="A479" s="32">
        <v>45460</v>
      </c>
      <c r="B479" s="2">
        <v>194.98</v>
      </c>
      <c r="C479" s="34">
        <v>193.48</v>
      </c>
      <c r="D479" s="34">
        <v>195.58</v>
      </c>
      <c r="E479" s="34">
        <v>192.64</v>
      </c>
      <c r="F479" s="34" t="s">
        <v>2728</v>
      </c>
      <c r="G479" s="35">
        <v>0.0062</v>
      </c>
      <c r="H479" s="1">
        <f t="shared" si="7"/>
        <v>0.00617349424426733</v>
      </c>
    </row>
    <row r="480" spans="1:8">
      <c r="A480" s="32">
        <v>45457</v>
      </c>
      <c r="B480" s="2">
        <v>193.78</v>
      </c>
      <c r="C480" s="34">
        <v>191.45</v>
      </c>
      <c r="D480" s="34">
        <v>194.86</v>
      </c>
      <c r="E480" s="34">
        <v>191.42</v>
      </c>
      <c r="F480" s="34" t="s">
        <v>3309</v>
      </c>
      <c r="G480" s="35">
        <v>0.0006</v>
      </c>
      <c r="H480" s="1">
        <f t="shared" si="7"/>
        <v>0.000619450773473027</v>
      </c>
    </row>
    <row r="481" spans="1:8">
      <c r="A481" s="32">
        <v>45456</v>
      </c>
      <c r="B481" s="2">
        <v>193.66</v>
      </c>
      <c r="C481" s="34">
        <v>192.32</v>
      </c>
      <c r="D481" s="34">
        <v>194.58</v>
      </c>
      <c r="E481" s="34">
        <v>190.88</v>
      </c>
      <c r="F481" s="34" t="s">
        <v>2934</v>
      </c>
      <c r="G481" s="35">
        <v>0.0111</v>
      </c>
      <c r="H481" s="1">
        <f t="shared" si="7"/>
        <v>0.0110595898688153</v>
      </c>
    </row>
    <row r="482" spans="1:8">
      <c r="A482" s="32">
        <v>45455</v>
      </c>
      <c r="B482" s="2">
        <v>191.53</v>
      </c>
      <c r="C482" s="34">
        <v>196</v>
      </c>
      <c r="D482" s="34">
        <v>196.72</v>
      </c>
      <c r="E482" s="34">
        <v>191.31</v>
      </c>
      <c r="F482" s="34" t="s">
        <v>3677</v>
      </c>
      <c r="G482" s="35">
        <v>-0.0146</v>
      </c>
      <c r="H482" s="1">
        <f t="shared" si="7"/>
        <v>-0.0146676552231326</v>
      </c>
    </row>
    <row r="483" spans="1:8">
      <c r="A483" s="32">
        <v>45454</v>
      </c>
      <c r="B483" s="2">
        <v>194.36</v>
      </c>
      <c r="C483" s="34">
        <v>197.91</v>
      </c>
      <c r="D483" s="34">
        <v>197.94</v>
      </c>
      <c r="E483" s="34">
        <v>193.6</v>
      </c>
      <c r="F483" s="34" t="s">
        <v>3501</v>
      </c>
      <c r="G483" s="35">
        <v>-0.0263</v>
      </c>
      <c r="H483" s="1">
        <f t="shared" si="7"/>
        <v>-0.026653353285089</v>
      </c>
    </row>
    <row r="484" spans="1:8">
      <c r="A484" s="32">
        <v>45453</v>
      </c>
      <c r="B484" s="2">
        <v>199.61</v>
      </c>
      <c r="C484" s="34">
        <v>199.24</v>
      </c>
      <c r="D484" s="34">
        <v>200.84</v>
      </c>
      <c r="E484" s="34">
        <v>198.44</v>
      </c>
      <c r="F484" s="34" t="s">
        <v>3178</v>
      </c>
      <c r="G484" s="35">
        <v>-0.0017</v>
      </c>
      <c r="H484" s="1">
        <f t="shared" si="7"/>
        <v>-0.00170187247003596</v>
      </c>
    </row>
    <row r="485" spans="1:8">
      <c r="A485" s="32">
        <v>45450</v>
      </c>
      <c r="B485" s="2">
        <v>199.95</v>
      </c>
      <c r="C485" s="34">
        <v>197.43</v>
      </c>
      <c r="D485" s="34">
        <v>200.92</v>
      </c>
      <c r="E485" s="34">
        <v>197.01</v>
      </c>
      <c r="F485" s="34" t="s">
        <v>3257</v>
      </c>
      <c r="G485" s="35">
        <v>0.0154</v>
      </c>
      <c r="H485" s="1">
        <f t="shared" si="7"/>
        <v>0.0153205637357486</v>
      </c>
    </row>
    <row r="486" spans="1:8">
      <c r="A486" s="32">
        <v>45449</v>
      </c>
      <c r="B486" s="2">
        <v>196.91</v>
      </c>
      <c r="C486" s="34">
        <v>197.26</v>
      </c>
      <c r="D486" s="34">
        <v>198.02</v>
      </c>
      <c r="E486" s="34">
        <v>195.33</v>
      </c>
      <c r="F486" s="34" t="s">
        <v>3459</v>
      </c>
      <c r="G486" s="35">
        <v>-0.0018</v>
      </c>
      <c r="H486" s="1">
        <f t="shared" si="7"/>
        <v>-0.00177588396876864</v>
      </c>
    </row>
    <row r="487" spans="1:8">
      <c r="A487" s="32">
        <v>45448</v>
      </c>
      <c r="B487" s="2">
        <v>197.26</v>
      </c>
      <c r="C487" s="34">
        <v>199.76</v>
      </c>
      <c r="D487" s="34">
        <v>199.82</v>
      </c>
      <c r="E487" s="34">
        <v>196.92</v>
      </c>
      <c r="F487" s="34" t="s">
        <v>3278</v>
      </c>
      <c r="G487" s="35">
        <v>-0.0095</v>
      </c>
      <c r="H487" s="1">
        <f t="shared" si="7"/>
        <v>-0.00958586624813458</v>
      </c>
    </row>
    <row r="488" spans="1:8">
      <c r="A488" s="32">
        <v>45447</v>
      </c>
      <c r="B488" s="2">
        <v>199.16</v>
      </c>
      <c r="C488" s="34">
        <v>200.16</v>
      </c>
      <c r="D488" s="34">
        <v>201.98</v>
      </c>
      <c r="E488" s="34">
        <v>198.28</v>
      </c>
      <c r="F488" s="34" t="s">
        <v>3551</v>
      </c>
      <c r="G488" s="35">
        <v>-0.0132</v>
      </c>
      <c r="H488" s="1">
        <f t="shared" si="7"/>
        <v>-0.0132676892624007</v>
      </c>
    </row>
    <row r="489" spans="1:8">
      <c r="A489" s="32">
        <v>45446</v>
      </c>
      <c r="B489" s="2">
        <v>201.82</v>
      </c>
      <c r="C489" s="34">
        <v>202.31</v>
      </c>
      <c r="D489" s="34">
        <v>202.42</v>
      </c>
      <c r="E489" s="34">
        <v>199.19</v>
      </c>
      <c r="F489" s="34" t="s">
        <v>3312</v>
      </c>
      <c r="G489" s="35">
        <v>-0.004</v>
      </c>
      <c r="H489" s="1">
        <f t="shared" si="7"/>
        <v>-0.00400544484085509</v>
      </c>
    </row>
    <row r="490" spans="1:8">
      <c r="A490" s="32">
        <v>45443</v>
      </c>
      <c r="B490" s="2">
        <v>202.63</v>
      </c>
      <c r="C490" s="34">
        <v>199.3</v>
      </c>
      <c r="D490" s="34">
        <v>203.3</v>
      </c>
      <c r="E490" s="34">
        <v>198.35</v>
      </c>
      <c r="F490" s="34" t="s">
        <v>3678</v>
      </c>
      <c r="G490" s="35">
        <v>0.0166</v>
      </c>
      <c r="H490" s="1">
        <f t="shared" si="7"/>
        <v>0.0164199131425635</v>
      </c>
    </row>
    <row r="491" spans="1:8">
      <c r="A491" s="32">
        <v>45442</v>
      </c>
      <c r="B491" s="2">
        <v>199.33</v>
      </c>
      <c r="C491" s="34">
        <v>198.56</v>
      </c>
      <c r="D491" s="34">
        <v>199.85</v>
      </c>
      <c r="E491" s="34">
        <v>198.4</v>
      </c>
      <c r="F491" s="34" t="s">
        <v>3550</v>
      </c>
      <c r="G491" s="35">
        <v>0.0062</v>
      </c>
      <c r="H491" s="1">
        <f t="shared" si="7"/>
        <v>0.00613931074843901</v>
      </c>
    </row>
    <row r="492" spans="1:8">
      <c r="A492" s="32">
        <v>45441</v>
      </c>
      <c r="B492" s="2">
        <v>198.11</v>
      </c>
      <c r="C492" s="34">
        <v>198</v>
      </c>
      <c r="D492" s="34">
        <v>198.99</v>
      </c>
      <c r="E492" s="34">
        <v>196.89</v>
      </c>
      <c r="F492" s="34" t="s">
        <v>3412</v>
      </c>
      <c r="G492" s="35">
        <v>-0.007</v>
      </c>
      <c r="H492" s="1">
        <f t="shared" si="7"/>
        <v>-0.00699180434368282</v>
      </c>
    </row>
    <row r="493" spans="1:8">
      <c r="A493" s="32">
        <v>45440</v>
      </c>
      <c r="B493" s="2">
        <v>199.5</v>
      </c>
      <c r="C493" s="34">
        <v>199.86</v>
      </c>
      <c r="D493" s="34">
        <v>200.41</v>
      </c>
      <c r="E493" s="34">
        <v>198.66</v>
      </c>
      <c r="F493" s="34" t="s">
        <v>3448</v>
      </c>
      <c r="G493" s="35">
        <v>-0.006</v>
      </c>
      <c r="H493" s="1">
        <f t="shared" si="7"/>
        <v>-0.00604684384148363</v>
      </c>
    </row>
    <row r="494" spans="1:8">
      <c r="A494" s="32">
        <v>45436</v>
      </c>
      <c r="B494" s="2">
        <v>200.71</v>
      </c>
      <c r="C494" s="34">
        <v>197.75</v>
      </c>
      <c r="D494" s="34">
        <v>200.76</v>
      </c>
      <c r="E494" s="34">
        <v>197.56</v>
      </c>
      <c r="F494" s="34" t="s">
        <v>3679</v>
      </c>
      <c r="G494" s="35">
        <v>0.0192</v>
      </c>
      <c r="H494" s="1">
        <f t="shared" si="7"/>
        <v>0.0190635252814019</v>
      </c>
    </row>
    <row r="495" spans="1:8">
      <c r="A495" s="32">
        <v>45435</v>
      </c>
      <c r="B495" s="2">
        <v>196.92</v>
      </c>
      <c r="C495" s="34">
        <v>197.81</v>
      </c>
      <c r="D495" s="34">
        <v>198.3</v>
      </c>
      <c r="E495" s="34">
        <v>196.07</v>
      </c>
      <c r="F495" s="34" t="s">
        <v>3479</v>
      </c>
      <c r="G495" s="35">
        <v>-0.007</v>
      </c>
      <c r="H495" s="1">
        <f t="shared" si="7"/>
        <v>-0.00703390800773875</v>
      </c>
    </row>
    <row r="496" spans="1:8">
      <c r="A496" s="32">
        <v>45434</v>
      </c>
      <c r="B496" s="2">
        <v>198.31</v>
      </c>
      <c r="C496" s="34">
        <v>199</v>
      </c>
      <c r="D496" s="34">
        <v>200.93</v>
      </c>
      <c r="E496" s="34">
        <v>197.69</v>
      </c>
      <c r="F496" s="34" t="s">
        <v>3680</v>
      </c>
      <c r="G496" s="35">
        <v>-0.0061</v>
      </c>
      <c r="H496" s="1">
        <f t="shared" si="7"/>
        <v>-0.00608301903398787</v>
      </c>
    </row>
    <row r="497" spans="1:8">
      <c r="A497" s="32">
        <v>45433</v>
      </c>
      <c r="B497" s="2">
        <v>199.52</v>
      </c>
      <c r="C497" s="34">
        <v>197</v>
      </c>
      <c r="D497" s="34">
        <v>199.9</v>
      </c>
      <c r="E497" s="34">
        <v>196.6</v>
      </c>
      <c r="F497" s="34" t="s">
        <v>3678</v>
      </c>
      <c r="G497" s="35">
        <v>0.0201</v>
      </c>
      <c r="H497" s="1">
        <f t="shared" si="7"/>
        <v>0.0199449790475972</v>
      </c>
    </row>
    <row r="498" spans="1:8">
      <c r="A498" s="32">
        <v>45432</v>
      </c>
      <c r="B498" s="2">
        <v>195.58</v>
      </c>
      <c r="C498" s="34">
        <v>204.39</v>
      </c>
      <c r="D498" s="34">
        <v>205.88</v>
      </c>
      <c r="E498" s="34">
        <v>195.4</v>
      </c>
      <c r="F498" s="34" t="s">
        <v>2416</v>
      </c>
      <c r="G498" s="35">
        <v>-0.045</v>
      </c>
      <c r="H498" s="1">
        <f t="shared" si="7"/>
        <v>-0.0460155609640918</v>
      </c>
    </row>
    <row r="499" spans="1:8">
      <c r="A499" s="32">
        <v>45429</v>
      </c>
      <c r="B499" s="2">
        <v>204.79</v>
      </c>
      <c r="C499" s="34">
        <v>203.81</v>
      </c>
      <c r="D499" s="34">
        <v>205.05</v>
      </c>
      <c r="E499" s="34">
        <v>202.81</v>
      </c>
      <c r="F499" s="34" t="s">
        <v>3681</v>
      </c>
      <c r="G499" s="35">
        <v>0.0115</v>
      </c>
      <c r="H499" s="1">
        <f t="shared" si="7"/>
        <v>0.0113933364247961</v>
      </c>
    </row>
    <row r="500" spans="1:8">
      <c r="A500" s="32">
        <v>45428</v>
      </c>
      <c r="B500" s="2">
        <v>202.47</v>
      </c>
      <c r="C500" s="34">
        <v>202.22</v>
      </c>
      <c r="D500" s="34">
        <v>204.48</v>
      </c>
      <c r="E500" s="34">
        <v>201.99</v>
      </c>
      <c r="F500" s="34" t="s">
        <v>3463</v>
      </c>
      <c r="G500" s="35">
        <v>0.0018</v>
      </c>
      <c r="H500" s="1">
        <f t="shared" si="7"/>
        <v>0.00177962378274667</v>
      </c>
    </row>
    <row r="501" spans="1:8">
      <c r="A501" s="32">
        <v>45427</v>
      </c>
      <c r="B501" s="2">
        <v>202.11</v>
      </c>
      <c r="C501" s="34">
        <v>202.01</v>
      </c>
      <c r="D501" s="34">
        <v>202.69</v>
      </c>
      <c r="E501" s="34">
        <v>199.77</v>
      </c>
      <c r="F501" s="34" t="s">
        <v>3464</v>
      </c>
      <c r="G501" s="35">
        <v>0.003</v>
      </c>
      <c r="H501" s="1">
        <f t="shared" si="7"/>
        <v>0.00297309569379533</v>
      </c>
    </row>
    <row r="502" spans="1:8">
      <c r="A502" s="32">
        <v>45426</v>
      </c>
      <c r="B502" s="2">
        <v>201.51</v>
      </c>
      <c r="C502" s="34">
        <v>199</v>
      </c>
      <c r="D502" s="34">
        <v>201.58</v>
      </c>
      <c r="E502" s="34">
        <v>198.16</v>
      </c>
      <c r="F502" s="34" t="s">
        <v>2792</v>
      </c>
      <c r="G502" s="35">
        <v>0.014</v>
      </c>
      <c r="H502" s="1">
        <f t="shared" si="7"/>
        <v>0.0138918884066898</v>
      </c>
    </row>
    <row r="503" spans="1:8">
      <c r="A503" s="32">
        <v>45425</v>
      </c>
      <c r="B503" s="2">
        <v>198.73</v>
      </c>
      <c r="C503" s="34">
        <v>198.8</v>
      </c>
      <c r="D503" s="34">
        <v>199.85</v>
      </c>
      <c r="E503" s="34">
        <v>198.04</v>
      </c>
      <c r="F503" s="34" t="s">
        <v>3238</v>
      </c>
      <c r="G503" s="35">
        <v>-0.0002</v>
      </c>
      <c r="H503" s="1">
        <f t="shared" si="7"/>
        <v>-0.000201257862314626</v>
      </c>
    </row>
    <row r="504" spans="1:8">
      <c r="A504" s="32">
        <v>45422</v>
      </c>
      <c r="B504" s="2">
        <v>198.77</v>
      </c>
      <c r="C504" s="34">
        <v>198.54</v>
      </c>
      <c r="D504" s="34">
        <v>199.34</v>
      </c>
      <c r="E504" s="34">
        <v>198.27</v>
      </c>
      <c r="F504" s="34" t="s">
        <v>3682</v>
      </c>
      <c r="G504" s="35">
        <v>0.0064</v>
      </c>
      <c r="H504" s="1">
        <f t="shared" si="7"/>
        <v>0.00640979306133114</v>
      </c>
    </row>
    <row r="505" spans="1:8">
      <c r="A505" s="32">
        <v>45421</v>
      </c>
      <c r="B505" s="2">
        <v>197.5</v>
      </c>
      <c r="C505" s="34">
        <v>195.17</v>
      </c>
      <c r="D505" s="34">
        <v>197.59</v>
      </c>
      <c r="E505" s="34">
        <v>195.1</v>
      </c>
      <c r="F505" s="34" t="s">
        <v>3172</v>
      </c>
      <c r="G505" s="35">
        <v>0.0095</v>
      </c>
      <c r="H505" s="1">
        <f t="shared" si="7"/>
        <v>0.00941123568475504</v>
      </c>
    </row>
    <row r="506" spans="1:8">
      <c r="A506" s="32">
        <v>45420</v>
      </c>
      <c r="B506" s="2">
        <v>195.65</v>
      </c>
      <c r="C506" s="34">
        <v>191</v>
      </c>
      <c r="D506" s="34">
        <v>196.65</v>
      </c>
      <c r="E506" s="34">
        <v>191</v>
      </c>
      <c r="F506" s="34" t="s">
        <v>2998</v>
      </c>
      <c r="G506" s="35">
        <v>0.0203</v>
      </c>
      <c r="H506" s="1">
        <f t="shared" si="7"/>
        <v>0.020134908409056</v>
      </c>
    </row>
    <row r="507" spans="1:8">
      <c r="A507" s="32">
        <v>45419</v>
      </c>
      <c r="B507" s="2">
        <v>191.75</v>
      </c>
      <c r="C507" s="34">
        <v>191.7</v>
      </c>
      <c r="D507" s="34">
        <v>192.93</v>
      </c>
      <c r="E507" s="34">
        <v>191.65</v>
      </c>
      <c r="F507" s="34" t="s">
        <v>2930</v>
      </c>
      <c r="G507" s="35">
        <v>-0.0013</v>
      </c>
      <c r="H507" s="1">
        <f t="shared" si="7"/>
        <v>-0.00130293178041602</v>
      </c>
    </row>
    <row r="508" spans="1:8">
      <c r="A508" s="32">
        <v>45418</v>
      </c>
      <c r="B508" s="2">
        <v>192</v>
      </c>
      <c r="C508" s="34">
        <v>191.73</v>
      </c>
      <c r="D508" s="34">
        <v>192.2</v>
      </c>
      <c r="E508" s="34">
        <v>189.82</v>
      </c>
      <c r="F508" s="34" t="s">
        <v>3381</v>
      </c>
      <c r="G508" s="35">
        <v>0.0078</v>
      </c>
      <c r="H508" s="1">
        <f t="shared" si="7"/>
        <v>0.00779068540043797</v>
      </c>
    </row>
    <row r="509" spans="1:8">
      <c r="A509" s="32">
        <v>45415</v>
      </c>
      <c r="B509" s="2">
        <v>190.51</v>
      </c>
      <c r="C509" s="34">
        <v>192</v>
      </c>
      <c r="D509" s="34">
        <v>192.53</v>
      </c>
      <c r="E509" s="34">
        <v>188.46</v>
      </c>
      <c r="F509" s="34" t="s">
        <v>2783</v>
      </c>
      <c r="G509" s="35">
        <v>-0.006</v>
      </c>
      <c r="H509" s="1">
        <f t="shared" si="7"/>
        <v>-0.00601828228827259</v>
      </c>
    </row>
    <row r="510" spans="1:8">
      <c r="A510" s="32">
        <v>45414</v>
      </c>
      <c r="B510" s="2">
        <v>191.66</v>
      </c>
      <c r="C510" s="34">
        <v>193.07</v>
      </c>
      <c r="D510" s="34">
        <v>193.5</v>
      </c>
      <c r="E510" s="34">
        <v>189.52</v>
      </c>
      <c r="F510" s="34" t="s">
        <v>3549</v>
      </c>
      <c r="G510" s="35">
        <v>-0.001</v>
      </c>
      <c r="H510" s="1">
        <f t="shared" si="7"/>
        <v>-0.00104297047418543</v>
      </c>
    </row>
    <row r="511" spans="1:8">
      <c r="A511" s="32">
        <v>45413</v>
      </c>
      <c r="B511" s="2">
        <v>191.86</v>
      </c>
      <c r="C511" s="34">
        <v>192.27</v>
      </c>
      <c r="D511" s="34">
        <v>194.46</v>
      </c>
      <c r="E511" s="34">
        <v>190.79</v>
      </c>
      <c r="F511" s="34" t="s">
        <v>3683</v>
      </c>
      <c r="G511" s="35">
        <v>0.0006</v>
      </c>
      <c r="H511" s="1">
        <f t="shared" si="7"/>
        <v>0.00062565174095109</v>
      </c>
    </row>
    <row r="512" spans="1:8">
      <c r="A512" s="32">
        <v>45412</v>
      </c>
      <c r="B512" s="2">
        <v>191.74</v>
      </c>
      <c r="C512" s="34">
        <v>192.81</v>
      </c>
      <c r="D512" s="34">
        <v>194.99</v>
      </c>
      <c r="E512" s="34">
        <v>191.64</v>
      </c>
      <c r="F512" s="34" t="s">
        <v>3221</v>
      </c>
      <c r="G512" s="35">
        <v>-0.008</v>
      </c>
      <c r="H512" s="1">
        <f t="shared" si="7"/>
        <v>-0.0079996270975996</v>
      </c>
    </row>
    <row r="513" spans="1:8">
      <c r="A513" s="32">
        <v>45411</v>
      </c>
      <c r="B513" s="2">
        <v>193.28</v>
      </c>
      <c r="C513" s="34">
        <v>193.48</v>
      </c>
      <c r="D513" s="34">
        <v>194.26</v>
      </c>
      <c r="E513" s="34">
        <v>192.43</v>
      </c>
      <c r="F513" s="34" t="s">
        <v>3684</v>
      </c>
      <c r="G513" s="35">
        <v>-0.0011</v>
      </c>
      <c r="H513" s="1">
        <f t="shared" si="7"/>
        <v>-0.00108591680138729</v>
      </c>
    </row>
    <row r="514" spans="1:8">
      <c r="A514" s="32">
        <v>45408</v>
      </c>
      <c r="B514" s="2">
        <v>193.49</v>
      </c>
      <c r="C514" s="34">
        <v>193.57</v>
      </c>
      <c r="D514" s="34">
        <v>194.87</v>
      </c>
      <c r="E514" s="34">
        <v>193.06</v>
      </c>
      <c r="F514" s="34" t="s">
        <v>3320</v>
      </c>
      <c r="G514" s="35">
        <v>0.0006</v>
      </c>
      <c r="H514" s="1">
        <f t="shared" si="7"/>
        <v>0.000620379485336967</v>
      </c>
    </row>
    <row r="515" spans="1:8">
      <c r="A515" s="32">
        <v>45407</v>
      </c>
      <c r="B515" s="2">
        <v>193.37</v>
      </c>
      <c r="C515" s="34">
        <v>192.25</v>
      </c>
      <c r="D515" s="34">
        <v>193.93</v>
      </c>
      <c r="E515" s="34">
        <v>191.18</v>
      </c>
      <c r="F515" s="34" t="s">
        <v>2911</v>
      </c>
      <c r="G515" s="35">
        <v>0.0015</v>
      </c>
      <c r="H515" s="1">
        <f t="shared" ref="H515:H578" si="8">LN(B515/B516)</f>
        <v>0.00150084127020829</v>
      </c>
    </row>
    <row r="516" spans="1:8">
      <c r="A516" s="32">
        <v>45406</v>
      </c>
      <c r="B516" s="2">
        <v>193.08</v>
      </c>
      <c r="C516" s="34">
        <v>190.53</v>
      </c>
      <c r="D516" s="34">
        <v>193.23</v>
      </c>
      <c r="E516" s="34">
        <v>190.17</v>
      </c>
      <c r="F516" s="34" t="s">
        <v>3257</v>
      </c>
      <c r="G516" s="35">
        <v>0.0049</v>
      </c>
      <c r="H516" s="1">
        <f t="shared" si="8"/>
        <v>0.00488033781069977</v>
      </c>
    </row>
    <row r="517" spans="1:8">
      <c r="A517" s="32">
        <v>45405</v>
      </c>
      <c r="B517" s="2">
        <v>192.14</v>
      </c>
      <c r="C517" s="34">
        <v>191.13</v>
      </c>
      <c r="D517" s="34">
        <v>192.23</v>
      </c>
      <c r="E517" s="34">
        <v>190.52</v>
      </c>
      <c r="F517" s="34" t="s">
        <v>3685</v>
      </c>
      <c r="G517" s="35">
        <v>0.0144</v>
      </c>
      <c r="H517" s="1">
        <f t="shared" si="8"/>
        <v>0.0143102953129421</v>
      </c>
    </row>
    <row r="518" spans="1:8">
      <c r="A518" s="32">
        <v>45404</v>
      </c>
      <c r="B518" s="2">
        <v>189.41</v>
      </c>
      <c r="C518" s="34">
        <v>185.99</v>
      </c>
      <c r="D518" s="34">
        <v>190.13</v>
      </c>
      <c r="E518" s="34">
        <v>185.98</v>
      </c>
      <c r="F518" s="34" t="s">
        <v>2787</v>
      </c>
      <c r="G518" s="35">
        <v>0.0194</v>
      </c>
      <c r="H518" s="1">
        <f t="shared" si="8"/>
        <v>0.0192431512889121</v>
      </c>
    </row>
    <row r="519" spans="1:8">
      <c r="A519" s="32">
        <v>45401</v>
      </c>
      <c r="B519" s="2">
        <v>185.8</v>
      </c>
      <c r="C519" s="34">
        <v>182.4</v>
      </c>
      <c r="D519" s="34">
        <v>185.88</v>
      </c>
      <c r="E519" s="34">
        <v>181.41</v>
      </c>
      <c r="F519" s="34" t="s">
        <v>3686</v>
      </c>
      <c r="G519" s="35">
        <v>0.0251</v>
      </c>
      <c r="H519" s="1">
        <f t="shared" si="8"/>
        <v>0.024793532644954</v>
      </c>
    </row>
    <row r="520" spans="1:8">
      <c r="A520" s="32">
        <v>45400</v>
      </c>
      <c r="B520" s="2">
        <v>181.25</v>
      </c>
      <c r="C520" s="34">
        <v>181.1</v>
      </c>
      <c r="D520" s="34">
        <v>183.36</v>
      </c>
      <c r="E520" s="34">
        <v>179.97</v>
      </c>
      <c r="F520" s="34" t="s">
        <v>2933</v>
      </c>
      <c r="G520" s="35">
        <v>0.0065</v>
      </c>
      <c r="H520" s="1">
        <f t="shared" si="8"/>
        <v>0.00647609713630726</v>
      </c>
    </row>
    <row r="521" spans="1:8">
      <c r="A521" s="32">
        <v>45399</v>
      </c>
      <c r="B521" s="2">
        <v>180.08</v>
      </c>
      <c r="C521" s="34">
        <v>181.37</v>
      </c>
      <c r="D521" s="34">
        <v>182.42</v>
      </c>
      <c r="E521" s="34">
        <v>179.2</v>
      </c>
      <c r="F521" s="34" t="s">
        <v>2732</v>
      </c>
      <c r="G521" s="35">
        <v>-0.004</v>
      </c>
      <c r="H521" s="1">
        <f t="shared" si="8"/>
        <v>-0.00399025135959934</v>
      </c>
    </row>
    <row r="522" spans="1:8">
      <c r="A522" s="32">
        <v>45398</v>
      </c>
      <c r="B522" s="2">
        <v>180.8</v>
      </c>
      <c r="C522" s="34">
        <v>182.9</v>
      </c>
      <c r="D522" s="34">
        <v>183.16</v>
      </c>
      <c r="E522" s="34">
        <v>179.65</v>
      </c>
      <c r="F522" s="34" t="s">
        <v>3656</v>
      </c>
      <c r="G522" s="35">
        <v>-0.0114</v>
      </c>
      <c r="H522" s="1">
        <f t="shared" si="8"/>
        <v>-0.0114934312584081</v>
      </c>
    </row>
    <row r="523" spans="1:8">
      <c r="A523" s="32">
        <v>45397</v>
      </c>
      <c r="B523" s="2">
        <v>182.89</v>
      </c>
      <c r="C523" s="34">
        <v>184.5</v>
      </c>
      <c r="D523" s="34">
        <v>187.46</v>
      </c>
      <c r="E523" s="34">
        <v>182.2</v>
      </c>
      <c r="F523" s="34" t="s">
        <v>3687</v>
      </c>
      <c r="G523" s="35">
        <v>0.0005</v>
      </c>
      <c r="H523" s="1">
        <f t="shared" si="8"/>
        <v>0.000546926287971548</v>
      </c>
    </row>
    <row r="524" spans="1:8">
      <c r="A524" s="32">
        <v>45394</v>
      </c>
      <c r="B524" s="2">
        <v>182.79</v>
      </c>
      <c r="C524" s="34">
        <v>188.32</v>
      </c>
      <c r="D524" s="34">
        <v>188.93</v>
      </c>
      <c r="E524" s="34">
        <v>182.54</v>
      </c>
      <c r="F524" s="34" t="s">
        <v>1758</v>
      </c>
      <c r="G524" s="35">
        <v>-0.0647</v>
      </c>
      <c r="H524" s="1">
        <f t="shared" si="8"/>
        <v>-0.0668643061134729</v>
      </c>
    </row>
    <row r="525" spans="1:8">
      <c r="A525" s="32">
        <v>45393</v>
      </c>
      <c r="B525" s="2">
        <v>195.43</v>
      </c>
      <c r="C525" s="34">
        <v>196</v>
      </c>
      <c r="D525" s="34">
        <v>196.57</v>
      </c>
      <c r="E525" s="34">
        <v>193.24</v>
      </c>
      <c r="F525" s="34" t="s">
        <v>2655</v>
      </c>
      <c r="G525" s="35">
        <v>-0.0002</v>
      </c>
      <c r="H525" s="1">
        <f t="shared" si="8"/>
        <v>-0.000204655922945073</v>
      </c>
    </row>
    <row r="526" spans="1:8">
      <c r="A526" s="32">
        <v>45392</v>
      </c>
      <c r="B526" s="2">
        <v>195.47</v>
      </c>
      <c r="C526" s="34">
        <v>195.55</v>
      </c>
      <c r="D526" s="34">
        <v>197.07</v>
      </c>
      <c r="E526" s="34">
        <v>194.18</v>
      </c>
      <c r="F526" s="34" t="s">
        <v>3515</v>
      </c>
      <c r="G526" s="35">
        <v>-0.0085</v>
      </c>
      <c r="H526" s="1">
        <f t="shared" si="8"/>
        <v>-0.0085579453587057</v>
      </c>
    </row>
    <row r="527" spans="1:8">
      <c r="A527" s="32">
        <v>45391</v>
      </c>
      <c r="B527" s="2">
        <v>197.15</v>
      </c>
      <c r="C527" s="34">
        <v>198.07</v>
      </c>
      <c r="D527" s="34">
        <v>198.88</v>
      </c>
      <c r="E527" s="34">
        <v>194.91</v>
      </c>
      <c r="F527" s="34" t="s">
        <v>3679</v>
      </c>
      <c r="G527" s="35">
        <v>-0.0067</v>
      </c>
      <c r="H527" s="1">
        <f t="shared" si="8"/>
        <v>-0.00672347905990927</v>
      </c>
    </row>
    <row r="528" spans="1:8">
      <c r="A528" s="32">
        <v>45390</v>
      </c>
      <c r="B528" s="2">
        <v>198.48</v>
      </c>
      <c r="C528" s="34">
        <v>197.62</v>
      </c>
      <c r="D528" s="34">
        <v>198.98</v>
      </c>
      <c r="E528" s="34">
        <v>197.62</v>
      </c>
      <c r="F528" s="34" t="s">
        <v>3453</v>
      </c>
      <c r="G528" s="35">
        <v>0.0052</v>
      </c>
      <c r="H528" s="1">
        <f t="shared" si="8"/>
        <v>0.00520295165088716</v>
      </c>
    </row>
    <row r="529" spans="1:8">
      <c r="A529" s="32">
        <v>45387</v>
      </c>
      <c r="B529" s="2">
        <v>197.45</v>
      </c>
      <c r="C529" s="34">
        <v>196.16</v>
      </c>
      <c r="D529" s="34">
        <v>198.12</v>
      </c>
      <c r="E529" s="34">
        <v>195.11</v>
      </c>
      <c r="F529" s="34" t="s">
        <v>3458</v>
      </c>
      <c r="G529" s="35">
        <v>0.0092</v>
      </c>
      <c r="H529" s="1">
        <f t="shared" si="8"/>
        <v>0.00915803907623679</v>
      </c>
    </row>
    <row r="530" spans="1:8">
      <c r="A530" s="32">
        <v>45386</v>
      </c>
      <c r="B530" s="2">
        <v>195.65</v>
      </c>
      <c r="C530" s="34">
        <v>199.15</v>
      </c>
      <c r="D530" s="34">
        <v>199.68</v>
      </c>
      <c r="E530" s="34">
        <v>195.55</v>
      </c>
      <c r="F530" s="34" t="s">
        <v>3501</v>
      </c>
      <c r="G530" s="35">
        <v>-0.0134</v>
      </c>
      <c r="H530" s="1">
        <f t="shared" si="8"/>
        <v>-0.0134536868693288</v>
      </c>
    </row>
    <row r="531" spans="1:8">
      <c r="A531" s="32">
        <v>45385</v>
      </c>
      <c r="B531" s="2">
        <v>198.3</v>
      </c>
      <c r="C531" s="34">
        <v>199.04</v>
      </c>
      <c r="D531" s="34">
        <v>199.56</v>
      </c>
      <c r="E531" s="34">
        <v>197.7</v>
      </c>
      <c r="F531" s="34" t="s">
        <v>2758</v>
      </c>
      <c r="G531" s="35">
        <v>-0.0028</v>
      </c>
      <c r="H531" s="1">
        <f t="shared" si="8"/>
        <v>-0.00282002402617726</v>
      </c>
    </row>
    <row r="532" spans="1:8">
      <c r="A532" s="32">
        <v>45384</v>
      </c>
      <c r="B532" s="2">
        <v>198.86</v>
      </c>
      <c r="C532" s="34">
        <v>198.39</v>
      </c>
      <c r="D532" s="34">
        <v>199.78</v>
      </c>
      <c r="E532" s="34">
        <v>198.08</v>
      </c>
      <c r="F532" s="34" t="s">
        <v>3498</v>
      </c>
      <c r="G532" s="35">
        <v>-0.0004</v>
      </c>
      <c r="H532" s="1">
        <f t="shared" si="8"/>
        <v>-0.000402212172340228</v>
      </c>
    </row>
    <row r="533" spans="1:8">
      <c r="A533" s="32">
        <v>45383</v>
      </c>
      <c r="B533" s="2">
        <v>198.94</v>
      </c>
      <c r="C533" s="34">
        <v>199.99</v>
      </c>
      <c r="D533" s="34">
        <v>200.94</v>
      </c>
      <c r="E533" s="34">
        <v>198.57</v>
      </c>
      <c r="F533" s="34" t="s">
        <v>3196</v>
      </c>
      <c r="G533" s="35">
        <v>-0.0068</v>
      </c>
      <c r="H533" s="1">
        <f t="shared" si="8"/>
        <v>-0.00681297094750476</v>
      </c>
    </row>
    <row r="534" spans="1:8">
      <c r="A534" s="32">
        <v>45379</v>
      </c>
      <c r="B534" s="2">
        <v>200.3</v>
      </c>
      <c r="C534" s="34">
        <v>199.49</v>
      </c>
      <c r="D534" s="34">
        <v>200.72</v>
      </c>
      <c r="E534" s="34">
        <v>198.54</v>
      </c>
      <c r="F534" s="34" t="s">
        <v>3147</v>
      </c>
      <c r="G534" s="35">
        <v>0.0039</v>
      </c>
      <c r="H534" s="1">
        <f t="shared" si="8"/>
        <v>0.00390176074004635</v>
      </c>
    </row>
    <row r="535" spans="1:8">
      <c r="A535" s="32">
        <v>45378</v>
      </c>
      <c r="B535" s="2">
        <v>199.52</v>
      </c>
      <c r="C535" s="34">
        <v>196.5</v>
      </c>
      <c r="D535" s="34">
        <v>199.6</v>
      </c>
      <c r="E535" s="34">
        <v>196.38</v>
      </c>
      <c r="F535" s="34" t="s">
        <v>2728</v>
      </c>
      <c r="G535" s="35">
        <v>0.0194</v>
      </c>
      <c r="H535" s="1">
        <f t="shared" si="8"/>
        <v>0.0191783234172939</v>
      </c>
    </row>
    <row r="536" spans="1:8">
      <c r="A536" s="32">
        <v>45377</v>
      </c>
      <c r="B536" s="2">
        <v>195.73</v>
      </c>
      <c r="C536" s="34">
        <v>194.59</v>
      </c>
      <c r="D536" s="34">
        <v>196.66</v>
      </c>
      <c r="E536" s="34">
        <v>194.06</v>
      </c>
      <c r="F536" s="34" t="s">
        <v>3406</v>
      </c>
      <c r="G536" s="35">
        <v>0.0047</v>
      </c>
      <c r="H536" s="1">
        <f t="shared" si="8"/>
        <v>0.00466010317162286</v>
      </c>
    </row>
    <row r="537" spans="1:8">
      <c r="A537" s="32">
        <v>45376</v>
      </c>
      <c r="B537" s="2">
        <v>194.82</v>
      </c>
      <c r="C537" s="34">
        <v>196.6</v>
      </c>
      <c r="D537" s="34">
        <v>196.94</v>
      </c>
      <c r="E537" s="34">
        <v>194.36</v>
      </c>
      <c r="F537" s="34" t="s">
        <v>3481</v>
      </c>
      <c r="G537" s="35">
        <v>-0.0092</v>
      </c>
      <c r="H537" s="1">
        <f t="shared" si="8"/>
        <v>-0.00919687659596873</v>
      </c>
    </row>
    <row r="538" spans="1:8">
      <c r="A538" s="32">
        <v>45373</v>
      </c>
      <c r="B538" s="2">
        <v>196.62</v>
      </c>
      <c r="C538" s="34">
        <v>199.01</v>
      </c>
      <c r="D538" s="34">
        <v>200.48</v>
      </c>
      <c r="E538" s="34">
        <v>196.54</v>
      </c>
      <c r="F538" s="34" t="s">
        <v>3230</v>
      </c>
      <c r="G538" s="35">
        <v>-0.0123</v>
      </c>
      <c r="H538" s="1">
        <f t="shared" si="8"/>
        <v>-0.0123333548791393</v>
      </c>
    </row>
    <row r="539" spans="1:8">
      <c r="A539" s="32">
        <v>45372</v>
      </c>
      <c r="B539" s="2">
        <v>199.06</v>
      </c>
      <c r="C539" s="34">
        <v>196.52</v>
      </c>
      <c r="D539" s="34">
        <v>199.43</v>
      </c>
      <c r="E539" s="34">
        <v>196.33</v>
      </c>
      <c r="F539" s="34" t="s">
        <v>3688</v>
      </c>
      <c r="G539" s="35">
        <v>0.0139</v>
      </c>
      <c r="H539" s="1">
        <f t="shared" si="8"/>
        <v>0.0138093699072597</v>
      </c>
    </row>
    <row r="540" spans="1:8">
      <c r="A540" s="32">
        <v>45371</v>
      </c>
      <c r="B540" s="2">
        <v>196.33</v>
      </c>
      <c r="C540" s="34">
        <v>194.19</v>
      </c>
      <c r="D540" s="34">
        <v>196.56</v>
      </c>
      <c r="E540" s="34">
        <v>193.61</v>
      </c>
      <c r="F540" s="34" t="s">
        <v>3689</v>
      </c>
      <c r="G540" s="35">
        <v>0.0131</v>
      </c>
      <c r="H540" s="1">
        <f t="shared" si="8"/>
        <v>0.0130218183724998</v>
      </c>
    </row>
    <row r="541" spans="1:8">
      <c r="A541" s="32">
        <v>45370</v>
      </c>
      <c r="B541" s="2">
        <v>193.79</v>
      </c>
      <c r="C541" s="34">
        <v>192.71</v>
      </c>
      <c r="D541" s="34">
        <v>193.93</v>
      </c>
      <c r="E541" s="34">
        <v>192.38</v>
      </c>
      <c r="F541" s="34" t="s">
        <v>3690</v>
      </c>
      <c r="G541" s="35">
        <v>0.0059</v>
      </c>
      <c r="H541" s="1">
        <f t="shared" si="8"/>
        <v>0.00584812120868046</v>
      </c>
    </row>
    <row r="542" spans="1:8">
      <c r="A542" s="32">
        <v>45369</v>
      </c>
      <c r="B542" s="2">
        <v>192.66</v>
      </c>
      <c r="C542" s="34">
        <v>190.63</v>
      </c>
      <c r="D542" s="34">
        <v>192.7</v>
      </c>
      <c r="E542" s="34">
        <v>189.89</v>
      </c>
      <c r="F542" s="34" t="s">
        <v>3244</v>
      </c>
      <c r="G542" s="35">
        <v>0.0124</v>
      </c>
      <c r="H542" s="1">
        <f t="shared" si="8"/>
        <v>0.0123252030273736</v>
      </c>
    </row>
    <row r="543" spans="1:8">
      <c r="A543" s="32">
        <v>45366</v>
      </c>
      <c r="B543" s="2">
        <v>190.3</v>
      </c>
      <c r="C543" s="34">
        <v>186.48</v>
      </c>
      <c r="D543" s="34">
        <v>190.94</v>
      </c>
      <c r="E543" s="34">
        <v>186.48</v>
      </c>
      <c r="F543" s="34" t="s">
        <v>3061</v>
      </c>
      <c r="G543" s="35">
        <v>0.0124</v>
      </c>
      <c r="H543" s="1">
        <f t="shared" si="8"/>
        <v>0.0123193986735998</v>
      </c>
    </row>
    <row r="544" spans="1:8">
      <c r="A544" s="32">
        <v>45365</v>
      </c>
      <c r="B544" s="2">
        <v>187.97</v>
      </c>
      <c r="C544" s="34">
        <v>191.03</v>
      </c>
      <c r="D544" s="34">
        <v>191.63</v>
      </c>
      <c r="E544" s="34">
        <v>187.1</v>
      </c>
      <c r="F544" s="34" t="s">
        <v>3691</v>
      </c>
      <c r="G544" s="35">
        <v>-0.0178</v>
      </c>
      <c r="H544" s="1">
        <f t="shared" si="8"/>
        <v>-0.0179786047226127</v>
      </c>
    </row>
    <row r="545" spans="1:8">
      <c r="A545" s="32">
        <v>45364</v>
      </c>
      <c r="B545" s="2">
        <v>191.38</v>
      </c>
      <c r="C545" s="34">
        <v>190.36</v>
      </c>
      <c r="D545" s="34">
        <v>191.73</v>
      </c>
      <c r="E545" s="34">
        <v>189.84</v>
      </c>
      <c r="F545" s="34" t="s">
        <v>3676</v>
      </c>
      <c r="G545" s="35">
        <v>0.0081</v>
      </c>
      <c r="H545" s="1">
        <f t="shared" si="8"/>
        <v>0.0080793682236086</v>
      </c>
    </row>
    <row r="546" spans="1:8">
      <c r="A546" s="32">
        <v>45363</v>
      </c>
      <c r="B546" s="2">
        <v>189.84</v>
      </c>
      <c r="C546" s="34">
        <v>188.95</v>
      </c>
      <c r="D546" s="34">
        <v>190.16</v>
      </c>
      <c r="E546" s="34">
        <v>187.91</v>
      </c>
      <c r="F546" s="34" t="s">
        <v>3456</v>
      </c>
      <c r="G546" s="35">
        <v>0.0082</v>
      </c>
      <c r="H546" s="1">
        <f t="shared" si="8"/>
        <v>0.00819828461917112</v>
      </c>
    </row>
    <row r="547" spans="1:8">
      <c r="A547" s="32">
        <v>45362</v>
      </c>
      <c r="B547" s="2">
        <v>188.29</v>
      </c>
      <c r="C547" s="34">
        <v>187.28</v>
      </c>
      <c r="D547" s="34">
        <v>188.44</v>
      </c>
      <c r="E547" s="34">
        <v>186.22</v>
      </c>
      <c r="F547" s="34" t="s">
        <v>3350</v>
      </c>
      <c r="G547" s="35">
        <v>0.0004</v>
      </c>
      <c r="H547" s="1">
        <f t="shared" si="8"/>
        <v>0.00037183607769519</v>
      </c>
    </row>
    <row r="548" spans="1:8">
      <c r="A548" s="32">
        <v>45359</v>
      </c>
      <c r="B548" s="2">
        <v>188.22</v>
      </c>
      <c r="C548" s="34">
        <v>188.44</v>
      </c>
      <c r="D548" s="34">
        <v>190.46</v>
      </c>
      <c r="E548" s="34">
        <v>187.92</v>
      </c>
      <c r="F548" s="34" t="s">
        <v>3692</v>
      </c>
      <c r="G548" s="35">
        <v>0.0019</v>
      </c>
      <c r="H548" s="1">
        <f t="shared" si="8"/>
        <v>0.00186125715143417</v>
      </c>
    </row>
    <row r="549" spans="1:8">
      <c r="A549" s="32">
        <v>45358</v>
      </c>
      <c r="B549" s="2">
        <v>187.87</v>
      </c>
      <c r="C549" s="34">
        <v>189.91</v>
      </c>
      <c r="D549" s="34">
        <v>190.5</v>
      </c>
      <c r="E549" s="34">
        <v>186.63</v>
      </c>
      <c r="F549" s="34" t="s">
        <v>3193</v>
      </c>
      <c r="G549" s="35">
        <v>-0.0088</v>
      </c>
      <c r="H549" s="1">
        <f t="shared" si="8"/>
        <v>-0.0087970890590012</v>
      </c>
    </row>
    <row r="550" spans="1:8">
      <c r="A550" s="32">
        <v>45357</v>
      </c>
      <c r="B550" s="2">
        <v>189.53</v>
      </c>
      <c r="C550" s="34">
        <v>189.25</v>
      </c>
      <c r="D550" s="34">
        <v>190.07</v>
      </c>
      <c r="E550" s="34">
        <v>187.63</v>
      </c>
      <c r="F550" s="34" t="s">
        <v>3201</v>
      </c>
      <c r="G550" s="35">
        <v>0.0052</v>
      </c>
      <c r="H550" s="1">
        <f t="shared" si="8"/>
        <v>0.00518409963384267</v>
      </c>
    </row>
    <row r="551" spans="1:8">
      <c r="A551" s="32">
        <v>45356</v>
      </c>
      <c r="B551" s="2">
        <v>188.55</v>
      </c>
      <c r="C551" s="34">
        <v>186.36</v>
      </c>
      <c r="D551" s="34">
        <v>189.3</v>
      </c>
      <c r="E551" s="34">
        <v>186.36</v>
      </c>
      <c r="F551" s="34" t="s">
        <v>3447</v>
      </c>
      <c r="G551" s="35">
        <v>0.01</v>
      </c>
      <c r="H551" s="1">
        <f t="shared" si="8"/>
        <v>0.00996730262275133</v>
      </c>
    </row>
    <row r="552" spans="1:8">
      <c r="A552" s="32">
        <v>45355</v>
      </c>
      <c r="B552" s="2">
        <v>186.68</v>
      </c>
      <c r="C552" s="34">
        <v>184.71</v>
      </c>
      <c r="D552" s="34">
        <v>187.59</v>
      </c>
      <c r="E552" s="34">
        <v>184.27</v>
      </c>
      <c r="F552" s="34" t="s">
        <v>3593</v>
      </c>
      <c r="G552" s="35">
        <v>0.0075</v>
      </c>
      <c r="H552" s="1">
        <f t="shared" si="8"/>
        <v>0.00747375578729171</v>
      </c>
    </row>
    <row r="553" spans="1:8">
      <c r="A553" s="32">
        <v>45352</v>
      </c>
      <c r="B553" s="2">
        <v>185.29</v>
      </c>
      <c r="C553" s="34">
        <v>185.7</v>
      </c>
      <c r="D553" s="34">
        <v>186.44</v>
      </c>
      <c r="E553" s="34">
        <v>185.1</v>
      </c>
      <c r="F553" s="34" t="s">
        <v>3190</v>
      </c>
      <c r="G553" s="35">
        <v>-0.0041</v>
      </c>
      <c r="H553" s="1">
        <f t="shared" si="8"/>
        <v>-0.00414703704608942</v>
      </c>
    </row>
    <row r="554" spans="1:8">
      <c r="A554" s="32">
        <v>45351</v>
      </c>
      <c r="B554" s="2">
        <v>186.06</v>
      </c>
      <c r="C554" s="34">
        <v>185.66</v>
      </c>
      <c r="D554" s="34">
        <v>186.43</v>
      </c>
      <c r="E554" s="34">
        <v>183.85</v>
      </c>
      <c r="F554" s="34" t="s">
        <v>3357</v>
      </c>
      <c r="G554" s="35">
        <v>0.0091</v>
      </c>
      <c r="H554" s="1">
        <f t="shared" si="8"/>
        <v>0.00907035696996428</v>
      </c>
    </row>
    <row r="555" spans="1:8">
      <c r="A555" s="32">
        <v>45350</v>
      </c>
      <c r="B555" s="2">
        <v>184.38</v>
      </c>
      <c r="C555" s="34">
        <v>183.43</v>
      </c>
      <c r="D555" s="34">
        <v>185.2</v>
      </c>
      <c r="E555" s="34">
        <v>182.96</v>
      </c>
      <c r="F555" s="34" t="s">
        <v>3693</v>
      </c>
      <c r="G555" s="35">
        <v>0.0051</v>
      </c>
      <c r="H555" s="1">
        <f t="shared" si="8"/>
        <v>0.0050566945691573</v>
      </c>
    </row>
    <row r="556" spans="1:8">
      <c r="A556" s="32">
        <v>45349</v>
      </c>
      <c r="B556" s="2">
        <v>183.45</v>
      </c>
      <c r="C556" s="34">
        <v>183.31</v>
      </c>
      <c r="D556" s="34">
        <v>183.54</v>
      </c>
      <c r="E556" s="34">
        <v>182.24</v>
      </c>
      <c r="F556" s="34" t="s">
        <v>3645</v>
      </c>
      <c r="G556" s="35">
        <v>0.0005</v>
      </c>
      <c r="H556" s="1">
        <f t="shared" si="8"/>
        <v>0.000490717274916076</v>
      </c>
    </row>
    <row r="557" spans="1:8">
      <c r="A557" s="32">
        <v>45348</v>
      </c>
      <c r="B557" s="2">
        <v>183.36</v>
      </c>
      <c r="C557" s="34">
        <v>183.75</v>
      </c>
      <c r="D557" s="34">
        <v>184.46</v>
      </c>
      <c r="E557" s="34">
        <v>182.48</v>
      </c>
      <c r="F557" s="34" t="s">
        <v>3318</v>
      </c>
      <c r="G557" s="35">
        <v>-0.0034</v>
      </c>
      <c r="H557" s="1">
        <f t="shared" si="8"/>
        <v>-0.00342997477962724</v>
      </c>
    </row>
    <row r="558" spans="1:8">
      <c r="A558" s="32">
        <v>45345</v>
      </c>
      <c r="B558" s="2">
        <v>183.99</v>
      </c>
      <c r="C558" s="34">
        <v>183.81</v>
      </c>
      <c r="D558" s="34">
        <v>185.2</v>
      </c>
      <c r="E558" s="34">
        <v>183.19</v>
      </c>
      <c r="F558" s="34" t="s">
        <v>3287</v>
      </c>
      <c r="G558" s="35">
        <v>0.005</v>
      </c>
      <c r="H558" s="1">
        <f t="shared" si="8"/>
        <v>0.00501281494307873</v>
      </c>
    </row>
    <row r="559" spans="1:8">
      <c r="A559" s="32">
        <v>45344</v>
      </c>
      <c r="B559" s="2">
        <v>183.07</v>
      </c>
      <c r="C559" s="34">
        <v>181.82</v>
      </c>
      <c r="D559" s="34">
        <v>183.42</v>
      </c>
      <c r="E559" s="34">
        <v>181.24</v>
      </c>
      <c r="F559" s="34" t="s">
        <v>3694</v>
      </c>
      <c r="G559" s="35">
        <v>0.012</v>
      </c>
      <c r="H559" s="1">
        <f t="shared" si="8"/>
        <v>0.0119242009616738</v>
      </c>
    </row>
    <row r="560" spans="1:8">
      <c r="A560" s="32">
        <v>45343</v>
      </c>
      <c r="B560" s="2">
        <v>180.9</v>
      </c>
      <c r="C560" s="34">
        <v>179.95</v>
      </c>
      <c r="D560" s="34">
        <v>180.99</v>
      </c>
      <c r="E560" s="34">
        <v>178.52</v>
      </c>
      <c r="F560" s="34" t="s">
        <v>2893</v>
      </c>
      <c r="G560" s="35">
        <v>0.0065</v>
      </c>
      <c r="H560" s="1">
        <f t="shared" si="8"/>
        <v>0.00648866763730627</v>
      </c>
    </row>
    <row r="561" spans="1:8">
      <c r="A561" s="32">
        <v>45342</v>
      </c>
      <c r="B561" s="2">
        <v>179.73</v>
      </c>
      <c r="C561" s="34">
        <v>179.19</v>
      </c>
      <c r="D561" s="34">
        <v>180.46</v>
      </c>
      <c r="E561" s="34">
        <v>178.4</v>
      </c>
      <c r="F561" s="34" t="s">
        <v>2990</v>
      </c>
      <c r="G561" s="35">
        <v>0.0039</v>
      </c>
      <c r="H561" s="1">
        <f t="shared" si="8"/>
        <v>0.00390233520076155</v>
      </c>
    </row>
    <row r="562" spans="1:8">
      <c r="A562" s="32">
        <v>45338</v>
      </c>
      <c r="B562" s="2">
        <v>179.03</v>
      </c>
      <c r="C562" s="34">
        <v>179.61</v>
      </c>
      <c r="D562" s="34">
        <v>179.98</v>
      </c>
      <c r="E562" s="34">
        <v>178.16</v>
      </c>
      <c r="F562" s="34" t="s">
        <v>3221</v>
      </c>
      <c r="G562" s="35">
        <v>-0.0047</v>
      </c>
      <c r="H562" s="1">
        <f t="shared" si="8"/>
        <v>-0.00468097817669779</v>
      </c>
    </row>
    <row r="563" spans="1:8">
      <c r="A563" s="32">
        <v>45337</v>
      </c>
      <c r="B563" s="2">
        <v>179.87</v>
      </c>
      <c r="C563" s="34">
        <v>176.15</v>
      </c>
      <c r="D563" s="34">
        <v>180.21</v>
      </c>
      <c r="E563" s="34">
        <v>176.15</v>
      </c>
      <c r="F563" s="34" t="s">
        <v>2779</v>
      </c>
      <c r="G563" s="35">
        <v>0.0218</v>
      </c>
      <c r="H563" s="1">
        <f t="shared" si="8"/>
        <v>0.0215799326819985</v>
      </c>
    </row>
    <row r="564" spans="1:8">
      <c r="A564" s="32">
        <v>45336</v>
      </c>
      <c r="B564" s="2">
        <v>176.03</v>
      </c>
      <c r="C564" s="34">
        <v>175.07</v>
      </c>
      <c r="D564" s="34">
        <v>176.1</v>
      </c>
      <c r="E564" s="34">
        <v>174.42</v>
      </c>
      <c r="F564" s="34" t="s">
        <v>3593</v>
      </c>
      <c r="G564" s="35">
        <v>0.0102</v>
      </c>
      <c r="H564" s="1">
        <f t="shared" si="8"/>
        <v>0.0101059982547402</v>
      </c>
    </row>
    <row r="565" spans="1:8">
      <c r="A565" s="32">
        <v>45335</v>
      </c>
      <c r="B565" s="2">
        <v>174.26</v>
      </c>
      <c r="C565" s="34">
        <v>175.32</v>
      </c>
      <c r="D565" s="34">
        <v>176.23</v>
      </c>
      <c r="E565" s="34">
        <v>172.62</v>
      </c>
      <c r="F565" s="34" t="s">
        <v>3636</v>
      </c>
      <c r="G565" s="35">
        <v>-0.0087</v>
      </c>
      <c r="H565" s="1">
        <f t="shared" si="8"/>
        <v>-0.00874166400865893</v>
      </c>
    </row>
    <row r="566" spans="1:8">
      <c r="A566" s="32">
        <v>45334</v>
      </c>
      <c r="B566" s="2">
        <v>175.79</v>
      </c>
      <c r="C566" s="34">
        <v>174.78</v>
      </c>
      <c r="D566" s="34">
        <v>176.81</v>
      </c>
      <c r="E566" s="34">
        <v>173.7</v>
      </c>
      <c r="F566" s="34" t="s">
        <v>2928</v>
      </c>
      <c r="G566" s="35">
        <v>0.0045</v>
      </c>
      <c r="H566" s="1">
        <f t="shared" si="8"/>
        <v>0.00444698566373361</v>
      </c>
    </row>
    <row r="567" spans="1:8">
      <c r="A567" s="32">
        <v>45331</v>
      </c>
      <c r="B567" s="2">
        <v>175.01</v>
      </c>
      <c r="C567" s="34">
        <v>175</v>
      </c>
      <c r="D567" s="34">
        <v>175.1</v>
      </c>
      <c r="E567" s="34">
        <v>173.67</v>
      </c>
      <c r="F567" s="34" t="s">
        <v>3695</v>
      </c>
      <c r="G567" s="35">
        <v>0.0012</v>
      </c>
      <c r="H567" s="1">
        <f t="shared" si="8"/>
        <v>0.0012006519266309</v>
      </c>
    </row>
    <row r="568" spans="1:8">
      <c r="A568" s="32">
        <v>45330</v>
      </c>
      <c r="B568" s="2">
        <v>174.8</v>
      </c>
      <c r="C568" s="34">
        <v>175</v>
      </c>
      <c r="D568" s="34">
        <v>175.31</v>
      </c>
      <c r="E568" s="34">
        <v>173.57</v>
      </c>
      <c r="F568" s="34" t="s">
        <v>3599</v>
      </c>
      <c r="G568" s="35">
        <v>-0.0036</v>
      </c>
      <c r="H568" s="1">
        <f t="shared" si="8"/>
        <v>-0.00359763971965824</v>
      </c>
    </row>
    <row r="569" spans="1:8">
      <c r="A569" s="32">
        <v>45329</v>
      </c>
      <c r="B569" s="2">
        <v>175.43</v>
      </c>
      <c r="C569" s="34">
        <v>175.69</v>
      </c>
      <c r="D569" s="34">
        <v>175.87</v>
      </c>
      <c r="E569" s="34">
        <v>173.96</v>
      </c>
      <c r="F569" s="34" t="s">
        <v>3500</v>
      </c>
      <c r="G569" s="35">
        <v>0.0019</v>
      </c>
      <c r="H569" s="1">
        <f t="shared" si="8"/>
        <v>0.00188286364928735</v>
      </c>
    </row>
    <row r="570" spans="1:8">
      <c r="A570" s="32">
        <v>45328</v>
      </c>
      <c r="B570" s="2">
        <v>175.1</v>
      </c>
      <c r="C570" s="34">
        <v>174.61</v>
      </c>
      <c r="D570" s="34">
        <v>175.87</v>
      </c>
      <c r="E570" s="34">
        <v>173.76</v>
      </c>
      <c r="F570" s="34" t="s">
        <v>3258</v>
      </c>
      <c r="G570" s="35">
        <v>0.0034</v>
      </c>
      <c r="H570" s="1">
        <f t="shared" si="8"/>
        <v>0.00343249764932417</v>
      </c>
    </row>
    <row r="571" spans="1:8">
      <c r="A571" s="32">
        <v>45327</v>
      </c>
      <c r="B571" s="2">
        <v>174.5</v>
      </c>
      <c r="C571" s="34">
        <v>173.86</v>
      </c>
      <c r="D571" s="34">
        <v>175.09</v>
      </c>
      <c r="E571" s="34">
        <v>172.92</v>
      </c>
      <c r="F571" s="34" t="s">
        <v>3696</v>
      </c>
      <c r="G571" s="35">
        <v>-0.0013</v>
      </c>
      <c r="H571" s="1">
        <f t="shared" si="8"/>
        <v>-0.00131718370846507</v>
      </c>
    </row>
    <row r="572" spans="1:8">
      <c r="A572" s="32">
        <v>45324</v>
      </c>
      <c r="B572" s="2">
        <v>174.73</v>
      </c>
      <c r="C572" s="34">
        <v>173.3</v>
      </c>
      <c r="D572" s="34">
        <v>175.82</v>
      </c>
      <c r="E572" s="34">
        <v>173.26</v>
      </c>
      <c r="F572" s="34" t="s">
        <v>2656</v>
      </c>
      <c r="G572" s="35">
        <v>0.0058</v>
      </c>
      <c r="H572" s="1">
        <f t="shared" si="8"/>
        <v>0.00573955544513883</v>
      </c>
    </row>
    <row r="573" spans="1:8">
      <c r="A573" s="32">
        <v>45323</v>
      </c>
      <c r="B573" s="2">
        <v>173.73</v>
      </c>
      <c r="C573" s="34">
        <v>173.64</v>
      </c>
      <c r="D573" s="34">
        <v>174.84</v>
      </c>
      <c r="E573" s="34">
        <v>171.43</v>
      </c>
      <c r="F573" s="34" t="s">
        <v>2758</v>
      </c>
      <c r="G573" s="35">
        <v>-0.0036</v>
      </c>
      <c r="H573" s="1">
        <f t="shared" si="8"/>
        <v>-0.00361975746438386</v>
      </c>
    </row>
    <row r="574" spans="1:8">
      <c r="A574" s="32">
        <v>45322</v>
      </c>
      <c r="B574" s="2">
        <v>174.36</v>
      </c>
      <c r="C574" s="34">
        <v>176.2</v>
      </c>
      <c r="D574" s="34">
        <v>178.3</v>
      </c>
      <c r="E574" s="34">
        <v>174.34</v>
      </c>
      <c r="F574" s="34" t="s">
        <v>3655</v>
      </c>
      <c r="G574" s="35">
        <v>-0.0108</v>
      </c>
      <c r="H574" s="1">
        <f t="shared" si="8"/>
        <v>-0.0108947830616703</v>
      </c>
    </row>
    <row r="575" spans="1:8">
      <c r="A575" s="32">
        <v>45321</v>
      </c>
      <c r="B575" s="2">
        <v>176.27</v>
      </c>
      <c r="C575" s="34">
        <v>172.83</v>
      </c>
      <c r="D575" s="34">
        <v>176.76</v>
      </c>
      <c r="E575" s="34">
        <v>172.83</v>
      </c>
      <c r="F575" s="34" t="s">
        <v>3697</v>
      </c>
      <c r="G575" s="35">
        <v>0.0205</v>
      </c>
      <c r="H575" s="1">
        <f t="shared" si="8"/>
        <v>0.0202872287266691</v>
      </c>
    </row>
    <row r="576" spans="1:8">
      <c r="A576" s="32">
        <v>45320</v>
      </c>
      <c r="B576" s="2">
        <v>172.73</v>
      </c>
      <c r="C576" s="34">
        <v>172.24</v>
      </c>
      <c r="D576" s="34">
        <v>172.84</v>
      </c>
      <c r="E576" s="34">
        <v>171.3</v>
      </c>
      <c r="F576" s="34" t="s">
        <v>3505</v>
      </c>
      <c r="G576" s="35">
        <v>0.0026</v>
      </c>
      <c r="H576" s="1">
        <f t="shared" si="8"/>
        <v>0.00260862151928328</v>
      </c>
    </row>
    <row r="577" spans="1:8">
      <c r="A577" s="32">
        <v>45317</v>
      </c>
      <c r="B577" s="2">
        <v>172.28</v>
      </c>
      <c r="C577" s="34">
        <v>172.61</v>
      </c>
      <c r="D577" s="34">
        <v>173.06</v>
      </c>
      <c r="E577" s="34">
        <v>171.78</v>
      </c>
      <c r="F577" s="34" t="s">
        <v>3401</v>
      </c>
      <c r="G577" s="35">
        <v>-0.0038</v>
      </c>
      <c r="H577" s="1">
        <f t="shared" si="8"/>
        <v>-0.00382365334637432</v>
      </c>
    </row>
    <row r="578" spans="1:8">
      <c r="A578" s="32">
        <v>45316</v>
      </c>
      <c r="B578" s="2">
        <v>172.94</v>
      </c>
      <c r="C578" s="34">
        <v>172.31</v>
      </c>
      <c r="D578" s="34">
        <v>172.99</v>
      </c>
      <c r="E578" s="34">
        <v>170.9</v>
      </c>
      <c r="F578" s="34" t="s">
        <v>3555</v>
      </c>
      <c r="G578" s="35">
        <v>0.0143</v>
      </c>
      <c r="H578" s="1">
        <f t="shared" si="8"/>
        <v>0.0142094168087128</v>
      </c>
    </row>
    <row r="579" spans="1:8">
      <c r="A579" s="32">
        <v>45315</v>
      </c>
      <c r="B579" s="2">
        <v>170.5</v>
      </c>
      <c r="C579" s="34">
        <v>169.36</v>
      </c>
      <c r="D579" s="34">
        <v>171.01</v>
      </c>
      <c r="E579" s="34">
        <v>168.86</v>
      </c>
      <c r="F579" s="34" t="s">
        <v>3698</v>
      </c>
      <c r="G579" s="35">
        <v>0.0089</v>
      </c>
      <c r="H579" s="1">
        <f t="shared" ref="H579:H642" si="9">LN(B579/B580)</f>
        <v>0.00889575514883921</v>
      </c>
    </row>
    <row r="580" spans="1:8">
      <c r="A580" s="32">
        <v>45314</v>
      </c>
      <c r="B580" s="2">
        <v>168.99</v>
      </c>
      <c r="C580" s="34">
        <v>169.67</v>
      </c>
      <c r="D580" s="34">
        <v>169.75</v>
      </c>
      <c r="E580" s="34">
        <v>168.44</v>
      </c>
      <c r="F580" s="34" t="s">
        <v>2884</v>
      </c>
      <c r="G580" s="35">
        <v>-0.0066</v>
      </c>
      <c r="H580" s="1">
        <f t="shared" si="9"/>
        <v>-0.00660574504675923</v>
      </c>
    </row>
    <row r="581" spans="1:8">
      <c r="A581" s="32">
        <v>45313</v>
      </c>
      <c r="B581" s="2">
        <v>170.11</v>
      </c>
      <c r="C581" s="34">
        <v>170.46</v>
      </c>
      <c r="D581" s="34">
        <v>171.98</v>
      </c>
      <c r="E581" s="34">
        <v>169.71</v>
      </c>
      <c r="F581" s="34" t="s">
        <v>2843</v>
      </c>
      <c r="G581" s="35">
        <v>-0.0012</v>
      </c>
      <c r="H581" s="1">
        <f t="shared" si="9"/>
        <v>-0.00117501922925299</v>
      </c>
    </row>
    <row r="582" spans="1:8">
      <c r="A582" s="32">
        <v>45310</v>
      </c>
      <c r="B582" s="2">
        <v>170.31</v>
      </c>
      <c r="C582" s="34">
        <v>167.55</v>
      </c>
      <c r="D582" s="34">
        <v>170.57</v>
      </c>
      <c r="E582" s="34">
        <v>167.08</v>
      </c>
      <c r="F582" s="34" t="s">
        <v>2805</v>
      </c>
      <c r="G582" s="35">
        <v>0.0173</v>
      </c>
      <c r="H582" s="1">
        <f t="shared" si="9"/>
        <v>0.0171146806188344</v>
      </c>
    </row>
    <row r="583" spans="1:8">
      <c r="A583" s="32">
        <v>45309</v>
      </c>
      <c r="B583" s="2">
        <v>167.42</v>
      </c>
      <c r="C583" s="34">
        <v>167.12</v>
      </c>
      <c r="D583" s="34">
        <v>167.53</v>
      </c>
      <c r="E583" s="34">
        <v>165.24</v>
      </c>
      <c r="F583" s="34" t="s">
        <v>2992</v>
      </c>
      <c r="G583" s="35">
        <v>0.002</v>
      </c>
      <c r="H583" s="1">
        <f t="shared" si="9"/>
        <v>0.00197303582585817</v>
      </c>
    </row>
    <row r="584" spans="1:8">
      <c r="A584" s="32">
        <v>45308</v>
      </c>
      <c r="B584" s="2">
        <v>167.09</v>
      </c>
      <c r="C584" s="34">
        <v>167.34</v>
      </c>
      <c r="D584" s="34">
        <v>169.07</v>
      </c>
      <c r="E584" s="34">
        <v>166.49</v>
      </c>
      <c r="F584" s="34" t="s">
        <v>3375</v>
      </c>
      <c r="G584" s="35">
        <v>-0.0054</v>
      </c>
      <c r="H584" s="1">
        <f t="shared" si="9"/>
        <v>-0.00537186441607081</v>
      </c>
    </row>
    <row r="585" spans="1:8">
      <c r="A585" s="32">
        <v>45307</v>
      </c>
      <c r="B585" s="2">
        <v>167.99</v>
      </c>
      <c r="C585" s="34">
        <v>164.87</v>
      </c>
      <c r="D585" s="34">
        <v>168.09</v>
      </c>
      <c r="E585" s="34">
        <v>164.3</v>
      </c>
      <c r="F585" s="34" t="s">
        <v>3061</v>
      </c>
      <c r="G585" s="35">
        <v>-0.0063</v>
      </c>
      <c r="H585" s="1">
        <f t="shared" si="9"/>
        <v>-0.00629007533177218</v>
      </c>
    </row>
    <row r="586" spans="1:8">
      <c r="A586" s="32">
        <v>45303</v>
      </c>
      <c r="B586" s="2">
        <v>169.05</v>
      </c>
      <c r="C586" s="34">
        <v>173.8</v>
      </c>
      <c r="D586" s="34">
        <v>176.31</v>
      </c>
      <c r="E586" s="34">
        <v>168.9</v>
      </c>
      <c r="F586" s="34" t="s">
        <v>3699</v>
      </c>
      <c r="G586" s="35">
        <v>-0.0073</v>
      </c>
      <c r="H586" s="1">
        <f t="shared" si="9"/>
        <v>-0.00736705851474759</v>
      </c>
    </row>
    <row r="587" spans="1:8">
      <c r="A587" s="32">
        <v>45302</v>
      </c>
      <c r="B587" s="2">
        <v>170.3</v>
      </c>
      <c r="C587" s="34">
        <v>170.33</v>
      </c>
      <c r="D587" s="34">
        <v>170.36</v>
      </c>
      <c r="E587" s="34">
        <v>168.64</v>
      </c>
      <c r="F587" s="34" t="s">
        <v>2684</v>
      </c>
      <c r="G587" s="35">
        <v>-0.0042</v>
      </c>
      <c r="H587" s="1">
        <f t="shared" si="9"/>
        <v>-0.00421892105916663</v>
      </c>
    </row>
    <row r="588" spans="1:8">
      <c r="A588" s="32">
        <v>45301</v>
      </c>
      <c r="B588" s="2">
        <v>171.02</v>
      </c>
      <c r="C588" s="34">
        <v>170</v>
      </c>
      <c r="D588" s="34">
        <v>171.08</v>
      </c>
      <c r="E588" s="34">
        <v>168.95</v>
      </c>
      <c r="F588" s="34" t="s">
        <v>2990</v>
      </c>
      <c r="G588" s="35">
        <v>0.0021</v>
      </c>
      <c r="H588" s="1">
        <f t="shared" si="9"/>
        <v>0.00210723561937044</v>
      </c>
    </row>
    <row r="589" spans="1:8">
      <c r="A589" s="32">
        <v>45300</v>
      </c>
      <c r="B589" s="2">
        <v>170.66</v>
      </c>
      <c r="C589" s="34">
        <v>171.62</v>
      </c>
      <c r="D589" s="34">
        <v>171.79</v>
      </c>
      <c r="E589" s="34">
        <v>170.1</v>
      </c>
      <c r="F589" s="34" t="s">
        <v>2789</v>
      </c>
      <c r="G589" s="35">
        <v>-0.0079</v>
      </c>
      <c r="H589" s="1">
        <f t="shared" si="9"/>
        <v>-0.00793747601489476</v>
      </c>
    </row>
    <row r="590" spans="1:8">
      <c r="A590" s="32">
        <v>45299</v>
      </c>
      <c r="B590" s="2">
        <v>172.02</v>
      </c>
      <c r="C590" s="34">
        <v>172.02</v>
      </c>
      <c r="D590" s="34">
        <v>172.36</v>
      </c>
      <c r="E590" s="34">
        <v>169.49</v>
      </c>
      <c r="F590" s="34" t="s">
        <v>3700</v>
      </c>
      <c r="G590" s="35">
        <v>-0.0015</v>
      </c>
      <c r="H590" s="1">
        <f t="shared" si="9"/>
        <v>-0.00145226433494428</v>
      </c>
    </row>
    <row r="591" spans="1:8">
      <c r="A591" s="32">
        <v>45296</v>
      </c>
      <c r="B591" s="2">
        <v>172.27</v>
      </c>
      <c r="C591" s="34">
        <v>171.47</v>
      </c>
      <c r="D591" s="34">
        <v>173.38</v>
      </c>
      <c r="E591" s="34">
        <v>171.47</v>
      </c>
      <c r="F591" s="34" t="s">
        <v>2800</v>
      </c>
      <c r="G591" s="35">
        <v>0.005</v>
      </c>
      <c r="H591" s="1">
        <f t="shared" si="9"/>
        <v>0.00500466593931219</v>
      </c>
    </row>
    <row r="592" spans="1:8">
      <c r="A592" s="32">
        <v>45295</v>
      </c>
      <c r="B592" s="2">
        <v>171.41</v>
      </c>
      <c r="C592" s="34">
        <v>170.64</v>
      </c>
      <c r="D592" s="34">
        <v>173.35</v>
      </c>
      <c r="E592" s="34">
        <v>170.54</v>
      </c>
      <c r="F592" s="34" t="s">
        <v>3701</v>
      </c>
      <c r="G592" s="35">
        <v>0.0005</v>
      </c>
      <c r="H592" s="1">
        <f t="shared" si="9"/>
        <v>0.000466826174084202</v>
      </c>
    </row>
    <row r="593" spans="1:8">
      <c r="A593" s="32">
        <v>45294</v>
      </c>
      <c r="B593" s="2">
        <v>171.33</v>
      </c>
      <c r="C593" s="34">
        <v>171.86</v>
      </c>
      <c r="D593" s="34">
        <v>172.04</v>
      </c>
      <c r="E593" s="34">
        <v>170.37</v>
      </c>
      <c r="F593" s="34" t="s">
        <v>3022</v>
      </c>
      <c r="G593" s="35">
        <v>-0.0044</v>
      </c>
      <c r="H593" s="1">
        <f t="shared" si="9"/>
        <v>-0.00436796361459336</v>
      </c>
    </row>
    <row r="594" spans="1:8">
      <c r="A594" s="32">
        <v>45293</v>
      </c>
      <c r="B594" s="2">
        <v>172.08</v>
      </c>
      <c r="C594" s="34">
        <v>169.09</v>
      </c>
      <c r="D594" s="34">
        <v>172.17</v>
      </c>
      <c r="E594" s="34">
        <v>168.91</v>
      </c>
      <c r="F594" s="34" t="s">
        <v>3608</v>
      </c>
      <c r="G594" s="35">
        <v>0.0116</v>
      </c>
      <c r="H594" s="1">
        <f t="shared" si="9"/>
        <v>0.0115729855576586</v>
      </c>
    </row>
    <row r="595" spans="1:8">
      <c r="A595" s="32">
        <v>45289</v>
      </c>
      <c r="B595" s="2">
        <v>170.1</v>
      </c>
      <c r="C595" s="34">
        <v>170</v>
      </c>
      <c r="D595" s="34">
        <v>170.69</v>
      </c>
      <c r="E595" s="34">
        <v>169.63</v>
      </c>
      <c r="F595" s="34" t="s">
        <v>3312</v>
      </c>
      <c r="G595" s="35">
        <v>-0.0012</v>
      </c>
      <c r="H595" s="1">
        <f t="shared" si="9"/>
        <v>-0.00117508826682661</v>
      </c>
    </row>
    <row r="596" spans="1:8">
      <c r="A596" s="32">
        <v>45288</v>
      </c>
      <c r="B596" s="2">
        <v>170.3</v>
      </c>
      <c r="C596" s="34">
        <v>169.35</v>
      </c>
      <c r="D596" s="34">
        <v>170.66</v>
      </c>
      <c r="E596" s="34">
        <v>168.99</v>
      </c>
      <c r="F596" s="34" t="s">
        <v>3553</v>
      </c>
      <c r="G596" s="35">
        <v>0.0053</v>
      </c>
      <c r="H596" s="1">
        <f t="shared" si="9"/>
        <v>0.00529880545068854</v>
      </c>
    </row>
    <row r="597" spans="1:8">
      <c r="A597" s="32">
        <v>45287</v>
      </c>
      <c r="B597" s="2">
        <v>169.4</v>
      </c>
      <c r="C597" s="34">
        <v>167.84</v>
      </c>
      <c r="D597" s="34">
        <v>169.47</v>
      </c>
      <c r="E597" s="34">
        <v>167.58</v>
      </c>
      <c r="F597" s="34" t="s">
        <v>3702</v>
      </c>
      <c r="G597" s="35">
        <v>0.006</v>
      </c>
      <c r="H597" s="1">
        <f t="shared" si="9"/>
        <v>0.00598006459573646</v>
      </c>
    </row>
    <row r="598" spans="1:8">
      <c r="A598" s="32">
        <v>45286</v>
      </c>
      <c r="B598" s="2">
        <v>168.39</v>
      </c>
      <c r="C598" s="34">
        <v>167.46</v>
      </c>
      <c r="D598" s="34">
        <v>168.76</v>
      </c>
      <c r="E598" s="34">
        <v>167.18</v>
      </c>
      <c r="F598" s="34" t="s">
        <v>3410</v>
      </c>
      <c r="G598" s="35">
        <v>0.0059</v>
      </c>
      <c r="H598" s="1">
        <f t="shared" si="9"/>
        <v>0.00589655956684264</v>
      </c>
    </row>
    <row r="599" spans="1:8">
      <c r="A599" s="32">
        <v>45282</v>
      </c>
      <c r="B599" s="2">
        <v>167.4</v>
      </c>
      <c r="C599" s="34">
        <v>167.5</v>
      </c>
      <c r="D599" s="34">
        <v>168.23</v>
      </c>
      <c r="E599" s="34">
        <v>167.23</v>
      </c>
      <c r="F599" s="34" t="s">
        <v>3659</v>
      </c>
      <c r="G599" s="35">
        <v>-0.0006</v>
      </c>
      <c r="H599" s="1">
        <f t="shared" si="9"/>
        <v>-0.000597193209746163</v>
      </c>
    </row>
    <row r="600" spans="1:8">
      <c r="A600" s="32">
        <v>45281</v>
      </c>
      <c r="B600" s="2">
        <v>167.5</v>
      </c>
      <c r="C600" s="34">
        <v>166.84</v>
      </c>
      <c r="D600" s="34">
        <v>168.09</v>
      </c>
      <c r="E600" s="34">
        <v>165.68</v>
      </c>
      <c r="F600" s="34" t="s">
        <v>2762</v>
      </c>
      <c r="G600" s="35">
        <v>0.0057</v>
      </c>
      <c r="H600" s="1">
        <f t="shared" si="9"/>
        <v>0.00568778662543248</v>
      </c>
    </row>
    <row r="601" spans="1:8">
      <c r="A601" s="32">
        <v>45280</v>
      </c>
      <c r="B601" s="2">
        <v>166.55</v>
      </c>
      <c r="C601" s="34">
        <v>167.99</v>
      </c>
      <c r="D601" s="34">
        <v>169.41</v>
      </c>
      <c r="E601" s="34">
        <v>166.45</v>
      </c>
      <c r="F601" s="34" t="s">
        <v>3703</v>
      </c>
      <c r="G601" s="35">
        <v>-0.0113</v>
      </c>
      <c r="H601" s="1">
        <f t="shared" si="9"/>
        <v>-0.0113434052128731</v>
      </c>
    </row>
    <row r="602" spans="1:8">
      <c r="A602" s="32">
        <v>45279</v>
      </c>
      <c r="B602" s="2">
        <v>168.45</v>
      </c>
      <c r="C602" s="34">
        <v>166</v>
      </c>
      <c r="D602" s="34">
        <v>168.47</v>
      </c>
      <c r="E602" s="34">
        <v>165.55</v>
      </c>
      <c r="F602" s="34" t="s">
        <v>2641</v>
      </c>
      <c r="G602" s="35">
        <v>0.0134</v>
      </c>
      <c r="H602" s="1">
        <f t="shared" si="9"/>
        <v>0.0132665983051938</v>
      </c>
    </row>
    <row r="603" spans="1:8">
      <c r="A603" s="32">
        <v>45278</v>
      </c>
      <c r="B603" s="2">
        <v>166.23</v>
      </c>
      <c r="C603" s="34">
        <v>165.92</v>
      </c>
      <c r="D603" s="34">
        <v>167.13</v>
      </c>
      <c r="E603" s="34">
        <v>165.63</v>
      </c>
      <c r="F603" s="34" t="s">
        <v>3242</v>
      </c>
      <c r="G603" s="35">
        <v>0.0061</v>
      </c>
      <c r="H603" s="1">
        <f t="shared" si="9"/>
        <v>0.00603392888446849</v>
      </c>
    </row>
    <row r="604" spans="1:8">
      <c r="A604" s="32">
        <v>45275</v>
      </c>
      <c r="B604" s="2">
        <v>165.23</v>
      </c>
      <c r="C604" s="34">
        <v>163.08</v>
      </c>
      <c r="D604" s="34">
        <v>165.28</v>
      </c>
      <c r="E604" s="34">
        <v>162.39</v>
      </c>
      <c r="F604" s="34" t="s">
        <v>3704</v>
      </c>
      <c r="G604" s="35">
        <v>0.0076</v>
      </c>
      <c r="H604" s="1">
        <f t="shared" si="9"/>
        <v>0.00753299230754501</v>
      </c>
    </row>
    <row r="605" spans="1:8">
      <c r="A605" s="32">
        <v>45274</v>
      </c>
      <c r="B605" s="2">
        <v>163.99</v>
      </c>
      <c r="C605" s="34">
        <v>161.83</v>
      </c>
      <c r="D605" s="34">
        <v>164.84</v>
      </c>
      <c r="E605" s="34">
        <v>161.71</v>
      </c>
      <c r="F605" s="34" t="s">
        <v>2637</v>
      </c>
      <c r="G605" s="35">
        <v>0.0182</v>
      </c>
      <c r="H605" s="1">
        <f t="shared" si="9"/>
        <v>0.0180284839879554</v>
      </c>
    </row>
    <row r="606" spans="1:8">
      <c r="A606" s="32">
        <v>45273</v>
      </c>
      <c r="B606" s="2">
        <v>161.06</v>
      </c>
      <c r="C606" s="34">
        <v>160.52</v>
      </c>
      <c r="D606" s="34">
        <v>162.03</v>
      </c>
      <c r="E606" s="34">
        <v>159.77</v>
      </c>
      <c r="F606" s="34" t="s">
        <v>3705</v>
      </c>
      <c r="G606" s="35">
        <v>0.0034</v>
      </c>
      <c r="H606" s="1">
        <f t="shared" si="9"/>
        <v>0.00335842096868278</v>
      </c>
    </row>
    <row r="607" spans="1:8">
      <c r="A607" s="32">
        <v>45272</v>
      </c>
      <c r="B607" s="2">
        <v>160.52</v>
      </c>
      <c r="C607" s="34">
        <v>159.23</v>
      </c>
      <c r="D607" s="34">
        <v>160.65</v>
      </c>
      <c r="E607" s="34">
        <v>158.88</v>
      </c>
      <c r="F607" s="34" t="s">
        <v>3333</v>
      </c>
      <c r="G607" s="35">
        <v>0.0089</v>
      </c>
      <c r="H607" s="1">
        <f t="shared" si="9"/>
        <v>0.00888561005497484</v>
      </c>
    </row>
    <row r="608" spans="1:8">
      <c r="A608" s="32">
        <v>45271</v>
      </c>
      <c r="B608" s="2">
        <v>159.1</v>
      </c>
      <c r="C608" s="34">
        <v>158.52</v>
      </c>
      <c r="D608" s="34">
        <v>159.3</v>
      </c>
      <c r="E608" s="34">
        <v>158.15</v>
      </c>
      <c r="F608" s="34" t="s">
        <v>3614</v>
      </c>
      <c r="G608" s="35">
        <v>0.0037</v>
      </c>
      <c r="H608" s="1">
        <f t="shared" si="9"/>
        <v>0.00365216702150684</v>
      </c>
    </row>
    <row r="609" spans="1:8">
      <c r="A609" s="32">
        <v>45268</v>
      </c>
      <c r="B609" s="2">
        <v>158.52</v>
      </c>
      <c r="C609" s="34">
        <v>157.26</v>
      </c>
      <c r="D609" s="34">
        <v>158.78</v>
      </c>
      <c r="E609" s="34">
        <v>156.98</v>
      </c>
      <c r="F609" s="34" t="s">
        <v>3590</v>
      </c>
      <c r="G609" s="35">
        <v>0.011</v>
      </c>
      <c r="H609" s="1">
        <f t="shared" si="9"/>
        <v>0.0109734379498752</v>
      </c>
    </row>
    <row r="610" spans="1:8">
      <c r="A610" s="32">
        <v>45267</v>
      </c>
      <c r="B610" s="2">
        <v>156.79</v>
      </c>
      <c r="C610" s="34">
        <v>156.69</v>
      </c>
      <c r="D610" s="34">
        <v>157.31</v>
      </c>
      <c r="E610" s="34">
        <v>156.15</v>
      </c>
      <c r="F610" s="34" t="s">
        <v>3213</v>
      </c>
      <c r="G610" s="35">
        <v>0.0031</v>
      </c>
      <c r="H610" s="1">
        <f t="shared" si="9"/>
        <v>0.00306611546497922</v>
      </c>
    </row>
    <row r="611" spans="1:8">
      <c r="A611" s="32">
        <v>45266</v>
      </c>
      <c r="B611" s="2">
        <v>156.31</v>
      </c>
      <c r="C611" s="34">
        <v>158.84</v>
      </c>
      <c r="D611" s="34">
        <v>159.22</v>
      </c>
      <c r="E611" s="34">
        <v>156</v>
      </c>
      <c r="F611" s="34" t="s">
        <v>3689</v>
      </c>
      <c r="G611" s="35">
        <v>-0.0105</v>
      </c>
      <c r="H611" s="1">
        <f t="shared" si="9"/>
        <v>-0.010563926673626</v>
      </c>
    </row>
    <row r="612" spans="1:8">
      <c r="A612" s="32">
        <v>45265</v>
      </c>
      <c r="B612" s="2">
        <v>157.97</v>
      </c>
      <c r="C612" s="34">
        <v>157.26</v>
      </c>
      <c r="D612" s="34">
        <v>158.5</v>
      </c>
      <c r="E612" s="34">
        <v>156.97</v>
      </c>
      <c r="F612" s="34" t="s">
        <v>3685</v>
      </c>
      <c r="G612" s="35">
        <v>-0.0001</v>
      </c>
      <c r="H612" s="1">
        <f t="shared" si="9"/>
        <v>-0.000126598303751852</v>
      </c>
    </row>
    <row r="613" spans="1:8">
      <c r="A613" s="32">
        <v>45264</v>
      </c>
      <c r="B613" s="2">
        <v>157.99</v>
      </c>
      <c r="C613" s="34">
        <v>156.02</v>
      </c>
      <c r="D613" s="34">
        <v>158.05</v>
      </c>
      <c r="E613" s="34">
        <v>155.88</v>
      </c>
      <c r="F613" s="34" t="s">
        <v>3634</v>
      </c>
      <c r="G613" s="35">
        <v>0.0073</v>
      </c>
      <c r="H613" s="1">
        <f t="shared" si="9"/>
        <v>0.0073055624606268</v>
      </c>
    </row>
    <row r="614" spans="1:8">
      <c r="A614" s="32">
        <v>45261</v>
      </c>
      <c r="B614" s="2">
        <v>156.84</v>
      </c>
      <c r="C614" s="34">
        <v>155.82</v>
      </c>
      <c r="D614" s="34">
        <v>157.86</v>
      </c>
      <c r="E614" s="34">
        <v>155.82</v>
      </c>
      <c r="F614" s="34" t="s">
        <v>2783</v>
      </c>
      <c r="G614" s="35">
        <v>0.0049</v>
      </c>
      <c r="H614" s="1">
        <f t="shared" si="9"/>
        <v>0.00485748110927516</v>
      </c>
    </row>
    <row r="615" spans="1:8">
      <c r="A615" s="32">
        <v>45260</v>
      </c>
      <c r="B615" s="2">
        <v>156.08</v>
      </c>
      <c r="C615" s="34">
        <v>154.91</v>
      </c>
      <c r="D615" s="34">
        <v>156.13</v>
      </c>
      <c r="E615" s="34">
        <v>154.38</v>
      </c>
      <c r="F615" s="34" t="s">
        <v>3557</v>
      </c>
      <c r="G615" s="35">
        <v>0.0114</v>
      </c>
      <c r="H615" s="1">
        <f t="shared" si="9"/>
        <v>0.0113403277173823</v>
      </c>
    </row>
    <row r="616" spans="1:8">
      <c r="A616" s="32">
        <v>45259</v>
      </c>
      <c r="B616" s="2">
        <v>154.32</v>
      </c>
      <c r="C616" s="34">
        <v>154.17</v>
      </c>
      <c r="D616" s="34">
        <v>155.63</v>
      </c>
      <c r="E616" s="34">
        <v>154</v>
      </c>
      <c r="F616" s="34" t="s">
        <v>3706</v>
      </c>
      <c r="G616" s="35">
        <v>0.0051</v>
      </c>
      <c r="H616" s="1">
        <f t="shared" si="9"/>
        <v>0.00506724919772118</v>
      </c>
    </row>
    <row r="617" spans="1:8">
      <c r="A617" s="32">
        <v>45258</v>
      </c>
      <c r="B617" s="2">
        <v>153.54</v>
      </c>
      <c r="C617" s="34">
        <v>153.22</v>
      </c>
      <c r="D617" s="34">
        <v>153.87</v>
      </c>
      <c r="E617" s="34">
        <v>152.72</v>
      </c>
      <c r="F617" s="34" t="s">
        <v>3659</v>
      </c>
      <c r="G617" s="35">
        <v>0.0023</v>
      </c>
      <c r="H617" s="1">
        <f t="shared" si="9"/>
        <v>0.0022821383751477</v>
      </c>
    </row>
    <row r="618" spans="1:8">
      <c r="A618" s="32">
        <v>45257</v>
      </c>
      <c r="B618" s="2">
        <v>153.19</v>
      </c>
      <c r="C618" s="34">
        <v>153.43</v>
      </c>
      <c r="D618" s="34">
        <v>153.53</v>
      </c>
      <c r="E618" s="34">
        <v>152.71</v>
      </c>
      <c r="F618" s="34" t="s">
        <v>3302</v>
      </c>
      <c r="G618" s="35">
        <v>-0.0023</v>
      </c>
      <c r="H618" s="1">
        <f t="shared" si="9"/>
        <v>-0.00228213837514764</v>
      </c>
    </row>
    <row r="619" spans="1:8">
      <c r="A619" s="32">
        <v>45254</v>
      </c>
      <c r="B619" s="2">
        <v>153.54</v>
      </c>
      <c r="C619" s="34">
        <v>153.59</v>
      </c>
      <c r="D619" s="34">
        <v>154.44</v>
      </c>
      <c r="E619" s="34">
        <v>153.27</v>
      </c>
      <c r="F619" s="34" t="s">
        <v>3707</v>
      </c>
      <c r="G619" s="35">
        <v>0.0014</v>
      </c>
      <c r="H619" s="1">
        <f t="shared" si="9"/>
        <v>0.00136865795145447</v>
      </c>
    </row>
    <row r="620" spans="1:8">
      <c r="A620" s="32">
        <v>45252</v>
      </c>
      <c r="B620" s="2">
        <v>153.33</v>
      </c>
      <c r="C620" s="34">
        <v>153.41</v>
      </c>
      <c r="D620" s="34">
        <v>153.88</v>
      </c>
      <c r="E620" s="34">
        <v>152.9</v>
      </c>
      <c r="F620" s="34" t="s">
        <v>3708</v>
      </c>
      <c r="G620" s="35">
        <v>0.0024</v>
      </c>
      <c r="H620" s="1">
        <f t="shared" si="9"/>
        <v>0.00235063771312391</v>
      </c>
    </row>
    <row r="621" spans="1:8">
      <c r="A621" s="32">
        <v>45251</v>
      </c>
      <c r="B621" s="2">
        <v>152.97</v>
      </c>
      <c r="C621" s="34">
        <v>153.2</v>
      </c>
      <c r="D621" s="34">
        <v>153.63</v>
      </c>
      <c r="E621" s="34">
        <v>152.57</v>
      </c>
      <c r="F621" s="34" t="s">
        <v>3323</v>
      </c>
      <c r="G621" s="35">
        <v>-0.0021</v>
      </c>
      <c r="H621" s="1">
        <f t="shared" si="9"/>
        <v>-0.00208972844284198</v>
      </c>
    </row>
    <row r="622" spans="1:8">
      <c r="A622" s="32">
        <v>45250</v>
      </c>
      <c r="B622" s="2">
        <v>153.29</v>
      </c>
      <c r="C622" s="34">
        <v>152.08</v>
      </c>
      <c r="D622" s="34">
        <v>153.75</v>
      </c>
      <c r="E622" s="34">
        <v>151.92</v>
      </c>
      <c r="F622" s="34" t="s">
        <v>3321</v>
      </c>
      <c r="G622" s="35">
        <v>0.0031</v>
      </c>
      <c r="H622" s="1">
        <f t="shared" si="9"/>
        <v>0.00307079395859539</v>
      </c>
    </row>
    <row r="623" spans="1:8">
      <c r="A623" s="32">
        <v>45247</v>
      </c>
      <c r="B623" s="2">
        <v>152.82</v>
      </c>
      <c r="C623" s="34">
        <v>152.2</v>
      </c>
      <c r="D623" s="34">
        <v>152.86</v>
      </c>
      <c r="E623" s="34">
        <v>151.54</v>
      </c>
      <c r="F623" s="34" t="s">
        <v>3181</v>
      </c>
      <c r="G623" s="35">
        <v>0.009</v>
      </c>
      <c r="H623" s="1">
        <f t="shared" si="9"/>
        <v>0.00900522074617445</v>
      </c>
    </row>
    <row r="624" spans="1:8">
      <c r="A624" s="32">
        <v>45246</v>
      </c>
      <c r="B624" s="2">
        <v>151.45</v>
      </c>
      <c r="C624" s="34">
        <v>150.09</v>
      </c>
      <c r="D624" s="34">
        <v>151.52</v>
      </c>
      <c r="E624" s="34">
        <v>150.09</v>
      </c>
      <c r="F624" s="34" t="s">
        <v>3213</v>
      </c>
      <c r="G624" s="35">
        <v>0.0114</v>
      </c>
      <c r="H624" s="1">
        <f t="shared" si="9"/>
        <v>0.0113550806707071</v>
      </c>
    </row>
    <row r="625" spans="1:8">
      <c r="A625" s="32">
        <v>45245</v>
      </c>
      <c r="B625" s="2">
        <v>149.74</v>
      </c>
      <c r="C625" s="34">
        <v>148.46</v>
      </c>
      <c r="D625" s="34">
        <v>150.16</v>
      </c>
      <c r="E625" s="34">
        <v>148.46</v>
      </c>
      <c r="F625" s="34" t="s">
        <v>3464</v>
      </c>
      <c r="G625" s="35">
        <v>0.0088</v>
      </c>
      <c r="H625" s="1">
        <f t="shared" si="9"/>
        <v>0.00871962061014248</v>
      </c>
    </row>
    <row r="626" spans="1:8">
      <c r="A626" s="32">
        <v>45244</v>
      </c>
      <c r="B626" s="2">
        <v>148.44</v>
      </c>
      <c r="C626" s="34">
        <v>146.68</v>
      </c>
      <c r="D626" s="34">
        <v>149.25</v>
      </c>
      <c r="E626" s="34">
        <v>146.52</v>
      </c>
      <c r="F626" s="34" t="s">
        <v>3521</v>
      </c>
      <c r="G626" s="35">
        <v>0.0182</v>
      </c>
      <c r="H626" s="1">
        <f t="shared" si="9"/>
        <v>0.0180822002383299</v>
      </c>
    </row>
    <row r="627" spans="1:8">
      <c r="A627" s="32">
        <v>45243</v>
      </c>
      <c r="B627" s="2">
        <v>145.78</v>
      </c>
      <c r="C627" s="34">
        <v>145.7</v>
      </c>
      <c r="D627" s="34">
        <v>146.25</v>
      </c>
      <c r="E627" s="34">
        <v>145.16</v>
      </c>
      <c r="F627" s="34" t="s">
        <v>3277</v>
      </c>
      <c r="G627" s="35">
        <v>-0.0044</v>
      </c>
      <c r="H627" s="1">
        <f t="shared" si="9"/>
        <v>-0.00444886261309901</v>
      </c>
    </row>
    <row r="628" spans="1:8">
      <c r="A628" s="32">
        <v>45240</v>
      </c>
      <c r="B628" s="2">
        <v>146.43</v>
      </c>
      <c r="C628" s="34">
        <v>144.94</v>
      </c>
      <c r="D628" s="34">
        <v>146.48</v>
      </c>
      <c r="E628" s="34">
        <v>144.08</v>
      </c>
      <c r="F628" s="34" t="s">
        <v>3172</v>
      </c>
      <c r="G628" s="35">
        <v>0.0148</v>
      </c>
      <c r="H628" s="1">
        <f t="shared" si="9"/>
        <v>0.0147223352580016</v>
      </c>
    </row>
    <row r="629" spans="1:8">
      <c r="A629" s="32">
        <v>45239</v>
      </c>
      <c r="B629" s="2">
        <v>144.29</v>
      </c>
      <c r="C629" s="34">
        <v>145.44</v>
      </c>
      <c r="D629" s="34">
        <v>145.65</v>
      </c>
      <c r="E629" s="34">
        <v>143.7</v>
      </c>
      <c r="F629" s="34" t="s">
        <v>3343</v>
      </c>
      <c r="G629" s="35">
        <v>-0.003</v>
      </c>
      <c r="H629" s="1">
        <f t="shared" si="9"/>
        <v>-0.00297567777787535</v>
      </c>
    </row>
    <row r="630" spans="1:8">
      <c r="A630" s="32">
        <v>45238</v>
      </c>
      <c r="B630" s="2">
        <v>144.72</v>
      </c>
      <c r="C630" s="34">
        <v>144.11</v>
      </c>
      <c r="D630" s="34">
        <v>144.84</v>
      </c>
      <c r="E630" s="34">
        <v>143.62</v>
      </c>
      <c r="F630" s="34" t="s">
        <v>3193</v>
      </c>
      <c r="G630" s="35">
        <v>0.0049</v>
      </c>
      <c r="H630" s="1">
        <f t="shared" si="9"/>
        <v>0.0049180994777484</v>
      </c>
    </row>
    <row r="631" spans="1:8">
      <c r="A631" s="32">
        <v>45237</v>
      </c>
      <c r="B631" s="2">
        <v>144.01</v>
      </c>
      <c r="C631" s="34">
        <v>143.51</v>
      </c>
      <c r="D631" s="34">
        <v>144.26</v>
      </c>
      <c r="E631" s="34">
        <v>142.82</v>
      </c>
      <c r="F631" s="34" t="s">
        <v>3695</v>
      </c>
      <c r="G631" s="35">
        <v>-0.0005</v>
      </c>
      <c r="H631" s="1">
        <f t="shared" si="9"/>
        <v>-0.00048595925840949</v>
      </c>
    </row>
    <row r="632" spans="1:8">
      <c r="A632" s="32">
        <v>45236</v>
      </c>
      <c r="B632" s="2">
        <v>144.08</v>
      </c>
      <c r="C632" s="34">
        <v>143.17</v>
      </c>
      <c r="D632" s="34">
        <v>144.19</v>
      </c>
      <c r="E632" s="34">
        <v>142.79</v>
      </c>
      <c r="F632" s="34" t="s">
        <v>3709</v>
      </c>
      <c r="G632" s="35">
        <v>0.0076</v>
      </c>
      <c r="H632" s="1">
        <f t="shared" si="9"/>
        <v>0.00752407060779336</v>
      </c>
    </row>
    <row r="633" spans="1:8">
      <c r="A633" s="32">
        <v>45233</v>
      </c>
      <c r="B633" s="2">
        <v>143</v>
      </c>
      <c r="C633" s="34">
        <v>142.19</v>
      </c>
      <c r="D633" s="34">
        <v>143.77</v>
      </c>
      <c r="E633" s="34">
        <v>141.85</v>
      </c>
      <c r="F633" s="34" t="s">
        <v>2623</v>
      </c>
      <c r="G633" s="35">
        <v>0.0112</v>
      </c>
      <c r="H633" s="1">
        <f t="shared" si="9"/>
        <v>0.0111104440838126</v>
      </c>
    </row>
    <row r="634" spans="1:8">
      <c r="A634" s="32">
        <v>45232</v>
      </c>
      <c r="B634" s="2">
        <v>141.42</v>
      </c>
      <c r="C634" s="34">
        <v>140.09</v>
      </c>
      <c r="D634" s="34">
        <v>141.48</v>
      </c>
      <c r="E634" s="34">
        <v>139.23</v>
      </c>
      <c r="F634" s="34" t="s">
        <v>3310</v>
      </c>
      <c r="G634" s="35">
        <v>0.0178</v>
      </c>
      <c r="H634" s="1">
        <f t="shared" si="9"/>
        <v>0.0176920009113597</v>
      </c>
    </row>
    <row r="635" spans="1:8">
      <c r="A635" s="32">
        <v>45231</v>
      </c>
      <c r="B635" s="2">
        <v>138.94</v>
      </c>
      <c r="C635" s="34">
        <v>139.25</v>
      </c>
      <c r="D635" s="34">
        <v>140.53</v>
      </c>
      <c r="E635" s="34">
        <v>138.47</v>
      </c>
      <c r="F635" s="34" t="s">
        <v>3680</v>
      </c>
      <c r="G635" s="35">
        <v>-0.0009</v>
      </c>
      <c r="H635" s="1">
        <f t="shared" si="9"/>
        <v>-0.000863309406136926</v>
      </c>
    </row>
    <row r="636" spans="1:8">
      <c r="A636" s="32">
        <v>45230</v>
      </c>
      <c r="B636" s="2">
        <v>139.06</v>
      </c>
      <c r="C636" s="34">
        <v>137.71</v>
      </c>
      <c r="D636" s="34">
        <v>139.24</v>
      </c>
      <c r="E636" s="34">
        <v>137.47</v>
      </c>
      <c r="F636" s="34" t="s">
        <v>2990</v>
      </c>
      <c r="G636" s="35">
        <v>0.0119</v>
      </c>
      <c r="H636" s="1">
        <f t="shared" si="9"/>
        <v>0.011863565067942</v>
      </c>
    </row>
    <row r="637" spans="1:8">
      <c r="A637" s="32">
        <v>45229</v>
      </c>
      <c r="B637" s="2">
        <v>137.42</v>
      </c>
      <c r="C637" s="34">
        <v>136.44</v>
      </c>
      <c r="D637" s="34">
        <v>138.04</v>
      </c>
      <c r="E637" s="34">
        <v>136.04</v>
      </c>
      <c r="F637" s="34" t="s">
        <v>2645</v>
      </c>
      <c r="G637" s="35">
        <v>0.0127</v>
      </c>
      <c r="H637" s="1">
        <f t="shared" si="9"/>
        <v>0.0126690574450684</v>
      </c>
    </row>
    <row r="638" spans="1:8">
      <c r="A638" s="32">
        <v>45226</v>
      </c>
      <c r="B638" s="2">
        <v>135.69</v>
      </c>
      <c r="C638" s="34">
        <v>138.95</v>
      </c>
      <c r="D638" s="34">
        <v>139.1</v>
      </c>
      <c r="E638" s="34">
        <v>135.19</v>
      </c>
      <c r="F638" s="34" t="s">
        <v>3536</v>
      </c>
      <c r="G638" s="35">
        <v>-0.036</v>
      </c>
      <c r="H638" s="1">
        <f t="shared" si="9"/>
        <v>-0.0366834402955229</v>
      </c>
    </row>
    <row r="639" spans="1:8">
      <c r="A639" s="32">
        <v>45225</v>
      </c>
      <c r="B639" s="2">
        <v>140.76</v>
      </c>
      <c r="C639" s="34">
        <v>139.76</v>
      </c>
      <c r="D639" s="34">
        <v>141.66</v>
      </c>
      <c r="E639" s="34">
        <v>139.43</v>
      </c>
      <c r="F639" s="34" t="s">
        <v>2957</v>
      </c>
      <c r="G639" s="35">
        <v>0.0026</v>
      </c>
      <c r="H639" s="1">
        <f t="shared" si="9"/>
        <v>0.00256082086167365</v>
      </c>
    </row>
    <row r="640" spans="1:8">
      <c r="A640" s="32">
        <v>45224</v>
      </c>
      <c r="B640" s="2">
        <v>140.4</v>
      </c>
      <c r="C640" s="34">
        <v>140.57</v>
      </c>
      <c r="D640" s="34">
        <v>141.18</v>
      </c>
      <c r="E640" s="34">
        <v>139.51</v>
      </c>
      <c r="F640" s="34" t="s">
        <v>3293</v>
      </c>
      <c r="G640" s="35">
        <v>-0.0055</v>
      </c>
      <c r="H640" s="1">
        <f t="shared" si="9"/>
        <v>-0.00546934630439741</v>
      </c>
    </row>
    <row r="641" spans="1:8">
      <c r="A641" s="32">
        <v>45223</v>
      </c>
      <c r="B641" s="2">
        <v>141.17</v>
      </c>
      <c r="C641" s="34">
        <v>141.19</v>
      </c>
      <c r="D641" s="34">
        <v>141.73</v>
      </c>
      <c r="E641" s="34">
        <v>140.36</v>
      </c>
      <c r="F641" s="34" t="s">
        <v>2764</v>
      </c>
      <c r="G641" s="35">
        <v>0.0012</v>
      </c>
      <c r="H641" s="1">
        <f t="shared" si="9"/>
        <v>0.00120494751794</v>
      </c>
    </row>
    <row r="642" spans="1:8">
      <c r="A642" s="32">
        <v>45222</v>
      </c>
      <c r="B642" s="2">
        <v>141</v>
      </c>
      <c r="C642" s="34">
        <v>142.94</v>
      </c>
      <c r="D642" s="34">
        <v>143.68</v>
      </c>
      <c r="E642" s="34">
        <v>140.73</v>
      </c>
      <c r="F642" s="34" t="s">
        <v>3710</v>
      </c>
      <c r="G642" s="35">
        <v>-0.0136</v>
      </c>
      <c r="H642" s="1">
        <f t="shared" si="9"/>
        <v>-0.0137350283901524</v>
      </c>
    </row>
    <row r="643" spans="1:8">
      <c r="A643" s="32">
        <v>45219</v>
      </c>
      <c r="B643" s="2">
        <v>142.95</v>
      </c>
      <c r="C643" s="34">
        <v>144.57</v>
      </c>
      <c r="D643" s="34">
        <v>145.14</v>
      </c>
      <c r="E643" s="34">
        <v>142.12</v>
      </c>
      <c r="F643" s="34" t="s">
        <v>3711</v>
      </c>
      <c r="G643" s="35">
        <v>-0.0161</v>
      </c>
      <c r="H643" s="1">
        <f t="shared" ref="H643:H706" si="10">LN(B643/B644)</f>
        <v>-0.0162368263149266</v>
      </c>
    </row>
    <row r="644" spans="1:8">
      <c r="A644" s="32">
        <v>45218</v>
      </c>
      <c r="B644" s="2">
        <v>145.29</v>
      </c>
      <c r="C644" s="34">
        <v>145.48</v>
      </c>
      <c r="D644" s="34">
        <v>147.02</v>
      </c>
      <c r="E644" s="34">
        <v>144.88</v>
      </c>
      <c r="F644" s="34" t="s">
        <v>3712</v>
      </c>
      <c r="G644" s="35">
        <v>-0.0042</v>
      </c>
      <c r="H644" s="1">
        <f t="shared" si="10"/>
        <v>-0.00425824819268361</v>
      </c>
    </row>
    <row r="645" spans="1:8">
      <c r="A645" s="32">
        <v>45217</v>
      </c>
      <c r="B645" s="2">
        <v>145.91</v>
      </c>
      <c r="C645" s="34">
        <v>146.59</v>
      </c>
      <c r="D645" s="34">
        <v>147.48</v>
      </c>
      <c r="E645" s="34">
        <v>145.37</v>
      </c>
      <c r="F645" s="34" t="s">
        <v>3211</v>
      </c>
      <c r="G645" s="35">
        <v>-0.011</v>
      </c>
      <c r="H645" s="1">
        <f t="shared" si="10"/>
        <v>-0.0110415516535445</v>
      </c>
    </row>
    <row r="646" spans="1:8">
      <c r="A646" s="32">
        <v>45216</v>
      </c>
      <c r="B646" s="2">
        <v>147.53</v>
      </c>
      <c r="C646" s="34">
        <v>147.57</v>
      </c>
      <c r="D646" s="34">
        <v>149.31</v>
      </c>
      <c r="E646" s="34">
        <v>146.79</v>
      </c>
      <c r="F646" s="34" t="s">
        <v>3569</v>
      </c>
      <c r="G646" s="35">
        <v>-0.0022</v>
      </c>
      <c r="H646" s="1">
        <f t="shared" si="10"/>
        <v>-0.00216670136901059</v>
      </c>
    </row>
    <row r="647" spans="1:8">
      <c r="A647" s="32">
        <v>45215</v>
      </c>
      <c r="B647" s="2">
        <v>147.85</v>
      </c>
      <c r="C647" s="34">
        <v>149.45</v>
      </c>
      <c r="D647" s="34">
        <v>149.52</v>
      </c>
      <c r="E647" s="34">
        <v>146.72</v>
      </c>
      <c r="F647" s="34" t="s">
        <v>2847</v>
      </c>
      <c r="G647" s="35">
        <v>-0.001</v>
      </c>
      <c r="H647" s="1">
        <f t="shared" si="10"/>
        <v>-0.00101402746562886</v>
      </c>
    </row>
    <row r="648" spans="1:8">
      <c r="A648" s="32">
        <v>45212</v>
      </c>
      <c r="B648" s="2">
        <v>148</v>
      </c>
      <c r="C648" s="34">
        <v>148.5</v>
      </c>
      <c r="D648" s="34">
        <v>153.11</v>
      </c>
      <c r="E648" s="34">
        <v>147.84</v>
      </c>
      <c r="F648" s="34" t="s">
        <v>2149</v>
      </c>
      <c r="G648" s="35">
        <v>0.015</v>
      </c>
      <c r="H648" s="1">
        <f t="shared" si="10"/>
        <v>0.0149078694359211</v>
      </c>
    </row>
    <row r="649" spans="1:8">
      <c r="A649" s="32">
        <v>45211</v>
      </c>
      <c r="B649" s="2">
        <v>145.81</v>
      </c>
      <c r="C649" s="34">
        <v>146.3</v>
      </c>
      <c r="D649" s="34">
        <v>146.96</v>
      </c>
      <c r="E649" s="34">
        <v>145.13</v>
      </c>
      <c r="F649" s="34" t="s">
        <v>3005</v>
      </c>
      <c r="G649" s="35">
        <v>-0.0023</v>
      </c>
      <c r="H649" s="1">
        <f t="shared" si="10"/>
        <v>-0.00232908722906103</v>
      </c>
    </row>
    <row r="650" spans="1:8">
      <c r="A650" s="32">
        <v>45210</v>
      </c>
      <c r="B650" s="2">
        <v>146.15</v>
      </c>
      <c r="C650" s="34">
        <v>146.51</v>
      </c>
      <c r="D650" s="34">
        <v>147.23</v>
      </c>
      <c r="E650" s="34">
        <v>145.02</v>
      </c>
      <c r="F650" s="34" t="s">
        <v>2931</v>
      </c>
      <c r="G650" s="35">
        <v>0.0034</v>
      </c>
      <c r="H650" s="1">
        <f t="shared" si="10"/>
        <v>0.00342700815181135</v>
      </c>
    </row>
    <row r="651" spans="1:8">
      <c r="A651" s="32">
        <v>45209</v>
      </c>
      <c r="B651" s="2">
        <v>145.65</v>
      </c>
      <c r="C651" s="34">
        <v>145.42</v>
      </c>
      <c r="D651" s="34">
        <v>146.77</v>
      </c>
      <c r="E651" s="34">
        <v>145.28</v>
      </c>
      <c r="F651" s="34" t="s">
        <v>3077</v>
      </c>
      <c r="G651" s="35">
        <v>0.0061</v>
      </c>
      <c r="H651" s="1">
        <f t="shared" si="10"/>
        <v>0.00606020723949148</v>
      </c>
    </row>
    <row r="652" spans="1:8">
      <c r="A652" s="32">
        <v>45208</v>
      </c>
      <c r="B652" s="2">
        <v>144.77</v>
      </c>
      <c r="C652" s="34">
        <v>143.66</v>
      </c>
      <c r="D652" s="34">
        <v>145.4</v>
      </c>
      <c r="E652" s="34">
        <v>143.5</v>
      </c>
      <c r="F652" s="34" t="s">
        <v>3257</v>
      </c>
      <c r="G652" s="35">
        <v>-0.0023</v>
      </c>
      <c r="H652" s="1">
        <f t="shared" si="10"/>
        <v>-0.00227688372418985</v>
      </c>
    </row>
    <row r="653" spans="1:8">
      <c r="A653" s="32">
        <v>45205</v>
      </c>
      <c r="B653" s="2">
        <v>145.1</v>
      </c>
      <c r="C653" s="34">
        <v>142.91</v>
      </c>
      <c r="D653" s="34">
        <v>145.88</v>
      </c>
      <c r="E653" s="34">
        <v>142.14</v>
      </c>
      <c r="F653" s="34" t="s">
        <v>3217</v>
      </c>
      <c r="G653" s="35">
        <v>0.0154</v>
      </c>
      <c r="H653" s="1">
        <f t="shared" si="10"/>
        <v>0.0152780749543204</v>
      </c>
    </row>
    <row r="654" spans="1:8">
      <c r="A654" s="32">
        <v>45204</v>
      </c>
      <c r="B654" s="2">
        <v>142.9</v>
      </c>
      <c r="C654" s="34">
        <v>142.04</v>
      </c>
      <c r="D654" s="34">
        <v>143.1</v>
      </c>
      <c r="E654" s="34">
        <v>140.83</v>
      </c>
      <c r="F654" s="34" t="s">
        <v>3596</v>
      </c>
      <c r="G654" s="35">
        <v>-0.0031</v>
      </c>
      <c r="H654" s="1">
        <f t="shared" si="10"/>
        <v>-0.00314410739355704</v>
      </c>
    </row>
    <row r="655" spans="1:8">
      <c r="A655" s="32">
        <v>45203</v>
      </c>
      <c r="B655" s="2">
        <v>143.35</v>
      </c>
      <c r="C655" s="34">
        <v>143.19</v>
      </c>
      <c r="D655" s="34">
        <v>143.47</v>
      </c>
      <c r="E655" s="34">
        <v>141.93</v>
      </c>
      <c r="F655" s="34" t="s">
        <v>3213</v>
      </c>
      <c r="G655" s="35">
        <v>0.0045</v>
      </c>
      <c r="H655" s="1">
        <f t="shared" si="10"/>
        <v>0.00447459321707892</v>
      </c>
    </row>
    <row r="656" spans="1:8">
      <c r="A656" s="32">
        <v>45202</v>
      </c>
      <c r="B656" s="2">
        <v>142.71</v>
      </c>
      <c r="C656" s="34">
        <v>143.2</v>
      </c>
      <c r="D656" s="34">
        <v>143.59</v>
      </c>
      <c r="E656" s="34">
        <v>142.35</v>
      </c>
      <c r="F656" s="34" t="s">
        <v>3680</v>
      </c>
      <c r="G656" s="35">
        <v>-0.0074</v>
      </c>
      <c r="H656" s="1">
        <f t="shared" si="10"/>
        <v>-0.00740020132220129</v>
      </c>
    </row>
    <row r="657" spans="1:8">
      <c r="A657" s="32">
        <v>45201</v>
      </c>
      <c r="B657" s="2">
        <v>143.77</v>
      </c>
      <c r="C657" s="34">
        <v>144.83</v>
      </c>
      <c r="D657" s="34">
        <v>145.62</v>
      </c>
      <c r="E657" s="34">
        <v>142.63</v>
      </c>
      <c r="F657" s="34" t="s">
        <v>3713</v>
      </c>
      <c r="G657" s="35">
        <v>-0.0086</v>
      </c>
      <c r="H657" s="1">
        <f t="shared" si="10"/>
        <v>-0.00865686350894548</v>
      </c>
    </row>
    <row r="658" spans="1:8">
      <c r="A658" s="32">
        <v>45198</v>
      </c>
      <c r="B658" s="2">
        <v>145.02</v>
      </c>
      <c r="C658" s="34">
        <v>148.6</v>
      </c>
      <c r="D658" s="34">
        <v>148.76</v>
      </c>
      <c r="E658" s="34">
        <v>144.86</v>
      </c>
      <c r="F658" s="34" t="s">
        <v>2684</v>
      </c>
      <c r="G658" s="35">
        <v>-0.0174</v>
      </c>
      <c r="H658" s="1">
        <f t="shared" si="10"/>
        <v>-0.0175664952502379</v>
      </c>
    </row>
    <row r="659" spans="1:8">
      <c r="A659" s="32">
        <v>45197</v>
      </c>
      <c r="B659" s="2">
        <v>147.59</v>
      </c>
      <c r="C659" s="34">
        <v>146.28</v>
      </c>
      <c r="D659" s="34">
        <v>148.87</v>
      </c>
      <c r="E659" s="34">
        <v>146.01</v>
      </c>
      <c r="F659" s="34" t="s">
        <v>3555</v>
      </c>
      <c r="G659" s="35">
        <v>0.0124</v>
      </c>
      <c r="H659" s="1">
        <f t="shared" si="10"/>
        <v>0.0123395232396176</v>
      </c>
    </row>
    <row r="660" spans="1:8">
      <c r="A660" s="32">
        <v>45196</v>
      </c>
      <c r="B660" s="2">
        <v>145.78</v>
      </c>
      <c r="C660" s="34">
        <v>145.19</v>
      </c>
      <c r="D660" s="34">
        <v>146.09</v>
      </c>
      <c r="E660" s="34">
        <v>144.51</v>
      </c>
      <c r="F660" s="34" t="s">
        <v>3216</v>
      </c>
      <c r="G660" s="35">
        <v>0.0059</v>
      </c>
      <c r="H660" s="1">
        <f t="shared" si="10"/>
        <v>0.00584776871964179</v>
      </c>
    </row>
    <row r="661" spans="1:8">
      <c r="A661" s="32">
        <v>45195</v>
      </c>
      <c r="B661" s="2">
        <v>144.93</v>
      </c>
      <c r="C661" s="34">
        <v>144.6</v>
      </c>
      <c r="D661" s="34">
        <v>145.84</v>
      </c>
      <c r="E661" s="34">
        <v>144.23</v>
      </c>
      <c r="F661" s="34" t="s">
        <v>2760</v>
      </c>
      <c r="G661" s="35">
        <v>-0.0104</v>
      </c>
      <c r="H661" s="1">
        <f t="shared" si="10"/>
        <v>-0.0104332060393174</v>
      </c>
    </row>
    <row r="662" spans="1:8">
      <c r="A662" s="32">
        <v>45194</v>
      </c>
      <c r="B662" s="2">
        <v>146.45</v>
      </c>
      <c r="C662" s="34">
        <v>145.35</v>
      </c>
      <c r="D662" s="34">
        <v>146.52</v>
      </c>
      <c r="E662" s="34">
        <v>143.7</v>
      </c>
      <c r="F662" s="34" t="s">
        <v>3714</v>
      </c>
      <c r="G662" s="35">
        <v>0.0049</v>
      </c>
      <c r="H662" s="1">
        <f t="shared" si="10"/>
        <v>0.00492847872813728</v>
      </c>
    </row>
    <row r="663" spans="1:8">
      <c r="A663" s="32">
        <v>45191</v>
      </c>
      <c r="B663" s="2">
        <v>145.73</v>
      </c>
      <c r="C663" s="34">
        <v>147.29</v>
      </c>
      <c r="D663" s="34">
        <v>147.51</v>
      </c>
      <c r="E663" s="34">
        <v>145.19</v>
      </c>
      <c r="F663" s="34" t="s">
        <v>3176</v>
      </c>
      <c r="G663" s="35">
        <v>-0.0096</v>
      </c>
      <c r="H663" s="1">
        <f t="shared" si="10"/>
        <v>-0.00962891995851305</v>
      </c>
    </row>
    <row r="664" spans="1:8">
      <c r="A664" s="32">
        <v>45190</v>
      </c>
      <c r="B664" s="2">
        <v>147.14</v>
      </c>
      <c r="C664" s="34">
        <v>147.58</v>
      </c>
      <c r="D664" s="34">
        <v>148.85</v>
      </c>
      <c r="E664" s="34">
        <v>146.63</v>
      </c>
      <c r="F664" s="34" t="s">
        <v>3331</v>
      </c>
      <c r="G664" s="35">
        <v>-0.0078</v>
      </c>
      <c r="H664" s="1">
        <f t="shared" si="10"/>
        <v>-0.00785273463976821</v>
      </c>
    </row>
    <row r="665" spans="1:8">
      <c r="A665" s="32">
        <v>45189</v>
      </c>
      <c r="B665" s="2">
        <v>148.3</v>
      </c>
      <c r="C665" s="34">
        <v>149.65</v>
      </c>
      <c r="D665" s="34">
        <v>150.25</v>
      </c>
      <c r="E665" s="34">
        <v>148.13</v>
      </c>
      <c r="F665" s="34" t="s">
        <v>3336</v>
      </c>
      <c r="G665" s="35">
        <v>-0.0042</v>
      </c>
      <c r="H665" s="1">
        <f t="shared" si="10"/>
        <v>-0.0042391477538898</v>
      </c>
    </row>
    <row r="666" spans="1:8">
      <c r="A666" s="32">
        <v>45188</v>
      </c>
      <c r="B666" s="2">
        <v>148.93</v>
      </c>
      <c r="C666" s="34">
        <v>149.5</v>
      </c>
      <c r="D666" s="34">
        <v>149.72</v>
      </c>
      <c r="E666" s="34">
        <v>147.21</v>
      </c>
      <c r="F666" s="34" t="s">
        <v>3332</v>
      </c>
      <c r="G666" s="35">
        <v>-0.0013</v>
      </c>
      <c r="H666" s="1">
        <f t="shared" si="10"/>
        <v>-0.00127495403950476</v>
      </c>
    </row>
    <row r="667" spans="1:8">
      <c r="A667" s="32">
        <v>45187</v>
      </c>
      <c r="B667" s="2">
        <v>149.12</v>
      </c>
      <c r="C667" s="34">
        <v>148.16</v>
      </c>
      <c r="D667" s="34">
        <v>149.14</v>
      </c>
      <c r="E667" s="34">
        <v>147.75</v>
      </c>
      <c r="F667" s="34" t="s">
        <v>3548</v>
      </c>
      <c r="G667" s="35">
        <v>0.0021</v>
      </c>
      <c r="H667" s="1">
        <f t="shared" si="10"/>
        <v>0.0020810264953221</v>
      </c>
    </row>
    <row r="668" spans="1:8">
      <c r="A668" s="32">
        <v>45184</v>
      </c>
      <c r="B668" s="2">
        <v>148.81</v>
      </c>
      <c r="C668" s="34">
        <v>148.92</v>
      </c>
      <c r="D668" s="34">
        <v>149.73</v>
      </c>
      <c r="E668" s="34">
        <v>148.31</v>
      </c>
      <c r="F668" s="34" t="s">
        <v>3715</v>
      </c>
      <c r="G668" s="35">
        <v>-0.0029</v>
      </c>
      <c r="H668" s="1">
        <f t="shared" si="10"/>
        <v>-0.00295242783075261</v>
      </c>
    </row>
    <row r="669" spans="1:8">
      <c r="A669" s="32">
        <v>45183</v>
      </c>
      <c r="B669" s="2">
        <v>149.25</v>
      </c>
      <c r="C669" s="34">
        <v>147.84</v>
      </c>
      <c r="D669" s="34">
        <v>149.9</v>
      </c>
      <c r="E669" s="34">
        <v>147.52</v>
      </c>
      <c r="F669" s="34" t="s">
        <v>3716</v>
      </c>
      <c r="G669" s="35">
        <v>0.0194</v>
      </c>
      <c r="H669" s="1">
        <f t="shared" si="10"/>
        <v>0.0192118470673206</v>
      </c>
    </row>
    <row r="670" spans="1:8">
      <c r="A670" s="32">
        <v>45182</v>
      </c>
      <c r="B670" s="2">
        <v>146.41</v>
      </c>
      <c r="C670" s="34">
        <v>147.34</v>
      </c>
      <c r="D670" s="34">
        <v>147.7</v>
      </c>
      <c r="E670" s="34">
        <v>145.82</v>
      </c>
      <c r="F670" s="34" t="s">
        <v>3263</v>
      </c>
      <c r="G670" s="35">
        <v>0.0005</v>
      </c>
      <c r="H670" s="1">
        <f t="shared" si="10"/>
        <v>0.000478223749506775</v>
      </c>
    </row>
    <row r="671" spans="1:8">
      <c r="A671" s="32">
        <v>45181</v>
      </c>
      <c r="B671" s="2">
        <v>146.34</v>
      </c>
      <c r="C671" s="34">
        <v>144.5</v>
      </c>
      <c r="D671" s="34">
        <v>147.32</v>
      </c>
      <c r="E671" s="34">
        <v>144.05</v>
      </c>
      <c r="F671" s="34" t="s">
        <v>2884</v>
      </c>
      <c r="G671" s="35">
        <v>0.013</v>
      </c>
      <c r="H671" s="1">
        <f t="shared" si="10"/>
        <v>0.0129300288331832</v>
      </c>
    </row>
    <row r="672" spans="1:8">
      <c r="A672" s="32">
        <v>45180</v>
      </c>
      <c r="B672" s="2">
        <v>144.46</v>
      </c>
      <c r="C672" s="34">
        <v>144.75</v>
      </c>
      <c r="D672" s="34">
        <v>145.05</v>
      </c>
      <c r="E672" s="34">
        <v>143.69</v>
      </c>
      <c r="F672" s="34" t="s">
        <v>3551</v>
      </c>
      <c r="G672" s="35">
        <v>0.0044</v>
      </c>
      <c r="H672" s="1">
        <f t="shared" si="10"/>
        <v>0.00437060600690295</v>
      </c>
    </row>
    <row r="673" spans="1:8">
      <c r="A673" s="32">
        <v>45177</v>
      </c>
      <c r="B673" s="2">
        <v>143.83</v>
      </c>
      <c r="C673" s="34">
        <v>143.37</v>
      </c>
      <c r="D673" s="34">
        <v>144.12</v>
      </c>
      <c r="E673" s="34">
        <v>142.65</v>
      </c>
      <c r="F673" s="34" t="s">
        <v>3287</v>
      </c>
      <c r="G673" s="35">
        <v>0.0008</v>
      </c>
      <c r="H673" s="1">
        <f t="shared" si="10"/>
        <v>0.000765084370479921</v>
      </c>
    </row>
    <row r="674" spans="1:8">
      <c r="A674" s="32">
        <v>45176</v>
      </c>
      <c r="B674" s="2">
        <v>143.72</v>
      </c>
      <c r="C674" s="34">
        <v>144.13</v>
      </c>
      <c r="D674" s="34">
        <v>145.27</v>
      </c>
      <c r="E674" s="34">
        <v>143.39</v>
      </c>
      <c r="F674" s="34" t="s">
        <v>3464</v>
      </c>
      <c r="G674" s="35">
        <v>-0.0086</v>
      </c>
      <c r="H674" s="1">
        <f t="shared" si="10"/>
        <v>-0.00859088004935124</v>
      </c>
    </row>
    <row r="675" spans="1:8">
      <c r="A675" s="32">
        <v>45175</v>
      </c>
      <c r="B675" s="2">
        <v>144.96</v>
      </c>
      <c r="C675" s="34">
        <v>144.7</v>
      </c>
      <c r="D675" s="34">
        <v>145.54</v>
      </c>
      <c r="E675" s="34">
        <v>144.11</v>
      </c>
      <c r="F675" s="34" t="s">
        <v>3147</v>
      </c>
      <c r="G675" s="35">
        <v>-0.0017</v>
      </c>
      <c r="H675" s="1">
        <f t="shared" si="10"/>
        <v>-0.00165426009602635</v>
      </c>
    </row>
    <row r="676" spans="1:8">
      <c r="A676" s="32">
        <v>45174</v>
      </c>
      <c r="B676" s="2">
        <v>145.2</v>
      </c>
      <c r="C676" s="34">
        <v>147.16</v>
      </c>
      <c r="D676" s="34">
        <v>148.21</v>
      </c>
      <c r="E676" s="34">
        <v>145.01</v>
      </c>
      <c r="F676" s="34" t="s">
        <v>3286</v>
      </c>
      <c r="G676" s="35">
        <v>-0.011</v>
      </c>
      <c r="H676" s="1">
        <f t="shared" si="10"/>
        <v>-0.0110952442919396</v>
      </c>
    </row>
    <row r="677" spans="1:8">
      <c r="A677" s="32">
        <v>45170</v>
      </c>
      <c r="B677" s="2">
        <v>146.82</v>
      </c>
      <c r="C677" s="34">
        <v>146.09</v>
      </c>
      <c r="D677" s="34">
        <v>148.08</v>
      </c>
      <c r="E677" s="34">
        <v>145.7</v>
      </c>
      <c r="F677" s="34" t="s">
        <v>3177</v>
      </c>
      <c r="G677" s="35">
        <v>0.0033</v>
      </c>
      <c r="H677" s="1">
        <f t="shared" si="10"/>
        <v>0.00334300157830005</v>
      </c>
    </row>
    <row r="678" spans="1:8">
      <c r="A678" s="32">
        <v>45169</v>
      </c>
      <c r="B678" s="2">
        <v>146.33</v>
      </c>
      <c r="C678" s="34">
        <v>148.26</v>
      </c>
      <c r="D678" s="34">
        <v>148.35</v>
      </c>
      <c r="E678" s="34">
        <v>145.96</v>
      </c>
      <c r="F678" s="34" t="s">
        <v>2924</v>
      </c>
      <c r="G678" s="35">
        <v>-0.0124</v>
      </c>
      <c r="H678" s="1">
        <f t="shared" si="10"/>
        <v>-0.012428425793534</v>
      </c>
    </row>
    <row r="679" spans="1:8">
      <c r="A679" s="32">
        <v>45168</v>
      </c>
      <c r="B679" s="2">
        <v>148.16</v>
      </c>
      <c r="C679" s="34">
        <v>148.62</v>
      </c>
      <c r="D679" s="34">
        <v>149.15</v>
      </c>
      <c r="E679" s="34">
        <v>147.19</v>
      </c>
      <c r="F679" s="34" t="s">
        <v>2958</v>
      </c>
      <c r="G679" s="35">
        <v>-0.004</v>
      </c>
      <c r="H679" s="1">
        <f t="shared" si="10"/>
        <v>-0.00404149815899996</v>
      </c>
    </row>
    <row r="680" spans="1:8">
      <c r="A680" s="32">
        <v>45167</v>
      </c>
      <c r="B680" s="2">
        <v>148.76</v>
      </c>
      <c r="C680" s="34">
        <v>147.71</v>
      </c>
      <c r="D680" s="34">
        <v>148.85</v>
      </c>
      <c r="E680" s="34">
        <v>147.18</v>
      </c>
      <c r="F680" s="34" t="s">
        <v>3265</v>
      </c>
      <c r="G680" s="35">
        <v>0.0081</v>
      </c>
      <c r="H680" s="1">
        <f t="shared" si="10"/>
        <v>0.00809939632839431</v>
      </c>
    </row>
    <row r="681" spans="1:8">
      <c r="A681" s="32">
        <v>45166</v>
      </c>
      <c r="B681" s="2">
        <v>147.56</v>
      </c>
      <c r="C681" s="34">
        <v>147.57</v>
      </c>
      <c r="D681" s="34">
        <v>148.61</v>
      </c>
      <c r="E681" s="34">
        <v>147.13</v>
      </c>
      <c r="F681" s="34" t="s">
        <v>3430</v>
      </c>
      <c r="G681" s="35">
        <v>0.0035</v>
      </c>
      <c r="H681" s="1">
        <f t="shared" si="10"/>
        <v>0.00346220772847079</v>
      </c>
    </row>
    <row r="682" spans="1:8">
      <c r="A682" s="32">
        <v>45163</v>
      </c>
      <c r="B682" s="2">
        <v>147.05</v>
      </c>
      <c r="C682" s="34">
        <v>147.28</v>
      </c>
      <c r="D682" s="34">
        <v>148.62</v>
      </c>
      <c r="E682" s="34">
        <v>145.85</v>
      </c>
      <c r="F682" s="34" t="s">
        <v>3482</v>
      </c>
      <c r="G682" s="35">
        <v>-0.0012</v>
      </c>
      <c r="H682" s="1">
        <f t="shared" si="10"/>
        <v>-0.00122332487731302</v>
      </c>
    </row>
    <row r="683" spans="1:8">
      <c r="A683" s="32">
        <v>45162</v>
      </c>
      <c r="B683" s="2">
        <v>147.23</v>
      </c>
      <c r="C683" s="34">
        <v>147.5</v>
      </c>
      <c r="D683" s="34">
        <v>149.41</v>
      </c>
      <c r="E683" s="34">
        <v>146.99</v>
      </c>
      <c r="F683" s="34" t="s">
        <v>3458</v>
      </c>
      <c r="G683" s="35">
        <v>-0.0009</v>
      </c>
      <c r="H683" s="1">
        <f t="shared" si="10"/>
        <v>-0.000950441347854477</v>
      </c>
    </row>
    <row r="684" spans="1:8">
      <c r="A684" s="32">
        <v>45161</v>
      </c>
      <c r="B684" s="2">
        <v>147.37</v>
      </c>
      <c r="C684" s="34">
        <v>146.35</v>
      </c>
      <c r="D684" s="34">
        <v>147.59</v>
      </c>
      <c r="E684" s="34">
        <v>145.46</v>
      </c>
      <c r="F684" s="34" t="s">
        <v>2937</v>
      </c>
      <c r="G684" s="35">
        <v>0.0068</v>
      </c>
      <c r="H684" s="1">
        <f t="shared" si="10"/>
        <v>0.00674045105209053</v>
      </c>
    </row>
    <row r="685" spans="1:8">
      <c r="A685" s="32">
        <v>45160</v>
      </c>
      <c r="B685" s="2">
        <v>146.38</v>
      </c>
      <c r="C685" s="34">
        <v>149.26</v>
      </c>
      <c r="D685" s="34">
        <v>149.64</v>
      </c>
      <c r="E685" s="34">
        <v>145.85</v>
      </c>
      <c r="F685" s="34" t="s">
        <v>3717</v>
      </c>
      <c r="G685" s="35">
        <v>-0.0207</v>
      </c>
      <c r="H685" s="1">
        <f t="shared" si="10"/>
        <v>-0.0209566244442021</v>
      </c>
    </row>
    <row r="686" spans="1:8">
      <c r="A686" s="32">
        <v>45159</v>
      </c>
      <c r="B686" s="2">
        <v>149.48</v>
      </c>
      <c r="C686" s="34">
        <v>149.65</v>
      </c>
      <c r="D686" s="34">
        <v>150.1</v>
      </c>
      <c r="E686" s="34">
        <v>148.02</v>
      </c>
      <c r="F686" s="34" t="s">
        <v>3263</v>
      </c>
      <c r="G686" s="35">
        <v>0.0034</v>
      </c>
      <c r="H686" s="1">
        <f t="shared" si="10"/>
        <v>0.00341766122578154</v>
      </c>
    </row>
    <row r="687" spans="1:8">
      <c r="A687" s="32">
        <v>45156</v>
      </c>
      <c r="B687" s="2">
        <v>148.97</v>
      </c>
      <c r="C687" s="34">
        <v>147.65</v>
      </c>
      <c r="D687" s="34">
        <v>149.5</v>
      </c>
      <c r="E687" s="34">
        <v>147.44</v>
      </c>
      <c r="F687" s="34" t="s">
        <v>3718</v>
      </c>
      <c r="G687" s="35">
        <v>0.0023</v>
      </c>
      <c r="H687" s="1">
        <f t="shared" si="10"/>
        <v>0.00228494723069805</v>
      </c>
    </row>
    <row r="688" spans="1:8">
      <c r="A688" s="32">
        <v>45155</v>
      </c>
      <c r="B688" s="2">
        <v>148.63</v>
      </c>
      <c r="C688" s="34">
        <v>150.88</v>
      </c>
      <c r="D688" s="34">
        <v>151.26</v>
      </c>
      <c r="E688" s="34">
        <v>148.4</v>
      </c>
      <c r="F688" s="34" t="s">
        <v>2988</v>
      </c>
      <c r="G688" s="35">
        <v>-0.0104</v>
      </c>
      <c r="H688" s="1">
        <f t="shared" si="10"/>
        <v>-0.0104411630566858</v>
      </c>
    </row>
    <row r="689" spans="1:8">
      <c r="A689" s="32">
        <v>45154</v>
      </c>
      <c r="B689" s="2">
        <v>150.19</v>
      </c>
      <c r="C689" s="34">
        <v>150.6</v>
      </c>
      <c r="D689" s="34">
        <v>150.96</v>
      </c>
      <c r="E689" s="34">
        <v>149.68</v>
      </c>
      <c r="F689" s="34" t="s">
        <v>3327</v>
      </c>
      <c r="G689" s="35">
        <v>-0.0042</v>
      </c>
      <c r="H689" s="1">
        <f t="shared" si="10"/>
        <v>-0.00425221556267159</v>
      </c>
    </row>
    <row r="690" spans="1:8">
      <c r="A690" s="32">
        <v>45153</v>
      </c>
      <c r="B690" s="2">
        <v>150.83</v>
      </c>
      <c r="C690" s="34">
        <v>152.85</v>
      </c>
      <c r="D690" s="34">
        <v>153.27</v>
      </c>
      <c r="E690" s="34">
        <v>150.23</v>
      </c>
      <c r="F690" s="34" t="s">
        <v>3654</v>
      </c>
      <c r="G690" s="35">
        <v>-0.0255</v>
      </c>
      <c r="H690" s="1">
        <f t="shared" si="10"/>
        <v>-0.0257867691445072</v>
      </c>
    </row>
    <row r="691" spans="1:8">
      <c r="A691" s="32">
        <v>45152</v>
      </c>
      <c r="B691" s="2">
        <v>154.77</v>
      </c>
      <c r="C691" s="34">
        <v>153.61</v>
      </c>
      <c r="D691" s="34">
        <v>154.92</v>
      </c>
      <c r="E691" s="34">
        <v>152.92</v>
      </c>
      <c r="F691" s="34" t="s">
        <v>3457</v>
      </c>
      <c r="G691" s="35">
        <v>0.0021</v>
      </c>
      <c r="H691" s="1">
        <f t="shared" si="10"/>
        <v>0.00206972456007772</v>
      </c>
    </row>
    <row r="692" spans="1:8">
      <c r="A692" s="32">
        <v>45149</v>
      </c>
      <c r="B692" s="2">
        <v>154.45</v>
      </c>
      <c r="C692" s="34">
        <v>153.03</v>
      </c>
      <c r="D692" s="34">
        <v>154.52</v>
      </c>
      <c r="E692" s="34">
        <v>152.63</v>
      </c>
      <c r="F692" s="34" t="s">
        <v>3708</v>
      </c>
      <c r="G692" s="35">
        <v>0.0058</v>
      </c>
      <c r="H692" s="1">
        <f t="shared" si="10"/>
        <v>0.00577904923199359</v>
      </c>
    </row>
    <row r="693" spans="1:8">
      <c r="A693" s="32">
        <v>45148</v>
      </c>
      <c r="B693" s="2">
        <v>153.56</v>
      </c>
      <c r="C693" s="34">
        <v>154.38</v>
      </c>
      <c r="D693" s="34">
        <v>155.44</v>
      </c>
      <c r="E693" s="34">
        <v>153.09</v>
      </c>
      <c r="F693" s="34" t="s">
        <v>3660</v>
      </c>
      <c r="G693" s="35">
        <v>-0.0015</v>
      </c>
      <c r="H693" s="1">
        <f t="shared" si="10"/>
        <v>-0.00149666531923514</v>
      </c>
    </row>
    <row r="694" spans="1:8">
      <c r="A694" s="32">
        <v>45147</v>
      </c>
      <c r="B694" s="2">
        <v>153.79</v>
      </c>
      <c r="C694" s="34">
        <v>155.32</v>
      </c>
      <c r="D694" s="34">
        <v>155.52</v>
      </c>
      <c r="E694" s="34">
        <v>153.47</v>
      </c>
      <c r="F694" s="34" t="s">
        <v>2958</v>
      </c>
      <c r="G694" s="35">
        <v>-0.0134</v>
      </c>
      <c r="H694" s="1">
        <f t="shared" si="10"/>
        <v>-0.0134984450186763</v>
      </c>
    </row>
    <row r="695" spans="1:8">
      <c r="A695" s="32">
        <v>45146</v>
      </c>
      <c r="B695" s="2">
        <v>155.88</v>
      </c>
      <c r="C695" s="34">
        <v>154.32</v>
      </c>
      <c r="D695" s="34">
        <v>155.98</v>
      </c>
      <c r="E695" s="34">
        <v>152.59</v>
      </c>
      <c r="F695" s="34" t="s">
        <v>3481</v>
      </c>
      <c r="G695" s="35">
        <v>-0.0056</v>
      </c>
      <c r="H695" s="1">
        <f t="shared" si="10"/>
        <v>-0.00562949286092223</v>
      </c>
    </row>
    <row r="696" spans="1:8">
      <c r="A696" s="32">
        <v>45145</v>
      </c>
      <c r="B696" s="2">
        <v>156.76</v>
      </c>
      <c r="C696" s="34">
        <v>156.6</v>
      </c>
      <c r="D696" s="34">
        <v>157.7</v>
      </c>
      <c r="E696" s="34">
        <v>156.6</v>
      </c>
      <c r="F696" s="34" t="s">
        <v>3210</v>
      </c>
      <c r="G696" s="35">
        <v>0.0047</v>
      </c>
      <c r="H696" s="1">
        <f t="shared" si="10"/>
        <v>0.00473176917126361</v>
      </c>
    </row>
    <row r="697" spans="1:8">
      <c r="A697" s="32">
        <v>45142</v>
      </c>
      <c r="B697" s="2">
        <v>156.02</v>
      </c>
      <c r="C697" s="34">
        <v>156.4</v>
      </c>
      <c r="D697" s="34">
        <v>157.8</v>
      </c>
      <c r="E697" s="34">
        <v>155.7</v>
      </c>
      <c r="F697" s="34" t="s">
        <v>3653</v>
      </c>
      <c r="G697" s="35">
        <v>-0.0021</v>
      </c>
      <c r="H697" s="1">
        <f t="shared" si="10"/>
        <v>-0.00211287974368306</v>
      </c>
    </row>
    <row r="698" spans="1:8">
      <c r="A698" s="32">
        <v>45141</v>
      </c>
      <c r="B698" s="2">
        <v>156.35</v>
      </c>
      <c r="C698" s="34">
        <v>155</v>
      </c>
      <c r="D698" s="34">
        <v>156.92</v>
      </c>
      <c r="E698" s="34">
        <v>154.35</v>
      </c>
      <c r="F698" s="34" t="s">
        <v>2895</v>
      </c>
      <c r="G698" s="35">
        <v>0.0061</v>
      </c>
      <c r="H698" s="1">
        <f t="shared" si="10"/>
        <v>0.00609464597030308</v>
      </c>
    </row>
    <row r="699" spans="1:8">
      <c r="A699" s="32">
        <v>45140</v>
      </c>
      <c r="B699" s="2">
        <v>155.4</v>
      </c>
      <c r="C699" s="34">
        <v>155.56</v>
      </c>
      <c r="D699" s="34">
        <v>155.69</v>
      </c>
      <c r="E699" s="34">
        <v>153.94</v>
      </c>
      <c r="F699" s="34" t="s">
        <v>3475</v>
      </c>
      <c r="G699" s="35">
        <v>-0.0113</v>
      </c>
      <c r="H699" s="1">
        <f t="shared" si="10"/>
        <v>-0.0113892075044818</v>
      </c>
    </row>
    <row r="700" spans="1:8">
      <c r="A700" s="32">
        <v>45139</v>
      </c>
      <c r="B700" s="2">
        <v>157.18</v>
      </c>
      <c r="C700" s="34">
        <v>157.43</v>
      </c>
      <c r="D700" s="34">
        <v>158</v>
      </c>
      <c r="E700" s="34">
        <v>156.15</v>
      </c>
      <c r="F700" s="34" t="s">
        <v>2763</v>
      </c>
      <c r="G700" s="35">
        <v>-0.0049</v>
      </c>
      <c r="H700" s="1">
        <f t="shared" si="10"/>
        <v>-0.00495019098041976</v>
      </c>
    </row>
    <row r="701" spans="1:8">
      <c r="A701" s="32">
        <v>45138</v>
      </c>
      <c r="B701" s="2">
        <v>157.96</v>
      </c>
      <c r="C701" s="34">
        <v>157.18</v>
      </c>
      <c r="D701" s="34">
        <v>159.38</v>
      </c>
      <c r="E701" s="34">
        <v>157.15</v>
      </c>
      <c r="F701" s="34" t="s">
        <v>3719</v>
      </c>
      <c r="G701" s="35">
        <v>0.0067</v>
      </c>
      <c r="H701" s="1">
        <f t="shared" si="10"/>
        <v>0.0066694438474718</v>
      </c>
    </row>
    <row r="702" spans="1:8">
      <c r="A702" s="32">
        <v>45135</v>
      </c>
      <c r="B702" s="2">
        <v>156.91</v>
      </c>
      <c r="C702" s="34">
        <v>157.28</v>
      </c>
      <c r="D702" s="34">
        <v>157.6</v>
      </c>
      <c r="E702" s="34">
        <v>156.44</v>
      </c>
      <c r="F702" s="34" t="s">
        <v>2957</v>
      </c>
      <c r="G702" s="35">
        <v>0.0057</v>
      </c>
      <c r="H702" s="1">
        <f t="shared" si="10"/>
        <v>0.00568818841080963</v>
      </c>
    </row>
    <row r="703" spans="1:8">
      <c r="A703" s="32">
        <v>45134</v>
      </c>
      <c r="B703" s="2">
        <v>156.02</v>
      </c>
      <c r="C703" s="34">
        <v>157.77</v>
      </c>
      <c r="D703" s="34">
        <v>158.78</v>
      </c>
      <c r="E703" s="34">
        <v>155.55</v>
      </c>
      <c r="F703" s="34" t="s">
        <v>2951</v>
      </c>
      <c r="G703" s="35">
        <v>-0.011</v>
      </c>
      <c r="H703" s="1">
        <f t="shared" si="10"/>
        <v>-0.0110906866941581</v>
      </c>
    </row>
    <row r="704" spans="1:8">
      <c r="A704" s="32">
        <v>45133</v>
      </c>
      <c r="B704" s="2">
        <v>157.76</v>
      </c>
      <c r="C704" s="34">
        <v>156.71</v>
      </c>
      <c r="D704" s="34">
        <v>158.25</v>
      </c>
      <c r="E704" s="34">
        <v>156.27</v>
      </c>
      <c r="F704" s="34" t="s">
        <v>2728</v>
      </c>
      <c r="G704" s="35">
        <v>0.006</v>
      </c>
      <c r="H704" s="1">
        <f t="shared" si="10"/>
        <v>0.00597624005154933</v>
      </c>
    </row>
    <row r="705" spans="1:8">
      <c r="A705" s="32">
        <v>45132</v>
      </c>
      <c r="B705" s="2">
        <v>156.82</v>
      </c>
      <c r="C705" s="34">
        <v>157.3</v>
      </c>
      <c r="D705" s="34">
        <v>157.72</v>
      </c>
      <c r="E705" s="34">
        <v>155.96</v>
      </c>
      <c r="F705" s="34" t="s">
        <v>3345</v>
      </c>
      <c r="G705" s="35">
        <v>-0.0075</v>
      </c>
      <c r="H705" s="1">
        <f t="shared" si="10"/>
        <v>-0.00749638222419091</v>
      </c>
    </row>
    <row r="706" spans="1:8">
      <c r="A706" s="32">
        <v>45131</v>
      </c>
      <c r="B706" s="2">
        <v>158</v>
      </c>
      <c r="C706" s="34">
        <v>154.97</v>
      </c>
      <c r="D706" s="34">
        <v>158.79</v>
      </c>
      <c r="E706" s="34">
        <v>154.73</v>
      </c>
      <c r="F706" s="34" t="s">
        <v>3720</v>
      </c>
      <c r="G706" s="35">
        <v>0.0197</v>
      </c>
      <c r="H706" s="1">
        <f t="shared" si="10"/>
        <v>0.0194925487932095</v>
      </c>
    </row>
    <row r="707" spans="1:8">
      <c r="A707" s="32">
        <v>45128</v>
      </c>
      <c r="B707" s="2">
        <v>154.95</v>
      </c>
      <c r="C707" s="34">
        <v>155.8</v>
      </c>
      <c r="D707" s="34">
        <v>156.14</v>
      </c>
      <c r="E707" s="34">
        <v>154.69</v>
      </c>
      <c r="F707" s="34" t="s">
        <v>2653</v>
      </c>
      <c r="G707" s="35">
        <v>-0.0077</v>
      </c>
      <c r="H707" s="1">
        <f t="shared" ref="H707:H752" si="11">LN(B707/B708)</f>
        <v>-0.00771459949533044</v>
      </c>
    </row>
    <row r="708" spans="1:8">
      <c r="A708" s="32">
        <v>45127</v>
      </c>
      <c r="B708" s="2">
        <v>156.15</v>
      </c>
      <c r="C708" s="34">
        <v>154.53</v>
      </c>
      <c r="D708" s="34">
        <v>156.59</v>
      </c>
      <c r="E708" s="34">
        <v>154.41</v>
      </c>
      <c r="F708" s="34" t="s">
        <v>3345</v>
      </c>
      <c r="G708" s="35">
        <v>0.0123</v>
      </c>
      <c r="H708" s="1">
        <f t="shared" si="11"/>
        <v>0.0122424209435904</v>
      </c>
    </row>
    <row r="709" spans="1:8">
      <c r="A709" s="32">
        <v>45126</v>
      </c>
      <c r="B709" s="2">
        <v>154.25</v>
      </c>
      <c r="C709" s="34">
        <v>152.75</v>
      </c>
      <c r="D709" s="34">
        <v>155.21</v>
      </c>
      <c r="E709" s="34">
        <v>152.22</v>
      </c>
      <c r="F709" s="34" t="s">
        <v>2527</v>
      </c>
      <c r="G709" s="35">
        <v>0.0038</v>
      </c>
      <c r="H709" s="1">
        <f t="shared" si="11"/>
        <v>0.00383229334600832</v>
      </c>
    </row>
    <row r="710" spans="1:8">
      <c r="A710" s="32">
        <v>45125</v>
      </c>
      <c r="B710" s="2">
        <v>153.66</v>
      </c>
      <c r="C710" s="34">
        <v>153.38</v>
      </c>
      <c r="D710" s="34">
        <v>154.4</v>
      </c>
      <c r="E710" s="34">
        <v>152.82</v>
      </c>
      <c r="F710" s="34" t="s">
        <v>2646</v>
      </c>
      <c r="G710" s="35">
        <v>0.0018</v>
      </c>
      <c r="H710" s="1">
        <f t="shared" si="11"/>
        <v>0.00182386710277566</v>
      </c>
    </row>
    <row r="711" spans="1:8">
      <c r="A711" s="32">
        <v>45124</v>
      </c>
      <c r="B711" s="2">
        <v>153.38</v>
      </c>
      <c r="C711" s="34">
        <v>150.35</v>
      </c>
      <c r="D711" s="34">
        <v>153.75</v>
      </c>
      <c r="E711" s="34">
        <v>150.35</v>
      </c>
      <c r="F711" s="34" t="s">
        <v>3721</v>
      </c>
      <c r="G711" s="35">
        <v>0.0241</v>
      </c>
      <c r="H711" s="1">
        <f t="shared" si="11"/>
        <v>0.0238177183324089</v>
      </c>
    </row>
    <row r="712" spans="1:8">
      <c r="A712" s="32">
        <v>45121</v>
      </c>
      <c r="B712" s="2">
        <v>149.77</v>
      </c>
      <c r="C712" s="34">
        <v>151.55</v>
      </c>
      <c r="D712" s="34">
        <v>152.89</v>
      </c>
      <c r="E712" s="34">
        <v>148.41</v>
      </c>
      <c r="F712" s="34" t="s">
        <v>1597</v>
      </c>
      <c r="G712" s="35">
        <v>0.006</v>
      </c>
      <c r="H712" s="1">
        <f t="shared" si="11"/>
        <v>0.00602734211533845</v>
      </c>
    </row>
    <row r="713" spans="1:8">
      <c r="A713" s="32">
        <v>45120</v>
      </c>
      <c r="B713" s="2">
        <v>148.87</v>
      </c>
      <c r="C713" s="34">
        <v>148.7</v>
      </c>
      <c r="D713" s="34">
        <v>149.37</v>
      </c>
      <c r="E713" s="34">
        <v>147.75</v>
      </c>
      <c r="F713" s="34" t="s">
        <v>3700</v>
      </c>
      <c r="G713" s="35">
        <v>0.0049</v>
      </c>
      <c r="H713" s="1">
        <f t="shared" si="11"/>
        <v>0.00484816786939159</v>
      </c>
    </row>
    <row r="714" spans="1:8">
      <c r="A714" s="32">
        <v>45119</v>
      </c>
      <c r="B714" s="2">
        <v>148.15</v>
      </c>
      <c r="C714" s="34">
        <v>147.45</v>
      </c>
      <c r="D714" s="34">
        <v>149.87</v>
      </c>
      <c r="E714" s="34">
        <v>147</v>
      </c>
      <c r="F714" s="34" t="s">
        <v>2726</v>
      </c>
      <c r="G714" s="35">
        <v>0.005</v>
      </c>
      <c r="H714" s="1">
        <f t="shared" si="11"/>
        <v>0.00493961825843153</v>
      </c>
    </row>
    <row r="715" spans="1:8">
      <c r="A715" s="32">
        <v>45118</v>
      </c>
      <c r="B715" s="2">
        <v>147.42</v>
      </c>
      <c r="C715" s="34">
        <v>146.34</v>
      </c>
      <c r="D715" s="34">
        <v>147.82</v>
      </c>
      <c r="E715" s="34">
        <v>145.71</v>
      </c>
      <c r="F715" s="34" t="s">
        <v>2932</v>
      </c>
      <c r="G715" s="35">
        <v>0.0156</v>
      </c>
      <c r="H715" s="1">
        <f t="shared" si="11"/>
        <v>0.0155179652905038</v>
      </c>
    </row>
    <row r="716" spans="1:8">
      <c r="A716" s="32">
        <v>45117</v>
      </c>
      <c r="B716" s="2">
        <v>145.15</v>
      </c>
      <c r="C716" s="34">
        <v>144.5</v>
      </c>
      <c r="D716" s="34">
        <v>145.99</v>
      </c>
      <c r="E716" s="34">
        <v>144.5</v>
      </c>
      <c r="F716" s="34" t="s">
        <v>3340</v>
      </c>
      <c r="G716" s="35">
        <v>0.0056</v>
      </c>
      <c r="H716" s="1">
        <f t="shared" si="11"/>
        <v>0.00559606282651172</v>
      </c>
    </row>
    <row r="717" spans="1:8">
      <c r="A717" s="32">
        <v>45114</v>
      </c>
      <c r="B717" s="2">
        <v>144.34</v>
      </c>
      <c r="C717" s="34">
        <v>143.91</v>
      </c>
      <c r="D717" s="34">
        <v>145.84</v>
      </c>
      <c r="E717" s="34">
        <v>143</v>
      </c>
      <c r="F717" s="34" t="s">
        <v>2644</v>
      </c>
      <c r="G717" s="35">
        <v>0.0079</v>
      </c>
      <c r="H717" s="1">
        <f t="shared" si="11"/>
        <v>0.00785954315351592</v>
      </c>
    </row>
    <row r="718" spans="1:8">
      <c r="A718" s="32">
        <v>45113</v>
      </c>
      <c r="B718" s="2">
        <v>143.21</v>
      </c>
      <c r="C718" s="34">
        <v>143.02</v>
      </c>
      <c r="D718" s="34">
        <v>143.39</v>
      </c>
      <c r="E718" s="34">
        <v>141.44</v>
      </c>
      <c r="F718" s="34" t="s">
        <v>3032</v>
      </c>
      <c r="G718" s="35">
        <v>-0.0099</v>
      </c>
      <c r="H718" s="1">
        <f t="shared" si="11"/>
        <v>-0.00993581215325499</v>
      </c>
    </row>
    <row r="719" spans="1:8">
      <c r="A719" s="32">
        <v>45112</v>
      </c>
      <c r="B719" s="2">
        <v>144.64</v>
      </c>
      <c r="C719" s="34">
        <v>144.94</v>
      </c>
      <c r="D719" s="34">
        <v>145.43</v>
      </c>
      <c r="E719" s="34">
        <v>144.36</v>
      </c>
      <c r="F719" s="34" t="s">
        <v>2788</v>
      </c>
      <c r="G719" s="35">
        <v>-0.0134</v>
      </c>
      <c r="H719" s="1">
        <f t="shared" si="11"/>
        <v>-0.013528103306307</v>
      </c>
    </row>
    <row r="720" spans="1:8">
      <c r="A720" s="32">
        <v>45110</v>
      </c>
      <c r="B720" s="2">
        <v>146.61</v>
      </c>
      <c r="C720" s="34">
        <v>146.19</v>
      </c>
      <c r="D720" s="34">
        <v>147.48</v>
      </c>
      <c r="E720" s="34">
        <v>146</v>
      </c>
      <c r="F720" s="34" t="s">
        <v>3472</v>
      </c>
      <c r="G720" s="35">
        <v>0.008</v>
      </c>
      <c r="H720" s="1">
        <f t="shared" si="11"/>
        <v>0.00801236952100461</v>
      </c>
    </row>
    <row r="721" spans="1:8">
      <c r="A721" s="32">
        <v>45107</v>
      </c>
      <c r="B721" s="2">
        <v>145.44</v>
      </c>
      <c r="C721" s="34">
        <v>144.6</v>
      </c>
      <c r="D721" s="34">
        <v>146</v>
      </c>
      <c r="E721" s="34">
        <v>143.66</v>
      </c>
      <c r="F721" s="34" t="s">
        <v>3722</v>
      </c>
      <c r="G721" s="35">
        <v>0.014</v>
      </c>
      <c r="H721" s="1">
        <f t="shared" si="11"/>
        <v>0.0139165191230469</v>
      </c>
    </row>
    <row r="722" spans="1:8">
      <c r="A722" s="32">
        <v>45106</v>
      </c>
      <c r="B722" s="2">
        <v>143.43</v>
      </c>
      <c r="C722" s="34">
        <v>140.07</v>
      </c>
      <c r="D722" s="34">
        <v>143.56</v>
      </c>
      <c r="E722" s="34">
        <v>139.85</v>
      </c>
      <c r="F722" s="34" t="s">
        <v>3121</v>
      </c>
      <c r="G722" s="35">
        <v>0.0349</v>
      </c>
      <c r="H722" s="1">
        <f t="shared" si="11"/>
        <v>0.0343271772254106</v>
      </c>
    </row>
    <row r="723" spans="1:8">
      <c r="A723" s="32">
        <v>45105</v>
      </c>
      <c r="B723" s="2">
        <v>138.59</v>
      </c>
      <c r="C723" s="34">
        <v>139.16</v>
      </c>
      <c r="D723" s="34">
        <v>139.21</v>
      </c>
      <c r="E723" s="34">
        <v>137.96</v>
      </c>
      <c r="F723" s="34" t="s">
        <v>3723</v>
      </c>
      <c r="G723" s="35">
        <v>-0.0044</v>
      </c>
      <c r="H723" s="1">
        <f t="shared" si="11"/>
        <v>-0.00439181381960807</v>
      </c>
    </row>
    <row r="724" spans="1:8">
      <c r="A724" s="32">
        <v>45104</v>
      </c>
      <c r="B724" s="2">
        <v>139.2</v>
      </c>
      <c r="C724" s="34">
        <v>139</v>
      </c>
      <c r="D724" s="34">
        <v>139.84</v>
      </c>
      <c r="E724" s="34">
        <v>138.54</v>
      </c>
      <c r="F724" s="34" t="s">
        <v>3221</v>
      </c>
      <c r="G724" s="35">
        <v>0.0001</v>
      </c>
      <c r="H724" s="1">
        <f t="shared" si="11"/>
        <v>7.18416610101213e-5</v>
      </c>
    </row>
    <row r="725" spans="1:8">
      <c r="A725" s="32">
        <v>45103</v>
      </c>
      <c r="B725" s="2">
        <v>139.19</v>
      </c>
      <c r="C725" s="34">
        <v>138.87</v>
      </c>
      <c r="D725" s="34">
        <v>140.01</v>
      </c>
      <c r="E725" s="34">
        <v>137.69</v>
      </c>
      <c r="F725" s="34" t="s">
        <v>3724</v>
      </c>
      <c r="G725" s="35">
        <v>0.0024</v>
      </c>
      <c r="H725" s="1">
        <f t="shared" si="11"/>
        <v>0.00244569248650064</v>
      </c>
    </row>
    <row r="726" spans="1:8">
      <c r="A726" s="32">
        <v>45100</v>
      </c>
      <c r="B726" s="2">
        <v>138.85</v>
      </c>
      <c r="C726" s="34">
        <v>138.54</v>
      </c>
      <c r="D726" s="34">
        <v>139.18</v>
      </c>
      <c r="E726" s="34">
        <v>137.62</v>
      </c>
      <c r="F726" s="34" t="s">
        <v>2789</v>
      </c>
      <c r="G726" s="35">
        <v>-0.0052</v>
      </c>
      <c r="H726" s="1">
        <f t="shared" si="11"/>
        <v>-0.0052436998361971</v>
      </c>
    </row>
    <row r="727" spans="1:8">
      <c r="A727" s="32">
        <v>45099</v>
      </c>
      <c r="B727" s="2">
        <v>139.58</v>
      </c>
      <c r="C727" s="34">
        <v>142.31</v>
      </c>
      <c r="D727" s="34">
        <v>142.6</v>
      </c>
      <c r="E727" s="34">
        <v>138.95</v>
      </c>
      <c r="F727" s="34" t="s">
        <v>3001</v>
      </c>
      <c r="G727" s="35">
        <v>-0.0193</v>
      </c>
      <c r="H727" s="1">
        <f t="shared" si="11"/>
        <v>-0.019440129768574</v>
      </c>
    </row>
    <row r="728" spans="1:8">
      <c r="A728" s="32">
        <v>45098</v>
      </c>
      <c r="B728" s="2">
        <v>142.32</v>
      </c>
      <c r="C728" s="34">
        <v>142.9</v>
      </c>
      <c r="D728" s="34">
        <v>144.02</v>
      </c>
      <c r="E728" s="34">
        <v>141.69</v>
      </c>
      <c r="F728" s="34" t="s">
        <v>3521</v>
      </c>
      <c r="G728" s="35">
        <v>-0.0015</v>
      </c>
      <c r="H728" s="1">
        <f t="shared" si="11"/>
        <v>-0.00147446050936002</v>
      </c>
    </row>
    <row r="729" spans="1:8">
      <c r="A729" s="32">
        <v>45097</v>
      </c>
      <c r="B729" s="2">
        <v>142.53</v>
      </c>
      <c r="C729" s="34">
        <v>142.61</v>
      </c>
      <c r="D729" s="34">
        <v>143</v>
      </c>
      <c r="E729" s="34">
        <v>141.04</v>
      </c>
      <c r="F729" s="34" t="s">
        <v>3724</v>
      </c>
      <c r="G729" s="35">
        <v>-0.0051</v>
      </c>
      <c r="H729" s="1">
        <f t="shared" si="11"/>
        <v>-0.00510865731936544</v>
      </c>
    </row>
    <row r="730" spans="1:8">
      <c r="A730" s="32">
        <v>45093</v>
      </c>
      <c r="B730" s="2">
        <v>143.26</v>
      </c>
      <c r="C730" s="34">
        <v>143.05</v>
      </c>
      <c r="D730" s="34">
        <v>143.96</v>
      </c>
      <c r="E730" s="34">
        <v>142.5</v>
      </c>
      <c r="F730" s="34" t="s">
        <v>3725</v>
      </c>
      <c r="G730" s="35">
        <v>0.0012</v>
      </c>
      <c r="H730" s="1">
        <f t="shared" si="11"/>
        <v>0.00118735826766151</v>
      </c>
    </row>
    <row r="731" spans="1:8">
      <c r="A731" s="32">
        <v>45092</v>
      </c>
      <c r="B731" s="2">
        <v>143.09</v>
      </c>
      <c r="C731" s="34">
        <v>140.59</v>
      </c>
      <c r="D731" s="34">
        <v>143.4</v>
      </c>
      <c r="E731" s="34">
        <v>140.03</v>
      </c>
      <c r="F731" s="34" t="s">
        <v>2793</v>
      </c>
      <c r="G731" s="35">
        <v>0.0113</v>
      </c>
      <c r="H731" s="1">
        <f t="shared" si="11"/>
        <v>0.0112447597107827</v>
      </c>
    </row>
    <row r="732" spans="1:8">
      <c r="A732" s="32">
        <v>45091</v>
      </c>
      <c r="B732" s="2">
        <v>141.49</v>
      </c>
      <c r="C732" s="34">
        <v>143</v>
      </c>
      <c r="D732" s="34">
        <v>143.61</v>
      </c>
      <c r="E732" s="34">
        <v>140.7</v>
      </c>
      <c r="F732" s="34" t="s">
        <v>2759</v>
      </c>
      <c r="G732" s="35">
        <v>-0.0037</v>
      </c>
      <c r="H732" s="1">
        <f t="shared" si="11"/>
        <v>-0.00373884954608663</v>
      </c>
    </row>
    <row r="733" spans="1:8">
      <c r="A733" s="32">
        <v>45090</v>
      </c>
      <c r="B733" s="2">
        <v>142.02</v>
      </c>
      <c r="C733" s="34">
        <v>140.48</v>
      </c>
      <c r="D733" s="34">
        <v>142.87</v>
      </c>
      <c r="E733" s="34">
        <v>140.14</v>
      </c>
      <c r="F733" s="34" t="s">
        <v>2757</v>
      </c>
      <c r="G733" s="35">
        <v>0.0072</v>
      </c>
      <c r="H733" s="1">
        <f t="shared" si="11"/>
        <v>0.0072080023757794</v>
      </c>
    </row>
    <row r="734" spans="1:8">
      <c r="A734" s="32">
        <v>45089</v>
      </c>
      <c r="B734" s="2">
        <v>141</v>
      </c>
      <c r="C734" s="34">
        <v>141.07</v>
      </c>
      <c r="D734" s="34">
        <v>141.32</v>
      </c>
      <c r="E734" s="34">
        <v>139.76</v>
      </c>
      <c r="F734" s="34" t="s">
        <v>2762</v>
      </c>
      <c r="G734" s="35">
        <v>-0.0001</v>
      </c>
      <c r="H734" s="1">
        <f t="shared" si="11"/>
        <v>-7.09194709704047e-5</v>
      </c>
    </row>
    <row r="735" spans="1:8">
      <c r="A735" s="32">
        <v>45086</v>
      </c>
      <c r="B735" s="2">
        <v>141.01</v>
      </c>
      <c r="C735" s="34">
        <v>140.35</v>
      </c>
      <c r="D735" s="34">
        <v>141.8</v>
      </c>
      <c r="E735" s="34">
        <v>140.21</v>
      </c>
      <c r="F735" s="34" t="s">
        <v>3210</v>
      </c>
      <c r="G735" s="35">
        <v>0.002</v>
      </c>
      <c r="H735" s="1">
        <f t="shared" si="11"/>
        <v>0.00198764884066249</v>
      </c>
    </row>
    <row r="736" spans="1:8">
      <c r="A736" s="32">
        <v>45085</v>
      </c>
      <c r="B736" s="2">
        <v>140.73</v>
      </c>
      <c r="C736" s="34">
        <v>140.67</v>
      </c>
      <c r="D736" s="34">
        <v>140.89</v>
      </c>
      <c r="E736" s="34">
        <v>139.48</v>
      </c>
      <c r="F736" s="34" t="s">
        <v>3590</v>
      </c>
      <c r="G736" s="35">
        <v>0.0003</v>
      </c>
      <c r="H736" s="1">
        <f t="shared" si="11"/>
        <v>0.00028427261935446</v>
      </c>
    </row>
    <row r="737" spans="1:8">
      <c r="A737" s="32">
        <v>45084</v>
      </c>
      <c r="B737" s="2">
        <v>140.69</v>
      </c>
      <c r="C737" s="34">
        <v>139.55</v>
      </c>
      <c r="D737" s="34">
        <v>141.27</v>
      </c>
      <c r="E737" s="34">
        <v>138.83</v>
      </c>
      <c r="F737" s="34" t="s">
        <v>3292</v>
      </c>
      <c r="G737" s="35">
        <v>0.0097</v>
      </c>
      <c r="H737" s="1">
        <f t="shared" si="11"/>
        <v>0.00964189878714888</v>
      </c>
    </row>
    <row r="738" spans="1:8">
      <c r="A738" s="32">
        <v>45083</v>
      </c>
      <c r="B738" s="2">
        <v>139.34</v>
      </c>
      <c r="C738" s="34">
        <v>138.68</v>
      </c>
      <c r="D738" s="34">
        <v>140.1</v>
      </c>
      <c r="E738" s="34">
        <v>138.21</v>
      </c>
      <c r="F738" s="34" t="s">
        <v>3726</v>
      </c>
      <c r="G738" s="35">
        <v>0.0018</v>
      </c>
      <c r="H738" s="1">
        <f t="shared" si="11"/>
        <v>0.0017957839829341</v>
      </c>
    </row>
    <row r="739" spans="1:8">
      <c r="A739" s="32">
        <v>45082</v>
      </c>
      <c r="B739" s="2">
        <v>139.09</v>
      </c>
      <c r="C739" s="34">
        <v>140.11</v>
      </c>
      <c r="D739" s="34">
        <v>140.34</v>
      </c>
      <c r="E739" s="34">
        <v>138.13</v>
      </c>
      <c r="F739" s="34" t="s">
        <v>3727</v>
      </c>
      <c r="G739" s="35">
        <v>-0.0098</v>
      </c>
      <c r="H739" s="1">
        <f t="shared" si="11"/>
        <v>-0.00987273722377964</v>
      </c>
    </row>
    <row r="740" spans="1:8">
      <c r="A740" s="32">
        <v>45079</v>
      </c>
      <c r="B740" s="2">
        <v>140.47</v>
      </c>
      <c r="C740" s="34">
        <v>139.56</v>
      </c>
      <c r="D740" s="34">
        <v>141.48</v>
      </c>
      <c r="E740" s="34">
        <v>139.34</v>
      </c>
      <c r="F740" s="34" t="s">
        <v>3728</v>
      </c>
      <c r="G740" s="35">
        <v>0.021</v>
      </c>
      <c r="H740" s="1">
        <f t="shared" si="11"/>
        <v>0.0207883767449502</v>
      </c>
    </row>
    <row r="741" spans="1:8">
      <c r="A741" s="32">
        <v>45078</v>
      </c>
      <c r="B741" s="2">
        <v>137.58</v>
      </c>
      <c r="C741" s="34">
        <v>136.52</v>
      </c>
      <c r="D741" s="34">
        <v>138.23</v>
      </c>
      <c r="E741" s="34">
        <v>135.45</v>
      </c>
      <c r="F741" s="34" t="s">
        <v>3729</v>
      </c>
      <c r="G741" s="35">
        <v>0.0138</v>
      </c>
      <c r="H741" s="1">
        <f t="shared" si="11"/>
        <v>0.0136853100045887</v>
      </c>
    </row>
    <row r="742" spans="1:8">
      <c r="A742" s="32">
        <v>45077</v>
      </c>
      <c r="B742" s="2">
        <v>135.71</v>
      </c>
      <c r="C742" s="34">
        <v>136.73</v>
      </c>
      <c r="D742" s="34">
        <v>136.84</v>
      </c>
      <c r="E742" s="34">
        <v>134.4</v>
      </c>
      <c r="F742" s="34" t="s">
        <v>2971</v>
      </c>
      <c r="G742" s="35">
        <v>-0.0127</v>
      </c>
      <c r="H742" s="1">
        <f t="shared" si="11"/>
        <v>-0.0128127096001798</v>
      </c>
    </row>
    <row r="743" spans="1:8">
      <c r="A743" s="32">
        <v>45076</v>
      </c>
      <c r="B743" s="2">
        <v>137.46</v>
      </c>
      <c r="C743" s="34">
        <v>136.8</v>
      </c>
      <c r="D743" s="34">
        <v>137.72</v>
      </c>
      <c r="E743" s="34">
        <v>136.02</v>
      </c>
      <c r="F743" s="34" t="s">
        <v>3319</v>
      </c>
      <c r="G743" s="35">
        <v>0.0038</v>
      </c>
      <c r="H743" s="1">
        <f t="shared" si="11"/>
        <v>0.00379009200054241</v>
      </c>
    </row>
    <row r="744" spans="1:8">
      <c r="A744" s="32">
        <v>45072</v>
      </c>
      <c r="B744" s="2">
        <v>136.94</v>
      </c>
      <c r="C744" s="34">
        <v>136.11</v>
      </c>
      <c r="D744" s="34">
        <v>137.6</v>
      </c>
      <c r="E744" s="34">
        <v>135.63</v>
      </c>
      <c r="F744" s="34" t="s">
        <v>3596</v>
      </c>
      <c r="G744" s="35">
        <v>0.0094</v>
      </c>
      <c r="H744" s="1">
        <f t="shared" si="11"/>
        <v>0.00931740719569971</v>
      </c>
    </row>
    <row r="745" spans="1:8">
      <c r="A745" s="32">
        <v>45071</v>
      </c>
      <c r="B745" s="2">
        <v>135.67</v>
      </c>
      <c r="C745" s="34">
        <v>134.82</v>
      </c>
      <c r="D745" s="34">
        <v>136.27</v>
      </c>
      <c r="E745" s="34">
        <v>134.58</v>
      </c>
      <c r="F745" s="34" t="s">
        <v>3242</v>
      </c>
      <c r="G745" s="35">
        <v>0.0024</v>
      </c>
      <c r="H745" s="1">
        <f t="shared" si="11"/>
        <v>0.00243533569313764</v>
      </c>
    </row>
    <row r="746" spans="1:8">
      <c r="A746" s="32">
        <v>45070</v>
      </c>
      <c r="B746" s="2">
        <v>135.34</v>
      </c>
      <c r="C746" s="34">
        <v>135.4</v>
      </c>
      <c r="D746" s="34">
        <v>136.35</v>
      </c>
      <c r="E746" s="34">
        <v>135.08</v>
      </c>
      <c r="F746" s="34" t="s">
        <v>3596</v>
      </c>
      <c r="G746" s="35">
        <v>-0.0092</v>
      </c>
      <c r="H746" s="1">
        <f t="shared" si="11"/>
        <v>-0.00919360721072097</v>
      </c>
    </row>
    <row r="747" spans="1:8">
      <c r="A747" s="32">
        <v>45069</v>
      </c>
      <c r="B747" s="2">
        <v>136.59</v>
      </c>
      <c r="C747" s="34">
        <v>137.54</v>
      </c>
      <c r="D747" s="34">
        <v>139.03</v>
      </c>
      <c r="E747" s="34">
        <v>136.46</v>
      </c>
      <c r="F747" s="34" t="s">
        <v>2811</v>
      </c>
      <c r="G747" s="35">
        <v>-0.0104</v>
      </c>
      <c r="H747" s="1">
        <f t="shared" si="11"/>
        <v>-0.0104873148206865</v>
      </c>
    </row>
    <row r="748" spans="1:8">
      <c r="A748" s="32">
        <v>45068</v>
      </c>
      <c r="B748" s="2">
        <v>138.03</v>
      </c>
      <c r="C748" s="34">
        <v>141</v>
      </c>
      <c r="D748" s="34">
        <v>141.64</v>
      </c>
      <c r="E748" s="34">
        <v>137.66</v>
      </c>
      <c r="F748" s="34" t="s">
        <v>3362</v>
      </c>
      <c r="G748" s="35">
        <v>-0.0083</v>
      </c>
      <c r="H748" s="1">
        <f t="shared" si="11"/>
        <v>-0.00829700658121715</v>
      </c>
    </row>
    <row r="749" spans="1:8">
      <c r="A749" s="32">
        <v>45065</v>
      </c>
      <c r="B749" s="2">
        <v>139.18</v>
      </c>
      <c r="C749" s="34">
        <v>139.79</v>
      </c>
      <c r="D749" s="34">
        <v>140.49</v>
      </c>
      <c r="E749" s="34">
        <v>138.13</v>
      </c>
      <c r="F749" s="34" t="s">
        <v>2646</v>
      </c>
      <c r="G749" s="35">
        <v>-0.0023</v>
      </c>
      <c r="H749" s="1">
        <f t="shared" si="11"/>
        <v>-0.00229654184471631</v>
      </c>
    </row>
    <row r="750" spans="1:8">
      <c r="A750" s="32">
        <v>45064</v>
      </c>
      <c r="B750" s="2">
        <v>139.5</v>
      </c>
      <c r="C750" s="34">
        <v>138.27</v>
      </c>
      <c r="D750" s="34">
        <v>139.73</v>
      </c>
      <c r="E750" s="34">
        <v>137.76</v>
      </c>
      <c r="F750" s="34" t="s">
        <v>2753</v>
      </c>
      <c r="G750" s="35">
        <v>0.0076</v>
      </c>
      <c r="H750" s="1">
        <f t="shared" si="11"/>
        <v>0.00755535164444962</v>
      </c>
    </row>
    <row r="751" spans="1:8">
      <c r="A751" s="32">
        <v>45063</v>
      </c>
      <c r="B751" s="2">
        <v>138.45</v>
      </c>
      <c r="C751" s="34">
        <v>135.9</v>
      </c>
      <c r="D751" s="34">
        <v>138.59</v>
      </c>
      <c r="E751" s="34">
        <v>135.46</v>
      </c>
      <c r="F751" s="34" t="s">
        <v>3730</v>
      </c>
      <c r="G751" s="35">
        <v>0.0307</v>
      </c>
      <c r="H751" s="1">
        <f t="shared" si="11"/>
        <v>0.0302842368476855</v>
      </c>
    </row>
    <row r="752" spans="1:8">
      <c r="A752" s="32">
        <v>45062</v>
      </c>
      <c r="B752" s="2">
        <v>134.32</v>
      </c>
      <c r="C752" s="34">
        <v>135.46</v>
      </c>
      <c r="D752" s="34">
        <v>135.94</v>
      </c>
      <c r="E752" s="34">
        <v>133.96</v>
      </c>
      <c r="F752" s="34" t="s">
        <v>3485</v>
      </c>
      <c r="G752" s="35">
        <v>-0.0067</v>
      </c>
      <c r="H752" s="1">
        <f t="shared" si="11"/>
        <v>-0.00675201971598307</v>
      </c>
    </row>
    <row r="753" spans="1:8">
      <c r="A753" s="32">
        <v>45061</v>
      </c>
      <c r="B753" s="2">
        <v>135.23</v>
      </c>
      <c r="C753" s="34">
        <v>134.27</v>
      </c>
      <c r="D753" s="34">
        <v>135.67</v>
      </c>
      <c r="E753" s="34">
        <v>133.96</v>
      </c>
      <c r="F753" s="34" t="s">
        <v>3459</v>
      </c>
      <c r="G753" s="35">
        <v>0.0084</v>
      </c>
      <c r="H753" s="1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3"/>
  <sheetViews>
    <sheetView topLeftCell="A731" workbookViewId="0">
      <selection activeCell="B2" sqref="B2:B753"/>
    </sheetView>
  </sheetViews>
  <sheetFormatPr defaultColWidth="14.1111111111111" defaultRowHeight="14.4"/>
  <cols>
    <col min="10" max="10" width="24.5555555555556" customWidth="1"/>
  </cols>
  <sheetData>
    <row r="1" spans="1:1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11">
      <c r="A2" s="32">
        <v>46155</v>
      </c>
      <c r="B2" s="2">
        <v>80.26</v>
      </c>
      <c r="C2" s="34">
        <v>79.86</v>
      </c>
      <c r="D2" s="34">
        <v>81.03</v>
      </c>
      <c r="E2" s="34">
        <v>79.84</v>
      </c>
      <c r="F2" s="34" t="s">
        <v>2854</v>
      </c>
      <c r="G2" s="35">
        <v>0.0029</v>
      </c>
      <c r="H2" s="1">
        <f>LN(B2/B3)</f>
        <v>0.00286980045981595</v>
      </c>
      <c r="J2" s="15" t="s">
        <v>9</v>
      </c>
      <c r="K2" s="36">
        <f>AVERAGE(H2:H752)</f>
        <v>0.000302698030901562</v>
      </c>
    </row>
    <row r="3" spans="1:11">
      <c r="A3" s="32">
        <v>46154</v>
      </c>
      <c r="B3" s="2">
        <v>80.03</v>
      </c>
      <c r="C3" s="34">
        <v>79</v>
      </c>
      <c r="D3" s="34">
        <v>80.32</v>
      </c>
      <c r="E3" s="34">
        <v>78.28</v>
      </c>
      <c r="F3" s="34" t="s">
        <v>2459</v>
      </c>
      <c r="G3" s="35">
        <v>0.0174</v>
      </c>
      <c r="H3" s="1">
        <f t="shared" ref="H3:H66" si="0">LN(B3/B4)</f>
        <v>0.0172667973752915</v>
      </c>
      <c r="J3" s="15" t="s">
        <v>11</v>
      </c>
      <c r="K3" s="36">
        <f>K2*252</f>
        <v>0.0762799037871935</v>
      </c>
    </row>
    <row r="4" spans="1:11">
      <c r="A4" s="32">
        <v>46153</v>
      </c>
      <c r="B4" s="2">
        <v>78.66</v>
      </c>
      <c r="C4" s="34">
        <v>78.16</v>
      </c>
      <c r="D4" s="34">
        <v>78.73</v>
      </c>
      <c r="E4" s="34">
        <v>77.84</v>
      </c>
      <c r="F4" s="34" t="s">
        <v>3731</v>
      </c>
      <c r="G4" s="35">
        <v>0.0031</v>
      </c>
      <c r="H4" s="1">
        <f t="shared" si="0"/>
        <v>0.00305577013947784</v>
      </c>
      <c r="J4" s="15" t="s">
        <v>13</v>
      </c>
      <c r="K4" s="36">
        <f>STDEV(H2:H752)</f>
        <v>0.00970584755286367</v>
      </c>
    </row>
    <row r="5" spans="1:11">
      <c r="A5" s="32">
        <v>46150</v>
      </c>
      <c r="B5" s="2">
        <v>78.42</v>
      </c>
      <c r="C5" s="34">
        <v>78.57</v>
      </c>
      <c r="D5" s="34">
        <v>79.2</v>
      </c>
      <c r="E5" s="34">
        <v>78.11</v>
      </c>
      <c r="F5" s="34" t="s">
        <v>3539</v>
      </c>
      <c r="G5" s="35">
        <v>-0.0001</v>
      </c>
      <c r="H5" s="1">
        <f t="shared" si="0"/>
        <v>-0.000127510360389585</v>
      </c>
      <c r="J5" s="15" t="s">
        <v>15</v>
      </c>
      <c r="K5" s="36">
        <f>K4*SQRT(252)</f>
        <v>0.154075553327893</v>
      </c>
    </row>
    <row r="6" spans="1:11">
      <c r="A6" s="32">
        <v>46149</v>
      </c>
      <c r="B6" s="2">
        <v>78.43</v>
      </c>
      <c r="C6" s="34">
        <v>78.79</v>
      </c>
      <c r="D6" s="34">
        <v>79.14</v>
      </c>
      <c r="E6" s="34">
        <v>78.1</v>
      </c>
      <c r="F6" s="34" t="s">
        <v>3732</v>
      </c>
      <c r="G6" s="35">
        <v>-0.0101</v>
      </c>
      <c r="H6" s="1">
        <f t="shared" si="0"/>
        <v>-0.0101485077525754</v>
      </c>
    </row>
    <row r="7" spans="1:11">
      <c r="A7" s="32">
        <v>46148</v>
      </c>
      <c r="B7" s="2">
        <v>79.23</v>
      </c>
      <c r="C7" s="34">
        <v>78.78</v>
      </c>
      <c r="D7" s="34">
        <v>79.33</v>
      </c>
      <c r="E7" s="34">
        <v>78.57</v>
      </c>
      <c r="F7" s="34" t="s">
        <v>3092</v>
      </c>
      <c r="G7" s="35">
        <v>0.0096</v>
      </c>
      <c r="H7" s="1">
        <f t="shared" si="0"/>
        <v>0.00951119972004283</v>
      </c>
    </row>
    <row r="8" spans="1:11">
      <c r="A8" s="32">
        <v>46147</v>
      </c>
      <c r="B8" s="2">
        <v>78.48</v>
      </c>
      <c r="C8" s="34">
        <v>78.19</v>
      </c>
      <c r="D8" s="34">
        <v>78.78</v>
      </c>
      <c r="E8" s="34">
        <v>77.74</v>
      </c>
      <c r="F8" s="34" t="s">
        <v>2707</v>
      </c>
      <c r="G8" s="35">
        <v>0.0037</v>
      </c>
      <c r="H8" s="1">
        <f t="shared" si="0"/>
        <v>0.00370205312068506</v>
      </c>
    </row>
    <row r="9" spans="1:11">
      <c r="A9" s="32">
        <v>46146</v>
      </c>
      <c r="B9" s="2">
        <v>78.19</v>
      </c>
      <c r="C9" s="34">
        <v>78.06</v>
      </c>
      <c r="D9" s="34">
        <v>78.77</v>
      </c>
      <c r="E9" s="34">
        <v>77.73</v>
      </c>
      <c r="F9" s="34" t="s">
        <v>2660</v>
      </c>
      <c r="G9" s="35">
        <v>-0.005</v>
      </c>
      <c r="H9" s="1">
        <f t="shared" si="0"/>
        <v>-0.00497545199389102</v>
      </c>
    </row>
    <row r="10" spans="1:11">
      <c r="A10" s="32">
        <v>46143</v>
      </c>
      <c r="B10" s="2">
        <v>78.58</v>
      </c>
      <c r="C10" s="34">
        <v>79.29</v>
      </c>
      <c r="D10" s="34">
        <v>79.64</v>
      </c>
      <c r="E10" s="34">
        <v>78.04</v>
      </c>
      <c r="F10" s="34" t="s">
        <v>3733</v>
      </c>
      <c r="G10" s="35">
        <v>-0.0023</v>
      </c>
      <c r="H10" s="1">
        <f t="shared" si="0"/>
        <v>-0.00228803964061122</v>
      </c>
    </row>
    <row r="11" spans="1:11">
      <c r="A11" s="32">
        <v>46142</v>
      </c>
      <c r="B11" s="2">
        <v>78.76</v>
      </c>
      <c r="C11" s="34">
        <v>78.79</v>
      </c>
      <c r="D11" s="34">
        <v>79.12</v>
      </c>
      <c r="E11" s="34">
        <v>78.32</v>
      </c>
      <c r="F11" s="34" t="s">
        <v>2412</v>
      </c>
      <c r="G11" s="35">
        <v>-0.0014</v>
      </c>
      <c r="H11" s="1">
        <f t="shared" si="0"/>
        <v>-0.00139567363897469</v>
      </c>
    </row>
    <row r="12" spans="1:11">
      <c r="A12" s="32">
        <v>46141</v>
      </c>
      <c r="B12" s="2">
        <v>78.87</v>
      </c>
      <c r="C12" s="34">
        <v>78.37</v>
      </c>
      <c r="D12" s="34">
        <v>79.28</v>
      </c>
      <c r="E12" s="34">
        <v>78.19</v>
      </c>
      <c r="F12" s="34" t="s">
        <v>2408</v>
      </c>
      <c r="G12" s="35">
        <v>0.0066</v>
      </c>
      <c r="H12" s="1">
        <f t="shared" si="0"/>
        <v>0.00661495860786973</v>
      </c>
    </row>
    <row r="13" spans="1:11">
      <c r="A13" s="32">
        <v>46140</v>
      </c>
      <c r="B13" s="2">
        <v>78.35</v>
      </c>
      <c r="C13" s="34">
        <v>79.52</v>
      </c>
      <c r="D13" s="34">
        <v>80.32</v>
      </c>
      <c r="E13" s="34">
        <v>78.07</v>
      </c>
      <c r="F13" s="34" t="s">
        <v>3734</v>
      </c>
      <c r="G13" s="35">
        <v>0.0386</v>
      </c>
      <c r="H13" s="1">
        <f t="shared" si="0"/>
        <v>0.0378483304768277</v>
      </c>
    </row>
    <row r="14" spans="1:11">
      <c r="A14" s="32">
        <v>46139</v>
      </c>
      <c r="B14" s="2">
        <v>75.44</v>
      </c>
      <c r="C14" s="34">
        <v>76.71</v>
      </c>
      <c r="D14" s="34">
        <v>76.71</v>
      </c>
      <c r="E14" s="34">
        <v>75.4</v>
      </c>
      <c r="F14" s="34" t="s">
        <v>3538</v>
      </c>
      <c r="G14" s="35">
        <v>-0.0155</v>
      </c>
      <c r="H14" s="1">
        <f t="shared" si="0"/>
        <v>-0.0156510066571109</v>
      </c>
    </row>
    <row r="15" spans="1:11">
      <c r="A15" s="32">
        <v>46136</v>
      </c>
      <c r="B15" s="2">
        <v>76.63</v>
      </c>
      <c r="C15" s="34">
        <v>76.71</v>
      </c>
      <c r="D15" s="34">
        <v>77</v>
      </c>
      <c r="E15" s="34">
        <v>76.17</v>
      </c>
      <c r="F15" s="34" t="s">
        <v>2938</v>
      </c>
      <c r="G15" s="35">
        <v>0.0046</v>
      </c>
      <c r="H15" s="1">
        <f t="shared" si="0"/>
        <v>0.0045778642500946</v>
      </c>
    </row>
    <row r="16" spans="1:11">
      <c r="A16" s="32">
        <v>46135</v>
      </c>
      <c r="B16" s="2">
        <v>76.28</v>
      </c>
      <c r="C16" s="34">
        <v>75.44</v>
      </c>
      <c r="D16" s="34">
        <v>76.66</v>
      </c>
      <c r="E16" s="34">
        <v>75.16</v>
      </c>
      <c r="F16" s="34" t="s">
        <v>2319</v>
      </c>
      <c r="G16" s="35">
        <v>0.0221</v>
      </c>
      <c r="H16" s="1">
        <f t="shared" si="0"/>
        <v>0.0218682095889223</v>
      </c>
    </row>
    <row r="17" spans="1:8">
      <c r="A17" s="32">
        <v>46134</v>
      </c>
      <c r="B17" s="2">
        <v>74.63</v>
      </c>
      <c r="C17" s="34">
        <v>74.9</v>
      </c>
      <c r="D17" s="34">
        <v>75.38</v>
      </c>
      <c r="E17" s="34">
        <v>74.55</v>
      </c>
      <c r="F17" s="34" t="s">
        <v>2758</v>
      </c>
      <c r="G17" s="35">
        <v>-0.0009</v>
      </c>
      <c r="H17" s="1">
        <f t="shared" si="0"/>
        <v>-0.000937520995475638</v>
      </c>
    </row>
    <row r="18" spans="1:8">
      <c r="A18" s="32">
        <v>46133</v>
      </c>
      <c r="B18" s="2">
        <v>74.7</v>
      </c>
      <c r="C18" s="34">
        <v>75.47</v>
      </c>
      <c r="D18" s="34">
        <v>75.53</v>
      </c>
      <c r="E18" s="34">
        <v>74.61</v>
      </c>
      <c r="F18" s="34" t="s">
        <v>3735</v>
      </c>
      <c r="G18" s="35">
        <v>-0.0103</v>
      </c>
      <c r="H18" s="1">
        <f t="shared" si="0"/>
        <v>-0.0103876283615778</v>
      </c>
    </row>
    <row r="19" spans="1:8">
      <c r="A19" s="32">
        <v>46132</v>
      </c>
      <c r="B19" s="2">
        <v>75.48</v>
      </c>
      <c r="C19" s="34">
        <v>75.82</v>
      </c>
      <c r="D19" s="34">
        <v>76.22</v>
      </c>
      <c r="E19" s="34">
        <v>75.36</v>
      </c>
      <c r="F19" s="34" t="s">
        <v>2655</v>
      </c>
      <c r="G19" s="35">
        <v>-0.0034</v>
      </c>
      <c r="H19" s="1">
        <f t="shared" si="0"/>
        <v>-0.00343870197329917</v>
      </c>
    </row>
    <row r="20" spans="1:8">
      <c r="A20" s="32">
        <v>46129</v>
      </c>
      <c r="B20" s="2">
        <v>75.74</v>
      </c>
      <c r="C20" s="34">
        <v>74.95</v>
      </c>
      <c r="D20" s="34">
        <v>76.06</v>
      </c>
      <c r="E20" s="34">
        <v>74.8</v>
      </c>
      <c r="F20" s="34" t="s">
        <v>3736</v>
      </c>
      <c r="G20" s="35">
        <v>0.0074</v>
      </c>
      <c r="H20" s="1">
        <f t="shared" si="0"/>
        <v>0.00742118433761661</v>
      </c>
    </row>
    <row r="21" spans="1:8">
      <c r="A21" s="32">
        <v>46128</v>
      </c>
      <c r="B21" s="2">
        <v>75.18</v>
      </c>
      <c r="C21" s="34">
        <v>75.03</v>
      </c>
      <c r="D21" s="34">
        <v>75.83</v>
      </c>
      <c r="E21" s="34">
        <v>74.9</v>
      </c>
      <c r="F21" s="34" t="s">
        <v>3737</v>
      </c>
      <c r="G21" s="35">
        <v>-0.0017</v>
      </c>
      <c r="H21" s="1">
        <f t="shared" si="0"/>
        <v>-0.00172768997722839</v>
      </c>
    </row>
    <row r="22" spans="1:8">
      <c r="A22" s="32">
        <v>46127</v>
      </c>
      <c r="B22" s="2">
        <v>75.31</v>
      </c>
      <c r="C22" s="34">
        <v>75.74</v>
      </c>
      <c r="D22" s="34">
        <v>75.74</v>
      </c>
      <c r="E22" s="34">
        <v>74.72</v>
      </c>
      <c r="F22" s="34" t="s">
        <v>3738</v>
      </c>
      <c r="G22" s="35">
        <v>-0.0078</v>
      </c>
      <c r="H22" s="1">
        <f t="shared" si="0"/>
        <v>-0.00780375628832388</v>
      </c>
    </row>
    <row r="23" spans="1:8">
      <c r="A23" s="32">
        <v>46126</v>
      </c>
      <c r="B23" s="2">
        <v>75.9</v>
      </c>
      <c r="C23" s="34">
        <v>75.97</v>
      </c>
      <c r="D23" s="34">
        <v>76.62</v>
      </c>
      <c r="E23" s="34">
        <v>75.8</v>
      </c>
      <c r="F23" s="34" t="s">
        <v>3739</v>
      </c>
      <c r="G23" s="35">
        <v>-0.0067</v>
      </c>
      <c r="H23" s="1">
        <f t="shared" si="0"/>
        <v>-0.00669689325789099</v>
      </c>
    </row>
    <row r="24" spans="1:8">
      <c r="A24" s="32">
        <v>46125</v>
      </c>
      <c r="B24" s="2">
        <v>76.41</v>
      </c>
      <c r="C24" s="34">
        <v>77.32</v>
      </c>
      <c r="D24" s="34">
        <v>77.45</v>
      </c>
      <c r="E24" s="34">
        <v>75.82</v>
      </c>
      <c r="F24" s="34" t="s">
        <v>3214</v>
      </c>
      <c r="G24" s="35">
        <v>-0.0137</v>
      </c>
      <c r="H24" s="1">
        <f t="shared" si="0"/>
        <v>-0.0137771869843359</v>
      </c>
    </row>
    <row r="25" spans="1:8">
      <c r="A25" s="32">
        <v>46122</v>
      </c>
      <c r="B25" s="2">
        <v>77.47</v>
      </c>
      <c r="C25" s="34">
        <v>77.98</v>
      </c>
      <c r="D25" s="34">
        <v>78.17</v>
      </c>
      <c r="E25" s="34">
        <v>77.31</v>
      </c>
      <c r="F25" s="34" t="s">
        <v>2798</v>
      </c>
      <c r="G25" s="35">
        <v>-0.0091</v>
      </c>
      <c r="H25" s="1">
        <f t="shared" si="0"/>
        <v>-0.00912309572099768</v>
      </c>
    </row>
    <row r="26" spans="1:8">
      <c r="A26" s="32">
        <v>46121</v>
      </c>
      <c r="B26" s="2">
        <v>78.18</v>
      </c>
      <c r="C26" s="34">
        <v>76.65</v>
      </c>
      <c r="D26" s="34">
        <v>78.29</v>
      </c>
      <c r="E26" s="34">
        <v>76.37</v>
      </c>
      <c r="F26" s="34" t="s">
        <v>2699</v>
      </c>
      <c r="G26" s="35">
        <v>0.0115</v>
      </c>
      <c r="H26" s="1">
        <f t="shared" si="0"/>
        <v>0.0114492792460291</v>
      </c>
    </row>
    <row r="27" spans="1:8">
      <c r="A27" s="32">
        <v>46120</v>
      </c>
      <c r="B27" s="2">
        <v>77.29</v>
      </c>
      <c r="C27" s="34">
        <v>75.81</v>
      </c>
      <c r="D27" s="34">
        <v>77.37</v>
      </c>
      <c r="E27" s="34">
        <v>75.32</v>
      </c>
      <c r="F27" s="34" t="s">
        <v>3740</v>
      </c>
      <c r="G27" s="35">
        <v>0.0182</v>
      </c>
      <c r="H27" s="1">
        <f t="shared" si="0"/>
        <v>0.0180161530901029</v>
      </c>
    </row>
    <row r="28" spans="1:8">
      <c r="A28" s="32">
        <v>46119</v>
      </c>
      <c r="B28" s="2">
        <v>75.91</v>
      </c>
      <c r="C28" s="34">
        <v>77.2</v>
      </c>
      <c r="D28" s="34">
        <v>77.6</v>
      </c>
      <c r="E28" s="34">
        <v>75.63</v>
      </c>
      <c r="F28" s="34" t="s">
        <v>2804</v>
      </c>
      <c r="G28" s="35">
        <v>-0.017</v>
      </c>
      <c r="H28" s="1">
        <f t="shared" si="0"/>
        <v>-0.0171100628074134</v>
      </c>
    </row>
    <row r="29" spans="1:8">
      <c r="A29" s="32">
        <v>46118</v>
      </c>
      <c r="B29" s="2">
        <v>77.22</v>
      </c>
      <c r="C29" s="34">
        <v>76.64</v>
      </c>
      <c r="D29" s="34">
        <v>77.28</v>
      </c>
      <c r="E29" s="34">
        <v>76.22</v>
      </c>
      <c r="F29" s="34" t="s">
        <v>3452</v>
      </c>
      <c r="G29" s="35">
        <v>0.0065</v>
      </c>
      <c r="H29" s="1">
        <f t="shared" si="0"/>
        <v>0.00649606026090742</v>
      </c>
    </row>
    <row r="30" spans="1:8">
      <c r="A30" s="32">
        <v>46114</v>
      </c>
      <c r="B30" s="2">
        <v>76.72</v>
      </c>
      <c r="C30" s="34">
        <v>76.58</v>
      </c>
      <c r="D30" s="34">
        <v>76.96</v>
      </c>
      <c r="E30" s="34">
        <v>76.12</v>
      </c>
      <c r="F30" s="34" t="s">
        <v>3741</v>
      </c>
      <c r="G30" s="35">
        <v>0.0084</v>
      </c>
      <c r="H30" s="1">
        <f t="shared" si="0"/>
        <v>0.00837701233804786</v>
      </c>
    </row>
    <row r="31" spans="1:8">
      <c r="A31" s="32">
        <v>46113</v>
      </c>
      <c r="B31" s="2">
        <v>76.08</v>
      </c>
      <c r="C31" s="34">
        <v>76.15</v>
      </c>
      <c r="D31" s="34">
        <v>76.36</v>
      </c>
      <c r="E31" s="34">
        <v>75.26</v>
      </c>
      <c r="F31" s="34" t="s">
        <v>3742</v>
      </c>
      <c r="G31" s="35">
        <v>0.0004</v>
      </c>
      <c r="H31" s="1">
        <f t="shared" si="0"/>
        <v>0.000394399531832918</v>
      </c>
    </row>
    <row r="32" spans="1:8">
      <c r="A32" s="32">
        <v>46112</v>
      </c>
      <c r="B32" s="2">
        <v>76.05</v>
      </c>
      <c r="C32" s="34">
        <v>76.53</v>
      </c>
      <c r="D32" s="34">
        <v>77.01</v>
      </c>
      <c r="E32" s="34">
        <v>75.5</v>
      </c>
      <c r="F32" s="34" t="s">
        <v>2420</v>
      </c>
      <c r="G32" s="35">
        <v>-0.0029</v>
      </c>
      <c r="H32" s="1">
        <f t="shared" si="0"/>
        <v>-0.00288865747084533</v>
      </c>
    </row>
    <row r="33" spans="1:8">
      <c r="A33" s="32">
        <v>46111</v>
      </c>
      <c r="B33" s="2">
        <v>76.27</v>
      </c>
      <c r="C33" s="34">
        <v>75.93</v>
      </c>
      <c r="D33" s="34">
        <v>77</v>
      </c>
      <c r="E33" s="34">
        <v>75.72</v>
      </c>
      <c r="F33" s="34" t="s">
        <v>2179</v>
      </c>
      <c r="G33" s="35">
        <v>0.0074</v>
      </c>
      <c r="H33" s="1">
        <f t="shared" si="0"/>
        <v>0.00736942406093191</v>
      </c>
    </row>
    <row r="34" spans="1:8">
      <c r="A34" s="32">
        <v>46108</v>
      </c>
      <c r="B34" s="2">
        <v>75.71</v>
      </c>
      <c r="C34" s="34">
        <v>74.82</v>
      </c>
      <c r="D34" s="34">
        <v>76.05</v>
      </c>
      <c r="E34" s="34">
        <v>74.7</v>
      </c>
      <c r="F34" s="34" t="s">
        <v>3743</v>
      </c>
      <c r="G34" s="35">
        <v>0.0137</v>
      </c>
      <c r="H34" s="1">
        <f t="shared" si="0"/>
        <v>0.0135640377462399</v>
      </c>
    </row>
    <row r="35" spans="1:8">
      <c r="A35" s="32">
        <v>46107</v>
      </c>
      <c r="B35" s="2">
        <v>74.69</v>
      </c>
      <c r="C35" s="34">
        <v>75.19</v>
      </c>
      <c r="D35" s="34">
        <v>75.75</v>
      </c>
      <c r="E35" s="34">
        <v>74.65</v>
      </c>
      <c r="F35" s="34" t="s">
        <v>3688</v>
      </c>
      <c r="G35" s="35">
        <v>-0.0074</v>
      </c>
      <c r="H35" s="1">
        <f t="shared" si="0"/>
        <v>-0.00746968926000983</v>
      </c>
    </row>
    <row r="36" spans="1:8">
      <c r="A36" s="32">
        <v>46106</v>
      </c>
      <c r="B36" s="2">
        <v>75.25</v>
      </c>
      <c r="C36" s="34">
        <v>74.59</v>
      </c>
      <c r="D36" s="34">
        <v>75.64</v>
      </c>
      <c r="E36" s="34">
        <v>74.07</v>
      </c>
      <c r="F36" s="34" t="s">
        <v>3744</v>
      </c>
      <c r="G36" s="35">
        <v>0.0078</v>
      </c>
      <c r="H36" s="1">
        <f t="shared" si="0"/>
        <v>0.00773749858137476</v>
      </c>
    </row>
    <row r="37" spans="1:8">
      <c r="A37" s="32">
        <v>46105</v>
      </c>
      <c r="B37" s="2">
        <v>74.67</v>
      </c>
      <c r="C37" s="34">
        <v>74.86</v>
      </c>
      <c r="D37" s="34">
        <v>75.68</v>
      </c>
      <c r="E37" s="34">
        <v>74.63</v>
      </c>
      <c r="F37" s="34" t="s">
        <v>2947</v>
      </c>
      <c r="G37" s="35">
        <v>-0.0059</v>
      </c>
      <c r="H37" s="1">
        <f t="shared" si="0"/>
        <v>-0.00587530065031003</v>
      </c>
    </row>
    <row r="38" spans="1:8">
      <c r="A38" s="32">
        <v>46104</v>
      </c>
      <c r="B38" s="2">
        <v>75.11</v>
      </c>
      <c r="C38" s="34">
        <v>75.34</v>
      </c>
      <c r="D38" s="34">
        <v>75.45</v>
      </c>
      <c r="E38" s="34">
        <v>74.55</v>
      </c>
      <c r="F38" s="34" t="s">
        <v>3745</v>
      </c>
      <c r="G38" s="35">
        <v>0.0048</v>
      </c>
      <c r="H38" s="1">
        <f t="shared" si="0"/>
        <v>0.00480449342712458</v>
      </c>
    </row>
    <row r="39" spans="1:8">
      <c r="A39" s="32">
        <v>46101</v>
      </c>
      <c r="B39" s="2">
        <v>74.75</v>
      </c>
      <c r="C39" s="34">
        <v>75.57</v>
      </c>
      <c r="D39" s="34">
        <v>76.05</v>
      </c>
      <c r="E39" s="34">
        <v>74.39</v>
      </c>
      <c r="F39" s="34" t="s">
        <v>3746</v>
      </c>
      <c r="G39" s="35">
        <v>-0.0106</v>
      </c>
      <c r="H39" s="1">
        <f t="shared" si="0"/>
        <v>-0.0106454764479528</v>
      </c>
    </row>
    <row r="40" spans="1:8">
      <c r="A40" s="32">
        <v>46100</v>
      </c>
      <c r="B40" s="2">
        <v>75.55</v>
      </c>
      <c r="C40" s="34">
        <v>76</v>
      </c>
      <c r="D40" s="34">
        <v>76.45</v>
      </c>
      <c r="E40" s="34">
        <v>75.53</v>
      </c>
      <c r="F40" s="34" t="s">
        <v>2923</v>
      </c>
      <c r="G40" s="35">
        <v>-0.0055</v>
      </c>
      <c r="H40" s="1">
        <f t="shared" si="0"/>
        <v>-0.00554383679638172</v>
      </c>
    </row>
    <row r="41" spans="1:8">
      <c r="A41" s="32">
        <v>46099</v>
      </c>
      <c r="B41" s="2">
        <v>75.97</v>
      </c>
      <c r="C41" s="34">
        <v>77.08</v>
      </c>
      <c r="D41" s="34">
        <v>77.13</v>
      </c>
      <c r="E41" s="34">
        <v>75.85</v>
      </c>
      <c r="F41" s="34" t="s">
        <v>3747</v>
      </c>
      <c r="G41" s="35">
        <v>-0.0208</v>
      </c>
      <c r="H41" s="1">
        <f t="shared" si="0"/>
        <v>-0.0209711364966909</v>
      </c>
    </row>
    <row r="42" spans="1:8">
      <c r="A42" s="32">
        <v>46098</v>
      </c>
      <c r="B42" s="2">
        <v>77.58</v>
      </c>
      <c r="C42" s="34">
        <v>78</v>
      </c>
      <c r="D42" s="34">
        <v>78.3</v>
      </c>
      <c r="E42" s="34">
        <v>77.45</v>
      </c>
      <c r="F42" s="34" t="s">
        <v>3748</v>
      </c>
      <c r="G42" s="35">
        <v>-0.0031</v>
      </c>
      <c r="H42" s="1">
        <f t="shared" si="0"/>
        <v>-0.00308880554458637</v>
      </c>
    </row>
    <row r="43" spans="1:8">
      <c r="A43" s="32">
        <v>46097</v>
      </c>
      <c r="B43" s="2">
        <v>77.82</v>
      </c>
      <c r="C43" s="34">
        <v>78</v>
      </c>
      <c r="D43" s="34">
        <v>78.43</v>
      </c>
      <c r="E43" s="34">
        <v>77.74</v>
      </c>
      <c r="F43" s="34" t="s">
        <v>3033</v>
      </c>
      <c r="G43" s="35">
        <v>0.0062</v>
      </c>
      <c r="H43" s="1">
        <f t="shared" si="0"/>
        <v>0.00618718137725646</v>
      </c>
    </row>
    <row r="44" spans="1:8">
      <c r="A44" s="32">
        <v>46094</v>
      </c>
      <c r="B44" s="2">
        <v>77.34</v>
      </c>
      <c r="C44" s="34">
        <v>77.47</v>
      </c>
      <c r="D44" s="34">
        <v>78.04</v>
      </c>
      <c r="E44" s="34">
        <v>77.19</v>
      </c>
      <c r="F44" s="34" t="s">
        <v>3701</v>
      </c>
      <c r="G44" s="35">
        <v>-0.0035</v>
      </c>
      <c r="H44" s="1">
        <f t="shared" si="0"/>
        <v>-0.00348499868689639</v>
      </c>
    </row>
    <row r="45" spans="1:8">
      <c r="A45" s="32">
        <v>46093</v>
      </c>
      <c r="B45" s="2">
        <v>77.61</v>
      </c>
      <c r="C45" s="34">
        <v>77.42</v>
      </c>
      <c r="D45" s="34">
        <v>78.16</v>
      </c>
      <c r="E45" s="34">
        <v>76.89</v>
      </c>
      <c r="F45" s="34" t="s">
        <v>3749</v>
      </c>
      <c r="G45" s="35">
        <v>-0.0003</v>
      </c>
      <c r="H45" s="1">
        <f t="shared" si="0"/>
        <v>-0.000257665551541467</v>
      </c>
    </row>
    <row r="46" spans="1:8">
      <c r="A46" s="32">
        <v>46092</v>
      </c>
      <c r="B46" s="2">
        <v>77.63</v>
      </c>
      <c r="C46" s="34">
        <v>77.71</v>
      </c>
      <c r="D46" s="34">
        <v>77.71</v>
      </c>
      <c r="E46" s="34">
        <v>76.6</v>
      </c>
      <c r="F46" s="34" t="s">
        <v>3750</v>
      </c>
      <c r="G46" s="35">
        <v>-0.0032</v>
      </c>
      <c r="H46" s="1">
        <f t="shared" si="0"/>
        <v>-0.00321523008641</v>
      </c>
    </row>
    <row r="47" spans="1:8">
      <c r="A47" s="32">
        <v>46091</v>
      </c>
      <c r="B47" s="2">
        <v>77.88</v>
      </c>
      <c r="C47" s="34">
        <v>77.47</v>
      </c>
      <c r="D47" s="34">
        <v>78.4</v>
      </c>
      <c r="E47" s="34">
        <v>77.1</v>
      </c>
      <c r="F47" s="34" t="s">
        <v>3751</v>
      </c>
      <c r="G47" s="35">
        <v>0.001</v>
      </c>
      <c r="H47" s="1">
        <f t="shared" si="0"/>
        <v>0.00102774931965307</v>
      </c>
    </row>
    <row r="48" spans="1:8">
      <c r="A48" s="32">
        <v>46090</v>
      </c>
      <c r="B48" s="2">
        <v>77.8</v>
      </c>
      <c r="C48" s="34">
        <v>76.62</v>
      </c>
      <c r="D48" s="34">
        <v>78.07</v>
      </c>
      <c r="E48" s="34">
        <v>76.53</v>
      </c>
      <c r="F48" s="34" t="s">
        <v>2397</v>
      </c>
      <c r="G48" s="35">
        <v>0.0099</v>
      </c>
      <c r="H48" s="1">
        <f t="shared" si="0"/>
        <v>0.00981666369447567</v>
      </c>
    </row>
    <row r="49" spans="1:8">
      <c r="A49" s="32">
        <v>46087</v>
      </c>
      <c r="B49" s="2">
        <v>77.04</v>
      </c>
      <c r="C49" s="34">
        <v>76.8</v>
      </c>
      <c r="D49" s="34">
        <v>77.19</v>
      </c>
      <c r="E49" s="34">
        <v>76.35</v>
      </c>
      <c r="F49" s="34" t="s">
        <v>2885</v>
      </c>
      <c r="G49" s="35">
        <v>0.0001</v>
      </c>
      <c r="H49" s="1">
        <f t="shared" si="0"/>
        <v>0.00012981112499569</v>
      </c>
    </row>
    <row r="50" spans="1:8">
      <c r="A50" s="32">
        <v>46086</v>
      </c>
      <c r="B50" s="2">
        <v>77.03</v>
      </c>
      <c r="C50" s="34">
        <v>77.68</v>
      </c>
      <c r="D50" s="34">
        <v>77.72</v>
      </c>
      <c r="E50" s="34">
        <v>76.5</v>
      </c>
      <c r="F50" s="34" t="s">
        <v>3752</v>
      </c>
      <c r="G50" s="35">
        <v>-0.0137</v>
      </c>
      <c r="H50" s="1">
        <f t="shared" si="0"/>
        <v>-0.0137951004807658</v>
      </c>
    </row>
    <row r="51" spans="1:8">
      <c r="A51" s="32">
        <v>46085</v>
      </c>
      <c r="B51" s="2">
        <v>78.1</v>
      </c>
      <c r="C51" s="34">
        <v>79.29</v>
      </c>
      <c r="D51" s="34">
        <v>79.47</v>
      </c>
      <c r="E51" s="34">
        <v>77.75</v>
      </c>
      <c r="F51" s="34" t="s">
        <v>3753</v>
      </c>
      <c r="G51" s="35">
        <v>-0.0156</v>
      </c>
      <c r="H51" s="1">
        <f t="shared" si="0"/>
        <v>-0.0157523582405439</v>
      </c>
    </row>
    <row r="52" spans="1:8">
      <c r="A52" s="32">
        <v>46084</v>
      </c>
      <c r="B52" s="2">
        <v>79.34</v>
      </c>
      <c r="C52" s="34">
        <v>79.86</v>
      </c>
      <c r="D52" s="34">
        <v>80.08</v>
      </c>
      <c r="E52" s="34">
        <v>78.56</v>
      </c>
      <c r="F52" s="34" t="s">
        <v>3754</v>
      </c>
      <c r="G52" s="35">
        <v>-0.011</v>
      </c>
      <c r="H52" s="1">
        <f t="shared" si="0"/>
        <v>-0.0110304452557227</v>
      </c>
    </row>
    <row r="53" spans="1:8">
      <c r="A53" s="32">
        <v>46083</v>
      </c>
      <c r="B53" s="2">
        <v>80.22</v>
      </c>
      <c r="C53" s="34">
        <v>81.25</v>
      </c>
      <c r="D53" s="34">
        <v>81.4</v>
      </c>
      <c r="E53" s="34">
        <v>80.15</v>
      </c>
      <c r="F53" s="34" t="s">
        <v>3631</v>
      </c>
      <c r="G53" s="35">
        <v>-0.0164</v>
      </c>
      <c r="H53" s="1">
        <f t="shared" si="0"/>
        <v>-0.0165660853643476</v>
      </c>
    </row>
    <row r="54" spans="1:8">
      <c r="A54" s="32">
        <v>46080</v>
      </c>
      <c r="B54" s="2">
        <v>81.56</v>
      </c>
      <c r="C54" s="34">
        <v>80.94</v>
      </c>
      <c r="D54" s="34">
        <v>82</v>
      </c>
      <c r="E54" s="34">
        <v>80.82</v>
      </c>
      <c r="F54" s="34" t="s">
        <v>794</v>
      </c>
      <c r="G54" s="35">
        <v>0.0132</v>
      </c>
      <c r="H54" s="1">
        <f t="shared" si="0"/>
        <v>0.0130817612817367</v>
      </c>
    </row>
    <row r="55" spans="1:8">
      <c r="A55" s="32">
        <v>46079</v>
      </c>
      <c r="B55" s="2">
        <v>80.5</v>
      </c>
      <c r="C55" s="34">
        <v>80.75</v>
      </c>
      <c r="D55" s="34">
        <v>80.89</v>
      </c>
      <c r="E55" s="34">
        <v>80.02</v>
      </c>
      <c r="F55" s="34" t="s">
        <v>2843</v>
      </c>
      <c r="G55" s="35">
        <v>0.0004</v>
      </c>
      <c r="H55" s="1">
        <f t="shared" si="0"/>
        <v>0.000372740266476265</v>
      </c>
    </row>
    <row r="56" spans="1:8">
      <c r="A56" s="32">
        <v>46078</v>
      </c>
      <c r="B56" s="2">
        <v>80.47</v>
      </c>
      <c r="C56" s="34">
        <v>80.4</v>
      </c>
      <c r="D56" s="34">
        <v>80.69</v>
      </c>
      <c r="E56" s="34">
        <v>79.56</v>
      </c>
      <c r="F56" s="34" t="s">
        <v>3755</v>
      </c>
      <c r="G56" s="35">
        <v>-0.0031</v>
      </c>
      <c r="H56" s="1">
        <f t="shared" si="0"/>
        <v>-0.00310193188731204</v>
      </c>
    </row>
    <row r="57" spans="1:8">
      <c r="A57" s="32">
        <v>46077</v>
      </c>
      <c r="B57" s="2">
        <v>80.72</v>
      </c>
      <c r="C57" s="34">
        <v>80.54</v>
      </c>
      <c r="D57" s="34">
        <v>81.09</v>
      </c>
      <c r="E57" s="34">
        <v>79.85</v>
      </c>
      <c r="F57" s="34" t="s">
        <v>3656</v>
      </c>
      <c r="G57" s="35">
        <v>0.002</v>
      </c>
      <c r="H57" s="1">
        <f t="shared" si="0"/>
        <v>0.00198412763504669</v>
      </c>
    </row>
    <row r="58" spans="1:8">
      <c r="A58" s="32">
        <v>46076</v>
      </c>
      <c r="B58" s="2">
        <v>80.56</v>
      </c>
      <c r="C58" s="34">
        <v>79.52</v>
      </c>
      <c r="D58" s="34">
        <v>80.85</v>
      </c>
      <c r="E58" s="34">
        <v>79.5</v>
      </c>
      <c r="F58" s="34" t="s">
        <v>3197</v>
      </c>
      <c r="G58" s="35">
        <v>0.009</v>
      </c>
      <c r="H58" s="1">
        <f t="shared" si="0"/>
        <v>0.00897761640709838</v>
      </c>
    </row>
    <row r="59" spans="1:8">
      <c r="A59" s="32">
        <v>46073</v>
      </c>
      <c r="B59" s="2">
        <v>79.84</v>
      </c>
      <c r="C59" s="34">
        <v>79.33</v>
      </c>
      <c r="D59" s="34">
        <v>79.84</v>
      </c>
      <c r="E59" s="34">
        <v>78.89</v>
      </c>
      <c r="F59" s="34" t="s">
        <v>3088</v>
      </c>
      <c r="G59" s="35">
        <v>0.0118</v>
      </c>
      <c r="H59" s="1">
        <f t="shared" si="0"/>
        <v>0.011716669470265</v>
      </c>
    </row>
    <row r="60" spans="1:8">
      <c r="A60" s="32">
        <v>46072</v>
      </c>
      <c r="B60" s="2">
        <v>78.91</v>
      </c>
      <c r="C60" s="34">
        <v>79.46</v>
      </c>
      <c r="D60" s="34">
        <v>79.67</v>
      </c>
      <c r="E60" s="34">
        <v>78.59</v>
      </c>
      <c r="F60" s="34" t="s">
        <v>2979</v>
      </c>
      <c r="G60" s="35">
        <v>-0.0073</v>
      </c>
      <c r="H60" s="1">
        <f t="shared" si="0"/>
        <v>-0.0073232650520776</v>
      </c>
    </row>
    <row r="61" spans="1:8">
      <c r="A61" s="32">
        <v>46071</v>
      </c>
      <c r="B61" s="2">
        <v>79.49</v>
      </c>
      <c r="C61" s="34">
        <v>79.5</v>
      </c>
      <c r="D61" s="34">
        <v>79.84</v>
      </c>
      <c r="E61" s="34">
        <v>78.92</v>
      </c>
      <c r="F61" s="34" t="s">
        <v>3756</v>
      </c>
      <c r="G61" s="35">
        <v>-0.0009</v>
      </c>
      <c r="H61" s="1">
        <f t="shared" si="0"/>
        <v>-0.000880226400750287</v>
      </c>
    </row>
    <row r="62" spans="1:8">
      <c r="A62" s="32">
        <v>46070</v>
      </c>
      <c r="B62" s="2">
        <v>79.56</v>
      </c>
      <c r="C62" s="34">
        <v>78.99</v>
      </c>
      <c r="D62" s="34">
        <v>79.64</v>
      </c>
      <c r="E62" s="34">
        <v>78.74</v>
      </c>
      <c r="F62" s="34" t="s">
        <v>3757</v>
      </c>
      <c r="G62" s="35">
        <v>0.0112</v>
      </c>
      <c r="H62" s="1">
        <f t="shared" si="0"/>
        <v>0.0111224604649132</v>
      </c>
    </row>
    <row r="63" spans="1:8">
      <c r="A63" s="32">
        <v>46066</v>
      </c>
      <c r="B63" s="2">
        <v>78.68</v>
      </c>
      <c r="C63" s="34">
        <v>78.45</v>
      </c>
      <c r="D63" s="34">
        <v>79.4</v>
      </c>
      <c r="E63" s="34">
        <v>78.13</v>
      </c>
      <c r="F63" s="34" t="s">
        <v>3758</v>
      </c>
      <c r="G63" s="35">
        <v>-0.0041</v>
      </c>
      <c r="H63" s="1">
        <f t="shared" si="0"/>
        <v>-0.00405885894616306</v>
      </c>
    </row>
    <row r="64" spans="1:8">
      <c r="A64" s="32">
        <v>46065</v>
      </c>
      <c r="B64" s="2">
        <v>79</v>
      </c>
      <c r="C64" s="34">
        <v>78.98</v>
      </c>
      <c r="D64" s="34">
        <v>80.41</v>
      </c>
      <c r="E64" s="34">
        <v>78.79</v>
      </c>
      <c r="F64" s="34" t="s">
        <v>2114</v>
      </c>
      <c r="G64" s="35">
        <v>0.0051</v>
      </c>
      <c r="H64" s="1">
        <f t="shared" si="0"/>
        <v>0.00507615303186079</v>
      </c>
    </row>
    <row r="65" spans="1:8">
      <c r="A65" s="32">
        <v>46064</v>
      </c>
      <c r="B65" s="2">
        <v>78.6</v>
      </c>
      <c r="C65" s="34">
        <v>76.88</v>
      </c>
      <c r="D65" s="34">
        <v>79.05</v>
      </c>
      <c r="E65" s="34">
        <v>76.58</v>
      </c>
      <c r="F65" s="34" t="s">
        <v>3759</v>
      </c>
      <c r="G65" s="35">
        <v>0.0233</v>
      </c>
      <c r="H65" s="1">
        <f t="shared" si="0"/>
        <v>0.0230368594245702</v>
      </c>
    </row>
    <row r="66" spans="1:8">
      <c r="A66" s="32">
        <v>46063</v>
      </c>
      <c r="B66" s="2">
        <v>76.81</v>
      </c>
      <c r="C66" s="34">
        <v>76.63</v>
      </c>
      <c r="D66" s="34">
        <v>77.51</v>
      </c>
      <c r="E66" s="34">
        <v>76.01</v>
      </c>
      <c r="F66" s="34" t="s">
        <v>2138</v>
      </c>
      <c r="G66" s="35">
        <v>-0.0149</v>
      </c>
      <c r="H66" s="1">
        <f t="shared" si="0"/>
        <v>-0.014989297310918</v>
      </c>
    </row>
    <row r="67" spans="1:8">
      <c r="A67" s="32">
        <v>46062</v>
      </c>
      <c r="B67" s="2">
        <v>77.97</v>
      </c>
      <c r="C67" s="34">
        <v>78.67</v>
      </c>
      <c r="D67" s="34">
        <v>79.11</v>
      </c>
      <c r="E67" s="34">
        <v>77.54</v>
      </c>
      <c r="F67" s="34" t="s">
        <v>3535</v>
      </c>
      <c r="G67" s="35">
        <v>-0.0134</v>
      </c>
      <c r="H67" s="1">
        <f t="shared" ref="H67:H130" si="1">LN(B67/B68)</f>
        <v>-0.0135033898953754</v>
      </c>
    </row>
    <row r="68" spans="1:8">
      <c r="A68" s="32">
        <v>46059</v>
      </c>
      <c r="B68" s="2">
        <v>79.03</v>
      </c>
      <c r="C68" s="34">
        <v>78.5</v>
      </c>
      <c r="D68" s="34">
        <v>79.2</v>
      </c>
      <c r="E68" s="34">
        <v>78.26</v>
      </c>
      <c r="F68" s="34" t="s">
        <v>3760</v>
      </c>
      <c r="G68" s="35">
        <v>0.0066</v>
      </c>
      <c r="H68" s="1">
        <f t="shared" si="1"/>
        <v>0.0066015220067197</v>
      </c>
    </row>
    <row r="69" spans="1:8">
      <c r="A69" s="32">
        <v>46058</v>
      </c>
      <c r="B69" s="2">
        <v>78.51</v>
      </c>
      <c r="C69" s="34">
        <v>77.82</v>
      </c>
      <c r="D69" s="34">
        <v>78.86</v>
      </c>
      <c r="E69" s="34">
        <v>77.59</v>
      </c>
      <c r="F69" s="34" t="s">
        <v>3044</v>
      </c>
      <c r="G69" s="35">
        <v>0.015</v>
      </c>
      <c r="H69" s="1">
        <f t="shared" si="1"/>
        <v>0.0148854281910892</v>
      </c>
    </row>
    <row r="70" spans="1:8">
      <c r="A70" s="32">
        <v>46057</v>
      </c>
      <c r="B70" s="2">
        <v>77.35</v>
      </c>
      <c r="C70" s="34">
        <v>77.26</v>
      </c>
      <c r="D70" s="34">
        <v>78.11</v>
      </c>
      <c r="E70" s="34">
        <v>77.08</v>
      </c>
      <c r="F70" s="34" t="s">
        <v>3761</v>
      </c>
      <c r="G70" s="35">
        <v>0.006</v>
      </c>
      <c r="H70" s="1">
        <f t="shared" si="1"/>
        <v>0.00596474797498555</v>
      </c>
    </row>
    <row r="71" spans="1:8">
      <c r="A71" s="32">
        <v>46056</v>
      </c>
      <c r="B71" s="2">
        <v>76.89</v>
      </c>
      <c r="C71" s="34">
        <v>75.27</v>
      </c>
      <c r="D71" s="34">
        <v>77.5</v>
      </c>
      <c r="E71" s="34">
        <v>75.13</v>
      </c>
      <c r="F71" s="34" t="s">
        <v>2168</v>
      </c>
      <c r="G71" s="35">
        <v>0.0207</v>
      </c>
      <c r="H71" s="1">
        <f t="shared" si="1"/>
        <v>0.020497367206486</v>
      </c>
    </row>
    <row r="72" spans="1:8">
      <c r="A72" s="32">
        <v>46055</v>
      </c>
      <c r="B72" s="2">
        <v>75.33</v>
      </c>
      <c r="C72" s="34">
        <v>75.01</v>
      </c>
      <c r="D72" s="34">
        <v>75.69</v>
      </c>
      <c r="E72" s="34">
        <v>74.4</v>
      </c>
      <c r="F72" s="34" t="s">
        <v>3762</v>
      </c>
      <c r="G72" s="35">
        <v>0.007</v>
      </c>
      <c r="H72" s="1">
        <f t="shared" si="1"/>
        <v>0.00692689595328968</v>
      </c>
    </row>
    <row r="73" spans="1:8">
      <c r="A73" s="32">
        <v>46052</v>
      </c>
      <c r="B73" s="2">
        <v>74.81</v>
      </c>
      <c r="C73" s="34">
        <v>73.71</v>
      </c>
      <c r="D73" s="34">
        <v>74.89</v>
      </c>
      <c r="E73" s="34">
        <v>73.54</v>
      </c>
      <c r="F73" s="34" t="s">
        <v>3763</v>
      </c>
      <c r="G73" s="35">
        <v>0.0188</v>
      </c>
      <c r="H73" s="1">
        <f t="shared" si="1"/>
        <v>0.0186189944207944</v>
      </c>
    </row>
    <row r="74" spans="1:8">
      <c r="A74" s="32">
        <v>46051</v>
      </c>
      <c r="B74" s="2">
        <v>73.43</v>
      </c>
      <c r="C74" s="34">
        <v>73.18</v>
      </c>
      <c r="D74" s="34">
        <v>74.08</v>
      </c>
      <c r="E74" s="34">
        <v>73.14</v>
      </c>
      <c r="F74" s="34" t="s">
        <v>2569</v>
      </c>
      <c r="G74" s="35">
        <v>0.0051</v>
      </c>
      <c r="H74" s="1">
        <f t="shared" si="1"/>
        <v>0.00505155009638273</v>
      </c>
    </row>
    <row r="75" spans="1:8">
      <c r="A75" s="32">
        <v>46050</v>
      </c>
      <c r="B75" s="2">
        <v>73.06</v>
      </c>
      <c r="C75" s="34">
        <v>73.21</v>
      </c>
      <c r="D75" s="34">
        <v>73.62</v>
      </c>
      <c r="E75" s="34">
        <v>72.57</v>
      </c>
      <c r="F75" s="34" t="s">
        <v>2606</v>
      </c>
      <c r="G75" s="35">
        <v>-0.0067</v>
      </c>
      <c r="H75" s="1">
        <f t="shared" si="1"/>
        <v>-0.00668442568030997</v>
      </c>
    </row>
    <row r="76" spans="1:8">
      <c r="A76" s="32">
        <v>46049</v>
      </c>
      <c r="B76" s="2">
        <v>73.55</v>
      </c>
      <c r="C76" s="34">
        <v>72.44</v>
      </c>
      <c r="D76" s="34">
        <v>73.56</v>
      </c>
      <c r="E76" s="34">
        <v>72.27</v>
      </c>
      <c r="F76" s="34" t="s">
        <v>3764</v>
      </c>
      <c r="G76" s="35">
        <v>0.0136</v>
      </c>
      <c r="H76" s="1">
        <f t="shared" si="1"/>
        <v>0.0135516412405654</v>
      </c>
    </row>
    <row r="77" spans="1:8">
      <c r="A77" s="32">
        <v>46048</v>
      </c>
      <c r="B77" s="2">
        <v>72.56</v>
      </c>
      <c r="C77" s="34">
        <v>72.86</v>
      </c>
      <c r="D77" s="34">
        <v>73.29</v>
      </c>
      <c r="E77" s="34">
        <v>72.54</v>
      </c>
      <c r="F77" s="34" t="s">
        <v>2701</v>
      </c>
      <c r="G77" s="35">
        <v>-0.0044</v>
      </c>
      <c r="H77" s="1">
        <f t="shared" si="1"/>
        <v>-0.0044004471448216</v>
      </c>
    </row>
    <row r="78" spans="1:8">
      <c r="A78" s="32">
        <v>46045</v>
      </c>
      <c r="B78" s="2">
        <v>72.88</v>
      </c>
      <c r="C78" s="34">
        <v>72.01</v>
      </c>
      <c r="D78" s="34">
        <v>73.06</v>
      </c>
      <c r="E78" s="34">
        <v>71.78</v>
      </c>
      <c r="F78" s="34" t="s">
        <v>2918</v>
      </c>
      <c r="G78" s="35">
        <v>0.0141</v>
      </c>
      <c r="H78" s="1">
        <f t="shared" si="1"/>
        <v>0.0139553214713516</v>
      </c>
    </row>
    <row r="79" spans="1:8">
      <c r="A79" s="32">
        <v>46044</v>
      </c>
      <c r="B79" s="2">
        <v>71.87</v>
      </c>
      <c r="C79" s="34">
        <v>71.82</v>
      </c>
      <c r="D79" s="34">
        <v>72.04</v>
      </c>
      <c r="E79" s="34">
        <v>71.44</v>
      </c>
      <c r="F79" s="34" t="s">
        <v>2389</v>
      </c>
      <c r="G79" s="35">
        <v>-0.0019</v>
      </c>
      <c r="H79" s="1">
        <f t="shared" si="1"/>
        <v>-0.00194606678042421</v>
      </c>
    </row>
    <row r="80" spans="1:8">
      <c r="A80" s="32">
        <v>46043</v>
      </c>
      <c r="B80" s="2">
        <v>72.01</v>
      </c>
      <c r="C80" s="34">
        <v>71.98</v>
      </c>
      <c r="D80" s="34">
        <v>72.24</v>
      </c>
      <c r="E80" s="34">
        <v>70.83</v>
      </c>
      <c r="F80" s="34" t="s">
        <v>3051</v>
      </c>
      <c r="G80" s="35">
        <v>0.0036</v>
      </c>
      <c r="H80" s="1">
        <f t="shared" si="1"/>
        <v>0.00361714362104508</v>
      </c>
    </row>
    <row r="81" spans="1:8">
      <c r="A81" s="32">
        <v>46042</v>
      </c>
      <c r="B81" s="2">
        <v>71.75</v>
      </c>
      <c r="C81" s="34">
        <v>70</v>
      </c>
      <c r="D81" s="34">
        <v>71.78</v>
      </c>
      <c r="E81" s="34">
        <v>69.79</v>
      </c>
      <c r="F81" s="34" t="s">
        <v>2471</v>
      </c>
      <c r="G81" s="35">
        <v>0.0186</v>
      </c>
      <c r="H81" s="1">
        <f t="shared" si="1"/>
        <v>0.0184265710117252</v>
      </c>
    </row>
    <row r="82" spans="1:8">
      <c r="A82" s="32">
        <v>46038</v>
      </c>
      <c r="B82" s="2">
        <v>70.44</v>
      </c>
      <c r="C82" s="34">
        <v>70.29</v>
      </c>
      <c r="D82" s="34">
        <v>70.74</v>
      </c>
      <c r="E82" s="34">
        <v>70.04</v>
      </c>
      <c r="F82" s="34" t="s">
        <v>3765</v>
      </c>
      <c r="G82" s="35">
        <v>-0.0006</v>
      </c>
      <c r="H82" s="1">
        <f t="shared" si="1"/>
        <v>-0.000567697999918803</v>
      </c>
    </row>
    <row r="83" spans="1:8">
      <c r="A83" s="32">
        <v>46037</v>
      </c>
      <c r="B83" s="2">
        <v>70.48</v>
      </c>
      <c r="C83" s="34">
        <v>71.59</v>
      </c>
      <c r="D83" s="34">
        <v>71.6</v>
      </c>
      <c r="E83" s="34">
        <v>70.36</v>
      </c>
      <c r="F83" s="34" t="s">
        <v>3766</v>
      </c>
      <c r="G83" s="35">
        <v>-0.0134</v>
      </c>
      <c r="H83" s="1">
        <f t="shared" si="1"/>
        <v>-0.0135289549403195</v>
      </c>
    </row>
    <row r="84" spans="1:8">
      <c r="A84" s="32">
        <v>46036</v>
      </c>
      <c r="B84" s="2">
        <v>71.44</v>
      </c>
      <c r="C84" s="34">
        <v>71.17</v>
      </c>
      <c r="D84" s="34">
        <v>71.71</v>
      </c>
      <c r="E84" s="34">
        <v>70.81</v>
      </c>
      <c r="F84" s="34" t="s">
        <v>3767</v>
      </c>
      <c r="G84" s="35">
        <v>0.0028</v>
      </c>
      <c r="H84" s="1">
        <f t="shared" si="1"/>
        <v>0.00280347814678279</v>
      </c>
    </row>
    <row r="85" spans="1:8">
      <c r="A85" s="32">
        <v>46035</v>
      </c>
      <c r="B85" s="2">
        <v>71.24</v>
      </c>
      <c r="C85" s="34">
        <v>70.42</v>
      </c>
      <c r="D85" s="34">
        <v>71.24</v>
      </c>
      <c r="E85" s="34">
        <v>70.27</v>
      </c>
      <c r="F85" s="34" t="s">
        <v>2533</v>
      </c>
      <c r="G85" s="35">
        <v>0.0105</v>
      </c>
      <c r="H85" s="1">
        <f t="shared" si="1"/>
        <v>0.0104417486032378</v>
      </c>
    </row>
    <row r="86" spans="1:8">
      <c r="A86" s="32">
        <v>46034</v>
      </c>
      <c r="B86" s="2">
        <v>70.5</v>
      </c>
      <c r="C86" s="34">
        <v>70.89</v>
      </c>
      <c r="D86" s="34">
        <v>70.96</v>
      </c>
      <c r="E86" s="34">
        <v>70.24</v>
      </c>
      <c r="F86" s="34" t="s">
        <v>2865</v>
      </c>
      <c r="G86" s="35">
        <v>-0.0001</v>
      </c>
      <c r="H86" s="1">
        <f t="shared" si="1"/>
        <v>-0.000141833912726335</v>
      </c>
    </row>
    <row r="87" spans="1:8">
      <c r="A87" s="32">
        <v>46031</v>
      </c>
      <c r="B87" s="2">
        <v>70.51</v>
      </c>
      <c r="C87" s="34">
        <v>69.43</v>
      </c>
      <c r="D87" s="34">
        <v>70.66</v>
      </c>
      <c r="E87" s="34">
        <v>69.12</v>
      </c>
      <c r="F87" s="34" t="s">
        <v>3768</v>
      </c>
      <c r="G87" s="35">
        <v>0.0164</v>
      </c>
      <c r="H87" s="1">
        <f t="shared" si="1"/>
        <v>0.0163000463337394</v>
      </c>
    </row>
    <row r="88" spans="1:8">
      <c r="A88" s="32">
        <v>46030</v>
      </c>
      <c r="B88" s="2">
        <v>69.37</v>
      </c>
      <c r="C88" s="34">
        <v>67.54</v>
      </c>
      <c r="D88" s="34">
        <v>69.46</v>
      </c>
      <c r="E88" s="34">
        <v>67.45</v>
      </c>
      <c r="F88" s="34" t="s">
        <v>3769</v>
      </c>
      <c r="G88" s="35">
        <v>0.0271</v>
      </c>
      <c r="H88" s="1">
        <f t="shared" si="1"/>
        <v>0.0267344824397883</v>
      </c>
    </row>
    <row r="89" spans="1:8">
      <c r="A89" s="32">
        <v>46029</v>
      </c>
      <c r="B89" s="2">
        <v>67.54</v>
      </c>
      <c r="C89" s="34">
        <v>67.99</v>
      </c>
      <c r="D89" s="34">
        <v>68.07</v>
      </c>
      <c r="E89" s="34">
        <v>67.27</v>
      </c>
      <c r="F89" s="34" t="s">
        <v>2719</v>
      </c>
      <c r="G89" s="35">
        <v>-0.0044</v>
      </c>
      <c r="H89" s="1">
        <f t="shared" si="1"/>
        <v>-0.00443197652622595</v>
      </c>
    </row>
    <row r="90" spans="1:8">
      <c r="A90" s="32">
        <v>46028</v>
      </c>
      <c r="B90" s="2">
        <v>67.84</v>
      </c>
      <c r="C90" s="34">
        <v>68.01</v>
      </c>
      <c r="D90" s="34">
        <v>68.25</v>
      </c>
      <c r="E90" s="34">
        <v>67.59</v>
      </c>
      <c r="F90" s="34" t="s">
        <v>2437</v>
      </c>
      <c r="G90" s="35">
        <v>-0.0015</v>
      </c>
      <c r="H90" s="1">
        <f t="shared" si="1"/>
        <v>-0.0014729712487902</v>
      </c>
    </row>
    <row r="91" spans="1:8">
      <c r="A91" s="32">
        <v>46027</v>
      </c>
      <c r="B91" s="2">
        <v>67.94</v>
      </c>
      <c r="C91" s="34">
        <v>68.92</v>
      </c>
      <c r="D91" s="34">
        <v>68.92</v>
      </c>
      <c r="E91" s="34">
        <v>67.92</v>
      </c>
      <c r="F91" s="34" t="s">
        <v>3166</v>
      </c>
      <c r="G91" s="35">
        <v>-0.0171</v>
      </c>
      <c r="H91" s="1">
        <f t="shared" si="1"/>
        <v>-0.0172191617633625</v>
      </c>
    </row>
    <row r="92" spans="1:8">
      <c r="A92" s="32">
        <v>46024</v>
      </c>
      <c r="B92" s="2">
        <v>69.12</v>
      </c>
      <c r="C92" s="34">
        <v>69.85</v>
      </c>
      <c r="D92" s="34">
        <v>69.87</v>
      </c>
      <c r="E92" s="34">
        <v>68.97</v>
      </c>
      <c r="F92" s="34" t="s">
        <v>3618</v>
      </c>
      <c r="G92" s="35">
        <v>-0.0113</v>
      </c>
      <c r="H92" s="1">
        <f t="shared" si="1"/>
        <v>-0.0113645760280935</v>
      </c>
    </row>
    <row r="93" spans="1:8">
      <c r="A93" s="32">
        <v>46022</v>
      </c>
      <c r="B93" s="2">
        <v>69.91</v>
      </c>
      <c r="C93" s="34">
        <v>70.07</v>
      </c>
      <c r="D93" s="34">
        <v>70.16</v>
      </c>
      <c r="E93" s="34">
        <v>69.88</v>
      </c>
      <c r="F93" s="34" t="s">
        <v>3213</v>
      </c>
      <c r="G93" s="35">
        <v>-0.0023</v>
      </c>
      <c r="H93" s="1">
        <f t="shared" si="1"/>
        <v>-0.00228604185854868</v>
      </c>
    </row>
    <row r="94" spans="1:8">
      <c r="A94" s="32">
        <v>46021</v>
      </c>
      <c r="B94" s="2">
        <v>70.07</v>
      </c>
      <c r="C94" s="34">
        <v>70</v>
      </c>
      <c r="D94" s="34">
        <v>70.24</v>
      </c>
      <c r="E94" s="34">
        <v>69.8</v>
      </c>
      <c r="F94" s="34" t="s">
        <v>2656</v>
      </c>
      <c r="G94" s="35">
        <v>-0.0013</v>
      </c>
      <c r="H94" s="1">
        <f t="shared" si="1"/>
        <v>-0.00128360568148508</v>
      </c>
    </row>
    <row r="95" spans="1:8">
      <c r="A95" s="32">
        <v>46020</v>
      </c>
      <c r="B95" s="2">
        <v>70.16</v>
      </c>
      <c r="C95" s="34">
        <v>70</v>
      </c>
      <c r="D95" s="34">
        <v>70.42</v>
      </c>
      <c r="E95" s="34">
        <v>69.85</v>
      </c>
      <c r="F95" s="34" t="s">
        <v>3727</v>
      </c>
      <c r="G95" s="35">
        <v>0.0042</v>
      </c>
      <c r="H95" s="1">
        <f t="shared" si="1"/>
        <v>0.00414197549956806</v>
      </c>
    </row>
    <row r="96" spans="1:8">
      <c r="A96" s="32">
        <v>46017</v>
      </c>
      <c r="B96" s="2">
        <v>69.87</v>
      </c>
      <c r="C96" s="34">
        <v>69.95</v>
      </c>
      <c r="D96" s="34">
        <v>70.16</v>
      </c>
      <c r="E96" s="34">
        <v>69.72</v>
      </c>
      <c r="F96" s="34" t="s">
        <v>3456</v>
      </c>
      <c r="G96" s="35">
        <v>-0.0034</v>
      </c>
      <c r="H96" s="1">
        <f t="shared" si="1"/>
        <v>-0.00342906465451683</v>
      </c>
    </row>
    <row r="97" spans="1:8">
      <c r="A97" s="32">
        <v>46015</v>
      </c>
      <c r="B97" s="2">
        <v>70.11</v>
      </c>
      <c r="C97" s="34">
        <v>69.89</v>
      </c>
      <c r="D97" s="34">
        <v>70.16</v>
      </c>
      <c r="E97" s="34">
        <v>69.75</v>
      </c>
      <c r="F97" s="34" t="s">
        <v>3770</v>
      </c>
      <c r="G97" s="35">
        <v>0.0034</v>
      </c>
      <c r="H97" s="1">
        <f t="shared" si="1"/>
        <v>0.00342906465451697</v>
      </c>
    </row>
    <row r="98" spans="1:8">
      <c r="A98" s="32">
        <v>46014</v>
      </c>
      <c r="B98" s="2">
        <v>69.87</v>
      </c>
      <c r="C98" s="34">
        <v>70.2</v>
      </c>
      <c r="D98" s="34">
        <v>70.25</v>
      </c>
      <c r="E98" s="34">
        <v>69.69</v>
      </c>
      <c r="F98" s="34" t="s">
        <v>3268</v>
      </c>
      <c r="G98" s="35">
        <v>-0.0048</v>
      </c>
      <c r="H98" s="1">
        <f t="shared" si="1"/>
        <v>-0.00485437846479798</v>
      </c>
    </row>
    <row r="99" spans="1:8">
      <c r="A99" s="32">
        <v>46013</v>
      </c>
      <c r="B99" s="2">
        <v>70.21</v>
      </c>
      <c r="C99" s="34">
        <v>69.93</v>
      </c>
      <c r="D99" s="34">
        <v>70.22</v>
      </c>
      <c r="E99" s="34">
        <v>69.65</v>
      </c>
      <c r="F99" s="34" t="s">
        <v>2946</v>
      </c>
      <c r="G99" s="35">
        <v>0.0021</v>
      </c>
      <c r="H99" s="1">
        <f t="shared" si="1"/>
        <v>0.00213873325981655</v>
      </c>
    </row>
    <row r="100" spans="1:8">
      <c r="A100" s="32">
        <v>46010</v>
      </c>
      <c r="B100" s="2">
        <v>70.06</v>
      </c>
      <c r="C100" s="34">
        <v>70.06</v>
      </c>
      <c r="D100" s="34">
        <v>70.76</v>
      </c>
      <c r="E100" s="34">
        <v>70.03</v>
      </c>
      <c r="F100" s="34" t="s">
        <v>1102</v>
      </c>
      <c r="G100" s="35">
        <v>-0.0043</v>
      </c>
      <c r="H100" s="1">
        <f t="shared" si="1"/>
        <v>-0.00427290210001665</v>
      </c>
    </row>
    <row r="101" spans="1:8">
      <c r="A101" s="32">
        <v>46009</v>
      </c>
      <c r="B101" s="2">
        <v>70.36</v>
      </c>
      <c r="C101" s="34">
        <v>70.27</v>
      </c>
      <c r="D101" s="34">
        <v>70.79</v>
      </c>
      <c r="E101" s="34">
        <v>70.17</v>
      </c>
      <c r="F101" s="34" t="s">
        <v>2885</v>
      </c>
      <c r="G101" s="35">
        <v>-0.0044</v>
      </c>
      <c r="H101" s="1">
        <f t="shared" si="1"/>
        <v>-0.00439623483340562</v>
      </c>
    </row>
    <row r="102" spans="1:8">
      <c r="A102" s="32">
        <v>46008</v>
      </c>
      <c r="B102" s="2">
        <v>70.67</v>
      </c>
      <c r="C102" s="34">
        <v>70.57</v>
      </c>
      <c r="D102" s="34">
        <v>70.92</v>
      </c>
      <c r="E102" s="34">
        <v>70.31</v>
      </c>
      <c r="F102" s="34" t="s">
        <v>3771</v>
      </c>
      <c r="G102" s="35">
        <v>0.0043</v>
      </c>
      <c r="H102" s="1">
        <f t="shared" si="1"/>
        <v>0.00425411872430526</v>
      </c>
    </row>
    <row r="103" spans="1:8">
      <c r="A103" s="32">
        <v>46007</v>
      </c>
      <c r="B103" s="2">
        <v>70.37</v>
      </c>
      <c r="C103" s="34">
        <v>71.3</v>
      </c>
      <c r="D103" s="34">
        <v>71.3</v>
      </c>
      <c r="E103" s="34">
        <v>70.32</v>
      </c>
      <c r="F103" s="34" t="s">
        <v>2416</v>
      </c>
      <c r="G103" s="35">
        <v>-0.0085</v>
      </c>
      <c r="H103" s="1">
        <f t="shared" si="1"/>
        <v>-0.0084902165584339</v>
      </c>
    </row>
    <row r="104" spans="1:8">
      <c r="A104" s="32">
        <v>46006</v>
      </c>
      <c r="B104" s="2">
        <v>70.97</v>
      </c>
      <c r="C104" s="34">
        <v>70.43</v>
      </c>
      <c r="D104" s="34">
        <v>71.32</v>
      </c>
      <c r="E104" s="34">
        <v>70.32</v>
      </c>
      <c r="F104" s="34" t="s">
        <v>3772</v>
      </c>
      <c r="G104" s="35">
        <v>0.0064</v>
      </c>
      <c r="H104" s="1">
        <f t="shared" si="1"/>
        <v>0.00636089500722207</v>
      </c>
    </row>
    <row r="105" spans="1:8">
      <c r="A105" s="32">
        <v>46003</v>
      </c>
      <c r="B105" s="2">
        <v>70.52</v>
      </c>
      <c r="C105" s="34">
        <v>69.11</v>
      </c>
      <c r="D105" s="34">
        <v>70.62</v>
      </c>
      <c r="E105" s="34">
        <v>69.04</v>
      </c>
      <c r="F105" s="34" t="s">
        <v>3773</v>
      </c>
      <c r="G105" s="35">
        <v>0.0204</v>
      </c>
      <c r="H105" s="1">
        <f t="shared" si="1"/>
        <v>0.0201969194263665</v>
      </c>
    </row>
    <row r="106" spans="1:8">
      <c r="A106" s="32">
        <v>46002</v>
      </c>
      <c r="B106" s="2">
        <v>69.11</v>
      </c>
      <c r="C106" s="34">
        <v>70.55</v>
      </c>
      <c r="D106" s="34">
        <v>70.69</v>
      </c>
      <c r="E106" s="34">
        <v>68.79</v>
      </c>
      <c r="F106" s="34" t="s">
        <v>2067</v>
      </c>
      <c r="G106" s="35">
        <v>-0.0157</v>
      </c>
      <c r="H106" s="1">
        <f t="shared" si="1"/>
        <v>-0.0157913129258544</v>
      </c>
    </row>
    <row r="107" spans="1:8">
      <c r="A107" s="32">
        <v>46001</v>
      </c>
      <c r="B107" s="2">
        <v>70.21</v>
      </c>
      <c r="C107" s="34">
        <v>70.39</v>
      </c>
      <c r="D107" s="34">
        <v>70.53</v>
      </c>
      <c r="E107" s="34">
        <v>69.78</v>
      </c>
      <c r="F107" s="34" t="s">
        <v>2157</v>
      </c>
      <c r="G107" s="35">
        <v>0.0017</v>
      </c>
      <c r="H107" s="1">
        <f t="shared" si="1"/>
        <v>0.00171062051692391</v>
      </c>
    </row>
    <row r="108" spans="1:8">
      <c r="A108" s="32">
        <v>46000</v>
      </c>
      <c r="B108" s="2">
        <v>70.09</v>
      </c>
      <c r="C108" s="34">
        <v>70.37</v>
      </c>
      <c r="D108" s="34">
        <v>70.63</v>
      </c>
      <c r="E108" s="34">
        <v>69.83</v>
      </c>
      <c r="F108" s="34" t="s">
        <v>3774</v>
      </c>
      <c r="G108" s="35">
        <v>-0.0023</v>
      </c>
      <c r="H108" s="1">
        <f t="shared" si="1"/>
        <v>-0.00228017770162167</v>
      </c>
    </row>
    <row r="109" spans="1:8">
      <c r="A109" s="32">
        <v>45999</v>
      </c>
      <c r="B109" s="2">
        <v>70.25</v>
      </c>
      <c r="C109" s="34">
        <v>69.84</v>
      </c>
      <c r="D109" s="34">
        <v>70.38</v>
      </c>
      <c r="E109" s="34">
        <v>69.49</v>
      </c>
      <c r="F109" s="34" t="s">
        <v>3775</v>
      </c>
      <c r="G109" s="35">
        <v>0.0036</v>
      </c>
      <c r="H109" s="1">
        <f t="shared" si="1"/>
        <v>0.00356506616449614</v>
      </c>
    </row>
    <row r="110" spans="1:8">
      <c r="A110" s="32">
        <v>45996</v>
      </c>
      <c r="B110" s="2">
        <v>70</v>
      </c>
      <c r="C110" s="34">
        <v>70.32</v>
      </c>
      <c r="D110" s="34">
        <v>70.71</v>
      </c>
      <c r="E110" s="34">
        <v>69.87</v>
      </c>
      <c r="F110" s="34" t="s">
        <v>3776</v>
      </c>
      <c r="G110" s="35">
        <v>-0.0064</v>
      </c>
      <c r="H110" s="1">
        <f t="shared" si="1"/>
        <v>-0.00640799629533029</v>
      </c>
    </row>
    <row r="111" spans="1:8">
      <c r="A111" s="32">
        <v>45995</v>
      </c>
      <c r="B111" s="2">
        <v>70.45</v>
      </c>
      <c r="C111" s="34">
        <v>70.83</v>
      </c>
      <c r="D111" s="34">
        <v>71.34</v>
      </c>
      <c r="E111" s="34">
        <v>70.37</v>
      </c>
      <c r="F111" s="34" t="s">
        <v>2913</v>
      </c>
      <c r="G111" s="35">
        <v>-0.0051</v>
      </c>
      <c r="H111" s="1">
        <f t="shared" si="1"/>
        <v>-0.00509699531899339</v>
      </c>
    </row>
    <row r="112" spans="1:8">
      <c r="A112" s="32">
        <v>45994</v>
      </c>
      <c r="B112" s="2">
        <v>70.81</v>
      </c>
      <c r="C112" s="34">
        <v>70.88</v>
      </c>
      <c r="D112" s="34">
        <v>71.4</v>
      </c>
      <c r="E112" s="34">
        <v>70.61</v>
      </c>
      <c r="F112" s="34" t="s">
        <v>3777</v>
      </c>
      <c r="G112" s="35">
        <v>0.002</v>
      </c>
      <c r="H112" s="1">
        <f t="shared" si="1"/>
        <v>0.00197907896091957</v>
      </c>
    </row>
    <row r="113" spans="1:8">
      <c r="A113" s="32">
        <v>45993</v>
      </c>
      <c r="B113" s="2">
        <v>70.67</v>
      </c>
      <c r="C113" s="34">
        <v>71.8</v>
      </c>
      <c r="D113" s="34">
        <v>71.8</v>
      </c>
      <c r="E113" s="34">
        <v>70.43</v>
      </c>
      <c r="F113" s="34" t="s">
        <v>3778</v>
      </c>
      <c r="G113" s="35">
        <v>-0.0178</v>
      </c>
      <c r="H113" s="1">
        <f t="shared" si="1"/>
        <v>-0.0179502786306139</v>
      </c>
    </row>
    <row r="114" spans="1:8">
      <c r="A114" s="32">
        <v>45992</v>
      </c>
      <c r="B114" s="2">
        <v>71.95</v>
      </c>
      <c r="C114" s="34">
        <v>72.6</v>
      </c>
      <c r="D114" s="34">
        <v>72.9</v>
      </c>
      <c r="E114" s="34">
        <v>71.93</v>
      </c>
      <c r="F114" s="34" t="s">
        <v>3779</v>
      </c>
      <c r="G114" s="35">
        <v>-0.016</v>
      </c>
      <c r="H114" s="1">
        <f t="shared" si="1"/>
        <v>-0.0161304938125178</v>
      </c>
    </row>
    <row r="115" spans="1:8">
      <c r="A115" s="32">
        <v>45989</v>
      </c>
      <c r="B115" s="2">
        <v>73.12</v>
      </c>
      <c r="C115" s="34">
        <v>73</v>
      </c>
      <c r="D115" s="34">
        <v>73.23</v>
      </c>
      <c r="E115" s="34">
        <v>72.76</v>
      </c>
      <c r="F115" s="34" t="s">
        <v>3370</v>
      </c>
      <c r="G115" s="35">
        <v>0.0033</v>
      </c>
      <c r="H115" s="1">
        <f t="shared" si="1"/>
        <v>0.00328767419419171</v>
      </c>
    </row>
    <row r="116" spans="1:8">
      <c r="A116" s="32">
        <v>45987</v>
      </c>
      <c r="B116" s="2">
        <v>72.88</v>
      </c>
      <c r="C116" s="34">
        <v>72.6</v>
      </c>
      <c r="D116" s="34">
        <v>73.08</v>
      </c>
      <c r="E116" s="34">
        <v>72.39</v>
      </c>
      <c r="F116" s="34" t="s">
        <v>2785</v>
      </c>
      <c r="G116" s="35">
        <v>0.0037</v>
      </c>
      <c r="H116" s="1">
        <f t="shared" si="1"/>
        <v>0.0037115995595475</v>
      </c>
    </row>
    <row r="117" spans="1:8">
      <c r="A117" s="32">
        <v>45986</v>
      </c>
      <c r="B117" s="2">
        <v>72.61</v>
      </c>
      <c r="C117" s="34">
        <v>72.79</v>
      </c>
      <c r="D117" s="34">
        <v>72.93</v>
      </c>
      <c r="E117" s="34">
        <v>72.14</v>
      </c>
      <c r="F117" s="34" t="s">
        <v>2343</v>
      </c>
      <c r="G117" s="35">
        <v>0.0003</v>
      </c>
      <c r="H117" s="1">
        <f t="shared" si="1"/>
        <v>0.000275482095406063</v>
      </c>
    </row>
    <row r="118" spans="1:8">
      <c r="A118" s="32">
        <v>45985</v>
      </c>
      <c r="B118" s="2">
        <v>72.59</v>
      </c>
      <c r="C118" s="34">
        <v>73.16</v>
      </c>
      <c r="D118" s="34">
        <v>73.16</v>
      </c>
      <c r="E118" s="34">
        <v>71.57</v>
      </c>
      <c r="F118" s="34" t="s">
        <v>1032</v>
      </c>
      <c r="G118" s="35">
        <v>-0.0049</v>
      </c>
      <c r="H118" s="1">
        <f t="shared" si="1"/>
        <v>-0.00494710367204541</v>
      </c>
    </row>
    <row r="119" spans="1:8">
      <c r="A119" s="32">
        <v>45982</v>
      </c>
      <c r="B119" s="2">
        <v>72.95</v>
      </c>
      <c r="C119" s="34">
        <v>71.68</v>
      </c>
      <c r="D119" s="34">
        <v>73.19</v>
      </c>
      <c r="E119" s="34">
        <v>71.49</v>
      </c>
      <c r="F119" s="34" t="s">
        <v>2313</v>
      </c>
      <c r="G119" s="35">
        <v>0.0244</v>
      </c>
      <c r="H119" s="1">
        <f t="shared" si="1"/>
        <v>0.0241410169747613</v>
      </c>
    </row>
    <row r="120" spans="1:8">
      <c r="A120" s="32">
        <v>45981</v>
      </c>
      <c r="B120" s="2">
        <v>71.21</v>
      </c>
      <c r="C120" s="34">
        <v>70.95</v>
      </c>
      <c r="D120" s="34">
        <v>71.48</v>
      </c>
      <c r="E120" s="34">
        <v>70.61</v>
      </c>
      <c r="F120" s="34" t="s">
        <v>2795</v>
      </c>
      <c r="G120" s="35">
        <v>0.0014</v>
      </c>
      <c r="H120" s="1">
        <f t="shared" si="1"/>
        <v>0.00140528409860671</v>
      </c>
    </row>
    <row r="121" spans="1:8">
      <c r="A121" s="32">
        <v>45980</v>
      </c>
      <c r="B121" s="2">
        <v>71.11</v>
      </c>
      <c r="C121" s="34">
        <v>71.2</v>
      </c>
      <c r="D121" s="34">
        <v>71.44</v>
      </c>
      <c r="E121" s="34">
        <v>70.81</v>
      </c>
      <c r="F121" s="34" t="s">
        <v>3739</v>
      </c>
      <c r="G121" s="35">
        <v>-0.0015</v>
      </c>
      <c r="H121" s="1">
        <f t="shared" si="1"/>
        <v>-0.00154570395420512</v>
      </c>
    </row>
    <row r="122" spans="1:8">
      <c r="A122" s="32">
        <v>45979</v>
      </c>
      <c r="B122" s="2">
        <v>71.22</v>
      </c>
      <c r="C122" s="34">
        <v>70.99</v>
      </c>
      <c r="D122" s="34">
        <v>71.34</v>
      </c>
      <c r="E122" s="34">
        <v>70.57</v>
      </c>
      <c r="F122" s="34" t="s">
        <v>2843</v>
      </c>
      <c r="G122" s="35">
        <v>0.0076</v>
      </c>
      <c r="H122" s="1">
        <f t="shared" si="1"/>
        <v>0.00761103039813582</v>
      </c>
    </row>
    <row r="123" spans="1:8">
      <c r="A123" s="32">
        <v>45978</v>
      </c>
      <c r="B123" s="2">
        <v>70.68</v>
      </c>
      <c r="C123" s="34">
        <v>71.2</v>
      </c>
      <c r="D123" s="34">
        <v>71.53</v>
      </c>
      <c r="E123" s="34">
        <v>70.62</v>
      </c>
      <c r="F123" s="34" t="s">
        <v>3687</v>
      </c>
      <c r="G123" s="35">
        <v>-0.0067</v>
      </c>
      <c r="H123" s="1">
        <f t="shared" si="1"/>
        <v>-0.00676821534613863</v>
      </c>
    </row>
    <row r="124" spans="1:8">
      <c r="A124" s="32">
        <v>45975</v>
      </c>
      <c r="B124" s="2">
        <v>71.16</v>
      </c>
      <c r="C124" s="34">
        <v>71.4</v>
      </c>
      <c r="D124" s="34">
        <v>71.64</v>
      </c>
      <c r="E124" s="34">
        <v>70.6</v>
      </c>
      <c r="F124" s="34" t="s">
        <v>3471</v>
      </c>
      <c r="G124" s="35">
        <v>0.0013</v>
      </c>
      <c r="H124" s="1">
        <f t="shared" si="1"/>
        <v>0.00126555595883067</v>
      </c>
    </row>
    <row r="125" spans="1:8">
      <c r="A125" s="32">
        <v>45974</v>
      </c>
      <c r="B125" s="2">
        <v>71.07</v>
      </c>
      <c r="C125" s="34">
        <v>71.42</v>
      </c>
      <c r="D125" s="34">
        <v>71.67</v>
      </c>
      <c r="E125" s="34">
        <v>71</v>
      </c>
      <c r="F125" s="34" t="s">
        <v>3780</v>
      </c>
      <c r="G125" s="35">
        <v>-0.0062</v>
      </c>
      <c r="H125" s="1">
        <f t="shared" si="1"/>
        <v>-0.00617199322150102</v>
      </c>
    </row>
    <row r="126" spans="1:8">
      <c r="A126" s="32">
        <v>45973</v>
      </c>
      <c r="B126" s="2">
        <v>71.51</v>
      </c>
      <c r="C126" s="34">
        <v>71.49</v>
      </c>
      <c r="D126" s="34">
        <v>71.89</v>
      </c>
      <c r="E126" s="34">
        <v>71.34</v>
      </c>
      <c r="F126" s="34" t="s">
        <v>3091</v>
      </c>
      <c r="G126" s="35">
        <v>-0.0014</v>
      </c>
      <c r="H126" s="1">
        <f t="shared" si="1"/>
        <v>-0.0013974289585438</v>
      </c>
    </row>
    <row r="127" spans="1:8">
      <c r="A127" s="32">
        <v>45972</v>
      </c>
      <c r="B127" s="2">
        <v>71.61</v>
      </c>
      <c r="C127" s="34">
        <v>70.98</v>
      </c>
      <c r="D127" s="34">
        <v>71.75</v>
      </c>
      <c r="E127" s="34">
        <v>70.66</v>
      </c>
      <c r="F127" s="34" t="s">
        <v>2967</v>
      </c>
      <c r="G127" s="35">
        <v>0.0155</v>
      </c>
      <c r="H127" s="1">
        <f t="shared" si="1"/>
        <v>0.015338371489179</v>
      </c>
    </row>
    <row r="128" spans="1:8">
      <c r="A128" s="32">
        <v>45971</v>
      </c>
      <c r="B128" s="2">
        <v>70.52</v>
      </c>
      <c r="C128" s="34">
        <v>70.01</v>
      </c>
      <c r="D128" s="34">
        <v>70.66</v>
      </c>
      <c r="E128" s="34">
        <v>69.44</v>
      </c>
      <c r="F128" s="34" t="s">
        <v>3781</v>
      </c>
      <c r="G128" s="35">
        <v>-0.0004</v>
      </c>
      <c r="H128" s="1">
        <f t="shared" si="1"/>
        <v>-0.000425320769153598</v>
      </c>
    </row>
    <row r="129" spans="1:8">
      <c r="A129" s="32">
        <v>45968</v>
      </c>
      <c r="B129" s="2">
        <v>70.55</v>
      </c>
      <c r="C129" s="34">
        <v>69.81</v>
      </c>
      <c r="D129" s="34">
        <v>70.87</v>
      </c>
      <c r="E129" s="34">
        <v>69.41</v>
      </c>
      <c r="F129" s="34" t="s">
        <v>3782</v>
      </c>
      <c r="G129" s="35">
        <v>0.0216</v>
      </c>
      <c r="H129" s="1">
        <f t="shared" si="1"/>
        <v>0.0213459863369766</v>
      </c>
    </row>
    <row r="130" spans="1:8">
      <c r="A130" s="32">
        <v>45967</v>
      </c>
      <c r="B130" s="2">
        <v>69.06</v>
      </c>
      <c r="C130" s="34">
        <v>68.3</v>
      </c>
      <c r="D130" s="34">
        <v>69.14</v>
      </c>
      <c r="E130" s="34">
        <v>67.92</v>
      </c>
      <c r="F130" s="34" t="s">
        <v>3076</v>
      </c>
      <c r="G130" s="35">
        <v>0.008</v>
      </c>
      <c r="H130" s="1">
        <f t="shared" si="1"/>
        <v>0.00799597194703863</v>
      </c>
    </row>
    <row r="131" spans="1:8">
      <c r="A131" s="32">
        <v>45966</v>
      </c>
      <c r="B131" s="2">
        <v>68.51</v>
      </c>
      <c r="C131" s="34">
        <v>68.66</v>
      </c>
      <c r="D131" s="34">
        <v>68.83</v>
      </c>
      <c r="E131" s="34">
        <v>68.18</v>
      </c>
      <c r="F131" s="34" t="s">
        <v>2685</v>
      </c>
      <c r="G131" s="35">
        <v>-0.0022</v>
      </c>
      <c r="H131" s="1">
        <f t="shared" ref="H131:H194" si="2">LN(B131/B132)</f>
        <v>-0.00218706801473821</v>
      </c>
    </row>
    <row r="132" spans="1:8">
      <c r="A132" s="32">
        <v>45965</v>
      </c>
      <c r="B132" s="2">
        <v>68.66</v>
      </c>
      <c r="C132" s="34">
        <v>68.47</v>
      </c>
      <c r="D132" s="34">
        <v>68.73</v>
      </c>
      <c r="E132" s="34">
        <v>68.16</v>
      </c>
      <c r="F132" s="34" t="s">
        <v>3783</v>
      </c>
      <c r="G132" s="35">
        <v>0.0102</v>
      </c>
      <c r="H132" s="1">
        <f t="shared" si="2"/>
        <v>0.0101003566709991</v>
      </c>
    </row>
    <row r="133" spans="1:8">
      <c r="A133" s="32">
        <v>45964</v>
      </c>
      <c r="B133" s="2">
        <v>67.97</v>
      </c>
      <c r="C133" s="34">
        <v>68.8</v>
      </c>
      <c r="D133" s="34">
        <v>68.89</v>
      </c>
      <c r="E133" s="34">
        <v>67.66</v>
      </c>
      <c r="F133" s="34" t="s">
        <v>2695</v>
      </c>
      <c r="G133" s="35">
        <v>-0.0135</v>
      </c>
      <c r="H133" s="1">
        <f t="shared" si="2"/>
        <v>-0.0135897466610661</v>
      </c>
    </row>
    <row r="134" spans="1:8">
      <c r="A134" s="32">
        <v>45961</v>
      </c>
      <c r="B134" s="2">
        <v>68.9</v>
      </c>
      <c r="C134" s="34">
        <v>68.54</v>
      </c>
      <c r="D134" s="34">
        <v>69.07</v>
      </c>
      <c r="E134" s="34">
        <v>67.9</v>
      </c>
      <c r="F134" s="34" t="s">
        <v>3767</v>
      </c>
      <c r="G134" s="35">
        <v>-0.0012</v>
      </c>
      <c r="H134" s="1">
        <f t="shared" si="2"/>
        <v>-0.00116042948908189</v>
      </c>
    </row>
    <row r="135" spans="1:8">
      <c r="A135" s="32">
        <v>45960</v>
      </c>
      <c r="B135" s="2">
        <v>68.98</v>
      </c>
      <c r="C135" s="34">
        <v>68.45</v>
      </c>
      <c r="D135" s="34">
        <v>69.29</v>
      </c>
      <c r="E135" s="34">
        <v>68.39</v>
      </c>
      <c r="F135" s="34" t="s">
        <v>3575</v>
      </c>
      <c r="G135" s="35">
        <v>0.0092</v>
      </c>
      <c r="H135" s="1">
        <f t="shared" si="2"/>
        <v>0.00917504433873651</v>
      </c>
    </row>
    <row r="136" spans="1:8">
      <c r="A136" s="32">
        <v>45959</v>
      </c>
      <c r="B136" s="2">
        <v>68.35</v>
      </c>
      <c r="C136" s="34">
        <v>69.92</v>
      </c>
      <c r="D136" s="34">
        <v>70.03</v>
      </c>
      <c r="E136" s="34">
        <v>68.15</v>
      </c>
      <c r="F136" s="34" t="s">
        <v>3784</v>
      </c>
      <c r="G136" s="35">
        <v>-0.0258</v>
      </c>
      <c r="H136" s="1">
        <f t="shared" si="2"/>
        <v>-0.0261367848939691</v>
      </c>
    </row>
    <row r="137" spans="1:8">
      <c r="A137" s="32">
        <v>45958</v>
      </c>
      <c r="B137" s="2">
        <v>70.16</v>
      </c>
      <c r="C137" s="34">
        <v>70.04</v>
      </c>
      <c r="D137" s="34">
        <v>70.9</v>
      </c>
      <c r="E137" s="34">
        <v>69.95</v>
      </c>
      <c r="F137" s="34" t="s">
        <v>3564</v>
      </c>
      <c r="G137" s="35">
        <v>0.0014</v>
      </c>
      <c r="H137" s="1">
        <f t="shared" si="2"/>
        <v>0.00142633029458666</v>
      </c>
    </row>
    <row r="138" spans="1:8">
      <c r="A138" s="32">
        <v>45957</v>
      </c>
      <c r="B138" s="2">
        <v>70.06</v>
      </c>
      <c r="C138" s="34">
        <v>69.78</v>
      </c>
      <c r="D138" s="34">
        <v>70.11</v>
      </c>
      <c r="E138" s="34">
        <v>69.25</v>
      </c>
      <c r="F138" s="34" t="s">
        <v>3435</v>
      </c>
      <c r="G138" s="35">
        <v>0.005</v>
      </c>
      <c r="H138" s="1">
        <f t="shared" si="2"/>
        <v>0.00500823827103342</v>
      </c>
    </row>
    <row r="139" spans="1:8">
      <c r="A139" s="32">
        <v>45954</v>
      </c>
      <c r="B139" s="2">
        <v>69.71</v>
      </c>
      <c r="C139" s="34">
        <v>69.91</v>
      </c>
      <c r="D139" s="34">
        <v>70.05</v>
      </c>
      <c r="E139" s="34">
        <v>69.64</v>
      </c>
      <c r="F139" s="34" t="s">
        <v>2994</v>
      </c>
      <c r="G139" s="35">
        <v>-0.0033</v>
      </c>
      <c r="H139" s="1">
        <f t="shared" si="2"/>
        <v>-0.00329395213692245</v>
      </c>
    </row>
    <row r="140" spans="1:8">
      <c r="A140" s="32">
        <v>45953</v>
      </c>
      <c r="B140" s="2">
        <v>69.94</v>
      </c>
      <c r="C140" s="34">
        <v>70.81</v>
      </c>
      <c r="D140" s="34">
        <v>70.93</v>
      </c>
      <c r="E140" s="34">
        <v>69.72</v>
      </c>
      <c r="F140" s="34" t="s">
        <v>3785</v>
      </c>
      <c r="G140" s="35">
        <v>-0.0123</v>
      </c>
      <c r="H140" s="1">
        <f t="shared" si="2"/>
        <v>-0.0123625020284529</v>
      </c>
    </row>
    <row r="141" spans="1:8">
      <c r="A141" s="32">
        <v>45952</v>
      </c>
      <c r="B141" s="2">
        <v>70.81</v>
      </c>
      <c r="C141" s="34">
        <v>71.36</v>
      </c>
      <c r="D141" s="34">
        <v>71.61</v>
      </c>
      <c r="E141" s="34">
        <v>70.51</v>
      </c>
      <c r="F141" s="34" t="s">
        <v>2408</v>
      </c>
      <c r="G141" s="35">
        <v>-0.0058</v>
      </c>
      <c r="H141" s="1">
        <f t="shared" si="2"/>
        <v>-0.005773444185949</v>
      </c>
    </row>
    <row r="142" spans="1:8">
      <c r="A142" s="32">
        <v>45951</v>
      </c>
      <c r="B142" s="2">
        <v>71.22</v>
      </c>
      <c r="C142" s="34">
        <v>70.57</v>
      </c>
      <c r="D142" s="34">
        <v>71.39</v>
      </c>
      <c r="E142" s="34">
        <v>70.23</v>
      </c>
      <c r="F142" s="34" t="s">
        <v>3786</v>
      </c>
      <c r="G142" s="35">
        <v>0.0406</v>
      </c>
      <c r="H142" s="1">
        <f t="shared" si="2"/>
        <v>0.039816228825639</v>
      </c>
    </row>
    <row r="143" spans="1:8">
      <c r="A143" s="32">
        <v>45950</v>
      </c>
      <c r="B143" s="2">
        <v>68.44</v>
      </c>
      <c r="C143" s="34">
        <v>68.43</v>
      </c>
      <c r="D143" s="34">
        <v>68.64</v>
      </c>
      <c r="E143" s="34">
        <v>67.92</v>
      </c>
      <c r="F143" s="34" t="s">
        <v>2874</v>
      </c>
      <c r="G143" s="35">
        <v>0</v>
      </c>
      <c r="H143" s="1">
        <f t="shared" si="2"/>
        <v>0</v>
      </c>
    </row>
    <row r="144" spans="1:8">
      <c r="A144" s="32">
        <v>45947</v>
      </c>
      <c r="B144" s="2">
        <v>68.44</v>
      </c>
      <c r="C144" s="34">
        <v>68</v>
      </c>
      <c r="D144" s="34">
        <v>68.5</v>
      </c>
      <c r="E144" s="34">
        <v>67.8</v>
      </c>
      <c r="F144" s="34" t="s">
        <v>3787</v>
      </c>
      <c r="G144" s="35">
        <v>0.0126</v>
      </c>
      <c r="H144" s="1">
        <f t="shared" si="2"/>
        <v>0.0124974059117299</v>
      </c>
    </row>
    <row r="145" spans="1:8">
      <c r="A145" s="32">
        <v>45946</v>
      </c>
      <c r="B145" s="2">
        <v>67.59</v>
      </c>
      <c r="C145" s="34">
        <v>67.18</v>
      </c>
      <c r="D145" s="34">
        <v>68.11</v>
      </c>
      <c r="E145" s="34">
        <v>67.16</v>
      </c>
      <c r="F145" s="34" t="s">
        <v>2959</v>
      </c>
      <c r="G145" s="35">
        <v>0.0076</v>
      </c>
      <c r="H145" s="1">
        <f t="shared" si="2"/>
        <v>0.00757410615725479</v>
      </c>
    </row>
    <row r="146" spans="1:8">
      <c r="A146" s="32">
        <v>45945</v>
      </c>
      <c r="B146" s="2">
        <v>67.08</v>
      </c>
      <c r="C146" s="34">
        <v>67.26</v>
      </c>
      <c r="D146" s="34">
        <v>67.72</v>
      </c>
      <c r="E146" s="34">
        <v>66.92</v>
      </c>
      <c r="F146" s="34" t="s">
        <v>3788</v>
      </c>
      <c r="G146" s="35">
        <v>-0.0064</v>
      </c>
      <c r="H146" s="1">
        <f t="shared" si="2"/>
        <v>-0.00638979809877112</v>
      </c>
    </row>
    <row r="147" spans="1:8">
      <c r="A147" s="32">
        <v>45944</v>
      </c>
      <c r="B147" s="2">
        <v>67.51</v>
      </c>
      <c r="C147" s="34">
        <v>66.87</v>
      </c>
      <c r="D147" s="34">
        <v>67.57</v>
      </c>
      <c r="E147" s="34">
        <v>66.75</v>
      </c>
      <c r="F147" s="34" t="s">
        <v>2927</v>
      </c>
      <c r="G147" s="35">
        <v>0.0106</v>
      </c>
      <c r="H147" s="1">
        <f t="shared" si="2"/>
        <v>0.0105726545111793</v>
      </c>
    </row>
    <row r="148" spans="1:8">
      <c r="A148" s="32">
        <v>45943</v>
      </c>
      <c r="B148" s="2">
        <v>66.8</v>
      </c>
      <c r="C148" s="34">
        <v>66.23</v>
      </c>
      <c r="D148" s="34">
        <v>66.8</v>
      </c>
      <c r="E148" s="34">
        <v>66</v>
      </c>
      <c r="F148" s="34" t="s">
        <v>3789</v>
      </c>
      <c r="G148" s="35">
        <v>-0.0036</v>
      </c>
      <c r="H148" s="1">
        <f t="shared" si="2"/>
        <v>-0.00358637563122769</v>
      </c>
    </row>
    <row r="149" spans="1:8">
      <c r="A149" s="32">
        <v>45940</v>
      </c>
      <c r="B149" s="2">
        <v>67.04</v>
      </c>
      <c r="C149" s="34">
        <v>66.52</v>
      </c>
      <c r="D149" s="34">
        <v>67.39</v>
      </c>
      <c r="E149" s="34">
        <v>66.38</v>
      </c>
      <c r="F149" s="34" t="s">
        <v>3790</v>
      </c>
      <c r="G149" s="35">
        <v>0.0101</v>
      </c>
      <c r="H149" s="1">
        <f t="shared" si="2"/>
        <v>0.010044309015994</v>
      </c>
    </row>
    <row r="150" spans="1:8">
      <c r="A150" s="32">
        <v>45939</v>
      </c>
      <c r="B150" s="2">
        <v>66.37</v>
      </c>
      <c r="C150" s="34">
        <v>66.29</v>
      </c>
      <c r="D150" s="34">
        <v>66.8</v>
      </c>
      <c r="E150" s="34">
        <v>66.12</v>
      </c>
      <c r="F150" s="34" t="s">
        <v>3730</v>
      </c>
      <c r="G150" s="35">
        <v>0.0038</v>
      </c>
      <c r="H150" s="1">
        <f t="shared" si="2"/>
        <v>0.00377387420501025</v>
      </c>
    </row>
    <row r="151" spans="1:8">
      <c r="A151" s="32">
        <v>45938</v>
      </c>
      <c r="B151" s="2">
        <v>66.12</v>
      </c>
      <c r="C151" s="34">
        <v>66.67</v>
      </c>
      <c r="D151" s="34">
        <v>66.87</v>
      </c>
      <c r="E151" s="34">
        <v>66.06</v>
      </c>
      <c r="F151" s="34" t="s">
        <v>3733</v>
      </c>
      <c r="G151" s="35">
        <v>-0.01</v>
      </c>
      <c r="H151" s="1">
        <f t="shared" si="2"/>
        <v>-0.0100820957847212</v>
      </c>
    </row>
    <row r="152" spans="1:8">
      <c r="A152" s="32">
        <v>45937</v>
      </c>
      <c r="B152" s="2">
        <v>66.79</v>
      </c>
      <c r="C152" s="34">
        <v>66.22</v>
      </c>
      <c r="D152" s="34">
        <v>67.26</v>
      </c>
      <c r="E152" s="34">
        <v>65.87</v>
      </c>
      <c r="F152" s="34" t="s">
        <v>3711</v>
      </c>
      <c r="G152" s="35">
        <v>0.0104</v>
      </c>
      <c r="H152" s="1">
        <f t="shared" si="2"/>
        <v>0.0103846218799041</v>
      </c>
    </row>
    <row r="153" spans="1:8">
      <c r="A153" s="32">
        <v>45936</v>
      </c>
      <c r="B153" s="2">
        <v>66.1</v>
      </c>
      <c r="C153" s="34">
        <v>66.49</v>
      </c>
      <c r="D153" s="34">
        <v>66.5</v>
      </c>
      <c r="E153" s="34">
        <v>65.84</v>
      </c>
      <c r="F153" s="34" t="s">
        <v>3791</v>
      </c>
      <c r="G153" s="35">
        <v>-0.0083</v>
      </c>
      <c r="H153" s="1">
        <f t="shared" si="2"/>
        <v>-0.00828629976707723</v>
      </c>
    </row>
    <row r="154" spans="1:8">
      <c r="A154" s="32">
        <v>45933</v>
      </c>
      <c r="B154" s="2">
        <v>66.65</v>
      </c>
      <c r="C154" s="34">
        <v>66.1</v>
      </c>
      <c r="D154" s="34">
        <v>66.99</v>
      </c>
      <c r="E154" s="34">
        <v>66.04</v>
      </c>
      <c r="F154" s="34" t="s">
        <v>3729</v>
      </c>
      <c r="G154" s="35">
        <v>0.0083</v>
      </c>
      <c r="H154" s="1">
        <f t="shared" si="2"/>
        <v>0.00828629976707715</v>
      </c>
    </row>
    <row r="155" spans="1:8">
      <c r="A155" s="32">
        <v>45932</v>
      </c>
      <c r="B155" s="2">
        <v>66.1</v>
      </c>
      <c r="C155" s="34">
        <v>66.53</v>
      </c>
      <c r="D155" s="34">
        <v>66.65</v>
      </c>
      <c r="E155" s="34">
        <v>65.86</v>
      </c>
      <c r="F155" s="34" t="s">
        <v>2912</v>
      </c>
      <c r="G155" s="35">
        <v>-0.0102</v>
      </c>
      <c r="H155" s="1">
        <f t="shared" si="2"/>
        <v>-0.0102348876578679</v>
      </c>
    </row>
    <row r="156" spans="1:8">
      <c r="A156" s="32">
        <v>45931</v>
      </c>
      <c r="B156" s="2">
        <v>66.78</v>
      </c>
      <c r="C156" s="34">
        <v>66.5</v>
      </c>
      <c r="D156" s="34">
        <v>66.83</v>
      </c>
      <c r="E156" s="34">
        <v>66.29</v>
      </c>
      <c r="F156" s="34" t="s">
        <v>3792</v>
      </c>
      <c r="G156" s="35">
        <v>0.0069</v>
      </c>
      <c r="H156" s="1">
        <f t="shared" si="2"/>
        <v>0.00691212368846898</v>
      </c>
    </row>
    <row r="157" spans="1:8">
      <c r="A157" s="32">
        <v>45930</v>
      </c>
      <c r="B157" s="2">
        <v>66.32</v>
      </c>
      <c r="C157" s="34">
        <v>66.07</v>
      </c>
      <c r="D157" s="34">
        <v>66.64</v>
      </c>
      <c r="E157" s="34">
        <v>65.96</v>
      </c>
      <c r="F157" s="34" t="s">
        <v>3725</v>
      </c>
      <c r="G157" s="35">
        <v>0.0042</v>
      </c>
      <c r="H157" s="1">
        <f t="shared" si="2"/>
        <v>0.004230891775112</v>
      </c>
    </row>
    <row r="158" spans="1:8">
      <c r="A158" s="32">
        <v>45929</v>
      </c>
      <c r="B158" s="2">
        <v>66.04</v>
      </c>
      <c r="C158" s="34">
        <v>65.67</v>
      </c>
      <c r="D158" s="34">
        <v>66.1</v>
      </c>
      <c r="E158" s="34">
        <v>65.35</v>
      </c>
      <c r="F158" s="34" t="s">
        <v>3793</v>
      </c>
      <c r="G158" s="35">
        <v>0.0056</v>
      </c>
      <c r="H158" s="1">
        <f t="shared" si="2"/>
        <v>0.00561841884904616</v>
      </c>
    </row>
    <row r="159" spans="1:8">
      <c r="A159" s="32">
        <v>45926</v>
      </c>
      <c r="B159" s="2">
        <v>65.67</v>
      </c>
      <c r="C159" s="34">
        <v>66.07</v>
      </c>
      <c r="D159" s="34">
        <v>66.33</v>
      </c>
      <c r="E159" s="34">
        <v>65.5</v>
      </c>
      <c r="F159" s="34" t="s">
        <v>2307</v>
      </c>
      <c r="G159" s="35">
        <v>-0.0047</v>
      </c>
      <c r="H159" s="1">
        <f t="shared" si="2"/>
        <v>-0.00470946559755412</v>
      </c>
    </row>
    <row r="160" spans="1:8">
      <c r="A160" s="32">
        <v>45925</v>
      </c>
      <c r="B160" s="2">
        <v>65.98</v>
      </c>
      <c r="C160" s="34">
        <v>66.75</v>
      </c>
      <c r="D160" s="34">
        <v>66.92</v>
      </c>
      <c r="E160" s="34">
        <v>65.95</v>
      </c>
      <c r="F160" s="34" t="s">
        <v>2943</v>
      </c>
      <c r="G160" s="35">
        <v>-0.0071</v>
      </c>
      <c r="H160" s="1">
        <f t="shared" si="2"/>
        <v>-0.007098119358819</v>
      </c>
    </row>
    <row r="161" spans="1:8">
      <c r="A161" s="32">
        <v>45924</v>
      </c>
      <c r="B161" s="2">
        <v>66.45</v>
      </c>
      <c r="C161" s="34">
        <v>66.4</v>
      </c>
      <c r="D161" s="34">
        <v>66.78</v>
      </c>
      <c r="E161" s="34">
        <v>65.96</v>
      </c>
      <c r="F161" s="34" t="s">
        <v>3223</v>
      </c>
      <c r="G161" s="35">
        <v>-0.0039</v>
      </c>
      <c r="H161" s="1">
        <f t="shared" si="2"/>
        <v>-0.00390508156216961</v>
      </c>
    </row>
    <row r="162" spans="1:8">
      <c r="A162" s="32">
        <v>45923</v>
      </c>
      <c r="B162" s="2">
        <v>66.71</v>
      </c>
      <c r="C162" s="34">
        <v>66.35</v>
      </c>
      <c r="D162" s="34">
        <v>66.76</v>
      </c>
      <c r="E162" s="34">
        <v>65.9</v>
      </c>
      <c r="F162" s="34" t="s">
        <v>2366</v>
      </c>
      <c r="G162" s="35">
        <v>0.0076</v>
      </c>
      <c r="H162" s="1">
        <f t="shared" si="2"/>
        <v>0.00752335778466942</v>
      </c>
    </row>
    <row r="163" spans="1:8">
      <c r="A163" s="32">
        <v>45922</v>
      </c>
      <c r="B163" s="2">
        <v>66.21</v>
      </c>
      <c r="C163" s="34">
        <v>66.16</v>
      </c>
      <c r="D163" s="34">
        <v>66.59</v>
      </c>
      <c r="E163" s="34">
        <v>66.08</v>
      </c>
      <c r="F163" s="34" t="s">
        <v>2673</v>
      </c>
      <c r="G163" s="35">
        <v>-0.0033</v>
      </c>
      <c r="H163" s="1">
        <f t="shared" si="2"/>
        <v>-0.00331725274039529</v>
      </c>
    </row>
    <row r="164" spans="1:8">
      <c r="A164" s="32">
        <v>45919</v>
      </c>
      <c r="B164" s="2">
        <v>66.43</v>
      </c>
      <c r="C164" s="34">
        <v>66.49</v>
      </c>
      <c r="D164" s="34">
        <v>66.73</v>
      </c>
      <c r="E164" s="34">
        <v>66.04</v>
      </c>
      <c r="F164" s="34" t="s">
        <v>1561</v>
      </c>
      <c r="G164" s="35">
        <v>-0.0005</v>
      </c>
      <c r="H164" s="1">
        <f t="shared" si="2"/>
        <v>-0.000451501249298248</v>
      </c>
    </row>
    <row r="165" spans="1:8">
      <c r="A165" s="32">
        <v>45918</v>
      </c>
      <c r="B165" s="2">
        <v>66.46</v>
      </c>
      <c r="C165" s="34">
        <v>66.8</v>
      </c>
      <c r="D165" s="34">
        <v>67.04</v>
      </c>
      <c r="E165" s="34">
        <v>66.35</v>
      </c>
      <c r="F165" s="34" t="s">
        <v>3123</v>
      </c>
      <c r="G165" s="35">
        <v>-0.0087</v>
      </c>
      <c r="H165" s="1">
        <f t="shared" si="2"/>
        <v>-0.0086891932473796</v>
      </c>
    </row>
    <row r="166" spans="1:8">
      <c r="A166" s="32">
        <v>45917</v>
      </c>
      <c r="B166" s="2">
        <v>67.04</v>
      </c>
      <c r="C166" s="34">
        <v>66.4</v>
      </c>
      <c r="D166" s="34">
        <v>67.13</v>
      </c>
      <c r="E166" s="34">
        <v>66.4</v>
      </c>
      <c r="F166" s="34" t="s">
        <v>2416</v>
      </c>
      <c r="G166" s="35">
        <v>0.0121</v>
      </c>
      <c r="H166" s="1">
        <f t="shared" si="2"/>
        <v>0.0120049460968236</v>
      </c>
    </row>
    <row r="167" spans="1:8">
      <c r="A167" s="32">
        <v>45916</v>
      </c>
      <c r="B167" s="2">
        <v>66.24</v>
      </c>
      <c r="C167" s="34">
        <v>66.35</v>
      </c>
      <c r="D167" s="34">
        <v>66.51</v>
      </c>
      <c r="E167" s="34">
        <v>66.06</v>
      </c>
      <c r="F167" s="34" t="s">
        <v>3794</v>
      </c>
      <c r="G167" s="35">
        <v>0.0005</v>
      </c>
      <c r="H167" s="1">
        <f t="shared" si="2"/>
        <v>0.000453001140249446</v>
      </c>
    </row>
    <row r="168" spans="1:8">
      <c r="A168" s="32">
        <v>45915</v>
      </c>
      <c r="B168" s="2">
        <v>66.21</v>
      </c>
      <c r="C168" s="34">
        <v>66.68</v>
      </c>
      <c r="D168" s="34">
        <v>66.78</v>
      </c>
      <c r="E168" s="34">
        <v>66.1</v>
      </c>
      <c r="F168" s="34" t="s">
        <v>1537</v>
      </c>
      <c r="G168" s="35">
        <v>-0.0119</v>
      </c>
      <c r="H168" s="1">
        <f t="shared" si="2"/>
        <v>-0.0120103530483248</v>
      </c>
    </row>
    <row r="169" spans="1:8">
      <c r="A169" s="32">
        <v>45912</v>
      </c>
      <c r="B169" s="2">
        <v>67.01</v>
      </c>
      <c r="C169" s="34">
        <v>67.6</v>
      </c>
      <c r="D169" s="34">
        <v>67.71</v>
      </c>
      <c r="E169" s="34">
        <v>66.93</v>
      </c>
      <c r="F169" s="34" t="s">
        <v>3102</v>
      </c>
      <c r="G169" s="35">
        <v>-0.009</v>
      </c>
      <c r="H169" s="1">
        <f t="shared" si="2"/>
        <v>-0.0090619352946606</v>
      </c>
    </row>
    <row r="170" spans="1:8">
      <c r="A170" s="32">
        <v>45911</v>
      </c>
      <c r="B170" s="2">
        <v>67.62</v>
      </c>
      <c r="C170" s="34">
        <v>67.92</v>
      </c>
      <c r="D170" s="34">
        <v>68.17</v>
      </c>
      <c r="E170" s="34">
        <v>67.58</v>
      </c>
      <c r="F170" s="34" t="s">
        <v>2642</v>
      </c>
      <c r="G170" s="35">
        <v>-0.0029</v>
      </c>
      <c r="H170" s="1">
        <f t="shared" si="2"/>
        <v>-0.00295333941775248</v>
      </c>
    </row>
    <row r="171" spans="1:8">
      <c r="A171" s="32">
        <v>45910</v>
      </c>
      <c r="B171" s="2">
        <v>67.82</v>
      </c>
      <c r="C171" s="34">
        <v>67.79</v>
      </c>
      <c r="D171" s="34">
        <v>68.09</v>
      </c>
      <c r="E171" s="34">
        <v>67.21</v>
      </c>
      <c r="F171" s="34" t="s">
        <v>3795</v>
      </c>
      <c r="G171" s="35">
        <v>-0.0006</v>
      </c>
      <c r="H171" s="1">
        <f t="shared" si="2"/>
        <v>-0.000589622658591581</v>
      </c>
    </row>
    <row r="172" spans="1:8">
      <c r="A172" s="32">
        <v>45909</v>
      </c>
      <c r="B172" s="2">
        <v>67.86</v>
      </c>
      <c r="C172" s="34">
        <v>67.28</v>
      </c>
      <c r="D172" s="34">
        <v>68.11</v>
      </c>
      <c r="E172" s="34">
        <v>67.28</v>
      </c>
      <c r="F172" s="34" t="s">
        <v>3796</v>
      </c>
      <c r="G172" s="35">
        <v>0.0064</v>
      </c>
      <c r="H172" s="1">
        <f t="shared" si="2"/>
        <v>0.00635673660959331</v>
      </c>
    </row>
    <row r="173" spans="1:8">
      <c r="A173" s="32">
        <v>45908</v>
      </c>
      <c r="B173" s="2">
        <v>67.43</v>
      </c>
      <c r="C173" s="34">
        <v>67.86</v>
      </c>
      <c r="D173" s="34">
        <v>67.88</v>
      </c>
      <c r="E173" s="34">
        <v>67.16</v>
      </c>
      <c r="F173" s="34" t="s">
        <v>2079</v>
      </c>
      <c r="G173" s="35">
        <v>-0.0078</v>
      </c>
      <c r="H173" s="1">
        <f t="shared" si="2"/>
        <v>-0.00782927405724054</v>
      </c>
    </row>
    <row r="174" spans="1:8">
      <c r="A174" s="32">
        <v>45905</v>
      </c>
      <c r="B174" s="2">
        <v>67.96</v>
      </c>
      <c r="C174" s="34">
        <v>68.01</v>
      </c>
      <c r="D174" s="34">
        <v>68.58</v>
      </c>
      <c r="E174" s="34">
        <v>67.87</v>
      </c>
      <c r="F174" s="34" t="s">
        <v>3797</v>
      </c>
      <c r="G174" s="35">
        <v>-0.0042</v>
      </c>
      <c r="H174" s="1">
        <f t="shared" si="2"/>
        <v>-0.00425813726133791</v>
      </c>
    </row>
    <row r="175" spans="1:8">
      <c r="A175" s="32">
        <v>45904</v>
      </c>
      <c r="B175" s="2">
        <v>68.25</v>
      </c>
      <c r="C175" s="34">
        <v>69.11</v>
      </c>
      <c r="D175" s="34">
        <v>69.46</v>
      </c>
      <c r="E175" s="34">
        <v>68.11</v>
      </c>
      <c r="F175" s="34" t="s">
        <v>3767</v>
      </c>
      <c r="G175" s="35">
        <v>-0.0107</v>
      </c>
      <c r="H175" s="1">
        <f t="shared" si="2"/>
        <v>-0.0107841324929481</v>
      </c>
    </row>
    <row r="176" spans="1:8">
      <c r="A176" s="32">
        <v>45903</v>
      </c>
      <c r="B176" s="2">
        <v>68.99</v>
      </c>
      <c r="C176" s="34">
        <v>68.66</v>
      </c>
      <c r="D176" s="34">
        <v>69.1</v>
      </c>
      <c r="E176" s="34">
        <v>67.37</v>
      </c>
      <c r="F176" s="34" t="s">
        <v>3798</v>
      </c>
      <c r="G176" s="35">
        <v>-0.001</v>
      </c>
      <c r="H176" s="1">
        <f t="shared" si="2"/>
        <v>-0.00101412540382907</v>
      </c>
    </row>
    <row r="177" spans="1:8">
      <c r="A177" s="32">
        <v>45902</v>
      </c>
      <c r="B177" s="2">
        <v>69.06</v>
      </c>
      <c r="C177" s="34">
        <v>68.96</v>
      </c>
      <c r="D177" s="34">
        <v>69.34</v>
      </c>
      <c r="E177" s="34">
        <v>68.25</v>
      </c>
      <c r="F177" s="34" t="s">
        <v>2545</v>
      </c>
      <c r="G177" s="35">
        <v>0.001</v>
      </c>
      <c r="H177" s="1">
        <f t="shared" si="2"/>
        <v>0.00101412540382906</v>
      </c>
    </row>
    <row r="178" spans="1:8">
      <c r="A178" s="32">
        <v>45898</v>
      </c>
      <c r="B178" s="2">
        <v>68.99</v>
      </c>
      <c r="C178" s="34">
        <v>68.67</v>
      </c>
      <c r="D178" s="34">
        <v>69.14</v>
      </c>
      <c r="E178" s="34">
        <v>68.43</v>
      </c>
      <c r="F178" s="34" t="s">
        <v>3537</v>
      </c>
      <c r="G178" s="35">
        <v>0.0092</v>
      </c>
      <c r="H178" s="1">
        <f t="shared" si="2"/>
        <v>0.00917370831062721</v>
      </c>
    </row>
    <row r="179" spans="1:8">
      <c r="A179" s="32">
        <v>45897</v>
      </c>
      <c r="B179" s="2">
        <v>68.36</v>
      </c>
      <c r="C179" s="34">
        <v>68.88</v>
      </c>
      <c r="D179" s="34">
        <v>68.9</v>
      </c>
      <c r="E179" s="34">
        <v>68.28</v>
      </c>
      <c r="F179" s="34" t="s">
        <v>3738</v>
      </c>
      <c r="G179" s="35">
        <v>-0.0068</v>
      </c>
      <c r="H179" s="1">
        <f t="shared" si="2"/>
        <v>-0.00685183816288271</v>
      </c>
    </row>
    <row r="180" spans="1:8">
      <c r="A180" s="32">
        <v>45896</v>
      </c>
      <c r="B180" s="2">
        <v>68.83</v>
      </c>
      <c r="C180" s="34">
        <v>68.82</v>
      </c>
      <c r="D180" s="34">
        <v>68.87</v>
      </c>
      <c r="E180" s="34">
        <v>68.46</v>
      </c>
      <c r="F180" s="34" t="s">
        <v>3674</v>
      </c>
      <c r="G180" s="35">
        <v>0.0015</v>
      </c>
      <c r="H180" s="1">
        <f t="shared" si="2"/>
        <v>0.00145391127675883</v>
      </c>
    </row>
    <row r="181" spans="1:8">
      <c r="A181" s="32">
        <v>45895</v>
      </c>
      <c r="B181" s="2">
        <v>68.73</v>
      </c>
      <c r="C181" s="34">
        <v>69.04</v>
      </c>
      <c r="D181" s="34">
        <v>69.08</v>
      </c>
      <c r="E181" s="34">
        <v>68.57</v>
      </c>
      <c r="F181" s="34" t="s">
        <v>3799</v>
      </c>
      <c r="G181" s="35">
        <v>-0.0029</v>
      </c>
      <c r="H181" s="1">
        <f t="shared" si="2"/>
        <v>-0.00290571176404667</v>
      </c>
    </row>
    <row r="182" spans="1:8">
      <c r="A182" s="32">
        <v>45894</v>
      </c>
      <c r="B182" s="2">
        <v>68.93</v>
      </c>
      <c r="C182" s="34">
        <v>70.11</v>
      </c>
      <c r="D182" s="34">
        <v>70.23</v>
      </c>
      <c r="E182" s="34">
        <v>68.71</v>
      </c>
      <c r="F182" s="34" t="s">
        <v>3800</v>
      </c>
      <c r="G182" s="35">
        <v>-0.0171</v>
      </c>
      <c r="H182" s="1">
        <f t="shared" si="2"/>
        <v>-0.0172591656512585</v>
      </c>
    </row>
    <row r="183" spans="1:8">
      <c r="A183" s="32">
        <v>45891</v>
      </c>
      <c r="B183" s="2">
        <v>70.13</v>
      </c>
      <c r="C183" s="34">
        <v>70.96</v>
      </c>
      <c r="D183" s="34">
        <v>71.02</v>
      </c>
      <c r="E183" s="34">
        <v>69.92</v>
      </c>
      <c r="F183" s="34" t="s">
        <v>2704</v>
      </c>
      <c r="G183" s="35">
        <v>-0.0075</v>
      </c>
      <c r="H183" s="1">
        <f t="shared" si="2"/>
        <v>-0.00752897938218009</v>
      </c>
    </row>
    <row r="184" spans="1:8">
      <c r="A184" s="32">
        <v>45890</v>
      </c>
      <c r="B184" s="2">
        <v>70.66</v>
      </c>
      <c r="C184" s="34">
        <v>70.6</v>
      </c>
      <c r="D184" s="34">
        <v>70.9</v>
      </c>
      <c r="E184" s="34">
        <v>70.33</v>
      </c>
      <c r="F184" s="34" t="s">
        <v>3801</v>
      </c>
      <c r="G184" s="35">
        <v>-0.0006</v>
      </c>
      <c r="H184" s="1">
        <f t="shared" si="2"/>
        <v>-0.000565930971527977</v>
      </c>
    </row>
    <row r="185" spans="1:8">
      <c r="A185" s="32">
        <v>45889</v>
      </c>
      <c r="B185" s="2">
        <v>70.7</v>
      </c>
      <c r="C185" s="34">
        <v>70.74</v>
      </c>
      <c r="D185" s="34">
        <v>71.71</v>
      </c>
      <c r="E185" s="34">
        <v>70.4</v>
      </c>
      <c r="F185" s="34" t="s">
        <v>2863</v>
      </c>
      <c r="G185" s="35">
        <v>0.0081</v>
      </c>
      <c r="H185" s="1">
        <f t="shared" si="2"/>
        <v>0.00809491035370807</v>
      </c>
    </row>
    <row r="186" spans="1:8">
      <c r="A186" s="32">
        <v>45888</v>
      </c>
      <c r="B186" s="2">
        <v>70.13</v>
      </c>
      <c r="C186" s="34">
        <v>69.3</v>
      </c>
      <c r="D186" s="34">
        <v>70.22</v>
      </c>
      <c r="E186" s="34">
        <v>69.24</v>
      </c>
      <c r="F186" s="34" t="s">
        <v>3802</v>
      </c>
      <c r="G186" s="35">
        <v>0.0145</v>
      </c>
      <c r="H186" s="1">
        <f t="shared" si="2"/>
        <v>0.0143618725916455</v>
      </c>
    </row>
    <row r="187" spans="1:8">
      <c r="A187" s="32">
        <v>45887</v>
      </c>
      <c r="B187" s="2">
        <v>69.13</v>
      </c>
      <c r="C187" s="34">
        <v>69.98</v>
      </c>
      <c r="D187" s="34">
        <v>70.05</v>
      </c>
      <c r="E187" s="34">
        <v>69.05</v>
      </c>
      <c r="F187" s="34" t="s">
        <v>3075</v>
      </c>
      <c r="G187" s="35">
        <v>-0.0113</v>
      </c>
      <c r="H187" s="1">
        <f t="shared" si="2"/>
        <v>-0.0113629413901065</v>
      </c>
    </row>
    <row r="188" spans="1:8">
      <c r="A188" s="32">
        <v>45884</v>
      </c>
      <c r="B188" s="2">
        <v>69.92</v>
      </c>
      <c r="C188" s="34">
        <v>69.74</v>
      </c>
      <c r="D188" s="34">
        <v>70.39</v>
      </c>
      <c r="E188" s="34">
        <v>69.57</v>
      </c>
      <c r="F188" s="34" t="s">
        <v>3705</v>
      </c>
      <c r="G188" s="35">
        <v>0.0053</v>
      </c>
      <c r="H188" s="1">
        <f t="shared" si="2"/>
        <v>0.00530581297782825</v>
      </c>
    </row>
    <row r="189" spans="1:8">
      <c r="A189" s="32">
        <v>45883</v>
      </c>
      <c r="B189" s="2">
        <v>69.55</v>
      </c>
      <c r="C189" s="34">
        <v>70.38</v>
      </c>
      <c r="D189" s="34">
        <v>70.46</v>
      </c>
      <c r="E189" s="34">
        <v>69.39</v>
      </c>
      <c r="F189" s="34" t="s">
        <v>3083</v>
      </c>
      <c r="G189" s="35">
        <v>-0.0129</v>
      </c>
      <c r="H189" s="1">
        <f t="shared" si="2"/>
        <v>-0.0129992545436396</v>
      </c>
    </row>
    <row r="190" spans="1:8">
      <c r="A190" s="32">
        <v>45882</v>
      </c>
      <c r="B190" s="2">
        <v>70.46</v>
      </c>
      <c r="C190" s="34">
        <v>70.69</v>
      </c>
      <c r="D190" s="34">
        <v>70.77</v>
      </c>
      <c r="E190" s="34">
        <v>70.23</v>
      </c>
      <c r="F190" s="34" t="s">
        <v>2908</v>
      </c>
      <c r="G190" s="35">
        <v>-0.0035</v>
      </c>
      <c r="H190" s="1">
        <f t="shared" si="2"/>
        <v>-0.00354183270305789</v>
      </c>
    </row>
    <row r="191" spans="1:8">
      <c r="A191" s="32">
        <v>45881</v>
      </c>
      <c r="B191" s="2">
        <v>70.71</v>
      </c>
      <c r="C191" s="34">
        <v>70.82</v>
      </c>
      <c r="D191" s="34">
        <v>71.06</v>
      </c>
      <c r="E191" s="34">
        <v>70.22</v>
      </c>
      <c r="F191" s="34" t="s">
        <v>2686</v>
      </c>
      <c r="G191" s="35">
        <v>-0.0006</v>
      </c>
      <c r="H191" s="1">
        <f t="shared" si="2"/>
        <v>-0.00056553090719767</v>
      </c>
    </row>
    <row r="192" spans="1:8">
      <c r="A192" s="32">
        <v>45880</v>
      </c>
      <c r="B192" s="2">
        <v>70.75</v>
      </c>
      <c r="C192" s="34">
        <v>70.3</v>
      </c>
      <c r="D192" s="34">
        <v>70.86</v>
      </c>
      <c r="E192" s="34">
        <v>69.96</v>
      </c>
      <c r="F192" s="34" t="s">
        <v>3623</v>
      </c>
      <c r="G192" s="35">
        <v>0.0058</v>
      </c>
      <c r="H192" s="1">
        <f t="shared" si="2"/>
        <v>0.00581190947751066</v>
      </c>
    </row>
    <row r="193" spans="1:8">
      <c r="A193" s="32">
        <v>45877</v>
      </c>
      <c r="B193" s="2">
        <v>70.34</v>
      </c>
      <c r="C193" s="34">
        <v>70.36</v>
      </c>
      <c r="D193" s="34">
        <v>70.87</v>
      </c>
      <c r="E193" s="34">
        <v>70.08</v>
      </c>
      <c r="F193" s="34" t="s">
        <v>2998</v>
      </c>
      <c r="G193" s="35">
        <v>-0.0013</v>
      </c>
      <c r="H193" s="1">
        <f t="shared" si="2"/>
        <v>-0.00127868171148264</v>
      </c>
    </row>
    <row r="194" spans="1:8">
      <c r="A194" s="32">
        <v>45876</v>
      </c>
      <c r="B194" s="2">
        <v>70.43</v>
      </c>
      <c r="C194" s="34">
        <v>69.46</v>
      </c>
      <c r="D194" s="34">
        <v>70.71</v>
      </c>
      <c r="E194" s="34">
        <v>69.33</v>
      </c>
      <c r="F194" s="34" t="s">
        <v>3803</v>
      </c>
      <c r="G194" s="35">
        <v>0.0132</v>
      </c>
      <c r="H194" s="1">
        <f t="shared" si="2"/>
        <v>0.0131486816449245</v>
      </c>
    </row>
    <row r="195" spans="1:8">
      <c r="A195" s="32">
        <v>45875</v>
      </c>
      <c r="B195" s="2">
        <v>69.51</v>
      </c>
      <c r="C195" s="34">
        <v>69.12</v>
      </c>
      <c r="D195" s="34">
        <v>69.8</v>
      </c>
      <c r="E195" s="34">
        <v>68.63</v>
      </c>
      <c r="F195" s="34" t="s">
        <v>2951</v>
      </c>
      <c r="G195" s="35">
        <v>0.0067</v>
      </c>
      <c r="H195" s="1">
        <f t="shared" ref="H195:H258" si="3">LN(B195/B196)</f>
        <v>0.00663974725709354</v>
      </c>
    </row>
    <row r="196" spans="1:8">
      <c r="A196" s="32">
        <v>45874</v>
      </c>
      <c r="B196" s="2">
        <v>69.05</v>
      </c>
      <c r="C196" s="34">
        <v>68.9</v>
      </c>
      <c r="D196" s="34">
        <v>69.49</v>
      </c>
      <c r="E196" s="34">
        <v>68.75</v>
      </c>
      <c r="F196" s="34" t="s">
        <v>2950</v>
      </c>
      <c r="G196" s="35">
        <v>0.0013</v>
      </c>
      <c r="H196" s="1">
        <f t="shared" si="3"/>
        <v>0.00130425349986354</v>
      </c>
    </row>
    <row r="197" spans="1:8">
      <c r="A197" s="32">
        <v>45873</v>
      </c>
      <c r="B197" s="2">
        <v>68.96</v>
      </c>
      <c r="C197" s="34">
        <v>68.71</v>
      </c>
      <c r="D197" s="34">
        <v>69.08</v>
      </c>
      <c r="E197" s="34">
        <v>68.31</v>
      </c>
      <c r="F197" s="34" t="s">
        <v>3622</v>
      </c>
      <c r="G197" s="35">
        <v>0.0015</v>
      </c>
      <c r="H197" s="1">
        <f t="shared" si="3"/>
        <v>0.00145116844505982</v>
      </c>
    </row>
    <row r="198" spans="1:8">
      <c r="A198" s="32">
        <v>45870</v>
      </c>
      <c r="B198" s="2">
        <v>68.86</v>
      </c>
      <c r="C198" s="34">
        <v>68.6</v>
      </c>
      <c r="D198" s="34">
        <v>69.04</v>
      </c>
      <c r="E198" s="34">
        <v>68.27</v>
      </c>
      <c r="F198" s="34" t="s">
        <v>3804</v>
      </c>
      <c r="G198" s="35">
        <v>0.0143</v>
      </c>
      <c r="H198" s="1">
        <f t="shared" si="3"/>
        <v>0.0141867095968219</v>
      </c>
    </row>
    <row r="199" spans="1:8">
      <c r="A199" s="32">
        <v>45869</v>
      </c>
      <c r="B199" s="2">
        <v>67.89</v>
      </c>
      <c r="C199" s="34">
        <v>68.15</v>
      </c>
      <c r="D199" s="34">
        <v>68.65</v>
      </c>
      <c r="E199" s="34">
        <v>67.74</v>
      </c>
      <c r="F199" s="34" t="s">
        <v>3628</v>
      </c>
      <c r="G199" s="35">
        <v>-0.0125</v>
      </c>
      <c r="H199" s="1">
        <f t="shared" si="3"/>
        <v>-0.012587988233125</v>
      </c>
    </row>
    <row r="200" spans="1:8">
      <c r="A200" s="32">
        <v>45868</v>
      </c>
      <c r="B200" s="2">
        <v>68.75</v>
      </c>
      <c r="C200" s="34">
        <v>69.11</v>
      </c>
      <c r="D200" s="34">
        <v>69.33</v>
      </c>
      <c r="E200" s="34">
        <v>68.53</v>
      </c>
      <c r="F200" s="34" t="s">
        <v>3805</v>
      </c>
      <c r="G200" s="35">
        <v>-0.0091</v>
      </c>
      <c r="H200" s="1">
        <f t="shared" si="3"/>
        <v>-0.00912190499492286</v>
      </c>
    </row>
    <row r="201" spans="1:8">
      <c r="A201" s="32">
        <v>45867</v>
      </c>
      <c r="B201" s="2">
        <v>69.38</v>
      </c>
      <c r="C201" s="34">
        <v>68.34</v>
      </c>
      <c r="D201" s="34">
        <v>69.42</v>
      </c>
      <c r="E201" s="34">
        <v>68.15</v>
      </c>
      <c r="F201" s="34" t="s">
        <v>3806</v>
      </c>
      <c r="G201" s="35">
        <v>0.0189</v>
      </c>
      <c r="H201" s="1">
        <f t="shared" si="3"/>
        <v>0.0187682820467284</v>
      </c>
    </row>
    <row r="202" spans="1:8">
      <c r="A202" s="32">
        <v>45866</v>
      </c>
      <c r="B202" s="2">
        <v>68.09</v>
      </c>
      <c r="C202" s="34">
        <v>68.74</v>
      </c>
      <c r="D202" s="34">
        <v>68.9</v>
      </c>
      <c r="E202" s="34">
        <v>68.06</v>
      </c>
      <c r="F202" s="34" t="s">
        <v>3771</v>
      </c>
      <c r="G202" s="35">
        <v>-0.0156</v>
      </c>
      <c r="H202" s="1">
        <f t="shared" si="3"/>
        <v>-0.0157368831176181</v>
      </c>
    </row>
    <row r="203" spans="1:8">
      <c r="A203" s="32">
        <v>45863</v>
      </c>
      <c r="B203" s="2">
        <v>69.17</v>
      </c>
      <c r="C203" s="34">
        <v>69.13</v>
      </c>
      <c r="D203" s="34">
        <v>69.23</v>
      </c>
      <c r="E203" s="34">
        <v>68.75</v>
      </c>
      <c r="F203" s="34" t="s">
        <v>2870</v>
      </c>
      <c r="G203" s="35">
        <v>0.001</v>
      </c>
      <c r="H203" s="1">
        <f t="shared" si="3"/>
        <v>0.00101251183886921</v>
      </c>
    </row>
    <row r="204" spans="1:8">
      <c r="A204" s="32">
        <v>45862</v>
      </c>
      <c r="B204" s="2">
        <v>69.1</v>
      </c>
      <c r="C204" s="34">
        <v>69.25</v>
      </c>
      <c r="D204" s="34">
        <v>69.55</v>
      </c>
      <c r="E204" s="34">
        <v>68.99</v>
      </c>
      <c r="F204" s="34" t="s">
        <v>2527</v>
      </c>
      <c r="G204" s="35">
        <v>-0.0009</v>
      </c>
      <c r="H204" s="1">
        <f t="shared" si="3"/>
        <v>-0.000867930041465571</v>
      </c>
    </row>
    <row r="205" spans="1:8">
      <c r="A205" s="32">
        <v>45861</v>
      </c>
      <c r="B205" s="2">
        <v>69.16</v>
      </c>
      <c r="C205" s="34">
        <v>69.66</v>
      </c>
      <c r="D205" s="34">
        <v>69.74</v>
      </c>
      <c r="E205" s="34">
        <v>68.6</v>
      </c>
      <c r="F205" s="34" t="s">
        <v>3807</v>
      </c>
      <c r="G205" s="35">
        <v>-0.0072</v>
      </c>
      <c r="H205" s="1">
        <f t="shared" si="3"/>
        <v>-0.00720360412276539</v>
      </c>
    </row>
    <row r="206" spans="1:8">
      <c r="A206" s="32">
        <v>45860</v>
      </c>
      <c r="B206" s="2">
        <v>69.66</v>
      </c>
      <c r="C206" s="34">
        <v>69.45</v>
      </c>
      <c r="D206" s="34">
        <v>70.26</v>
      </c>
      <c r="E206" s="34">
        <v>68.69</v>
      </c>
      <c r="F206" s="34" t="s">
        <v>3808</v>
      </c>
      <c r="G206" s="35">
        <v>-0.0059</v>
      </c>
      <c r="H206" s="1">
        <f t="shared" si="3"/>
        <v>-0.00586847744458729</v>
      </c>
    </row>
    <row r="207" spans="1:8">
      <c r="A207" s="32">
        <v>45859</v>
      </c>
      <c r="B207" s="2">
        <v>70.07</v>
      </c>
      <c r="C207" s="34">
        <v>70.19</v>
      </c>
      <c r="D207" s="34">
        <v>70.62</v>
      </c>
      <c r="E207" s="34">
        <v>69.93</v>
      </c>
      <c r="F207" s="34" t="s">
        <v>3809</v>
      </c>
      <c r="G207" s="35">
        <v>0.0031</v>
      </c>
      <c r="H207" s="1">
        <f t="shared" si="3"/>
        <v>0.00314465667947178</v>
      </c>
    </row>
    <row r="208" spans="1:8">
      <c r="A208" s="32">
        <v>45856</v>
      </c>
      <c r="B208" s="2">
        <v>69.85</v>
      </c>
      <c r="C208" s="34">
        <v>70.44</v>
      </c>
      <c r="D208" s="34">
        <v>70.7</v>
      </c>
      <c r="E208" s="34">
        <v>69.83</v>
      </c>
      <c r="F208" s="34" t="s">
        <v>3810</v>
      </c>
      <c r="G208" s="35">
        <v>-0.0105</v>
      </c>
      <c r="H208" s="1">
        <f t="shared" si="3"/>
        <v>-0.0105384057044101</v>
      </c>
    </row>
    <row r="209" spans="1:8">
      <c r="A209" s="32">
        <v>45855</v>
      </c>
      <c r="B209" s="2">
        <v>70.59</v>
      </c>
      <c r="C209" s="34">
        <v>69.81</v>
      </c>
      <c r="D209" s="34">
        <v>70.68</v>
      </c>
      <c r="E209" s="34">
        <v>69.51</v>
      </c>
      <c r="F209" s="34" t="s">
        <v>3133</v>
      </c>
      <c r="G209" s="35">
        <v>0.0191</v>
      </c>
      <c r="H209" s="1">
        <f t="shared" si="3"/>
        <v>0.0188765793728672</v>
      </c>
    </row>
    <row r="210" spans="1:8">
      <c r="A210" s="32">
        <v>45854</v>
      </c>
      <c r="B210" s="2">
        <v>69.27</v>
      </c>
      <c r="C210" s="34">
        <v>69.35</v>
      </c>
      <c r="D210" s="34">
        <v>69.5</v>
      </c>
      <c r="E210" s="34">
        <v>68.79</v>
      </c>
      <c r="F210" s="34" t="s">
        <v>3811</v>
      </c>
      <c r="G210" s="35">
        <v>-0.0013</v>
      </c>
      <c r="H210" s="1">
        <f t="shared" si="3"/>
        <v>-0.00129842043777278</v>
      </c>
    </row>
    <row r="211" spans="1:8">
      <c r="A211" s="32">
        <v>45853</v>
      </c>
      <c r="B211" s="2">
        <v>69.36</v>
      </c>
      <c r="C211" s="34">
        <v>69.51</v>
      </c>
      <c r="D211" s="34">
        <v>69.55</v>
      </c>
      <c r="E211" s="34">
        <v>69.15</v>
      </c>
      <c r="F211" s="34" t="s">
        <v>3081</v>
      </c>
      <c r="G211" s="35">
        <v>-0.0016</v>
      </c>
      <c r="H211" s="1">
        <f t="shared" si="3"/>
        <v>-0.00158467223250315</v>
      </c>
    </row>
    <row r="212" spans="1:8">
      <c r="A212" s="32">
        <v>45852</v>
      </c>
      <c r="B212" s="2">
        <v>69.47</v>
      </c>
      <c r="C212" s="34">
        <v>69.8</v>
      </c>
      <c r="D212" s="34">
        <v>70.08</v>
      </c>
      <c r="E212" s="34">
        <v>69.27</v>
      </c>
      <c r="F212" s="34" t="s">
        <v>3776</v>
      </c>
      <c r="G212" s="35">
        <v>-0.0057</v>
      </c>
      <c r="H212" s="1">
        <f t="shared" si="3"/>
        <v>-0.00574136785956983</v>
      </c>
    </row>
    <row r="213" spans="1:8">
      <c r="A213" s="32">
        <v>45849</v>
      </c>
      <c r="B213" s="2">
        <v>69.87</v>
      </c>
      <c r="C213" s="34">
        <v>69.57</v>
      </c>
      <c r="D213" s="34">
        <v>70.15</v>
      </c>
      <c r="E213" s="34">
        <v>69.25</v>
      </c>
      <c r="F213" s="34" t="s">
        <v>3728</v>
      </c>
      <c r="G213" s="35">
        <v>0.0014</v>
      </c>
      <c r="H213" s="1">
        <f t="shared" si="3"/>
        <v>0.00143225461321422</v>
      </c>
    </row>
    <row r="214" spans="1:8">
      <c r="A214" s="32">
        <v>45848</v>
      </c>
      <c r="B214" s="2">
        <v>69.77</v>
      </c>
      <c r="C214" s="34">
        <v>69.29</v>
      </c>
      <c r="D214" s="34">
        <v>69.85</v>
      </c>
      <c r="E214" s="34">
        <v>69.16</v>
      </c>
      <c r="F214" s="34" t="s">
        <v>2823</v>
      </c>
      <c r="G214" s="35">
        <v>0.0042</v>
      </c>
      <c r="H214" s="1">
        <f t="shared" si="3"/>
        <v>0.00416517657824093</v>
      </c>
    </row>
    <row r="215" spans="1:8">
      <c r="A215" s="32">
        <v>45847</v>
      </c>
      <c r="B215" s="2">
        <v>69.48</v>
      </c>
      <c r="C215" s="34">
        <v>70.16</v>
      </c>
      <c r="D215" s="34">
        <v>70.25</v>
      </c>
      <c r="E215" s="34">
        <v>68.97</v>
      </c>
      <c r="F215" s="34" t="s">
        <v>2346</v>
      </c>
      <c r="G215" s="35">
        <v>-0.0108</v>
      </c>
      <c r="H215" s="1">
        <f t="shared" si="3"/>
        <v>-0.0108790079539569</v>
      </c>
    </row>
    <row r="216" spans="1:8">
      <c r="A216" s="32">
        <v>45846</v>
      </c>
      <c r="B216" s="2">
        <v>70.24</v>
      </c>
      <c r="C216" s="34">
        <v>70.68</v>
      </c>
      <c r="D216" s="34">
        <v>70.68</v>
      </c>
      <c r="E216" s="34">
        <v>69.88</v>
      </c>
      <c r="F216" s="34" t="s">
        <v>3812</v>
      </c>
      <c r="G216" s="35">
        <v>-0.0108</v>
      </c>
      <c r="H216" s="1">
        <f t="shared" si="3"/>
        <v>-0.0109027628671411</v>
      </c>
    </row>
    <row r="217" spans="1:8">
      <c r="A217" s="32">
        <v>45845</v>
      </c>
      <c r="B217" s="2">
        <v>71.01</v>
      </c>
      <c r="C217" s="34">
        <v>71.37</v>
      </c>
      <c r="D217" s="34">
        <v>71.37</v>
      </c>
      <c r="E217" s="34">
        <v>70.8</v>
      </c>
      <c r="F217" s="34" t="s">
        <v>2736</v>
      </c>
      <c r="G217" s="35">
        <v>-0.0048</v>
      </c>
      <c r="H217" s="1">
        <f t="shared" si="3"/>
        <v>-0.00477663172884302</v>
      </c>
    </row>
    <row r="218" spans="1:8">
      <c r="A218" s="32">
        <v>45841</v>
      </c>
      <c r="B218" s="2">
        <v>71.35</v>
      </c>
      <c r="C218" s="34">
        <v>71.04</v>
      </c>
      <c r="D218" s="34">
        <v>71.39</v>
      </c>
      <c r="E218" s="34">
        <v>70.45</v>
      </c>
      <c r="F218" s="34" t="s">
        <v>3008</v>
      </c>
      <c r="G218" s="35">
        <v>0.0062</v>
      </c>
      <c r="H218" s="1">
        <f t="shared" si="3"/>
        <v>0.00618587660694007</v>
      </c>
    </row>
    <row r="219" spans="1:8">
      <c r="A219" s="32">
        <v>45840</v>
      </c>
      <c r="B219" s="2">
        <v>70.91</v>
      </c>
      <c r="C219" s="34">
        <v>71.69</v>
      </c>
      <c r="D219" s="34">
        <v>71.82</v>
      </c>
      <c r="E219" s="34">
        <v>70.74</v>
      </c>
      <c r="F219" s="34" t="s">
        <v>3813</v>
      </c>
      <c r="G219" s="35">
        <v>-0.0106</v>
      </c>
      <c r="H219" s="1">
        <f t="shared" si="3"/>
        <v>-0.0106607826899226</v>
      </c>
    </row>
    <row r="220" spans="1:8">
      <c r="A220" s="32">
        <v>45839</v>
      </c>
      <c r="B220" s="2">
        <v>71.67</v>
      </c>
      <c r="C220" s="34">
        <v>70.99</v>
      </c>
      <c r="D220" s="34">
        <v>72.45</v>
      </c>
      <c r="E220" s="34">
        <v>70.9</v>
      </c>
      <c r="F220" s="34" t="s">
        <v>3164</v>
      </c>
      <c r="G220" s="35">
        <v>0.013</v>
      </c>
      <c r="H220" s="1">
        <f t="shared" si="3"/>
        <v>0.012919713482481</v>
      </c>
    </row>
    <row r="221" spans="1:8">
      <c r="A221" s="32">
        <v>45838</v>
      </c>
      <c r="B221" s="2">
        <v>70.75</v>
      </c>
      <c r="C221" s="34">
        <v>70.13</v>
      </c>
      <c r="D221" s="34">
        <v>70.79</v>
      </c>
      <c r="E221" s="34">
        <v>70.09</v>
      </c>
      <c r="F221" s="34" t="s">
        <v>3814</v>
      </c>
      <c r="G221" s="35">
        <v>0.006</v>
      </c>
      <c r="H221" s="1">
        <f t="shared" si="3"/>
        <v>0.00595408620342014</v>
      </c>
    </row>
    <row r="222" spans="1:8">
      <c r="A222" s="32">
        <v>45835</v>
      </c>
      <c r="B222" s="2">
        <v>70.33</v>
      </c>
      <c r="C222" s="34">
        <v>69.59</v>
      </c>
      <c r="D222" s="34">
        <v>70.56</v>
      </c>
      <c r="E222" s="34">
        <v>69.47</v>
      </c>
      <c r="F222" s="34" t="s">
        <v>3815</v>
      </c>
      <c r="G222" s="35">
        <v>0.0124</v>
      </c>
      <c r="H222" s="1">
        <f t="shared" si="3"/>
        <v>0.0123034456151373</v>
      </c>
    </row>
    <row r="223" spans="1:8">
      <c r="A223" s="32">
        <v>45834</v>
      </c>
      <c r="B223" s="2">
        <v>69.47</v>
      </c>
      <c r="C223" s="34">
        <v>69.7</v>
      </c>
      <c r="D223" s="34">
        <v>69.92</v>
      </c>
      <c r="E223" s="34">
        <v>69.14</v>
      </c>
      <c r="F223" s="34" t="s">
        <v>3816</v>
      </c>
      <c r="G223" s="35">
        <v>-0.0023</v>
      </c>
      <c r="H223" s="1">
        <f t="shared" si="3"/>
        <v>-0.00230050424966572</v>
      </c>
    </row>
    <row r="224" spans="1:8">
      <c r="A224" s="32">
        <v>45833</v>
      </c>
      <c r="B224" s="2">
        <v>69.63</v>
      </c>
      <c r="C224" s="34">
        <v>69.93</v>
      </c>
      <c r="D224" s="34">
        <v>70.02</v>
      </c>
      <c r="E224" s="34">
        <v>69.43</v>
      </c>
      <c r="F224" s="34" t="s">
        <v>2975</v>
      </c>
      <c r="G224" s="35">
        <v>-0.0083</v>
      </c>
      <c r="H224" s="1">
        <f t="shared" si="3"/>
        <v>-0.00829524207470206</v>
      </c>
    </row>
    <row r="225" spans="1:8">
      <c r="A225" s="32">
        <v>45832</v>
      </c>
      <c r="B225" s="2">
        <v>70.21</v>
      </c>
      <c r="C225" s="34">
        <v>69.94</v>
      </c>
      <c r="D225" s="34">
        <v>70.35</v>
      </c>
      <c r="E225" s="34">
        <v>69.68</v>
      </c>
      <c r="F225" s="34" t="s">
        <v>3013</v>
      </c>
      <c r="G225" s="35">
        <v>0.0067</v>
      </c>
      <c r="H225" s="1">
        <f t="shared" si="3"/>
        <v>0.00671670978165241</v>
      </c>
    </row>
    <row r="226" spans="1:8">
      <c r="A226" s="32">
        <v>45831</v>
      </c>
      <c r="B226" s="2">
        <v>69.74</v>
      </c>
      <c r="C226" s="34">
        <v>69.14</v>
      </c>
      <c r="D226" s="34">
        <v>69.81</v>
      </c>
      <c r="E226" s="34">
        <v>68.97</v>
      </c>
      <c r="F226" s="34" t="s">
        <v>2310</v>
      </c>
      <c r="G226" s="35">
        <v>0.0131</v>
      </c>
      <c r="H226" s="1">
        <f t="shared" si="3"/>
        <v>0.0129890699041662</v>
      </c>
    </row>
    <row r="227" spans="1:8">
      <c r="A227" s="32">
        <v>45828</v>
      </c>
      <c r="B227" s="2">
        <v>68.84</v>
      </c>
      <c r="C227" s="34">
        <v>69.09</v>
      </c>
      <c r="D227" s="34">
        <v>69.56</v>
      </c>
      <c r="E227" s="34">
        <v>68.78</v>
      </c>
      <c r="F227" s="34" t="s">
        <v>1085</v>
      </c>
      <c r="G227" s="35">
        <v>-0.0053</v>
      </c>
      <c r="H227" s="1">
        <f t="shared" si="3"/>
        <v>-0.00536038951043313</v>
      </c>
    </row>
    <row r="228" spans="1:8">
      <c r="A228" s="32">
        <v>45826</v>
      </c>
      <c r="B228" s="2">
        <v>69.21</v>
      </c>
      <c r="C228" s="34">
        <v>70</v>
      </c>
      <c r="D228" s="34">
        <v>70</v>
      </c>
      <c r="E228" s="34">
        <v>69.09</v>
      </c>
      <c r="F228" s="34" t="s">
        <v>2741</v>
      </c>
      <c r="G228" s="35">
        <v>-0.0059</v>
      </c>
      <c r="H228" s="1">
        <f t="shared" si="3"/>
        <v>-0.00590652152952103</v>
      </c>
    </row>
    <row r="229" spans="1:8">
      <c r="A229" s="32">
        <v>45825</v>
      </c>
      <c r="B229" s="2">
        <v>69.62</v>
      </c>
      <c r="C229" s="34">
        <v>70.38</v>
      </c>
      <c r="D229" s="34">
        <v>70.46</v>
      </c>
      <c r="E229" s="34">
        <v>69.58</v>
      </c>
      <c r="F229" s="34" t="s">
        <v>3611</v>
      </c>
      <c r="G229" s="35">
        <v>-0.0128</v>
      </c>
      <c r="H229" s="1">
        <f t="shared" si="3"/>
        <v>-0.0128444751463765</v>
      </c>
    </row>
    <row r="230" spans="1:8">
      <c r="A230" s="32">
        <v>45824</v>
      </c>
      <c r="B230" s="2">
        <v>70.52</v>
      </c>
      <c r="C230" s="34">
        <v>71.2</v>
      </c>
      <c r="D230" s="34">
        <v>71.62</v>
      </c>
      <c r="E230" s="34">
        <v>70.24</v>
      </c>
      <c r="F230" s="34" t="s">
        <v>3745</v>
      </c>
      <c r="G230" s="35">
        <v>-0.007</v>
      </c>
      <c r="H230" s="1">
        <f t="shared" si="3"/>
        <v>-0.00706516998527238</v>
      </c>
    </row>
    <row r="231" spans="1:8">
      <c r="A231" s="32">
        <v>45821</v>
      </c>
      <c r="B231" s="2">
        <v>71.02</v>
      </c>
      <c r="C231" s="34">
        <v>71.77</v>
      </c>
      <c r="D231" s="34">
        <v>71.88</v>
      </c>
      <c r="E231" s="34">
        <v>70.73</v>
      </c>
      <c r="F231" s="34" t="s">
        <v>2316</v>
      </c>
      <c r="G231" s="35">
        <v>-0.0169</v>
      </c>
      <c r="H231" s="1">
        <f t="shared" si="3"/>
        <v>-0.0170323815937881</v>
      </c>
    </row>
    <row r="232" spans="1:8">
      <c r="A232" s="32">
        <v>45820</v>
      </c>
      <c r="B232" s="2">
        <v>72.24</v>
      </c>
      <c r="C232" s="34">
        <v>72.25</v>
      </c>
      <c r="D232" s="34">
        <v>72.4</v>
      </c>
      <c r="E232" s="34">
        <v>71.6</v>
      </c>
      <c r="F232" s="34" t="s">
        <v>2616</v>
      </c>
      <c r="G232" s="35">
        <v>0.0024</v>
      </c>
      <c r="H232" s="1">
        <f t="shared" si="3"/>
        <v>0.00235604017238042</v>
      </c>
    </row>
    <row r="233" spans="1:8">
      <c r="A233" s="32">
        <v>45819</v>
      </c>
      <c r="B233" s="2">
        <v>72.07</v>
      </c>
      <c r="C233" s="34">
        <v>72.26</v>
      </c>
      <c r="D233" s="34">
        <v>72.36</v>
      </c>
      <c r="E233" s="34">
        <v>71.76</v>
      </c>
      <c r="F233" s="34" t="s">
        <v>2737</v>
      </c>
      <c r="G233" s="35">
        <v>-0.0039</v>
      </c>
      <c r="H233" s="1">
        <f t="shared" si="3"/>
        <v>-0.00387758414114323</v>
      </c>
    </row>
    <row r="234" spans="1:8">
      <c r="A234" s="32">
        <v>45818</v>
      </c>
      <c r="B234" s="2">
        <v>72.35</v>
      </c>
      <c r="C234" s="34">
        <v>71.9</v>
      </c>
      <c r="D234" s="34">
        <v>72.68</v>
      </c>
      <c r="E234" s="34">
        <v>71.76</v>
      </c>
      <c r="F234" s="34" t="s">
        <v>2650</v>
      </c>
      <c r="G234" s="35">
        <v>0.0081</v>
      </c>
      <c r="H234" s="1">
        <f t="shared" si="3"/>
        <v>0.0080488916355124</v>
      </c>
    </row>
    <row r="235" spans="1:8">
      <c r="A235" s="32">
        <v>45817</v>
      </c>
      <c r="B235" s="2">
        <v>71.77</v>
      </c>
      <c r="C235" s="34">
        <v>71.35</v>
      </c>
      <c r="D235" s="34">
        <v>71.83</v>
      </c>
      <c r="E235" s="34">
        <v>71.09</v>
      </c>
      <c r="F235" s="34" t="s">
        <v>3817</v>
      </c>
      <c r="G235" s="35">
        <v>0.0059</v>
      </c>
      <c r="H235" s="1">
        <f t="shared" si="3"/>
        <v>0.00586921751913505</v>
      </c>
    </row>
    <row r="236" spans="1:8">
      <c r="A236" s="32">
        <v>45814</v>
      </c>
      <c r="B236" s="2">
        <v>71.35</v>
      </c>
      <c r="C236" s="34">
        <v>71.08</v>
      </c>
      <c r="D236" s="34">
        <v>71.48</v>
      </c>
      <c r="E236" s="34">
        <v>70.94</v>
      </c>
      <c r="F236" s="34" t="s">
        <v>2628</v>
      </c>
      <c r="G236" s="35">
        <v>0.0062</v>
      </c>
      <c r="H236" s="1">
        <f t="shared" si="3"/>
        <v>0.00618587660694007</v>
      </c>
    </row>
    <row r="237" spans="1:8">
      <c r="A237" s="32">
        <v>45813</v>
      </c>
      <c r="B237" s="2">
        <v>70.91</v>
      </c>
      <c r="C237" s="34">
        <v>71.38</v>
      </c>
      <c r="D237" s="34">
        <v>71.46</v>
      </c>
      <c r="E237" s="34">
        <v>70.83</v>
      </c>
      <c r="F237" s="34" t="s">
        <v>3818</v>
      </c>
      <c r="G237" s="35">
        <v>-0.0064</v>
      </c>
      <c r="H237" s="1">
        <f t="shared" si="3"/>
        <v>-0.00646614566707078</v>
      </c>
    </row>
    <row r="238" spans="1:8">
      <c r="A238" s="32">
        <v>45812</v>
      </c>
      <c r="B238" s="2">
        <v>71.37</v>
      </c>
      <c r="C238" s="34">
        <v>71.26</v>
      </c>
      <c r="D238" s="34">
        <v>71.85</v>
      </c>
      <c r="E238" s="34">
        <v>70.68</v>
      </c>
      <c r="F238" s="34" t="s">
        <v>3212</v>
      </c>
      <c r="G238" s="35">
        <v>0.003</v>
      </c>
      <c r="H238" s="1">
        <f t="shared" si="3"/>
        <v>0.00294675018534161</v>
      </c>
    </row>
    <row r="239" spans="1:8">
      <c r="A239" s="32">
        <v>45811</v>
      </c>
      <c r="B239" s="2">
        <v>71.16</v>
      </c>
      <c r="C239" s="34">
        <v>71.71</v>
      </c>
      <c r="D239" s="34">
        <v>71.78</v>
      </c>
      <c r="E239" s="34">
        <v>70.47</v>
      </c>
      <c r="F239" s="34" t="s">
        <v>872</v>
      </c>
      <c r="G239" s="35">
        <v>-0.0117</v>
      </c>
      <c r="H239" s="1">
        <f t="shared" si="3"/>
        <v>-0.011735256218421</v>
      </c>
    </row>
    <row r="240" spans="1:8">
      <c r="A240" s="32">
        <v>45810</v>
      </c>
      <c r="B240" s="2">
        <v>72</v>
      </c>
      <c r="C240" s="34">
        <v>72.03</v>
      </c>
      <c r="D240" s="34">
        <v>72.04</v>
      </c>
      <c r="E240" s="34">
        <v>71.36</v>
      </c>
      <c r="F240" s="34" t="s">
        <v>3364</v>
      </c>
      <c r="G240" s="35">
        <v>-0.0014</v>
      </c>
      <c r="H240" s="1">
        <f t="shared" si="3"/>
        <v>-0.00138792527484797</v>
      </c>
    </row>
    <row r="241" spans="1:8">
      <c r="A241" s="32">
        <v>45807</v>
      </c>
      <c r="B241" s="2">
        <v>72.1</v>
      </c>
      <c r="C241" s="34">
        <v>71.61</v>
      </c>
      <c r="D241" s="34">
        <v>72.47</v>
      </c>
      <c r="E241" s="34">
        <v>71.61</v>
      </c>
      <c r="F241" s="34" t="s">
        <v>1854</v>
      </c>
      <c r="G241" s="35">
        <v>0.0085</v>
      </c>
      <c r="H241" s="1">
        <f t="shared" si="3"/>
        <v>0.00849646451214283</v>
      </c>
    </row>
    <row r="242" spans="1:8">
      <c r="A242" s="32">
        <v>45806</v>
      </c>
      <c r="B242" s="2">
        <v>71.49</v>
      </c>
      <c r="C242" s="34">
        <v>71</v>
      </c>
      <c r="D242" s="34">
        <v>71.66</v>
      </c>
      <c r="E242" s="34">
        <v>70.46</v>
      </c>
      <c r="F242" s="34" t="s">
        <v>3819</v>
      </c>
      <c r="G242" s="35">
        <v>0.0048</v>
      </c>
      <c r="H242" s="1">
        <f t="shared" si="3"/>
        <v>0.0047672552428989</v>
      </c>
    </row>
    <row r="243" spans="1:8">
      <c r="A243" s="32">
        <v>45805</v>
      </c>
      <c r="B243" s="2">
        <v>71.15</v>
      </c>
      <c r="C243" s="34">
        <v>71.7</v>
      </c>
      <c r="D243" s="34">
        <v>71.9</v>
      </c>
      <c r="E243" s="34">
        <v>71.05</v>
      </c>
      <c r="F243" s="34" t="s">
        <v>3675</v>
      </c>
      <c r="G243" s="35">
        <v>-0.0088</v>
      </c>
      <c r="H243" s="1">
        <f t="shared" si="3"/>
        <v>-0.00881556118359976</v>
      </c>
    </row>
    <row r="244" spans="1:8">
      <c r="A244" s="32">
        <v>45804</v>
      </c>
      <c r="B244" s="2">
        <v>71.78</v>
      </c>
      <c r="C244" s="34">
        <v>71.74</v>
      </c>
      <c r="D244" s="34">
        <v>72.22</v>
      </c>
      <c r="E244" s="34">
        <v>71.56</v>
      </c>
      <c r="F244" s="34" t="s">
        <v>2993</v>
      </c>
      <c r="G244" s="35">
        <v>0.0001</v>
      </c>
      <c r="H244" s="1">
        <f t="shared" si="3"/>
        <v>0.000139324277480792</v>
      </c>
    </row>
    <row r="245" spans="1:8">
      <c r="A245" s="32">
        <v>45800</v>
      </c>
      <c r="B245" s="2">
        <v>71.77</v>
      </c>
      <c r="C245" s="34">
        <v>71.54</v>
      </c>
      <c r="D245" s="34">
        <v>71.98</v>
      </c>
      <c r="E245" s="34">
        <v>70.68</v>
      </c>
      <c r="F245" s="34" t="s">
        <v>3820</v>
      </c>
      <c r="G245" s="35">
        <v>0.0089</v>
      </c>
      <c r="H245" s="1">
        <f t="shared" si="3"/>
        <v>0.00881679492167134</v>
      </c>
    </row>
    <row r="246" spans="1:8">
      <c r="A246" s="32">
        <v>45799</v>
      </c>
      <c r="B246" s="2">
        <v>71.14</v>
      </c>
      <c r="C246" s="34">
        <v>71.84</v>
      </c>
      <c r="D246" s="34">
        <v>71.99</v>
      </c>
      <c r="E246" s="34">
        <v>70.96</v>
      </c>
      <c r="F246" s="34" t="s">
        <v>3821</v>
      </c>
      <c r="G246" s="35">
        <v>-0.0099</v>
      </c>
      <c r="H246" s="1">
        <f t="shared" si="3"/>
        <v>-0.00993084600472468</v>
      </c>
    </row>
    <row r="247" spans="1:8">
      <c r="A247" s="32">
        <v>45798</v>
      </c>
      <c r="B247" s="2">
        <v>71.85</v>
      </c>
      <c r="C247" s="34">
        <v>71.69</v>
      </c>
      <c r="D247" s="34">
        <v>72.08</v>
      </c>
      <c r="E247" s="34">
        <v>71.58</v>
      </c>
      <c r="F247" s="34" t="s">
        <v>3035</v>
      </c>
      <c r="G247" s="35">
        <v>0.0022</v>
      </c>
      <c r="H247" s="1">
        <f t="shared" si="3"/>
        <v>0.00222934466025309</v>
      </c>
    </row>
    <row r="248" spans="1:8">
      <c r="A248" s="32">
        <v>45797</v>
      </c>
      <c r="B248" s="2">
        <v>71.69</v>
      </c>
      <c r="C248" s="34">
        <v>71.8</v>
      </c>
      <c r="D248" s="34">
        <v>72.13</v>
      </c>
      <c r="E248" s="34">
        <v>71.43</v>
      </c>
      <c r="F248" s="34" t="s">
        <v>3822</v>
      </c>
      <c r="G248" s="35">
        <v>-0.0033</v>
      </c>
      <c r="H248" s="1">
        <f t="shared" si="3"/>
        <v>-0.00334215601448408</v>
      </c>
    </row>
    <row r="249" spans="1:8">
      <c r="A249" s="32">
        <v>45796</v>
      </c>
      <c r="B249" s="2">
        <v>71.93</v>
      </c>
      <c r="C249" s="34">
        <v>72.03</v>
      </c>
      <c r="D249" s="34">
        <v>72.17</v>
      </c>
      <c r="E249" s="34">
        <v>71.64</v>
      </c>
      <c r="F249" s="34" t="s">
        <v>3823</v>
      </c>
      <c r="G249" s="35">
        <v>-0.001</v>
      </c>
      <c r="H249" s="1">
        <f t="shared" si="3"/>
        <v>-0.000972695136790392</v>
      </c>
    </row>
    <row r="250" spans="1:8">
      <c r="A250" s="32">
        <v>45793</v>
      </c>
      <c r="B250" s="2">
        <v>72</v>
      </c>
      <c r="C250" s="34">
        <v>71.86</v>
      </c>
      <c r="D250" s="34">
        <v>72.26</v>
      </c>
      <c r="E250" s="34">
        <v>71.43</v>
      </c>
      <c r="F250" s="34" t="s">
        <v>3773</v>
      </c>
      <c r="G250" s="35">
        <v>0.0054</v>
      </c>
      <c r="H250" s="1">
        <f t="shared" si="3"/>
        <v>0.00543138999720692</v>
      </c>
    </row>
    <row r="251" spans="1:8">
      <c r="A251" s="32">
        <v>45792</v>
      </c>
      <c r="B251" s="2">
        <v>71.61</v>
      </c>
      <c r="C251" s="34">
        <v>69.7</v>
      </c>
      <c r="D251" s="34">
        <v>71.73</v>
      </c>
      <c r="E251" s="34">
        <v>69.6</v>
      </c>
      <c r="F251" s="34" t="s">
        <v>3824</v>
      </c>
      <c r="G251" s="35">
        <v>0.0354</v>
      </c>
      <c r="H251" s="1">
        <f t="shared" si="3"/>
        <v>0.0348120682037587</v>
      </c>
    </row>
    <row r="252" spans="1:8">
      <c r="A252" s="32">
        <v>45791</v>
      </c>
      <c r="B252" s="2">
        <v>69.16</v>
      </c>
      <c r="C252" s="34">
        <v>68.88</v>
      </c>
      <c r="D252" s="34">
        <v>69.34</v>
      </c>
      <c r="E252" s="34">
        <v>68.58</v>
      </c>
      <c r="F252" s="34" t="s">
        <v>2916</v>
      </c>
      <c r="G252" s="35">
        <v>0.0029</v>
      </c>
      <c r="H252" s="1">
        <f t="shared" si="3"/>
        <v>0.00289603445965221</v>
      </c>
    </row>
    <row r="253" spans="1:8">
      <c r="A253" s="32">
        <v>45790</v>
      </c>
      <c r="B253" s="2">
        <v>68.96</v>
      </c>
      <c r="C253" s="34">
        <v>69.59</v>
      </c>
      <c r="D253" s="34">
        <v>69.69</v>
      </c>
      <c r="E253" s="34">
        <v>68.87</v>
      </c>
      <c r="F253" s="34" t="s">
        <v>3779</v>
      </c>
      <c r="G253" s="35">
        <v>-0.0082</v>
      </c>
      <c r="H253" s="1">
        <f t="shared" si="3"/>
        <v>-0.0082316877554889</v>
      </c>
    </row>
    <row r="254" spans="1:8">
      <c r="A254" s="32">
        <v>45789</v>
      </c>
      <c r="B254" s="2">
        <v>69.53</v>
      </c>
      <c r="C254" s="34">
        <v>70.14</v>
      </c>
      <c r="D254" s="34">
        <v>70.33</v>
      </c>
      <c r="E254" s="34">
        <v>68.7</v>
      </c>
      <c r="F254" s="34" t="s">
        <v>2427</v>
      </c>
      <c r="G254" s="35">
        <v>-0.014</v>
      </c>
      <c r="H254" s="1">
        <f t="shared" si="3"/>
        <v>-0.014138043418743</v>
      </c>
    </row>
    <row r="255" spans="1:8">
      <c r="A255" s="32">
        <v>45786</v>
      </c>
      <c r="B255" s="2">
        <v>70.52</v>
      </c>
      <c r="C255" s="34">
        <v>70.99</v>
      </c>
      <c r="D255" s="34">
        <v>71.15</v>
      </c>
      <c r="E255" s="34">
        <v>70.46</v>
      </c>
      <c r="F255" s="34" t="s">
        <v>3700</v>
      </c>
      <c r="G255" s="35">
        <v>-0.0091</v>
      </c>
      <c r="H255" s="1">
        <f t="shared" si="3"/>
        <v>-0.00917502378151038</v>
      </c>
    </row>
    <row r="256" spans="1:8">
      <c r="A256" s="32">
        <v>45785</v>
      </c>
      <c r="B256" s="2">
        <v>71.17</v>
      </c>
      <c r="C256" s="34">
        <v>72.2</v>
      </c>
      <c r="D256" s="34">
        <v>72.47</v>
      </c>
      <c r="E256" s="34">
        <v>71.13</v>
      </c>
      <c r="F256" s="34" t="s">
        <v>2670</v>
      </c>
      <c r="G256" s="35">
        <v>-0.017</v>
      </c>
      <c r="H256" s="1">
        <f t="shared" si="3"/>
        <v>-0.017134918080491</v>
      </c>
    </row>
    <row r="257" spans="1:8">
      <c r="A257" s="32">
        <v>45784</v>
      </c>
      <c r="B257" s="2">
        <v>72.4</v>
      </c>
      <c r="C257" s="34">
        <v>71.72</v>
      </c>
      <c r="D257" s="34">
        <v>72.68</v>
      </c>
      <c r="E257" s="34">
        <v>71.67</v>
      </c>
      <c r="F257" s="34" t="s">
        <v>3736</v>
      </c>
      <c r="G257" s="35">
        <v>0.0095</v>
      </c>
      <c r="H257" s="1">
        <f t="shared" si="3"/>
        <v>0.00943665065473872</v>
      </c>
    </row>
    <row r="258" spans="1:8">
      <c r="A258" s="32">
        <v>45783</v>
      </c>
      <c r="B258" s="2">
        <v>71.72</v>
      </c>
      <c r="C258" s="34">
        <v>71.68</v>
      </c>
      <c r="D258" s="34">
        <v>71.9</v>
      </c>
      <c r="E258" s="34">
        <v>71.16</v>
      </c>
      <c r="F258" s="34" t="s">
        <v>3730</v>
      </c>
      <c r="G258" s="35">
        <v>0.0003</v>
      </c>
      <c r="H258" s="1">
        <f t="shared" si="3"/>
        <v>0.000278901131357422</v>
      </c>
    </row>
    <row r="259" spans="1:8">
      <c r="A259" s="32">
        <v>45782</v>
      </c>
      <c r="B259" s="2">
        <v>71.7</v>
      </c>
      <c r="C259" s="34">
        <v>71.67</v>
      </c>
      <c r="D259" s="34">
        <v>71.8</v>
      </c>
      <c r="E259" s="34">
        <v>71.01</v>
      </c>
      <c r="F259" s="34" t="s">
        <v>3825</v>
      </c>
      <c r="G259" s="35">
        <v>0.0007</v>
      </c>
      <c r="H259" s="1">
        <f t="shared" ref="H259:H322" si="4">LN(B259/B260)</f>
        <v>0.000697593331393779</v>
      </c>
    </row>
    <row r="260" spans="1:8">
      <c r="A260" s="32">
        <v>45779</v>
      </c>
      <c r="B260" s="2">
        <v>71.65</v>
      </c>
      <c r="C260" s="34">
        <v>71.5</v>
      </c>
      <c r="D260" s="34">
        <v>71.82</v>
      </c>
      <c r="E260" s="34">
        <v>71.1</v>
      </c>
      <c r="F260" s="34" t="s">
        <v>3826</v>
      </c>
      <c r="G260" s="35">
        <v>0.005</v>
      </c>
      <c r="H260" s="1">
        <f t="shared" si="4"/>
        <v>0.00503708914464386</v>
      </c>
    </row>
    <row r="261" spans="1:8">
      <c r="A261" s="32">
        <v>45778</v>
      </c>
      <c r="B261" s="2">
        <v>71.29</v>
      </c>
      <c r="C261" s="34">
        <v>72</v>
      </c>
      <c r="D261" s="34">
        <v>72.04</v>
      </c>
      <c r="E261" s="34">
        <v>71.23</v>
      </c>
      <c r="F261" s="34" t="s">
        <v>2681</v>
      </c>
      <c r="G261" s="35">
        <v>-0.0174</v>
      </c>
      <c r="H261" s="1">
        <f t="shared" si="4"/>
        <v>-0.0175199142006596</v>
      </c>
    </row>
    <row r="262" spans="1:8">
      <c r="A262" s="32">
        <v>45777</v>
      </c>
      <c r="B262" s="2">
        <v>72.55</v>
      </c>
      <c r="C262" s="34">
        <v>73.35</v>
      </c>
      <c r="D262" s="34">
        <v>73.48</v>
      </c>
      <c r="E262" s="34">
        <v>71.68</v>
      </c>
      <c r="F262" s="34" t="s">
        <v>3827</v>
      </c>
      <c r="G262" s="35">
        <v>0.0028</v>
      </c>
      <c r="H262" s="1">
        <f t="shared" si="4"/>
        <v>0.00276052625270404</v>
      </c>
    </row>
    <row r="263" spans="1:8">
      <c r="A263" s="32">
        <v>45776</v>
      </c>
      <c r="B263" s="2">
        <v>72.35</v>
      </c>
      <c r="C263" s="34">
        <v>71.19</v>
      </c>
      <c r="D263" s="34">
        <v>72.71</v>
      </c>
      <c r="E263" s="34">
        <v>70.28</v>
      </c>
      <c r="F263" s="34" t="s">
        <v>2809</v>
      </c>
      <c r="G263" s="35">
        <v>0.0078</v>
      </c>
      <c r="H263" s="1">
        <f t="shared" si="4"/>
        <v>0.00777026248910102</v>
      </c>
    </row>
    <row r="264" spans="1:8">
      <c r="A264" s="32">
        <v>45775</v>
      </c>
      <c r="B264" s="2">
        <v>71.79</v>
      </c>
      <c r="C264" s="34">
        <v>72.07</v>
      </c>
      <c r="D264" s="34">
        <v>72.26</v>
      </c>
      <c r="E264" s="34">
        <v>71.31</v>
      </c>
      <c r="F264" s="34" t="s">
        <v>3828</v>
      </c>
      <c r="G264" s="35">
        <v>-0.0017</v>
      </c>
      <c r="H264" s="1">
        <f t="shared" si="4"/>
        <v>-0.00167014652601091</v>
      </c>
    </row>
    <row r="265" spans="1:8">
      <c r="A265" s="32">
        <v>45772</v>
      </c>
      <c r="B265" s="2">
        <v>71.91</v>
      </c>
      <c r="C265" s="34">
        <v>72.65</v>
      </c>
      <c r="D265" s="34">
        <v>72.92</v>
      </c>
      <c r="E265" s="34">
        <v>71.13</v>
      </c>
      <c r="F265" s="34" t="s">
        <v>3829</v>
      </c>
      <c r="G265" s="35">
        <v>-0.0084</v>
      </c>
      <c r="H265" s="1">
        <f t="shared" si="4"/>
        <v>-0.00844704877224765</v>
      </c>
    </row>
    <row r="266" spans="1:8">
      <c r="A266" s="32">
        <v>45771</v>
      </c>
      <c r="B266" s="2">
        <v>72.52</v>
      </c>
      <c r="C266" s="34">
        <v>73.02</v>
      </c>
      <c r="D266" s="34">
        <v>73.43</v>
      </c>
      <c r="E266" s="34">
        <v>72.3</v>
      </c>
      <c r="F266" s="34" t="s">
        <v>3830</v>
      </c>
      <c r="G266" s="35">
        <v>-0.0106</v>
      </c>
      <c r="H266" s="1">
        <f t="shared" si="4"/>
        <v>-0.0106982230059555</v>
      </c>
    </row>
    <row r="267" spans="1:8">
      <c r="A267" s="32">
        <v>45770</v>
      </c>
      <c r="B267" s="2">
        <v>73.3</v>
      </c>
      <c r="C267" s="34">
        <v>73.29</v>
      </c>
      <c r="D267" s="34">
        <v>73.95</v>
      </c>
      <c r="E267" s="34">
        <v>72.38</v>
      </c>
      <c r="F267" s="34" t="s">
        <v>3059</v>
      </c>
      <c r="G267" s="35">
        <v>-0.0081</v>
      </c>
      <c r="H267" s="1">
        <f t="shared" si="4"/>
        <v>-0.00815221906155038</v>
      </c>
    </row>
    <row r="268" spans="1:8">
      <c r="A268" s="32">
        <v>45769</v>
      </c>
      <c r="B268" s="2">
        <v>73.9</v>
      </c>
      <c r="C268" s="34">
        <v>73</v>
      </c>
      <c r="D268" s="34">
        <v>74.38</v>
      </c>
      <c r="E268" s="34">
        <v>72.92</v>
      </c>
      <c r="F268" s="34" t="s">
        <v>3831</v>
      </c>
      <c r="G268" s="35">
        <v>0.0155</v>
      </c>
      <c r="H268" s="1">
        <f t="shared" si="4"/>
        <v>0.015409045595161</v>
      </c>
    </row>
    <row r="269" spans="1:8">
      <c r="A269" s="32">
        <v>45768</v>
      </c>
      <c r="B269" s="2">
        <v>72.77</v>
      </c>
      <c r="C269" s="34">
        <v>73.38</v>
      </c>
      <c r="D269" s="34">
        <v>73.47</v>
      </c>
      <c r="E269" s="34">
        <v>71.82</v>
      </c>
      <c r="F269" s="34" t="s">
        <v>3795</v>
      </c>
      <c r="G269" s="35">
        <v>-0.0032</v>
      </c>
      <c r="H269" s="1">
        <f t="shared" si="4"/>
        <v>-0.00315565878939614</v>
      </c>
    </row>
    <row r="270" spans="1:8">
      <c r="A270" s="32">
        <v>45764</v>
      </c>
      <c r="B270" s="2">
        <v>73</v>
      </c>
      <c r="C270" s="34">
        <v>71.9</v>
      </c>
      <c r="D270" s="34">
        <v>73.43</v>
      </c>
      <c r="E270" s="34">
        <v>71.72</v>
      </c>
      <c r="F270" s="34" t="s">
        <v>2559</v>
      </c>
      <c r="G270" s="35">
        <v>0.0184</v>
      </c>
      <c r="H270" s="1">
        <f t="shared" si="4"/>
        <v>0.0182476724817159</v>
      </c>
    </row>
    <row r="271" spans="1:8">
      <c r="A271" s="32">
        <v>45763</v>
      </c>
      <c r="B271" s="2">
        <v>71.68</v>
      </c>
      <c r="C271" s="34">
        <v>72.36</v>
      </c>
      <c r="D271" s="34">
        <v>72.67</v>
      </c>
      <c r="E271" s="34">
        <v>71.39</v>
      </c>
      <c r="F271" s="34" t="s">
        <v>3078</v>
      </c>
      <c r="G271" s="35">
        <v>-0.0025</v>
      </c>
      <c r="H271" s="1">
        <f t="shared" si="4"/>
        <v>-0.0025080130186975</v>
      </c>
    </row>
    <row r="272" spans="1:8">
      <c r="A272" s="32">
        <v>45762</v>
      </c>
      <c r="B272" s="2">
        <v>71.86</v>
      </c>
      <c r="C272" s="34">
        <v>72.62</v>
      </c>
      <c r="D272" s="34">
        <v>72.63</v>
      </c>
      <c r="E272" s="34">
        <v>71.72</v>
      </c>
      <c r="F272" s="34" t="s">
        <v>3832</v>
      </c>
      <c r="G272" s="35">
        <v>-0.0081</v>
      </c>
      <c r="H272" s="1">
        <f t="shared" si="4"/>
        <v>-0.0081768870813188</v>
      </c>
    </row>
    <row r="273" spans="1:8">
      <c r="A273" s="32">
        <v>45761</v>
      </c>
      <c r="B273" s="2">
        <v>72.45</v>
      </c>
      <c r="C273" s="34">
        <v>71.3</v>
      </c>
      <c r="D273" s="34">
        <v>72.66</v>
      </c>
      <c r="E273" s="34">
        <v>70.93</v>
      </c>
      <c r="F273" s="34" t="s">
        <v>3670</v>
      </c>
      <c r="G273" s="35">
        <v>0.0143</v>
      </c>
      <c r="H273" s="1">
        <f t="shared" si="4"/>
        <v>0.0141787195998102</v>
      </c>
    </row>
    <row r="274" spans="1:8">
      <c r="A274" s="32">
        <v>45758</v>
      </c>
      <c r="B274" s="2">
        <v>71.43</v>
      </c>
      <c r="C274" s="34">
        <v>70.9</v>
      </c>
      <c r="D274" s="34">
        <v>71.85</v>
      </c>
      <c r="E274" s="34">
        <v>70.54</v>
      </c>
      <c r="F274" s="34" t="s">
        <v>3833</v>
      </c>
      <c r="G274" s="35">
        <v>0.0095</v>
      </c>
      <c r="H274" s="1">
        <f t="shared" si="4"/>
        <v>0.00942407987529667</v>
      </c>
    </row>
    <row r="275" spans="1:8">
      <c r="A275" s="32">
        <v>45757</v>
      </c>
      <c r="B275" s="2">
        <v>70.76</v>
      </c>
      <c r="C275" s="34">
        <v>70.19</v>
      </c>
      <c r="D275" s="34">
        <v>71.21</v>
      </c>
      <c r="E275" s="34">
        <v>68.98</v>
      </c>
      <c r="F275" s="34" t="s">
        <v>3834</v>
      </c>
      <c r="G275" s="35">
        <v>0.0116</v>
      </c>
      <c r="H275" s="1">
        <f t="shared" si="4"/>
        <v>0.0115131681800943</v>
      </c>
    </row>
    <row r="276" spans="1:8">
      <c r="A276" s="32">
        <v>45756</v>
      </c>
      <c r="B276" s="2">
        <v>69.95</v>
      </c>
      <c r="C276" s="34">
        <v>67.92</v>
      </c>
      <c r="D276" s="34">
        <v>70.47</v>
      </c>
      <c r="E276" s="34">
        <v>67.28</v>
      </c>
      <c r="F276" s="34" t="s">
        <v>3835</v>
      </c>
      <c r="G276" s="35">
        <v>0.0224</v>
      </c>
      <c r="H276" s="1">
        <f t="shared" si="4"/>
        <v>0.0221155215620316</v>
      </c>
    </row>
    <row r="277" spans="1:8">
      <c r="A277" s="32">
        <v>45755</v>
      </c>
      <c r="B277" s="2">
        <v>68.42</v>
      </c>
      <c r="C277" s="34">
        <v>68.96</v>
      </c>
      <c r="D277" s="34">
        <v>69.98</v>
      </c>
      <c r="E277" s="34">
        <v>67.76</v>
      </c>
      <c r="F277" s="34" t="s">
        <v>3836</v>
      </c>
      <c r="G277" s="35">
        <v>0.0007</v>
      </c>
      <c r="H277" s="1">
        <f t="shared" si="4"/>
        <v>0.000731047623755935</v>
      </c>
    </row>
    <row r="278" spans="1:8">
      <c r="A278" s="32">
        <v>45754</v>
      </c>
      <c r="B278" s="2">
        <v>68.37</v>
      </c>
      <c r="C278" s="34">
        <v>66.23</v>
      </c>
      <c r="D278" s="34">
        <v>69.38</v>
      </c>
      <c r="E278" s="34">
        <v>66.05</v>
      </c>
      <c r="F278" s="34" t="s">
        <v>3837</v>
      </c>
      <c r="G278" s="35">
        <v>-0.0223</v>
      </c>
      <c r="H278" s="1">
        <f t="shared" si="4"/>
        <v>-0.0225606097900729</v>
      </c>
    </row>
    <row r="279" spans="1:8">
      <c r="A279" s="32">
        <v>45751</v>
      </c>
      <c r="B279" s="2">
        <v>69.93</v>
      </c>
      <c r="C279" s="34">
        <v>72.42</v>
      </c>
      <c r="D279" s="34">
        <v>73.01</v>
      </c>
      <c r="E279" s="34">
        <v>69.79</v>
      </c>
      <c r="F279" s="34" t="s">
        <v>3838</v>
      </c>
      <c r="G279" s="35">
        <v>-0.0444</v>
      </c>
      <c r="H279" s="1">
        <f t="shared" si="4"/>
        <v>-0.0454274178752853</v>
      </c>
    </row>
    <row r="280" spans="1:8">
      <c r="A280" s="32">
        <v>45750</v>
      </c>
      <c r="B280" s="2">
        <v>73.18</v>
      </c>
      <c r="C280" s="34">
        <v>72.48</v>
      </c>
      <c r="D280" s="34">
        <v>73.95</v>
      </c>
      <c r="E280" s="34">
        <v>72.32</v>
      </c>
      <c r="F280" s="34" t="s">
        <v>3839</v>
      </c>
      <c r="G280" s="35">
        <v>0.0259</v>
      </c>
      <c r="H280" s="1">
        <f t="shared" si="4"/>
        <v>0.0256051633011141</v>
      </c>
    </row>
    <row r="281" spans="1:8">
      <c r="A281" s="32">
        <v>45749</v>
      </c>
      <c r="B281" s="2">
        <v>71.33</v>
      </c>
      <c r="C281" s="34">
        <v>71.96</v>
      </c>
      <c r="D281" s="34">
        <v>72.36</v>
      </c>
      <c r="E281" s="34">
        <v>71.05</v>
      </c>
      <c r="F281" s="34" t="s">
        <v>3840</v>
      </c>
      <c r="G281" s="35">
        <v>-0.0075</v>
      </c>
      <c r="H281" s="1">
        <f t="shared" si="4"/>
        <v>-0.00754193519040456</v>
      </c>
    </row>
    <row r="282" spans="1:8">
      <c r="A282" s="32">
        <v>45748</v>
      </c>
      <c r="B282" s="2">
        <v>71.87</v>
      </c>
      <c r="C282" s="34">
        <v>71.68</v>
      </c>
      <c r="D282" s="34">
        <v>71.91</v>
      </c>
      <c r="E282" s="34">
        <v>71.18</v>
      </c>
      <c r="F282" s="34" t="s">
        <v>2848</v>
      </c>
      <c r="G282" s="35">
        <v>0.0035</v>
      </c>
      <c r="H282" s="1">
        <f t="shared" si="4"/>
        <v>0.00348456691006456</v>
      </c>
    </row>
    <row r="283" spans="1:8">
      <c r="A283" s="32">
        <v>45747</v>
      </c>
      <c r="B283" s="2">
        <v>71.62</v>
      </c>
      <c r="C283" s="34">
        <v>70.73</v>
      </c>
      <c r="D283" s="34">
        <v>71.94</v>
      </c>
      <c r="E283" s="34">
        <v>70.49</v>
      </c>
      <c r="F283" s="34" t="s">
        <v>3626</v>
      </c>
      <c r="G283" s="35">
        <v>0.0178</v>
      </c>
      <c r="H283" s="1">
        <f t="shared" si="4"/>
        <v>0.0176073285918292</v>
      </c>
    </row>
    <row r="284" spans="1:8">
      <c r="A284" s="32">
        <v>45744</v>
      </c>
      <c r="B284" s="2">
        <v>70.37</v>
      </c>
      <c r="C284" s="34">
        <v>70.81</v>
      </c>
      <c r="D284" s="34">
        <v>71.32</v>
      </c>
      <c r="E284" s="34">
        <v>69.53</v>
      </c>
      <c r="F284" s="34" t="s">
        <v>3841</v>
      </c>
      <c r="G284" s="35">
        <v>-0.0052</v>
      </c>
      <c r="H284" s="1">
        <f t="shared" si="4"/>
        <v>-0.00524414779887691</v>
      </c>
    </row>
    <row r="285" spans="1:8">
      <c r="A285" s="32">
        <v>45743</v>
      </c>
      <c r="B285" s="2">
        <v>70.74</v>
      </c>
      <c r="C285" s="34">
        <v>70.18</v>
      </c>
      <c r="D285" s="34">
        <v>70.99</v>
      </c>
      <c r="E285" s="34">
        <v>70.07</v>
      </c>
      <c r="F285" s="34" t="s">
        <v>3842</v>
      </c>
      <c r="G285" s="35">
        <v>0.0103</v>
      </c>
      <c r="H285" s="1">
        <f t="shared" si="4"/>
        <v>0.0102302682508148</v>
      </c>
    </row>
    <row r="286" spans="1:8">
      <c r="A286" s="32">
        <v>45742</v>
      </c>
      <c r="B286" s="2">
        <v>70.02</v>
      </c>
      <c r="C286" s="34">
        <v>68.92</v>
      </c>
      <c r="D286" s="34">
        <v>70.35</v>
      </c>
      <c r="E286" s="34">
        <v>68.9</v>
      </c>
      <c r="F286" s="34" t="s">
        <v>3843</v>
      </c>
      <c r="G286" s="35">
        <v>0.0176</v>
      </c>
      <c r="H286" s="1">
        <f t="shared" si="4"/>
        <v>0.0174318323121311</v>
      </c>
    </row>
    <row r="287" spans="1:8">
      <c r="A287" s="32">
        <v>45741</v>
      </c>
      <c r="B287" s="2">
        <v>68.81</v>
      </c>
      <c r="C287" s="34">
        <v>68.95</v>
      </c>
      <c r="D287" s="34">
        <v>69.08</v>
      </c>
      <c r="E287" s="34">
        <v>68.6</v>
      </c>
      <c r="F287" s="34" t="s">
        <v>2527</v>
      </c>
      <c r="G287" s="35">
        <v>-0.002</v>
      </c>
      <c r="H287" s="1">
        <f t="shared" si="4"/>
        <v>-0.00203252102492236</v>
      </c>
    </row>
    <row r="288" spans="1:8">
      <c r="A288" s="32">
        <v>45740</v>
      </c>
      <c r="B288" s="2">
        <v>68.95</v>
      </c>
      <c r="C288" s="34">
        <v>68.8</v>
      </c>
      <c r="D288" s="34">
        <v>69.08</v>
      </c>
      <c r="E288" s="34">
        <v>68.33</v>
      </c>
      <c r="F288" s="34" t="s">
        <v>3844</v>
      </c>
      <c r="G288" s="35">
        <v>0.0041</v>
      </c>
      <c r="H288" s="1">
        <f t="shared" si="4"/>
        <v>0.00406918160672575</v>
      </c>
    </row>
    <row r="289" spans="1:8">
      <c r="A289" s="32">
        <v>45737</v>
      </c>
      <c r="B289" s="2">
        <v>68.67</v>
      </c>
      <c r="C289" s="34">
        <v>69.71</v>
      </c>
      <c r="D289" s="34">
        <v>69.97</v>
      </c>
      <c r="E289" s="34">
        <v>68.18</v>
      </c>
      <c r="F289" s="34" t="s">
        <v>1335</v>
      </c>
      <c r="G289" s="35">
        <v>-0.0149</v>
      </c>
      <c r="H289" s="1">
        <f t="shared" si="4"/>
        <v>-0.0150313568657222</v>
      </c>
    </row>
    <row r="290" spans="1:8">
      <c r="A290" s="32">
        <v>45736</v>
      </c>
      <c r="B290" s="2">
        <v>69.71</v>
      </c>
      <c r="C290" s="34">
        <v>69.31</v>
      </c>
      <c r="D290" s="34">
        <v>69.81</v>
      </c>
      <c r="E290" s="34">
        <v>69.09</v>
      </c>
      <c r="F290" s="34" t="s">
        <v>3756</v>
      </c>
      <c r="G290" s="35">
        <v>0.0062</v>
      </c>
      <c r="H290" s="1">
        <f t="shared" si="4"/>
        <v>0.00618751524412758</v>
      </c>
    </row>
    <row r="291" spans="1:8">
      <c r="A291" s="32">
        <v>45735</v>
      </c>
      <c r="B291" s="2">
        <v>69.28</v>
      </c>
      <c r="C291" s="34">
        <v>68.55</v>
      </c>
      <c r="D291" s="34">
        <v>69.38</v>
      </c>
      <c r="E291" s="34">
        <v>68.54</v>
      </c>
      <c r="F291" s="34" t="s">
        <v>2962</v>
      </c>
      <c r="G291" s="35">
        <v>-0.0014</v>
      </c>
      <c r="H291" s="1">
        <f t="shared" si="4"/>
        <v>-0.00144237728742384</v>
      </c>
    </row>
    <row r="292" spans="1:8">
      <c r="A292" s="32">
        <v>45734</v>
      </c>
      <c r="B292" s="2">
        <v>69.38</v>
      </c>
      <c r="C292" s="34">
        <v>70.11</v>
      </c>
      <c r="D292" s="34">
        <v>70.19</v>
      </c>
      <c r="E292" s="34">
        <v>69.3</v>
      </c>
      <c r="F292" s="34" t="s">
        <v>2847</v>
      </c>
      <c r="G292" s="35">
        <v>-0.0106</v>
      </c>
      <c r="H292" s="1">
        <f t="shared" si="4"/>
        <v>-0.0106094185114303</v>
      </c>
    </row>
    <row r="293" spans="1:8">
      <c r="A293" s="32">
        <v>45733</v>
      </c>
      <c r="B293" s="2">
        <v>70.12</v>
      </c>
      <c r="C293" s="34">
        <v>69.24</v>
      </c>
      <c r="D293" s="34">
        <v>70.17</v>
      </c>
      <c r="E293" s="34">
        <v>69.08</v>
      </c>
      <c r="F293" s="34" t="s">
        <v>3845</v>
      </c>
      <c r="G293" s="35">
        <v>0.0139</v>
      </c>
      <c r="H293" s="1">
        <f t="shared" si="4"/>
        <v>0.0137853992379441</v>
      </c>
    </row>
    <row r="294" spans="1:8">
      <c r="A294" s="32">
        <v>45730</v>
      </c>
      <c r="B294" s="2">
        <v>69.16</v>
      </c>
      <c r="C294" s="34">
        <v>68.51</v>
      </c>
      <c r="D294" s="34">
        <v>69.26</v>
      </c>
      <c r="E294" s="34">
        <v>68.38</v>
      </c>
      <c r="F294" s="34" t="s">
        <v>3722</v>
      </c>
      <c r="G294" s="35">
        <v>-0.0066</v>
      </c>
      <c r="H294" s="1">
        <f t="shared" si="4"/>
        <v>-0.00662922156820316</v>
      </c>
    </row>
    <row r="295" spans="1:8">
      <c r="A295" s="32">
        <v>45729</v>
      </c>
      <c r="B295" s="2">
        <v>69.62</v>
      </c>
      <c r="C295" s="34">
        <v>70.25</v>
      </c>
      <c r="D295" s="34">
        <v>70.25</v>
      </c>
      <c r="E295" s="34">
        <v>69.28</v>
      </c>
      <c r="F295" s="34" t="s">
        <v>2856</v>
      </c>
      <c r="G295" s="35">
        <v>-0.0046</v>
      </c>
      <c r="H295" s="1">
        <f t="shared" si="4"/>
        <v>-0.00458584925193682</v>
      </c>
    </row>
    <row r="296" spans="1:8">
      <c r="A296" s="32">
        <v>45728</v>
      </c>
      <c r="B296" s="2">
        <v>69.94</v>
      </c>
      <c r="C296" s="34">
        <v>70.37</v>
      </c>
      <c r="D296" s="34">
        <v>70.73</v>
      </c>
      <c r="E296" s="34">
        <v>69.74</v>
      </c>
      <c r="F296" s="34" t="s">
        <v>3846</v>
      </c>
      <c r="G296" s="35">
        <v>-0.0155</v>
      </c>
      <c r="H296" s="1">
        <f t="shared" si="4"/>
        <v>-0.015605367048685</v>
      </c>
    </row>
    <row r="297" spans="1:8">
      <c r="A297" s="32">
        <v>45727</v>
      </c>
      <c r="B297" s="2">
        <v>71.04</v>
      </c>
      <c r="C297" s="34">
        <v>71.88</v>
      </c>
      <c r="D297" s="34">
        <v>72.04</v>
      </c>
      <c r="E297" s="34">
        <v>70.61</v>
      </c>
      <c r="F297" s="34" t="s">
        <v>1735</v>
      </c>
      <c r="G297" s="35">
        <v>-0.0057</v>
      </c>
      <c r="H297" s="1">
        <f t="shared" si="4"/>
        <v>-0.00575480569196176</v>
      </c>
    </row>
    <row r="298" spans="1:8">
      <c r="A298" s="32">
        <v>45726</v>
      </c>
      <c r="B298" s="2">
        <v>71.45</v>
      </c>
      <c r="C298" s="34">
        <v>71.96</v>
      </c>
      <c r="D298" s="34">
        <v>73.22</v>
      </c>
      <c r="E298" s="34">
        <v>71.32</v>
      </c>
      <c r="F298" s="34" t="s">
        <v>1611</v>
      </c>
      <c r="G298" s="35">
        <v>0.0003</v>
      </c>
      <c r="H298" s="1">
        <f t="shared" si="4"/>
        <v>0.00027995520899526</v>
      </c>
    </row>
    <row r="299" spans="1:8">
      <c r="A299" s="32">
        <v>45723</v>
      </c>
      <c r="B299" s="2">
        <v>71.43</v>
      </c>
      <c r="C299" s="34">
        <v>69.65</v>
      </c>
      <c r="D299" s="34">
        <v>71.82</v>
      </c>
      <c r="E299" s="34">
        <v>69.65</v>
      </c>
      <c r="F299" s="34" t="s">
        <v>3847</v>
      </c>
      <c r="G299" s="35">
        <v>0.0138</v>
      </c>
      <c r="H299" s="1">
        <f t="shared" si="4"/>
        <v>0.0136727762537897</v>
      </c>
    </row>
    <row r="300" spans="1:8">
      <c r="A300" s="32">
        <v>45722</v>
      </c>
      <c r="B300" s="2">
        <v>70.46</v>
      </c>
      <c r="C300" s="34">
        <v>70.41</v>
      </c>
      <c r="D300" s="34">
        <v>70.53</v>
      </c>
      <c r="E300" s="34">
        <v>69.45</v>
      </c>
      <c r="F300" s="34" t="s">
        <v>2218</v>
      </c>
      <c r="G300" s="35">
        <v>0.0054</v>
      </c>
      <c r="H300" s="1">
        <f t="shared" si="4"/>
        <v>0.0054077262849555</v>
      </c>
    </row>
    <row r="301" spans="1:8">
      <c r="A301" s="32">
        <v>45721</v>
      </c>
      <c r="B301" s="2">
        <v>70.08</v>
      </c>
      <c r="C301" s="34">
        <v>69.9</v>
      </c>
      <c r="D301" s="34">
        <v>70.74</v>
      </c>
      <c r="E301" s="34">
        <v>69.84</v>
      </c>
      <c r="F301" s="34" t="s">
        <v>3848</v>
      </c>
      <c r="G301" s="35">
        <v>-0.0016</v>
      </c>
      <c r="H301" s="1">
        <f t="shared" si="4"/>
        <v>-0.00156840411419414</v>
      </c>
    </row>
    <row r="302" spans="1:8">
      <c r="A302" s="32">
        <v>45720</v>
      </c>
      <c r="B302" s="2">
        <v>70.19</v>
      </c>
      <c r="C302" s="34">
        <v>72.07</v>
      </c>
      <c r="D302" s="34">
        <v>72.65</v>
      </c>
      <c r="E302" s="34">
        <v>69.88</v>
      </c>
      <c r="F302" s="34" t="s">
        <v>3849</v>
      </c>
      <c r="G302" s="35">
        <v>-0.0295</v>
      </c>
      <c r="H302" s="1">
        <f t="shared" si="4"/>
        <v>-0.0298948653415909</v>
      </c>
    </row>
    <row r="303" spans="1:8">
      <c r="A303" s="32">
        <v>45719</v>
      </c>
      <c r="B303" s="2">
        <v>72.32</v>
      </c>
      <c r="C303" s="34">
        <v>70.24</v>
      </c>
      <c r="D303" s="34">
        <v>72.36</v>
      </c>
      <c r="E303" s="34">
        <v>69.73</v>
      </c>
      <c r="F303" s="34" t="s">
        <v>3850</v>
      </c>
      <c r="G303" s="35">
        <v>0.0156</v>
      </c>
      <c r="H303" s="1">
        <f t="shared" si="4"/>
        <v>0.0154674580898876</v>
      </c>
    </row>
    <row r="304" spans="1:8">
      <c r="A304" s="32">
        <v>45716</v>
      </c>
      <c r="B304" s="2">
        <v>71.21</v>
      </c>
      <c r="C304" s="34">
        <v>71.45</v>
      </c>
      <c r="D304" s="34">
        <v>71.57</v>
      </c>
      <c r="E304" s="34">
        <v>70.56</v>
      </c>
      <c r="F304" s="34" t="s">
        <v>3113</v>
      </c>
      <c r="G304" s="35">
        <v>0.0048</v>
      </c>
      <c r="H304" s="1">
        <f t="shared" si="4"/>
        <v>0.00478604517186864</v>
      </c>
    </row>
    <row r="305" spans="1:8">
      <c r="A305" s="32">
        <v>45715</v>
      </c>
      <c r="B305" s="2">
        <v>70.87</v>
      </c>
      <c r="C305" s="34">
        <v>70.72</v>
      </c>
      <c r="D305" s="34">
        <v>71.54</v>
      </c>
      <c r="E305" s="34">
        <v>70.42</v>
      </c>
      <c r="F305" s="34" t="s">
        <v>3851</v>
      </c>
      <c r="G305" s="35">
        <v>0.001</v>
      </c>
      <c r="H305" s="1">
        <f t="shared" si="4"/>
        <v>0.000988212122490606</v>
      </c>
    </row>
    <row r="306" spans="1:8">
      <c r="A306" s="32">
        <v>45714</v>
      </c>
      <c r="B306" s="2">
        <v>70.8</v>
      </c>
      <c r="C306" s="34">
        <v>71.27</v>
      </c>
      <c r="D306" s="34">
        <v>71.28</v>
      </c>
      <c r="E306" s="34">
        <v>70.53</v>
      </c>
      <c r="F306" s="34" t="s">
        <v>3087</v>
      </c>
      <c r="G306" s="35">
        <v>-0.0097</v>
      </c>
      <c r="H306" s="1">
        <f t="shared" si="4"/>
        <v>-0.00969857907908634</v>
      </c>
    </row>
    <row r="307" spans="1:8">
      <c r="A307" s="32">
        <v>45713</v>
      </c>
      <c r="B307" s="2">
        <v>71.49</v>
      </c>
      <c r="C307" s="34">
        <v>70.86</v>
      </c>
      <c r="D307" s="34">
        <v>71.77</v>
      </c>
      <c r="E307" s="34">
        <v>70.73</v>
      </c>
      <c r="F307" s="34" t="s">
        <v>2202</v>
      </c>
      <c r="G307" s="35">
        <v>0.0127</v>
      </c>
      <c r="H307" s="1">
        <f t="shared" si="4"/>
        <v>0.0126690883713795</v>
      </c>
    </row>
    <row r="308" spans="1:8">
      <c r="A308" s="32">
        <v>45712</v>
      </c>
      <c r="B308" s="2">
        <v>70.59</v>
      </c>
      <c r="C308" s="34">
        <v>70.84</v>
      </c>
      <c r="D308" s="34">
        <v>71.73</v>
      </c>
      <c r="E308" s="34">
        <v>70.33</v>
      </c>
      <c r="F308" s="34" t="s">
        <v>2876</v>
      </c>
      <c r="G308" s="35">
        <v>-0.0107</v>
      </c>
      <c r="H308" s="1">
        <f t="shared" si="4"/>
        <v>-0.0107088525154645</v>
      </c>
    </row>
    <row r="309" spans="1:8">
      <c r="A309" s="32">
        <v>45709</v>
      </c>
      <c r="B309" s="2">
        <v>71.35</v>
      </c>
      <c r="C309" s="34">
        <v>70.32</v>
      </c>
      <c r="D309" s="34">
        <v>71.6</v>
      </c>
      <c r="E309" s="34">
        <v>70.13</v>
      </c>
      <c r="F309" s="34" t="s">
        <v>3051</v>
      </c>
      <c r="G309" s="35">
        <v>0.0187</v>
      </c>
      <c r="H309" s="1">
        <f t="shared" si="4"/>
        <v>0.0185308365051941</v>
      </c>
    </row>
    <row r="310" spans="1:8">
      <c r="A310" s="32">
        <v>45708</v>
      </c>
      <c r="B310" s="2">
        <v>70.04</v>
      </c>
      <c r="C310" s="34">
        <v>69.71</v>
      </c>
      <c r="D310" s="34">
        <v>70.07</v>
      </c>
      <c r="E310" s="34">
        <v>69.42</v>
      </c>
      <c r="F310" s="34" t="s">
        <v>3686</v>
      </c>
      <c r="G310" s="35">
        <v>-0.0004</v>
      </c>
      <c r="H310" s="1">
        <f t="shared" si="4"/>
        <v>-0.000428234964791231</v>
      </c>
    </row>
    <row r="311" spans="1:8">
      <c r="A311" s="32">
        <v>45707</v>
      </c>
      <c r="B311" s="2">
        <v>70.07</v>
      </c>
      <c r="C311" s="34">
        <v>69.21</v>
      </c>
      <c r="D311" s="34">
        <v>70.13</v>
      </c>
      <c r="E311" s="34">
        <v>69.17</v>
      </c>
      <c r="F311" s="34" t="s">
        <v>3852</v>
      </c>
      <c r="G311" s="35">
        <v>0.0148</v>
      </c>
      <c r="H311" s="1">
        <f t="shared" si="4"/>
        <v>0.0146638625271414</v>
      </c>
    </row>
    <row r="312" spans="1:8">
      <c r="A312" s="32">
        <v>45706</v>
      </c>
      <c r="B312" s="2">
        <v>69.05</v>
      </c>
      <c r="C312" s="34">
        <v>68.55</v>
      </c>
      <c r="D312" s="34">
        <v>69.37</v>
      </c>
      <c r="E312" s="34">
        <v>68.42</v>
      </c>
      <c r="F312" s="34" t="s">
        <v>3853</v>
      </c>
      <c r="G312" s="35">
        <v>0.0026</v>
      </c>
      <c r="H312" s="1">
        <f t="shared" si="4"/>
        <v>0.00261021029869423</v>
      </c>
    </row>
    <row r="313" spans="1:8">
      <c r="A313" s="32">
        <v>45702</v>
      </c>
      <c r="B313" s="2">
        <v>68.87</v>
      </c>
      <c r="C313" s="34">
        <v>69.36</v>
      </c>
      <c r="D313" s="34">
        <v>70.03</v>
      </c>
      <c r="E313" s="34">
        <v>68.76</v>
      </c>
      <c r="F313" s="34" t="s">
        <v>2461</v>
      </c>
      <c r="G313" s="35">
        <v>-0.0091</v>
      </c>
      <c r="H313" s="1">
        <f t="shared" si="4"/>
        <v>-0.00910608301413949</v>
      </c>
    </row>
    <row r="314" spans="1:8">
      <c r="A314" s="32">
        <v>45701</v>
      </c>
      <c r="B314" s="2">
        <v>69.5</v>
      </c>
      <c r="C314" s="34">
        <v>69</v>
      </c>
      <c r="D314" s="34">
        <v>69.61</v>
      </c>
      <c r="E314" s="34">
        <v>68.76</v>
      </c>
      <c r="F314" s="34" t="s">
        <v>3854</v>
      </c>
      <c r="G314" s="35">
        <v>0.0115</v>
      </c>
      <c r="H314" s="1">
        <f t="shared" si="4"/>
        <v>0.011432003527762</v>
      </c>
    </row>
    <row r="315" spans="1:8">
      <c r="A315" s="32">
        <v>45700</v>
      </c>
      <c r="B315" s="2">
        <v>68.71</v>
      </c>
      <c r="C315" s="34">
        <v>66.87</v>
      </c>
      <c r="D315" s="34">
        <v>68.82</v>
      </c>
      <c r="E315" s="34">
        <v>66.87</v>
      </c>
      <c r="F315" s="34" t="s">
        <v>3855</v>
      </c>
      <c r="G315" s="35">
        <v>0.0164</v>
      </c>
      <c r="H315" s="1">
        <f t="shared" si="4"/>
        <v>0.0162867659940663</v>
      </c>
    </row>
    <row r="316" spans="1:8">
      <c r="A316" s="32">
        <v>45699</v>
      </c>
      <c r="B316" s="2">
        <v>67.6</v>
      </c>
      <c r="C316" s="34">
        <v>67.5</v>
      </c>
      <c r="D316" s="34">
        <v>67.67</v>
      </c>
      <c r="E316" s="34">
        <v>66.41</v>
      </c>
      <c r="F316" s="34" t="s">
        <v>805</v>
      </c>
      <c r="G316" s="35">
        <v>0.0473</v>
      </c>
      <c r="H316" s="1">
        <f t="shared" si="4"/>
        <v>0.0461678657562668</v>
      </c>
    </row>
    <row r="317" spans="1:8">
      <c r="A317" s="32">
        <v>45698</v>
      </c>
      <c r="B317" s="2">
        <v>64.55</v>
      </c>
      <c r="C317" s="34">
        <v>64.1</v>
      </c>
      <c r="D317" s="34">
        <v>64.65</v>
      </c>
      <c r="E317" s="34">
        <v>63.66</v>
      </c>
      <c r="F317" s="34" t="s">
        <v>2739</v>
      </c>
      <c r="G317" s="35">
        <v>0.0111</v>
      </c>
      <c r="H317" s="1">
        <f t="shared" si="4"/>
        <v>0.011060164151098</v>
      </c>
    </row>
    <row r="318" spans="1:8">
      <c r="A318" s="32">
        <v>45695</v>
      </c>
      <c r="B318" s="2">
        <v>63.84</v>
      </c>
      <c r="C318" s="34">
        <v>63.43</v>
      </c>
      <c r="D318" s="34">
        <v>63.92</v>
      </c>
      <c r="E318" s="34">
        <v>63.27</v>
      </c>
      <c r="F318" s="34" t="s">
        <v>3811</v>
      </c>
      <c r="G318" s="35">
        <v>0.0076</v>
      </c>
      <c r="H318" s="1">
        <f t="shared" si="4"/>
        <v>0.0075472056353829</v>
      </c>
    </row>
    <row r="319" spans="1:8">
      <c r="A319" s="32">
        <v>45694</v>
      </c>
      <c r="B319" s="2">
        <v>63.36</v>
      </c>
      <c r="C319" s="34">
        <v>63.62</v>
      </c>
      <c r="D319" s="34">
        <v>63.74</v>
      </c>
      <c r="E319" s="34">
        <v>62.91</v>
      </c>
      <c r="F319" s="34" t="s">
        <v>2960</v>
      </c>
      <c r="G319" s="35">
        <v>0.0038</v>
      </c>
      <c r="H319" s="1">
        <f t="shared" si="4"/>
        <v>0.00379507096855153</v>
      </c>
    </row>
    <row r="320" spans="1:8">
      <c r="A320" s="32">
        <v>45693</v>
      </c>
      <c r="B320" s="2">
        <v>63.12</v>
      </c>
      <c r="C320" s="34">
        <v>62.72</v>
      </c>
      <c r="D320" s="34">
        <v>63.29</v>
      </c>
      <c r="E320" s="34">
        <v>62.58</v>
      </c>
      <c r="F320" s="34" t="s">
        <v>3344</v>
      </c>
      <c r="G320" s="35">
        <v>0.0072</v>
      </c>
      <c r="H320" s="1">
        <f t="shared" si="4"/>
        <v>0.00715481230103466</v>
      </c>
    </row>
    <row r="321" spans="1:8">
      <c r="A321" s="32">
        <v>45692</v>
      </c>
      <c r="B321" s="2">
        <v>62.67</v>
      </c>
      <c r="C321" s="34">
        <v>63.61</v>
      </c>
      <c r="D321" s="34">
        <v>63.63</v>
      </c>
      <c r="E321" s="34">
        <v>62.35</v>
      </c>
      <c r="F321" s="34" t="s">
        <v>2866</v>
      </c>
      <c r="G321" s="35">
        <v>-0.0107</v>
      </c>
      <c r="H321" s="1">
        <f t="shared" si="4"/>
        <v>-0.0107920425305639</v>
      </c>
    </row>
    <row r="322" spans="1:8">
      <c r="A322" s="32">
        <v>45691</v>
      </c>
      <c r="B322" s="2">
        <v>63.35</v>
      </c>
      <c r="C322" s="34">
        <v>63.18</v>
      </c>
      <c r="D322" s="34">
        <v>63.63</v>
      </c>
      <c r="E322" s="34">
        <v>62.43</v>
      </c>
      <c r="F322" s="34" t="s">
        <v>2889</v>
      </c>
      <c r="G322" s="35">
        <v>-0.002</v>
      </c>
      <c r="H322" s="1">
        <f t="shared" si="4"/>
        <v>-0.00204998889106019</v>
      </c>
    </row>
    <row r="323" spans="1:8">
      <c r="A323" s="32">
        <v>45688</v>
      </c>
      <c r="B323" s="2">
        <v>63.48</v>
      </c>
      <c r="C323" s="34">
        <v>63.7</v>
      </c>
      <c r="D323" s="34">
        <v>63.93</v>
      </c>
      <c r="E323" s="34">
        <v>63.39</v>
      </c>
      <c r="F323" s="34" t="s">
        <v>3028</v>
      </c>
      <c r="G323" s="35">
        <v>-0.0089</v>
      </c>
      <c r="H323" s="1">
        <f t="shared" ref="H323:H386" si="5">LN(B323/B324)</f>
        <v>-0.00893913268453496</v>
      </c>
    </row>
    <row r="324" spans="1:8">
      <c r="A324" s="32">
        <v>45687</v>
      </c>
      <c r="B324" s="2">
        <v>64.05</v>
      </c>
      <c r="C324" s="34">
        <v>63.85</v>
      </c>
      <c r="D324" s="34">
        <v>64.29</v>
      </c>
      <c r="E324" s="34">
        <v>63.23</v>
      </c>
      <c r="F324" s="34" t="s">
        <v>3856</v>
      </c>
      <c r="G324" s="35">
        <v>0.0194</v>
      </c>
      <c r="H324" s="1">
        <f t="shared" si="5"/>
        <v>0.0192313619278876</v>
      </c>
    </row>
    <row r="325" spans="1:8">
      <c r="A325" s="32">
        <v>45686</v>
      </c>
      <c r="B325" s="2">
        <v>62.83</v>
      </c>
      <c r="C325" s="34">
        <v>62.56</v>
      </c>
      <c r="D325" s="34">
        <v>63.36</v>
      </c>
      <c r="E325" s="34">
        <v>62.55</v>
      </c>
      <c r="F325" s="34" t="s">
        <v>2654</v>
      </c>
      <c r="G325" s="35">
        <v>0.0075</v>
      </c>
      <c r="H325" s="1">
        <f t="shared" si="5"/>
        <v>0.00750862222527975</v>
      </c>
    </row>
    <row r="326" spans="1:8">
      <c r="A326" s="32">
        <v>45685</v>
      </c>
      <c r="B326" s="2">
        <v>62.36</v>
      </c>
      <c r="C326" s="34">
        <v>63.51</v>
      </c>
      <c r="D326" s="34">
        <v>64.04</v>
      </c>
      <c r="E326" s="34">
        <v>62.28</v>
      </c>
      <c r="F326" s="34" t="s">
        <v>2662</v>
      </c>
      <c r="G326" s="35">
        <v>-0.0236</v>
      </c>
      <c r="H326" s="1">
        <f t="shared" si="5"/>
        <v>-0.023925723383922</v>
      </c>
    </row>
    <row r="327" spans="1:8">
      <c r="A327" s="32">
        <v>45684</v>
      </c>
      <c r="B327" s="2">
        <v>63.87</v>
      </c>
      <c r="C327" s="34">
        <v>62.87</v>
      </c>
      <c r="D327" s="34">
        <v>64.18</v>
      </c>
      <c r="E327" s="34">
        <v>62.47</v>
      </c>
      <c r="F327" s="34" t="s">
        <v>3158</v>
      </c>
      <c r="G327" s="35">
        <v>0.0315</v>
      </c>
      <c r="H327" s="1">
        <f t="shared" si="5"/>
        <v>0.0310065382920261</v>
      </c>
    </row>
    <row r="328" spans="1:8">
      <c r="A328" s="32">
        <v>45681</v>
      </c>
      <c r="B328" s="2">
        <v>61.92</v>
      </c>
      <c r="C328" s="34">
        <v>61.72</v>
      </c>
      <c r="D328" s="34">
        <v>62.01</v>
      </c>
      <c r="E328" s="34">
        <v>61.44</v>
      </c>
      <c r="F328" s="34" t="s">
        <v>3769</v>
      </c>
      <c r="G328" s="35">
        <v>0.0063</v>
      </c>
      <c r="H328" s="1">
        <f t="shared" si="5"/>
        <v>0.00631836852907265</v>
      </c>
    </row>
    <row r="329" spans="1:8">
      <c r="A329" s="32">
        <v>45680</v>
      </c>
      <c r="B329" s="2">
        <v>61.53</v>
      </c>
      <c r="C329" s="34">
        <v>61.8</v>
      </c>
      <c r="D329" s="34">
        <v>61.98</v>
      </c>
      <c r="E329" s="34">
        <v>61.37</v>
      </c>
      <c r="F329" s="34" t="s">
        <v>3732</v>
      </c>
      <c r="G329" s="35">
        <v>-0.004</v>
      </c>
      <c r="H329" s="1">
        <f t="shared" si="5"/>
        <v>-0.0040548267380367</v>
      </c>
    </row>
    <row r="330" spans="1:8">
      <c r="A330" s="32">
        <v>45679</v>
      </c>
      <c r="B330" s="2">
        <v>61.78</v>
      </c>
      <c r="C330" s="34">
        <v>62.12</v>
      </c>
      <c r="D330" s="34">
        <v>62.28</v>
      </c>
      <c r="E330" s="34">
        <v>61.66</v>
      </c>
      <c r="F330" s="34" t="s">
        <v>3523</v>
      </c>
      <c r="G330" s="35">
        <v>-0.0103</v>
      </c>
      <c r="H330" s="1">
        <f t="shared" si="5"/>
        <v>-0.0103060493521977</v>
      </c>
    </row>
    <row r="331" spans="1:8">
      <c r="A331" s="32">
        <v>45678</v>
      </c>
      <c r="B331" s="2">
        <v>62.42</v>
      </c>
      <c r="C331" s="34">
        <v>62.9</v>
      </c>
      <c r="D331" s="34">
        <v>63.23</v>
      </c>
      <c r="E331" s="34">
        <v>62.3</v>
      </c>
      <c r="F331" s="34" t="s">
        <v>3824</v>
      </c>
      <c r="G331" s="35">
        <v>-0.0046</v>
      </c>
      <c r="H331" s="1">
        <f t="shared" si="5"/>
        <v>-0.00463518771229604</v>
      </c>
    </row>
    <row r="332" spans="1:8">
      <c r="A332" s="32">
        <v>45674</v>
      </c>
      <c r="B332" s="2">
        <v>62.71</v>
      </c>
      <c r="C332" s="34">
        <v>62.31</v>
      </c>
      <c r="D332" s="34">
        <v>62.76</v>
      </c>
      <c r="E332" s="34">
        <v>62.17</v>
      </c>
      <c r="F332" s="34" t="s">
        <v>3857</v>
      </c>
      <c r="G332" s="35">
        <v>0.0074</v>
      </c>
      <c r="H332" s="1">
        <f t="shared" si="5"/>
        <v>0.00736238921011248</v>
      </c>
    </row>
    <row r="333" spans="1:8">
      <c r="A333" s="32">
        <v>45673</v>
      </c>
      <c r="B333" s="2">
        <v>62.25</v>
      </c>
      <c r="C333" s="34">
        <v>61.42</v>
      </c>
      <c r="D333" s="34">
        <v>62.3</v>
      </c>
      <c r="E333" s="34">
        <v>61.32</v>
      </c>
      <c r="F333" s="34" t="s">
        <v>2635</v>
      </c>
      <c r="G333" s="35">
        <v>0.0078</v>
      </c>
      <c r="H333" s="1">
        <f t="shared" si="5"/>
        <v>0.0077407256370091</v>
      </c>
    </row>
    <row r="334" spans="1:8">
      <c r="A334" s="32">
        <v>45672</v>
      </c>
      <c r="B334" s="2">
        <v>61.77</v>
      </c>
      <c r="C334" s="34">
        <v>62.33</v>
      </c>
      <c r="D334" s="34">
        <v>62.62</v>
      </c>
      <c r="E334" s="34">
        <v>61.68</v>
      </c>
      <c r="F334" s="34" t="s">
        <v>3858</v>
      </c>
      <c r="G334" s="35">
        <v>-0.0044</v>
      </c>
      <c r="H334" s="1">
        <f t="shared" si="5"/>
        <v>-0.00436152860053026</v>
      </c>
    </row>
    <row r="335" spans="1:8">
      <c r="A335" s="32">
        <v>45671</v>
      </c>
      <c r="B335" s="2">
        <v>62.04</v>
      </c>
      <c r="C335" s="34">
        <v>61.65</v>
      </c>
      <c r="D335" s="34">
        <v>62.06</v>
      </c>
      <c r="E335" s="34">
        <v>61.3</v>
      </c>
      <c r="F335" s="34" t="s">
        <v>3859</v>
      </c>
      <c r="G335" s="35">
        <v>0.0063</v>
      </c>
      <c r="H335" s="1">
        <f t="shared" si="5"/>
        <v>0.00630610869798469</v>
      </c>
    </row>
    <row r="336" spans="1:8">
      <c r="A336" s="32">
        <v>45670</v>
      </c>
      <c r="B336" s="2">
        <v>61.65</v>
      </c>
      <c r="C336" s="34">
        <v>61.13</v>
      </c>
      <c r="D336" s="34">
        <v>61.85</v>
      </c>
      <c r="E336" s="34">
        <v>60.71</v>
      </c>
      <c r="F336" s="34" t="s">
        <v>3046</v>
      </c>
      <c r="G336" s="35">
        <v>0.0095</v>
      </c>
      <c r="H336" s="1">
        <f t="shared" si="5"/>
        <v>0.00945248237530981</v>
      </c>
    </row>
    <row r="337" spans="1:8">
      <c r="A337" s="32">
        <v>45667</v>
      </c>
      <c r="B337" s="2">
        <v>61.07</v>
      </c>
      <c r="C337" s="34">
        <v>61.58</v>
      </c>
      <c r="D337" s="34">
        <v>61.65</v>
      </c>
      <c r="E337" s="34">
        <v>60.73</v>
      </c>
      <c r="F337" s="34" t="s">
        <v>2393</v>
      </c>
      <c r="G337" s="35">
        <v>-0.0104</v>
      </c>
      <c r="H337" s="1">
        <f t="shared" si="5"/>
        <v>-0.0104252450979321</v>
      </c>
    </row>
    <row r="338" spans="1:8">
      <c r="A338" s="32">
        <v>45665</v>
      </c>
      <c r="B338" s="2">
        <v>61.71</v>
      </c>
      <c r="C338" s="34">
        <v>60.99</v>
      </c>
      <c r="D338" s="34">
        <v>61.77</v>
      </c>
      <c r="E338" s="34">
        <v>60.93</v>
      </c>
      <c r="F338" s="34" t="s">
        <v>3860</v>
      </c>
      <c r="G338" s="35">
        <v>0.0143</v>
      </c>
      <c r="H338" s="1">
        <f t="shared" si="5"/>
        <v>0.0141985249418834</v>
      </c>
    </row>
    <row r="339" spans="1:8">
      <c r="A339" s="32">
        <v>45664</v>
      </c>
      <c r="B339" s="2">
        <v>60.84</v>
      </c>
      <c r="C339" s="34">
        <v>61.11</v>
      </c>
      <c r="D339" s="34">
        <v>61.72</v>
      </c>
      <c r="E339" s="34">
        <v>60.62</v>
      </c>
      <c r="F339" s="34" t="s">
        <v>3100</v>
      </c>
      <c r="G339" s="35">
        <v>0.0005</v>
      </c>
      <c r="H339" s="1">
        <f t="shared" si="5"/>
        <v>0.000493218259073751</v>
      </c>
    </row>
    <row r="340" spans="1:8">
      <c r="A340" s="32">
        <v>45663</v>
      </c>
      <c r="B340" s="2">
        <v>60.81</v>
      </c>
      <c r="C340" s="34">
        <v>61.5</v>
      </c>
      <c r="D340" s="34">
        <v>61.56</v>
      </c>
      <c r="E340" s="34">
        <v>60.66</v>
      </c>
      <c r="F340" s="34" t="s">
        <v>3861</v>
      </c>
      <c r="G340" s="35">
        <v>-0.0152</v>
      </c>
      <c r="H340" s="1">
        <f t="shared" si="5"/>
        <v>-0.0153397263760682</v>
      </c>
    </row>
    <row r="341" spans="1:8">
      <c r="A341" s="32">
        <v>45660</v>
      </c>
      <c r="B341" s="2">
        <v>61.75</v>
      </c>
      <c r="C341" s="34">
        <v>61.9</v>
      </c>
      <c r="D341" s="34">
        <v>62.08</v>
      </c>
      <c r="E341" s="34">
        <v>61.62</v>
      </c>
      <c r="F341" s="34" t="s">
        <v>2320</v>
      </c>
      <c r="G341" s="35">
        <v>-0.0015</v>
      </c>
      <c r="H341" s="1">
        <f t="shared" si="5"/>
        <v>-0.00145642877107996</v>
      </c>
    </row>
    <row r="342" spans="1:8">
      <c r="A342" s="32">
        <v>45659</v>
      </c>
      <c r="B342" s="2">
        <v>61.84</v>
      </c>
      <c r="C342" s="34">
        <v>62.35</v>
      </c>
      <c r="D342" s="34">
        <v>62.75</v>
      </c>
      <c r="E342" s="34">
        <v>61.62</v>
      </c>
      <c r="F342" s="34" t="s">
        <v>2945</v>
      </c>
      <c r="G342" s="35">
        <v>-0.0067</v>
      </c>
      <c r="H342" s="1">
        <f t="shared" si="5"/>
        <v>-0.0067687607342955</v>
      </c>
    </row>
    <row r="343" spans="1:8">
      <c r="A343" s="32">
        <v>45657</v>
      </c>
      <c r="B343" s="2">
        <v>62.26</v>
      </c>
      <c r="C343" s="34">
        <v>62.02</v>
      </c>
      <c r="D343" s="34">
        <v>62.43</v>
      </c>
      <c r="E343" s="34">
        <v>61.8</v>
      </c>
      <c r="F343" s="34" t="s">
        <v>3681</v>
      </c>
      <c r="G343" s="35">
        <v>0.0037</v>
      </c>
      <c r="H343" s="1">
        <f t="shared" si="5"/>
        <v>0.00370102602843596</v>
      </c>
    </row>
    <row r="344" spans="1:8">
      <c r="A344" s="32">
        <v>45656</v>
      </c>
      <c r="B344" s="2">
        <v>62.03</v>
      </c>
      <c r="C344" s="34">
        <v>62.34</v>
      </c>
      <c r="D344" s="34">
        <v>62.34</v>
      </c>
      <c r="E344" s="34">
        <v>61.68</v>
      </c>
      <c r="F344" s="34" t="s">
        <v>3585</v>
      </c>
      <c r="G344" s="35">
        <v>-0.0067</v>
      </c>
      <c r="H344" s="1">
        <f t="shared" si="5"/>
        <v>-0.00674809758656054</v>
      </c>
    </row>
    <row r="345" spans="1:8">
      <c r="A345" s="32">
        <v>45653</v>
      </c>
      <c r="B345" s="2">
        <v>62.45</v>
      </c>
      <c r="C345" s="34">
        <v>62.45</v>
      </c>
      <c r="D345" s="34">
        <v>62.95</v>
      </c>
      <c r="E345" s="34">
        <v>62.21</v>
      </c>
      <c r="F345" s="34" t="s">
        <v>2928</v>
      </c>
      <c r="G345" s="35">
        <v>-0.0019</v>
      </c>
      <c r="H345" s="1">
        <f t="shared" si="5"/>
        <v>-0.00191969343868544</v>
      </c>
    </row>
    <row r="346" spans="1:8">
      <c r="A346" s="32">
        <v>45652</v>
      </c>
      <c r="B346" s="2">
        <v>62.57</v>
      </c>
      <c r="C346" s="34">
        <v>62.62</v>
      </c>
      <c r="D346" s="34">
        <v>62.74</v>
      </c>
      <c r="E346" s="34">
        <v>62.4</v>
      </c>
      <c r="F346" s="34" t="s">
        <v>3332</v>
      </c>
      <c r="G346" s="35">
        <v>-0.0043</v>
      </c>
      <c r="H346" s="1">
        <f t="shared" si="5"/>
        <v>-0.00430588337714838</v>
      </c>
    </row>
    <row r="347" spans="1:8">
      <c r="A347" s="32">
        <v>45650</v>
      </c>
      <c r="B347" s="2">
        <v>62.84</v>
      </c>
      <c r="C347" s="34">
        <v>62.2</v>
      </c>
      <c r="D347" s="34">
        <v>62.84</v>
      </c>
      <c r="E347" s="34">
        <v>62.01</v>
      </c>
      <c r="F347" s="34" t="s">
        <v>3426</v>
      </c>
      <c r="G347" s="35">
        <v>0.0074</v>
      </c>
      <c r="H347" s="1">
        <f t="shared" si="5"/>
        <v>0.00734710220776312</v>
      </c>
    </row>
    <row r="348" spans="1:8">
      <c r="A348" s="32">
        <v>45649</v>
      </c>
      <c r="B348" s="2">
        <v>62.38</v>
      </c>
      <c r="C348" s="34">
        <v>62.5</v>
      </c>
      <c r="D348" s="34">
        <v>62.76</v>
      </c>
      <c r="E348" s="34">
        <v>61.53</v>
      </c>
      <c r="F348" s="34" t="s">
        <v>3774</v>
      </c>
      <c r="G348" s="35">
        <v>-0.0027</v>
      </c>
      <c r="H348" s="1">
        <f t="shared" si="5"/>
        <v>-0.00272152573326285</v>
      </c>
    </row>
    <row r="349" spans="1:8">
      <c r="A349" s="32">
        <v>45646</v>
      </c>
      <c r="B349" s="2">
        <v>62.55</v>
      </c>
      <c r="C349" s="34">
        <v>62.47</v>
      </c>
      <c r="D349" s="34">
        <v>63.06</v>
      </c>
      <c r="E349" s="34">
        <v>62.28</v>
      </c>
      <c r="F349" s="34" t="s">
        <v>1658</v>
      </c>
      <c r="G349" s="35">
        <v>0.0016</v>
      </c>
      <c r="H349" s="1">
        <f t="shared" si="5"/>
        <v>0.00160000034133343</v>
      </c>
    </row>
    <row r="350" spans="1:8">
      <c r="A350" s="32">
        <v>45645</v>
      </c>
      <c r="B350" s="2">
        <v>62.45</v>
      </c>
      <c r="C350" s="34">
        <v>62.7</v>
      </c>
      <c r="D350" s="34">
        <v>63.17</v>
      </c>
      <c r="E350" s="34">
        <v>62.4</v>
      </c>
      <c r="F350" s="34" t="s">
        <v>3862</v>
      </c>
      <c r="G350" s="35">
        <v>-0.0064</v>
      </c>
      <c r="H350" s="1">
        <f t="shared" si="5"/>
        <v>-0.00638469846466977</v>
      </c>
    </row>
    <row r="351" spans="1:8">
      <c r="A351" s="32">
        <v>45644</v>
      </c>
      <c r="B351" s="2">
        <v>62.85</v>
      </c>
      <c r="C351" s="34">
        <v>62.81</v>
      </c>
      <c r="D351" s="34">
        <v>63.64</v>
      </c>
      <c r="E351" s="34">
        <v>62.79</v>
      </c>
      <c r="F351" s="34" t="s">
        <v>2355</v>
      </c>
      <c r="G351" s="35">
        <v>-0.0087</v>
      </c>
      <c r="H351" s="1">
        <f t="shared" si="5"/>
        <v>-0.00871292640692376</v>
      </c>
    </row>
    <row r="352" spans="1:8">
      <c r="A352" s="32">
        <v>45643</v>
      </c>
      <c r="B352" s="2">
        <v>63.4</v>
      </c>
      <c r="C352" s="34">
        <v>62.45</v>
      </c>
      <c r="D352" s="34">
        <v>63.55</v>
      </c>
      <c r="E352" s="34">
        <v>62.32</v>
      </c>
      <c r="F352" s="34" t="s">
        <v>3863</v>
      </c>
      <c r="G352" s="35">
        <v>0.0136</v>
      </c>
      <c r="H352" s="1">
        <f t="shared" si="5"/>
        <v>0.0134976245302602</v>
      </c>
    </row>
    <row r="353" spans="1:8">
      <c r="A353" s="32">
        <v>45642</v>
      </c>
      <c r="B353" s="2">
        <v>62.55</v>
      </c>
      <c r="C353" s="34">
        <v>63.23</v>
      </c>
      <c r="D353" s="34">
        <v>63.86</v>
      </c>
      <c r="E353" s="34">
        <v>62.35</v>
      </c>
      <c r="F353" s="34" t="s">
        <v>3864</v>
      </c>
      <c r="G353" s="35">
        <v>-0.009</v>
      </c>
      <c r="H353" s="1">
        <f t="shared" si="5"/>
        <v>-0.00907143962469861</v>
      </c>
    </row>
    <row r="354" spans="1:8">
      <c r="A354" s="32">
        <v>45639</v>
      </c>
      <c r="B354" s="2">
        <v>63.12</v>
      </c>
      <c r="C354" s="34">
        <v>63.57</v>
      </c>
      <c r="D354" s="34">
        <v>63.83</v>
      </c>
      <c r="E354" s="34">
        <v>63.11</v>
      </c>
      <c r="F354" s="34" t="s">
        <v>2794</v>
      </c>
      <c r="G354" s="35">
        <v>-0.0113</v>
      </c>
      <c r="H354" s="1">
        <f t="shared" si="5"/>
        <v>-0.0113422766039346</v>
      </c>
    </row>
    <row r="355" spans="1:8">
      <c r="A355" s="32">
        <v>45638</v>
      </c>
      <c r="B355" s="2">
        <v>63.84</v>
      </c>
      <c r="C355" s="34">
        <v>63.55</v>
      </c>
      <c r="D355" s="34">
        <v>63.92</v>
      </c>
      <c r="E355" s="34">
        <v>63.22</v>
      </c>
      <c r="F355" s="34" t="s">
        <v>2867</v>
      </c>
      <c r="G355" s="35">
        <v>0.0192</v>
      </c>
      <c r="H355" s="1">
        <f t="shared" si="5"/>
        <v>0.0189759014590056</v>
      </c>
    </row>
    <row r="356" spans="1:8">
      <c r="A356" s="32">
        <v>45637</v>
      </c>
      <c r="B356" s="2">
        <v>62.64</v>
      </c>
      <c r="C356" s="34">
        <v>63</v>
      </c>
      <c r="D356" s="34">
        <v>63.63</v>
      </c>
      <c r="E356" s="34">
        <v>62.4</v>
      </c>
      <c r="F356" s="34" t="s">
        <v>1895</v>
      </c>
      <c r="G356" s="35">
        <v>-0.0043</v>
      </c>
      <c r="H356" s="1">
        <f t="shared" si="5"/>
        <v>-0.00430108189939059</v>
      </c>
    </row>
    <row r="357" spans="1:8">
      <c r="A357" s="32">
        <v>45636</v>
      </c>
      <c r="B357" s="2">
        <v>62.91</v>
      </c>
      <c r="C357" s="34">
        <v>62.7</v>
      </c>
      <c r="D357" s="34">
        <v>63.04</v>
      </c>
      <c r="E357" s="34">
        <v>61.79</v>
      </c>
      <c r="F357" s="34" t="s">
        <v>2624</v>
      </c>
      <c r="G357" s="35">
        <v>0.005</v>
      </c>
      <c r="H357" s="1">
        <f t="shared" si="5"/>
        <v>0.00493985547588526</v>
      </c>
    </row>
    <row r="358" spans="1:8">
      <c r="A358" s="32">
        <v>45635</v>
      </c>
      <c r="B358" s="2">
        <v>62.6</v>
      </c>
      <c r="C358" s="34">
        <v>62.69</v>
      </c>
      <c r="D358" s="34">
        <v>62.93</v>
      </c>
      <c r="E358" s="34">
        <v>61.9</v>
      </c>
      <c r="F358" s="34" t="s">
        <v>2166</v>
      </c>
      <c r="G358" s="35">
        <v>0.0011</v>
      </c>
      <c r="H358" s="1">
        <f t="shared" si="5"/>
        <v>0.00111883652684638</v>
      </c>
    </row>
    <row r="359" spans="1:8">
      <c r="A359" s="32">
        <v>45632</v>
      </c>
      <c r="B359" s="2">
        <v>62.53</v>
      </c>
      <c r="C359" s="34">
        <v>62.83</v>
      </c>
      <c r="D359" s="34">
        <v>63.36</v>
      </c>
      <c r="E359" s="34">
        <v>62.51</v>
      </c>
      <c r="F359" s="34" t="s">
        <v>3865</v>
      </c>
      <c r="G359" s="35">
        <v>-0.0062</v>
      </c>
      <c r="H359" s="1">
        <f t="shared" si="5"/>
        <v>-0.00621763661087056</v>
      </c>
    </row>
    <row r="360" spans="1:8">
      <c r="A360" s="32">
        <v>45631</v>
      </c>
      <c r="B360" s="2">
        <v>62.92</v>
      </c>
      <c r="C360" s="34">
        <v>62.47</v>
      </c>
      <c r="D360" s="34">
        <v>63.12</v>
      </c>
      <c r="E360" s="34">
        <v>62.1</v>
      </c>
      <c r="F360" s="34" t="s">
        <v>2413</v>
      </c>
      <c r="G360" s="35">
        <v>0.0114</v>
      </c>
      <c r="H360" s="1">
        <f t="shared" si="5"/>
        <v>0.0113483196631487</v>
      </c>
    </row>
    <row r="361" spans="1:8">
      <c r="A361" s="32">
        <v>45630</v>
      </c>
      <c r="B361" s="2">
        <v>62.21</v>
      </c>
      <c r="C361" s="34">
        <v>63.28</v>
      </c>
      <c r="D361" s="34">
        <v>63.35</v>
      </c>
      <c r="E361" s="34">
        <v>61.9</v>
      </c>
      <c r="F361" s="34" t="s">
        <v>2054</v>
      </c>
      <c r="G361" s="35">
        <v>-0.0206</v>
      </c>
      <c r="H361" s="1">
        <f t="shared" si="5"/>
        <v>-0.0208390584119519</v>
      </c>
    </row>
    <row r="362" spans="1:8">
      <c r="A362" s="32">
        <v>45629</v>
      </c>
      <c r="B362" s="2">
        <v>63.52</v>
      </c>
      <c r="C362" s="34">
        <v>63.72</v>
      </c>
      <c r="D362" s="34">
        <v>64.08</v>
      </c>
      <c r="E362" s="34">
        <v>63.03</v>
      </c>
      <c r="F362" s="34" t="s">
        <v>3866</v>
      </c>
      <c r="G362" s="35">
        <v>-0.002</v>
      </c>
      <c r="H362" s="1">
        <f t="shared" si="5"/>
        <v>-0.00204450806453518</v>
      </c>
    </row>
    <row r="363" spans="1:8">
      <c r="A363" s="32">
        <v>45628</v>
      </c>
      <c r="B363" s="2">
        <v>63.65</v>
      </c>
      <c r="C363" s="34">
        <v>64.05</v>
      </c>
      <c r="D363" s="34">
        <v>64.19</v>
      </c>
      <c r="E363" s="34">
        <v>63.35</v>
      </c>
      <c r="F363" s="34" t="s">
        <v>2716</v>
      </c>
      <c r="G363" s="35">
        <v>-0.0067</v>
      </c>
      <c r="H363" s="1">
        <f t="shared" si="5"/>
        <v>-0.00673297775668824</v>
      </c>
    </row>
    <row r="364" spans="1:8">
      <c r="A364" s="32">
        <v>45625</v>
      </c>
      <c r="B364" s="2">
        <v>64.08</v>
      </c>
      <c r="C364" s="34">
        <v>64.02</v>
      </c>
      <c r="D364" s="34">
        <v>64.25</v>
      </c>
      <c r="E364" s="34">
        <v>63.77</v>
      </c>
      <c r="F364" s="34" t="s">
        <v>3867</v>
      </c>
      <c r="G364" s="35">
        <v>-0.0054</v>
      </c>
      <c r="H364" s="1">
        <f t="shared" si="5"/>
        <v>-0.00544706039044741</v>
      </c>
    </row>
    <row r="365" spans="1:8">
      <c r="A365" s="32">
        <v>45623</v>
      </c>
      <c r="B365" s="2">
        <v>64.43</v>
      </c>
      <c r="C365" s="34">
        <v>64.96</v>
      </c>
      <c r="D365" s="34">
        <v>65.1</v>
      </c>
      <c r="E365" s="34">
        <v>64.25</v>
      </c>
      <c r="F365" s="34" t="s">
        <v>3026</v>
      </c>
      <c r="G365" s="35">
        <v>-0.0019</v>
      </c>
      <c r="H365" s="1">
        <f t="shared" si="5"/>
        <v>-0.0018607541421003</v>
      </c>
    </row>
    <row r="366" spans="1:8">
      <c r="A366" s="32">
        <v>45622</v>
      </c>
      <c r="B366" s="2">
        <v>64.55</v>
      </c>
      <c r="C366" s="34">
        <v>64.31</v>
      </c>
      <c r="D366" s="34">
        <v>64.64</v>
      </c>
      <c r="E366" s="34">
        <v>64.06</v>
      </c>
      <c r="F366" s="34" t="s">
        <v>2587</v>
      </c>
      <c r="G366" s="35">
        <v>0.0026</v>
      </c>
      <c r="H366" s="1">
        <f t="shared" si="5"/>
        <v>0.00263709142198944</v>
      </c>
    </row>
    <row r="367" spans="1:8">
      <c r="A367" s="32">
        <v>45621</v>
      </c>
      <c r="B367" s="2">
        <v>64.38</v>
      </c>
      <c r="C367" s="34">
        <v>64.32</v>
      </c>
      <c r="D367" s="34">
        <v>64.71</v>
      </c>
      <c r="E367" s="34">
        <v>63.84</v>
      </c>
      <c r="F367" s="34" t="s">
        <v>1733</v>
      </c>
      <c r="G367" s="35">
        <v>0.0072</v>
      </c>
      <c r="H367" s="1">
        <f t="shared" si="5"/>
        <v>0.00717072441264276</v>
      </c>
    </row>
    <row r="368" spans="1:8">
      <c r="A368" s="32">
        <v>45618</v>
      </c>
      <c r="B368" s="2">
        <v>63.92</v>
      </c>
      <c r="C368" s="34">
        <v>64.24</v>
      </c>
      <c r="D368" s="34">
        <v>64.48</v>
      </c>
      <c r="E368" s="34">
        <v>63.65</v>
      </c>
      <c r="F368" s="34" t="s">
        <v>3868</v>
      </c>
      <c r="G368" s="35">
        <v>0.0025</v>
      </c>
      <c r="H368" s="1">
        <f t="shared" si="5"/>
        <v>0.00250626697605976</v>
      </c>
    </row>
    <row r="369" spans="1:8">
      <c r="A369" s="32">
        <v>45617</v>
      </c>
      <c r="B369" s="2">
        <v>63.76</v>
      </c>
      <c r="C369" s="34">
        <v>63.15</v>
      </c>
      <c r="D369" s="34">
        <v>63.81</v>
      </c>
      <c r="E369" s="34">
        <v>62.95</v>
      </c>
      <c r="F369" s="34" t="s">
        <v>3869</v>
      </c>
      <c r="G369" s="35">
        <v>0.0122</v>
      </c>
      <c r="H369" s="1">
        <f t="shared" si="5"/>
        <v>0.0121500508481218</v>
      </c>
    </row>
    <row r="370" spans="1:8">
      <c r="A370" s="32">
        <v>45616</v>
      </c>
      <c r="B370" s="2">
        <v>62.99</v>
      </c>
      <c r="C370" s="34">
        <v>62.7</v>
      </c>
      <c r="D370" s="34">
        <v>63.01</v>
      </c>
      <c r="E370" s="34">
        <v>62.02</v>
      </c>
      <c r="F370" s="34" t="s">
        <v>3625</v>
      </c>
      <c r="G370" s="35">
        <v>0.0064</v>
      </c>
      <c r="H370" s="1">
        <f t="shared" si="5"/>
        <v>0.0063704626972276</v>
      </c>
    </row>
    <row r="371" spans="1:8">
      <c r="A371" s="32">
        <v>45615</v>
      </c>
      <c r="B371" s="2">
        <v>62.59</v>
      </c>
      <c r="C371" s="34">
        <v>61.9</v>
      </c>
      <c r="D371" s="34">
        <v>62.62</v>
      </c>
      <c r="E371" s="34">
        <v>61.63</v>
      </c>
      <c r="F371" s="34" t="s">
        <v>3870</v>
      </c>
      <c r="G371" s="35">
        <v>0.0118</v>
      </c>
      <c r="H371" s="1">
        <f t="shared" si="5"/>
        <v>0.0117317536796867</v>
      </c>
    </row>
    <row r="372" spans="1:8">
      <c r="A372" s="32">
        <v>45614</v>
      </c>
      <c r="B372" s="2">
        <v>61.86</v>
      </c>
      <c r="C372" s="34">
        <v>61.85</v>
      </c>
      <c r="D372" s="34">
        <v>62.14</v>
      </c>
      <c r="E372" s="34">
        <v>61.56</v>
      </c>
      <c r="F372" s="34" t="s">
        <v>3871</v>
      </c>
      <c r="G372" s="35">
        <v>0.0019</v>
      </c>
      <c r="H372" s="1">
        <f t="shared" si="5"/>
        <v>0.00194174818291038</v>
      </c>
    </row>
    <row r="373" spans="1:8">
      <c r="A373" s="32">
        <v>45611</v>
      </c>
      <c r="B373" s="2">
        <v>61.74</v>
      </c>
      <c r="C373" s="34">
        <v>62.49</v>
      </c>
      <c r="D373" s="34">
        <v>62.63</v>
      </c>
      <c r="E373" s="34">
        <v>61.39</v>
      </c>
      <c r="F373" s="34" t="s">
        <v>3872</v>
      </c>
      <c r="G373" s="35">
        <v>-0.0129</v>
      </c>
      <c r="H373" s="1">
        <f t="shared" si="5"/>
        <v>-0.0130342178389068</v>
      </c>
    </row>
    <row r="374" spans="1:8">
      <c r="A374" s="32">
        <v>45610</v>
      </c>
      <c r="B374" s="2">
        <v>62.55</v>
      </c>
      <c r="C374" s="34">
        <v>63.11</v>
      </c>
      <c r="D374" s="34">
        <v>63.11</v>
      </c>
      <c r="E374" s="34">
        <v>62.43</v>
      </c>
      <c r="F374" s="34" t="s">
        <v>3076</v>
      </c>
      <c r="G374" s="35">
        <v>-0.0071</v>
      </c>
      <c r="H374" s="1">
        <f t="shared" si="5"/>
        <v>-0.00716848947861263</v>
      </c>
    </row>
    <row r="375" spans="1:8">
      <c r="A375" s="32">
        <v>45609</v>
      </c>
      <c r="B375" s="2">
        <v>63</v>
      </c>
      <c r="C375" s="34">
        <v>63.05</v>
      </c>
      <c r="D375" s="34">
        <v>63.26</v>
      </c>
      <c r="E375" s="34">
        <v>62.49</v>
      </c>
      <c r="F375" s="34" t="s">
        <v>3811</v>
      </c>
      <c r="G375" s="35">
        <v>-0.0032</v>
      </c>
      <c r="H375" s="1">
        <f t="shared" si="5"/>
        <v>-0.00316957476127907</v>
      </c>
    </row>
    <row r="376" spans="1:8">
      <c r="A376" s="32">
        <v>45608</v>
      </c>
      <c r="B376" s="2">
        <v>63.2</v>
      </c>
      <c r="C376" s="34">
        <v>63.68</v>
      </c>
      <c r="D376" s="34">
        <v>63.75</v>
      </c>
      <c r="E376" s="34">
        <v>63.12</v>
      </c>
      <c r="F376" s="34" t="s">
        <v>3873</v>
      </c>
      <c r="G376" s="35">
        <v>-0.0025</v>
      </c>
      <c r="H376" s="1">
        <f t="shared" si="5"/>
        <v>-0.00252844635335864</v>
      </c>
    </row>
    <row r="377" spans="1:8">
      <c r="A377" s="32">
        <v>45607</v>
      </c>
      <c r="B377" s="2">
        <v>63.36</v>
      </c>
      <c r="C377" s="34">
        <v>63.99</v>
      </c>
      <c r="D377" s="34">
        <v>64.12</v>
      </c>
      <c r="E377" s="34">
        <v>63.25</v>
      </c>
      <c r="F377" s="34" t="s">
        <v>3776</v>
      </c>
      <c r="G377" s="35">
        <v>-0.0088</v>
      </c>
      <c r="H377" s="1">
        <f t="shared" si="5"/>
        <v>-0.00879955395184881</v>
      </c>
    </row>
    <row r="378" spans="1:8">
      <c r="A378" s="32">
        <v>45604</v>
      </c>
      <c r="B378" s="2">
        <v>63.92</v>
      </c>
      <c r="C378" s="34">
        <v>63.91</v>
      </c>
      <c r="D378" s="34">
        <v>64.24</v>
      </c>
      <c r="E378" s="34">
        <v>63.74</v>
      </c>
      <c r="F378" s="34" t="s">
        <v>3874</v>
      </c>
      <c r="G378" s="35">
        <v>0.0041</v>
      </c>
      <c r="H378" s="1">
        <f t="shared" si="5"/>
        <v>0.00407587960407252</v>
      </c>
    </row>
    <row r="379" spans="1:8">
      <c r="A379" s="32">
        <v>45603</v>
      </c>
      <c r="B379" s="2">
        <v>63.66</v>
      </c>
      <c r="C379" s="34">
        <v>64.29</v>
      </c>
      <c r="D379" s="34">
        <v>64.39</v>
      </c>
      <c r="E379" s="34">
        <v>63.6</v>
      </c>
      <c r="F379" s="34" t="s">
        <v>3875</v>
      </c>
      <c r="G379" s="35">
        <v>-0.0006</v>
      </c>
      <c r="H379" s="1">
        <f t="shared" si="5"/>
        <v>-0.000628140724170987</v>
      </c>
    </row>
    <row r="380" spans="1:8">
      <c r="A380" s="32">
        <v>45602</v>
      </c>
      <c r="B380" s="2">
        <v>63.7</v>
      </c>
      <c r="C380" s="34">
        <v>64.42</v>
      </c>
      <c r="D380" s="34">
        <v>64.86</v>
      </c>
      <c r="E380" s="34">
        <v>63.18</v>
      </c>
      <c r="F380" s="34" t="s">
        <v>2391</v>
      </c>
      <c r="G380" s="35">
        <v>-0.0255</v>
      </c>
      <c r="H380" s="1">
        <f t="shared" si="5"/>
        <v>-0.0258788750465206</v>
      </c>
    </row>
    <row r="381" spans="1:8">
      <c r="A381" s="32">
        <v>45601</v>
      </c>
      <c r="B381" s="2">
        <v>65.37</v>
      </c>
      <c r="C381" s="34">
        <v>64.64</v>
      </c>
      <c r="D381" s="34">
        <v>65.47</v>
      </c>
      <c r="E381" s="34">
        <v>64.64</v>
      </c>
      <c r="F381" s="34" t="s">
        <v>3272</v>
      </c>
      <c r="G381" s="35">
        <v>0.004</v>
      </c>
      <c r="H381" s="1">
        <f t="shared" si="5"/>
        <v>0.00398529037586757</v>
      </c>
    </row>
    <row r="382" spans="1:8">
      <c r="A382" s="32">
        <v>45600</v>
      </c>
      <c r="B382" s="2">
        <v>65.11</v>
      </c>
      <c r="C382" s="34">
        <v>65.08</v>
      </c>
      <c r="D382" s="34">
        <v>65.42</v>
      </c>
      <c r="E382" s="34">
        <v>64.65</v>
      </c>
      <c r="F382" s="34" t="s">
        <v>2978</v>
      </c>
      <c r="G382" s="35">
        <v>0.0015</v>
      </c>
      <c r="H382" s="1">
        <f t="shared" si="5"/>
        <v>0.00153704303239318</v>
      </c>
    </row>
    <row r="383" spans="1:8">
      <c r="A383" s="32">
        <v>45597</v>
      </c>
      <c r="B383" s="2">
        <v>65.01</v>
      </c>
      <c r="C383" s="34">
        <v>65.47</v>
      </c>
      <c r="D383" s="34">
        <v>65.66</v>
      </c>
      <c r="E383" s="34">
        <v>64.89</v>
      </c>
      <c r="F383" s="34" t="s">
        <v>3876</v>
      </c>
      <c r="G383" s="35">
        <v>-0.0046</v>
      </c>
      <c r="H383" s="1">
        <f t="shared" si="5"/>
        <v>-0.00460405969818837</v>
      </c>
    </row>
    <row r="384" spans="1:8">
      <c r="A384" s="32">
        <v>45596</v>
      </c>
      <c r="B384" s="2">
        <v>65.31</v>
      </c>
      <c r="C384" s="34">
        <v>65.81</v>
      </c>
      <c r="D384" s="34">
        <v>65.99</v>
      </c>
      <c r="E384" s="34">
        <v>65.25</v>
      </c>
      <c r="F384" s="34" t="s">
        <v>2768</v>
      </c>
      <c r="G384" s="35">
        <v>-0.0093</v>
      </c>
      <c r="H384" s="1">
        <f t="shared" si="5"/>
        <v>-0.00929672168665046</v>
      </c>
    </row>
    <row r="385" spans="1:8">
      <c r="A385" s="32">
        <v>45595</v>
      </c>
      <c r="B385" s="2">
        <v>65.92</v>
      </c>
      <c r="C385" s="34">
        <v>65.51</v>
      </c>
      <c r="D385" s="34">
        <v>66.54</v>
      </c>
      <c r="E385" s="34">
        <v>65.32</v>
      </c>
      <c r="F385" s="34" t="s">
        <v>2657</v>
      </c>
      <c r="G385" s="35">
        <v>0.0055</v>
      </c>
      <c r="H385" s="1">
        <f t="shared" si="5"/>
        <v>0.00547613172558723</v>
      </c>
    </row>
    <row r="386" spans="1:8">
      <c r="A386" s="32">
        <v>45594</v>
      </c>
      <c r="B386" s="2">
        <v>65.56</v>
      </c>
      <c r="C386" s="34">
        <v>66.29</v>
      </c>
      <c r="D386" s="34">
        <v>66.34</v>
      </c>
      <c r="E386" s="34">
        <v>65.52</v>
      </c>
      <c r="F386" s="34" t="s">
        <v>3732</v>
      </c>
      <c r="G386" s="35">
        <v>-0.0166</v>
      </c>
      <c r="H386" s="1">
        <f t="shared" si="5"/>
        <v>-0.0167893227543397</v>
      </c>
    </row>
    <row r="387" spans="1:8">
      <c r="A387" s="32">
        <v>45593</v>
      </c>
      <c r="B387" s="2">
        <v>66.67</v>
      </c>
      <c r="C387" s="34">
        <v>66.96</v>
      </c>
      <c r="D387" s="34">
        <v>67.39</v>
      </c>
      <c r="E387" s="34">
        <v>66.6</v>
      </c>
      <c r="F387" s="34" t="s">
        <v>2915</v>
      </c>
      <c r="G387" s="35">
        <v>-0.0037</v>
      </c>
      <c r="H387" s="1">
        <f t="shared" ref="H387:H450" si="6">LN(B387/B388)</f>
        <v>-0.00374279948865455</v>
      </c>
    </row>
    <row r="388" spans="1:8">
      <c r="A388" s="32">
        <v>45590</v>
      </c>
      <c r="B388" s="2">
        <v>66.92</v>
      </c>
      <c r="C388" s="34">
        <v>67.07</v>
      </c>
      <c r="D388" s="34">
        <v>67.7</v>
      </c>
      <c r="E388" s="34">
        <v>66.79</v>
      </c>
      <c r="F388" s="34" t="s">
        <v>3712</v>
      </c>
      <c r="G388" s="35">
        <v>-0.0056</v>
      </c>
      <c r="H388" s="1">
        <f t="shared" si="6"/>
        <v>-0.00566236053205888</v>
      </c>
    </row>
    <row r="389" spans="1:8">
      <c r="A389" s="32">
        <v>45589</v>
      </c>
      <c r="B389" s="2">
        <v>67.3</v>
      </c>
      <c r="C389" s="34">
        <v>67.65</v>
      </c>
      <c r="D389" s="34">
        <v>68.04</v>
      </c>
      <c r="E389" s="34">
        <v>66.95</v>
      </c>
      <c r="F389" s="34" t="s">
        <v>3119</v>
      </c>
      <c r="G389" s="35">
        <v>-0.0104</v>
      </c>
      <c r="H389" s="1">
        <f t="shared" si="6"/>
        <v>-0.0104945165368653</v>
      </c>
    </row>
    <row r="390" spans="1:8">
      <c r="A390" s="32">
        <v>45588</v>
      </c>
      <c r="B390" s="2">
        <v>68.01</v>
      </c>
      <c r="C390" s="34">
        <v>66.99</v>
      </c>
      <c r="D390" s="34">
        <v>68.7</v>
      </c>
      <c r="E390" s="34">
        <v>66.58</v>
      </c>
      <c r="F390" s="34" t="s">
        <v>3877</v>
      </c>
      <c r="G390" s="35">
        <v>-0.0207</v>
      </c>
      <c r="H390" s="1">
        <f t="shared" si="6"/>
        <v>-0.0209523160128055</v>
      </c>
    </row>
    <row r="391" spans="1:8">
      <c r="A391" s="32">
        <v>45587</v>
      </c>
      <c r="B391" s="2">
        <v>69.45</v>
      </c>
      <c r="C391" s="34">
        <v>69</v>
      </c>
      <c r="D391" s="34">
        <v>69.75</v>
      </c>
      <c r="E391" s="34">
        <v>68.68</v>
      </c>
      <c r="F391" s="34" t="s">
        <v>2314</v>
      </c>
      <c r="G391" s="35">
        <v>0</v>
      </c>
      <c r="H391" s="1">
        <f t="shared" si="6"/>
        <v>0</v>
      </c>
    </row>
    <row r="392" spans="1:8">
      <c r="A392" s="32">
        <v>45586</v>
      </c>
      <c r="B392" s="2">
        <v>69.45</v>
      </c>
      <c r="C392" s="34">
        <v>70</v>
      </c>
      <c r="D392" s="34">
        <v>70.32</v>
      </c>
      <c r="E392" s="34">
        <v>69.31</v>
      </c>
      <c r="F392" s="34" t="s">
        <v>2989</v>
      </c>
      <c r="G392" s="35">
        <v>-0.0141</v>
      </c>
      <c r="H392" s="1">
        <f t="shared" si="6"/>
        <v>-0.0141542144276526</v>
      </c>
    </row>
    <row r="393" spans="1:8">
      <c r="A393" s="32">
        <v>45583</v>
      </c>
      <c r="B393" s="2">
        <v>70.44</v>
      </c>
      <c r="C393" s="34">
        <v>69.87</v>
      </c>
      <c r="D393" s="34">
        <v>70.55</v>
      </c>
      <c r="E393" s="34">
        <v>69.61</v>
      </c>
      <c r="F393" s="34" t="s">
        <v>3011</v>
      </c>
      <c r="G393" s="35">
        <v>0.0077</v>
      </c>
      <c r="H393" s="1">
        <f t="shared" si="6"/>
        <v>0.00769563438824071</v>
      </c>
    </row>
    <row r="394" spans="1:8">
      <c r="A394" s="32">
        <v>45582</v>
      </c>
      <c r="B394" s="2">
        <v>69.9</v>
      </c>
      <c r="C394" s="34">
        <v>70.63</v>
      </c>
      <c r="D394" s="34">
        <v>70.69</v>
      </c>
      <c r="E394" s="34">
        <v>69.58</v>
      </c>
      <c r="F394" s="34" t="s">
        <v>3006</v>
      </c>
      <c r="G394" s="35">
        <v>-0.0095</v>
      </c>
      <c r="H394" s="1">
        <f t="shared" si="6"/>
        <v>-0.00953947577297415</v>
      </c>
    </row>
    <row r="395" spans="1:8">
      <c r="A395" s="32">
        <v>45581</v>
      </c>
      <c r="B395" s="2">
        <v>70.57</v>
      </c>
      <c r="C395" s="34">
        <v>70.09</v>
      </c>
      <c r="D395" s="34">
        <v>70.7</v>
      </c>
      <c r="E395" s="34">
        <v>69.97</v>
      </c>
      <c r="F395" s="34" t="s">
        <v>2689</v>
      </c>
      <c r="G395" s="35">
        <v>0.0033</v>
      </c>
      <c r="H395" s="1">
        <f t="shared" si="6"/>
        <v>0.00326449796690229</v>
      </c>
    </row>
    <row r="396" spans="1:8">
      <c r="A396" s="32">
        <v>45580</v>
      </c>
      <c r="B396" s="2">
        <v>70.34</v>
      </c>
      <c r="C396" s="34">
        <v>70.46</v>
      </c>
      <c r="D396" s="34">
        <v>71.21</v>
      </c>
      <c r="E396" s="34">
        <v>70.16</v>
      </c>
      <c r="F396" s="34" t="s">
        <v>2908</v>
      </c>
      <c r="G396" s="35">
        <v>0</v>
      </c>
      <c r="H396" s="1">
        <f t="shared" si="6"/>
        <v>0</v>
      </c>
    </row>
    <row r="397" spans="1:8">
      <c r="A397" s="32">
        <v>45579</v>
      </c>
      <c r="B397" s="2">
        <v>70.34</v>
      </c>
      <c r="C397" s="34">
        <v>69.57</v>
      </c>
      <c r="D397" s="34">
        <v>70.47</v>
      </c>
      <c r="E397" s="34">
        <v>69.47</v>
      </c>
      <c r="F397" s="34" t="s">
        <v>3185</v>
      </c>
      <c r="G397" s="35">
        <v>0.0111</v>
      </c>
      <c r="H397" s="1">
        <f t="shared" si="6"/>
        <v>0.0110071871102866</v>
      </c>
    </row>
    <row r="398" spans="1:8">
      <c r="A398" s="32">
        <v>45576</v>
      </c>
      <c r="B398" s="2">
        <v>69.57</v>
      </c>
      <c r="C398" s="34">
        <v>69.46</v>
      </c>
      <c r="D398" s="34">
        <v>69.59</v>
      </c>
      <c r="E398" s="34">
        <v>69</v>
      </c>
      <c r="F398" s="34" t="s">
        <v>3261</v>
      </c>
      <c r="G398" s="35">
        <v>0.0046</v>
      </c>
      <c r="H398" s="1">
        <f t="shared" si="6"/>
        <v>0.00461029486810207</v>
      </c>
    </row>
    <row r="399" spans="1:8">
      <c r="A399" s="32">
        <v>45575</v>
      </c>
      <c r="B399" s="2">
        <v>69.25</v>
      </c>
      <c r="C399" s="34">
        <v>69.83</v>
      </c>
      <c r="D399" s="34">
        <v>69.91</v>
      </c>
      <c r="E399" s="34">
        <v>68.99</v>
      </c>
      <c r="F399" s="34" t="s">
        <v>2954</v>
      </c>
      <c r="G399" s="35">
        <v>-0.0046</v>
      </c>
      <c r="H399" s="1">
        <f t="shared" si="6"/>
        <v>-0.00461029486810198</v>
      </c>
    </row>
    <row r="400" spans="1:8">
      <c r="A400" s="32">
        <v>45574</v>
      </c>
      <c r="B400" s="2">
        <v>69.57</v>
      </c>
      <c r="C400" s="34">
        <v>69.19</v>
      </c>
      <c r="D400" s="34">
        <v>69.74</v>
      </c>
      <c r="E400" s="34">
        <v>69.07</v>
      </c>
      <c r="F400" s="34" t="s">
        <v>2810</v>
      </c>
      <c r="G400" s="35">
        <v>0.0056</v>
      </c>
      <c r="H400" s="1">
        <f t="shared" si="6"/>
        <v>0.00562163642652716</v>
      </c>
    </row>
    <row r="401" spans="1:8">
      <c r="A401" s="32">
        <v>45573</v>
      </c>
      <c r="B401" s="2">
        <v>69.18</v>
      </c>
      <c r="C401" s="34">
        <v>69.04</v>
      </c>
      <c r="D401" s="34">
        <v>69.44</v>
      </c>
      <c r="E401" s="34">
        <v>68.86</v>
      </c>
      <c r="F401" s="34" t="s">
        <v>3567</v>
      </c>
      <c r="G401" s="35">
        <v>0.0025</v>
      </c>
      <c r="H401" s="1">
        <f t="shared" si="6"/>
        <v>0.00246038187651231</v>
      </c>
    </row>
    <row r="402" spans="1:8">
      <c r="A402" s="32">
        <v>45572</v>
      </c>
      <c r="B402" s="2">
        <v>69.01</v>
      </c>
      <c r="C402" s="34">
        <v>70.05</v>
      </c>
      <c r="D402" s="34">
        <v>70.1</v>
      </c>
      <c r="E402" s="34">
        <v>68.87</v>
      </c>
      <c r="F402" s="34" t="s">
        <v>3878</v>
      </c>
      <c r="G402" s="35">
        <v>-0.0165</v>
      </c>
      <c r="H402" s="1">
        <f t="shared" si="6"/>
        <v>-0.0166694476316868</v>
      </c>
    </row>
    <row r="403" spans="1:8">
      <c r="A403" s="32">
        <v>45569</v>
      </c>
      <c r="B403" s="2">
        <v>70.17</v>
      </c>
      <c r="C403" s="34">
        <v>69.96</v>
      </c>
      <c r="D403" s="34">
        <v>70.28</v>
      </c>
      <c r="E403" s="34">
        <v>69.72</v>
      </c>
      <c r="F403" s="34" t="s">
        <v>3571</v>
      </c>
      <c r="G403" s="35">
        <v>-0.005</v>
      </c>
      <c r="H403" s="1">
        <f t="shared" si="6"/>
        <v>-0.00497548826547204</v>
      </c>
    </row>
    <row r="404" spans="1:8">
      <c r="A404" s="32">
        <v>45568</v>
      </c>
      <c r="B404" s="2">
        <v>70.52</v>
      </c>
      <c r="C404" s="34">
        <v>70.86</v>
      </c>
      <c r="D404" s="34">
        <v>70.99</v>
      </c>
      <c r="E404" s="34">
        <v>70.2</v>
      </c>
      <c r="F404" s="34" t="s">
        <v>3689</v>
      </c>
      <c r="G404" s="35">
        <v>-0.0069</v>
      </c>
      <c r="H404" s="1">
        <f t="shared" si="6"/>
        <v>-0.0069243546643329</v>
      </c>
    </row>
    <row r="405" spans="1:8">
      <c r="A405" s="32">
        <v>45567</v>
      </c>
      <c r="B405" s="2">
        <v>71.01</v>
      </c>
      <c r="C405" s="34">
        <v>71.39</v>
      </c>
      <c r="D405" s="34">
        <v>71.43</v>
      </c>
      <c r="E405" s="34">
        <v>70.41</v>
      </c>
      <c r="F405" s="34" t="s">
        <v>3879</v>
      </c>
      <c r="G405" s="35">
        <v>-0.0098</v>
      </c>
      <c r="H405" s="1">
        <f t="shared" si="6"/>
        <v>-0.00980949570048111</v>
      </c>
    </row>
    <row r="406" spans="1:8">
      <c r="A406" s="32">
        <v>45566</v>
      </c>
      <c r="B406" s="2">
        <v>71.71</v>
      </c>
      <c r="C406" s="34">
        <v>72.1</v>
      </c>
      <c r="D406" s="34">
        <v>72.75</v>
      </c>
      <c r="E406" s="34">
        <v>71.63</v>
      </c>
      <c r="F406" s="34" t="s">
        <v>2625</v>
      </c>
      <c r="G406" s="35">
        <v>-0.0021</v>
      </c>
      <c r="H406" s="1">
        <f t="shared" si="6"/>
        <v>-0.00208957379088929</v>
      </c>
    </row>
    <row r="407" spans="1:8">
      <c r="A407" s="32">
        <v>45565</v>
      </c>
      <c r="B407" s="2">
        <v>71.86</v>
      </c>
      <c r="C407" s="34">
        <v>72</v>
      </c>
      <c r="D407" s="34">
        <v>72.2</v>
      </c>
      <c r="E407" s="34">
        <v>71.69</v>
      </c>
      <c r="F407" s="34" t="s">
        <v>3046</v>
      </c>
      <c r="G407" s="35">
        <v>0.001</v>
      </c>
      <c r="H407" s="1">
        <f t="shared" si="6"/>
        <v>0.000974591096980888</v>
      </c>
    </row>
    <row r="408" spans="1:8">
      <c r="A408" s="32">
        <v>45562</v>
      </c>
      <c r="B408" s="2">
        <v>71.79</v>
      </c>
      <c r="C408" s="34">
        <v>71.54</v>
      </c>
      <c r="D408" s="34">
        <v>72.2</v>
      </c>
      <c r="E408" s="34">
        <v>71.46</v>
      </c>
      <c r="F408" s="34" t="s">
        <v>3379</v>
      </c>
      <c r="G408" s="35">
        <v>0.0055</v>
      </c>
      <c r="H408" s="1">
        <f t="shared" si="6"/>
        <v>0.00544732124285293</v>
      </c>
    </row>
    <row r="409" spans="1:8">
      <c r="A409" s="32">
        <v>45561</v>
      </c>
      <c r="B409" s="2">
        <v>71.4</v>
      </c>
      <c r="C409" s="34">
        <v>70.86</v>
      </c>
      <c r="D409" s="34">
        <v>71.61</v>
      </c>
      <c r="E409" s="34">
        <v>70.84</v>
      </c>
      <c r="F409" s="34" t="s">
        <v>3697</v>
      </c>
      <c r="G409" s="35">
        <v>-0.0007</v>
      </c>
      <c r="H409" s="1">
        <f t="shared" si="6"/>
        <v>-0.000700035030337648</v>
      </c>
    </row>
    <row r="410" spans="1:8">
      <c r="A410" s="32">
        <v>45560</v>
      </c>
      <c r="B410" s="2">
        <v>71.45</v>
      </c>
      <c r="C410" s="34">
        <v>71.71</v>
      </c>
      <c r="D410" s="34">
        <v>71.92</v>
      </c>
      <c r="E410" s="34">
        <v>71.31</v>
      </c>
      <c r="F410" s="34" t="s">
        <v>3740</v>
      </c>
      <c r="G410" s="35">
        <v>0.0017</v>
      </c>
      <c r="H410" s="1">
        <f t="shared" si="6"/>
        <v>0.00168090808592972</v>
      </c>
    </row>
    <row r="411" spans="1:8">
      <c r="A411" s="32">
        <v>45559</v>
      </c>
      <c r="B411" s="2">
        <v>71.33</v>
      </c>
      <c r="C411" s="34">
        <v>71.22</v>
      </c>
      <c r="D411" s="34">
        <v>71.82</v>
      </c>
      <c r="E411" s="34">
        <v>70.6</v>
      </c>
      <c r="F411" s="34" t="s">
        <v>3711</v>
      </c>
      <c r="G411" s="35">
        <v>-0.0056</v>
      </c>
      <c r="H411" s="1">
        <f t="shared" si="6"/>
        <v>-0.00559207384839636</v>
      </c>
    </row>
    <row r="412" spans="1:8">
      <c r="A412" s="32">
        <v>45558</v>
      </c>
      <c r="B412" s="2">
        <v>71.73</v>
      </c>
      <c r="C412" s="34">
        <v>71.55</v>
      </c>
      <c r="D412" s="34">
        <v>72.2</v>
      </c>
      <c r="E412" s="34">
        <v>71.18</v>
      </c>
      <c r="F412" s="34" t="s">
        <v>3880</v>
      </c>
      <c r="G412" s="35">
        <v>0.0013</v>
      </c>
      <c r="H412" s="1">
        <f t="shared" si="6"/>
        <v>0.001255492945832</v>
      </c>
    </row>
    <row r="413" spans="1:8">
      <c r="A413" s="32">
        <v>45555</v>
      </c>
      <c r="B413" s="2">
        <v>71.64</v>
      </c>
      <c r="C413" s="34">
        <v>70.41</v>
      </c>
      <c r="D413" s="34">
        <v>71.8</v>
      </c>
      <c r="E413" s="34">
        <v>70.38</v>
      </c>
      <c r="F413" s="34" t="s">
        <v>3881</v>
      </c>
      <c r="G413" s="35">
        <v>0.0144</v>
      </c>
      <c r="H413" s="1">
        <f t="shared" si="6"/>
        <v>0.0143401866922705</v>
      </c>
    </row>
    <row r="414" spans="1:8">
      <c r="A414" s="32">
        <v>45554</v>
      </c>
      <c r="B414" s="2">
        <v>70.62</v>
      </c>
      <c r="C414" s="34">
        <v>71.56</v>
      </c>
      <c r="D414" s="34">
        <v>71.94</v>
      </c>
      <c r="E414" s="34">
        <v>70.6</v>
      </c>
      <c r="F414" s="34" t="s">
        <v>2637</v>
      </c>
      <c r="G414" s="35">
        <v>-0.0157</v>
      </c>
      <c r="H414" s="1">
        <f t="shared" si="6"/>
        <v>-0.0158744641394901</v>
      </c>
    </row>
    <row r="415" spans="1:8">
      <c r="A415" s="32">
        <v>45553</v>
      </c>
      <c r="B415" s="2">
        <v>71.75</v>
      </c>
      <c r="C415" s="34">
        <v>71.89</v>
      </c>
      <c r="D415" s="34">
        <v>72.38</v>
      </c>
      <c r="E415" s="34">
        <v>71.27</v>
      </c>
      <c r="F415" s="34" t="s">
        <v>3083</v>
      </c>
      <c r="G415" s="35">
        <v>-0.0007</v>
      </c>
      <c r="H415" s="1">
        <f t="shared" si="6"/>
        <v>-0.000696621414447998</v>
      </c>
    </row>
    <row r="416" spans="1:8">
      <c r="A416" s="32">
        <v>45552</v>
      </c>
      <c r="B416" s="2">
        <v>71.8</v>
      </c>
      <c r="C416" s="34">
        <v>71.9</v>
      </c>
      <c r="D416" s="34">
        <v>72.35</v>
      </c>
      <c r="E416" s="34">
        <v>71.72</v>
      </c>
      <c r="F416" s="34" t="s">
        <v>3882</v>
      </c>
      <c r="G416" s="35">
        <v>-0.0042</v>
      </c>
      <c r="H416" s="1">
        <f t="shared" si="6"/>
        <v>-0.00416956823672489</v>
      </c>
    </row>
    <row r="417" spans="1:8">
      <c r="A417" s="32">
        <v>45551</v>
      </c>
      <c r="B417" s="2">
        <v>72.1</v>
      </c>
      <c r="C417" s="34">
        <v>71.77</v>
      </c>
      <c r="D417" s="34">
        <v>72.24</v>
      </c>
      <c r="E417" s="34">
        <v>71.62</v>
      </c>
      <c r="F417" s="34" t="s">
        <v>2738</v>
      </c>
      <c r="G417" s="35">
        <v>0.0097</v>
      </c>
      <c r="H417" s="1">
        <f t="shared" si="6"/>
        <v>0.00961612872988464</v>
      </c>
    </row>
    <row r="418" spans="1:8">
      <c r="A418" s="32">
        <v>45548</v>
      </c>
      <c r="B418" s="2">
        <v>71.41</v>
      </c>
      <c r="C418" s="34">
        <v>70.84</v>
      </c>
      <c r="D418" s="34">
        <v>71.46</v>
      </c>
      <c r="E418" s="34">
        <v>70.48</v>
      </c>
      <c r="F418" s="34" t="s">
        <v>2686</v>
      </c>
      <c r="G418" s="35">
        <v>0.0025</v>
      </c>
      <c r="H418" s="1">
        <f t="shared" si="6"/>
        <v>0.00252383757075598</v>
      </c>
    </row>
    <row r="419" spans="1:8">
      <c r="A419" s="32">
        <v>45547</v>
      </c>
      <c r="B419" s="2">
        <v>71.23</v>
      </c>
      <c r="C419" s="34">
        <v>71</v>
      </c>
      <c r="D419" s="34">
        <v>71.38</v>
      </c>
      <c r="E419" s="34">
        <v>70.65</v>
      </c>
      <c r="F419" s="34" t="s">
        <v>2661</v>
      </c>
      <c r="G419" s="35">
        <v>0.0021</v>
      </c>
      <c r="H419" s="1">
        <f t="shared" si="6"/>
        <v>0.00210807470381189</v>
      </c>
    </row>
    <row r="420" spans="1:8">
      <c r="A420" s="32">
        <v>45546</v>
      </c>
      <c r="B420" s="2">
        <v>71.08</v>
      </c>
      <c r="C420" s="34">
        <v>71.36</v>
      </c>
      <c r="D420" s="34">
        <v>71.37</v>
      </c>
      <c r="E420" s="34">
        <v>70.57</v>
      </c>
      <c r="F420" s="34" t="s">
        <v>1538</v>
      </c>
      <c r="G420" s="35">
        <v>-0.0066</v>
      </c>
      <c r="H420" s="1">
        <f t="shared" si="6"/>
        <v>-0.0065905027160093</v>
      </c>
    </row>
    <row r="421" spans="1:8">
      <c r="A421" s="32">
        <v>45545</v>
      </c>
      <c r="B421" s="2">
        <v>71.55</v>
      </c>
      <c r="C421" s="34">
        <v>71.97</v>
      </c>
      <c r="D421" s="34">
        <v>72.42</v>
      </c>
      <c r="E421" s="34">
        <v>71.52</v>
      </c>
      <c r="F421" s="34" t="s">
        <v>3250</v>
      </c>
      <c r="G421" s="35">
        <v>-0.0042</v>
      </c>
      <c r="H421" s="1">
        <f t="shared" si="6"/>
        <v>-0.00418410652257398</v>
      </c>
    </row>
    <row r="422" spans="1:8">
      <c r="A422" s="32">
        <v>45544</v>
      </c>
      <c r="B422" s="2">
        <v>71.85</v>
      </c>
      <c r="C422" s="34">
        <v>71.23</v>
      </c>
      <c r="D422" s="34">
        <v>72.31</v>
      </c>
      <c r="E422" s="34">
        <v>70.98</v>
      </c>
      <c r="F422" s="34" t="s">
        <v>3883</v>
      </c>
      <c r="G422" s="35">
        <v>0.01</v>
      </c>
      <c r="H422" s="1">
        <f t="shared" si="6"/>
        <v>0.00993084600472461</v>
      </c>
    </row>
    <row r="423" spans="1:8">
      <c r="A423" s="32">
        <v>45541</v>
      </c>
      <c r="B423" s="2">
        <v>71.14</v>
      </c>
      <c r="C423" s="34">
        <v>70.99</v>
      </c>
      <c r="D423" s="34">
        <v>71.67</v>
      </c>
      <c r="E423" s="34">
        <v>70.89</v>
      </c>
      <c r="F423" s="34" t="s">
        <v>3884</v>
      </c>
      <c r="G423" s="35">
        <v>-0.0004</v>
      </c>
      <c r="H423" s="1">
        <f t="shared" si="6"/>
        <v>-0.000421614790870652</v>
      </c>
    </row>
    <row r="424" spans="1:8">
      <c r="A424" s="32">
        <v>45540</v>
      </c>
      <c r="B424" s="2">
        <v>71.17</v>
      </c>
      <c r="C424" s="34">
        <v>72.62</v>
      </c>
      <c r="D424" s="34">
        <v>72.68</v>
      </c>
      <c r="E424" s="34">
        <v>70.98</v>
      </c>
      <c r="F424" s="34" t="s">
        <v>3885</v>
      </c>
      <c r="G424" s="35">
        <v>-0.0192</v>
      </c>
      <c r="H424" s="1">
        <f t="shared" si="6"/>
        <v>-0.0193424244957014</v>
      </c>
    </row>
    <row r="425" spans="1:8">
      <c r="A425" s="32">
        <v>45539</v>
      </c>
      <c r="B425" s="2">
        <v>72.56</v>
      </c>
      <c r="C425" s="34">
        <v>73.3</v>
      </c>
      <c r="D425" s="34">
        <v>73.53</v>
      </c>
      <c r="E425" s="34">
        <v>71.91</v>
      </c>
      <c r="F425" s="34" t="s">
        <v>3631</v>
      </c>
      <c r="G425" s="35">
        <v>-0.0062</v>
      </c>
      <c r="H425" s="1">
        <f t="shared" si="6"/>
        <v>-0.00618261226111322</v>
      </c>
    </row>
    <row r="426" spans="1:8">
      <c r="A426" s="32">
        <v>45538</v>
      </c>
      <c r="B426" s="2">
        <v>73.01</v>
      </c>
      <c r="C426" s="34">
        <v>72.44</v>
      </c>
      <c r="D426" s="34">
        <v>73.29</v>
      </c>
      <c r="E426" s="34">
        <v>72.25</v>
      </c>
      <c r="F426" s="34" t="s">
        <v>3223</v>
      </c>
      <c r="G426" s="35">
        <v>0.0075</v>
      </c>
      <c r="H426" s="1">
        <f t="shared" si="6"/>
        <v>0.00742373494680432</v>
      </c>
    </row>
    <row r="427" spans="1:8">
      <c r="A427" s="32">
        <v>45534</v>
      </c>
      <c r="B427" s="2">
        <v>72.47</v>
      </c>
      <c r="C427" s="34">
        <v>72.2</v>
      </c>
      <c r="D427" s="34">
        <v>72.57</v>
      </c>
      <c r="E427" s="34">
        <v>71.78</v>
      </c>
      <c r="F427" s="34" t="s">
        <v>3566</v>
      </c>
      <c r="G427" s="35">
        <v>0.0058</v>
      </c>
      <c r="H427" s="1">
        <f t="shared" si="6"/>
        <v>0.00581236067565892</v>
      </c>
    </row>
    <row r="428" spans="1:8">
      <c r="A428" s="32">
        <v>45533</v>
      </c>
      <c r="B428" s="2">
        <v>72.05</v>
      </c>
      <c r="C428" s="34">
        <v>71.9</v>
      </c>
      <c r="D428" s="34">
        <v>72.22</v>
      </c>
      <c r="E428" s="34">
        <v>71.23</v>
      </c>
      <c r="F428" s="34" t="s">
        <v>3886</v>
      </c>
      <c r="G428" s="35">
        <v>0.0042</v>
      </c>
      <c r="H428" s="1">
        <f t="shared" si="6"/>
        <v>0.00417246780580048</v>
      </c>
    </row>
    <row r="429" spans="1:8">
      <c r="A429" s="32">
        <v>45532</v>
      </c>
      <c r="B429" s="2">
        <v>71.75</v>
      </c>
      <c r="C429" s="34">
        <v>71.61</v>
      </c>
      <c r="D429" s="34">
        <v>71.81</v>
      </c>
      <c r="E429" s="34">
        <v>71.29</v>
      </c>
      <c r="F429" s="34" t="s">
        <v>2778</v>
      </c>
      <c r="G429" s="35">
        <v>0.0035</v>
      </c>
      <c r="H429" s="1">
        <f t="shared" si="6"/>
        <v>0.00349040493976857</v>
      </c>
    </row>
    <row r="430" spans="1:8">
      <c r="A430" s="32">
        <v>45531</v>
      </c>
      <c r="B430" s="2">
        <v>71.5</v>
      </c>
      <c r="C430" s="34">
        <v>71.32</v>
      </c>
      <c r="D430" s="34">
        <v>71.53</v>
      </c>
      <c r="E430" s="34">
        <v>71.05</v>
      </c>
      <c r="F430" s="34" t="s">
        <v>2439</v>
      </c>
      <c r="G430" s="35">
        <v>0.0093</v>
      </c>
      <c r="H430" s="1">
        <f t="shared" si="6"/>
        <v>0.00927363678532903</v>
      </c>
    </row>
    <row r="431" spans="1:8">
      <c r="A431" s="32">
        <v>45530</v>
      </c>
      <c r="B431" s="2">
        <v>70.84</v>
      </c>
      <c r="C431" s="34">
        <v>69.83</v>
      </c>
      <c r="D431" s="34">
        <v>70.92</v>
      </c>
      <c r="E431" s="34">
        <v>69.73</v>
      </c>
      <c r="F431" s="34" t="s">
        <v>3887</v>
      </c>
      <c r="G431" s="35">
        <v>0.015</v>
      </c>
      <c r="H431" s="1">
        <f t="shared" si="6"/>
        <v>0.0149330798855725</v>
      </c>
    </row>
    <row r="432" spans="1:8">
      <c r="A432" s="32">
        <v>45527</v>
      </c>
      <c r="B432" s="2">
        <v>69.79</v>
      </c>
      <c r="C432" s="34">
        <v>69.4</v>
      </c>
      <c r="D432" s="34">
        <v>69.85</v>
      </c>
      <c r="E432" s="34">
        <v>68.93</v>
      </c>
      <c r="F432" s="34" t="s">
        <v>3888</v>
      </c>
      <c r="G432" s="35">
        <v>0.0066</v>
      </c>
      <c r="H432" s="1">
        <f t="shared" si="6"/>
        <v>0.00661302007466123</v>
      </c>
    </row>
    <row r="433" spans="1:8">
      <c r="A433" s="32">
        <v>45526</v>
      </c>
      <c r="B433" s="2">
        <v>69.33</v>
      </c>
      <c r="C433" s="34">
        <v>69.92</v>
      </c>
      <c r="D433" s="34">
        <v>69.92</v>
      </c>
      <c r="E433" s="34">
        <v>68.79</v>
      </c>
      <c r="F433" s="34" t="s">
        <v>2527</v>
      </c>
      <c r="G433" s="35">
        <v>-0.0034</v>
      </c>
      <c r="H433" s="1">
        <f t="shared" si="6"/>
        <v>-0.0034557269811509</v>
      </c>
    </row>
    <row r="434" spans="1:8">
      <c r="A434" s="32">
        <v>45525</v>
      </c>
      <c r="B434" s="2">
        <v>69.57</v>
      </c>
      <c r="C434" s="34">
        <v>69.48</v>
      </c>
      <c r="D434" s="34">
        <v>70.13</v>
      </c>
      <c r="E434" s="34">
        <v>69.33</v>
      </c>
      <c r="F434" s="34" t="s">
        <v>3261</v>
      </c>
      <c r="G434" s="35">
        <v>0.0027</v>
      </c>
      <c r="H434" s="1">
        <f t="shared" si="6"/>
        <v>0.00273479839394639</v>
      </c>
    </row>
    <row r="435" spans="1:8">
      <c r="A435" s="32">
        <v>45524</v>
      </c>
      <c r="B435" s="2">
        <v>69.38</v>
      </c>
      <c r="C435" s="34">
        <v>68.99</v>
      </c>
      <c r="D435" s="34">
        <v>69.39</v>
      </c>
      <c r="E435" s="34">
        <v>68.76</v>
      </c>
      <c r="F435" s="34" t="s">
        <v>3630</v>
      </c>
      <c r="G435" s="35">
        <v>0.0058</v>
      </c>
      <c r="H435" s="1">
        <f t="shared" si="6"/>
        <v>0.00578203403290867</v>
      </c>
    </row>
    <row r="436" spans="1:8">
      <c r="A436" s="32">
        <v>45523</v>
      </c>
      <c r="B436" s="2">
        <v>68.98</v>
      </c>
      <c r="C436" s="34">
        <v>69.35</v>
      </c>
      <c r="D436" s="34">
        <v>69.42</v>
      </c>
      <c r="E436" s="34">
        <v>68.85</v>
      </c>
      <c r="F436" s="34" t="s">
        <v>3572</v>
      </c>
      <c r="G436" s="35">
        <v>-0.0029</v>
      </c>
      <c r="H436" s="1">
        <f t="shared" si="6"/>
        <v>-0.00289519600032782</v>
      </c>
    </row>
    <row r="437" spans="1:8">
      <c r="A437" s="32">
        <v>45520</v>
      </c>
      <c r="B437" s="2">
        <v>69.18</v>
      </c>
      <c r="C437" s="34">
        <v>68.84</v>
      </c>
      <c r="D437" s="34">
        <v>69.3</v>
      </c>
      <c r="E437" s="34">
        <v>68.64</v>
      </c>
      <c r="F437" s="34" t="s">
        <v>3889</v>
      </c>
      <c r="G437" s="35">
        <v>0.0077</v>
      </c>
      <c r="H437" s="1">
        <f t="shared" si="6"/>
        <v>0.00769067129504252</v>
      </c>
    </row>
    <row r="438" spans="1:8">
      <c r="A438" s="32">
        <v>45519</v>
      </c>
      <c r="B438" s="2">
        <v>68.65</v>
      </c>
      <c r="C438" s="34">
        <v>68.62</v>
      </c>
      <c r="D438" s="34">
        <v>68.92</v>
      </c>
      <c r="E438" s="34">
        <v>68.5</v>
      </c>
      <c r="F438" s="34" t="s">
        <v>3077</v>
      </c>
      <c r="G438" s="35">
        <v>0.001</v>
      </c>
      <c r="H438" s="1">
        <f t="shared" si="6"/>
        <v>0.00102018517920583</v>
      </c>
    </row>
    <row r="439" spans="1:8">
      <c r="A439" s="32">
        <v>45518</v>
      </c>
      <c r="B439" s="2">
        <v>68.58</v>
      </c>
      <c r="C439" s="34">
        <v>68.23</v>
      </c>
      <c r="D439" s="34">
        <v>68.89</v>
      </c>
      <c r="E439" s="34">
        <v>68.13</v>
      </c>
      <c r="F439" s="34" t="s">
        <v>3791</v>
      </c>
      <c r="G439" s="35">
        <v>0.0018</v>
      </c>
      <c r="H439" s="1">
        <f t="shared" si="6"/>
        <v>0.0017513139327351</v>
      </c>
    </row>
    <row r="440" spans="1:8">
      <c r="A440" s="32">
        <v>45517</v>
      </c>
      <c r="B440" s="2">
        <v>68.46</v>
      </c>
      <c r="C440" s="34">
        <v>68.08</v>
      </c>
      <c r="D440" s="34">
        <v>68.61</v>
      </c>
      <c r="E440" s="34">
        <v>68.01</v>
      </c>
      <c r="F440" s="34" t="s">
        <v>2961</v>
      </c>
      <c r="G440" s="35">
        <v>0.0043</v>
      </c>
      <c r="H440" s="1">
        <f t="shared" si="6"/>
        <v>0.00424504772734532</v>
      </c>
    </row>
    <row r="441" spans="1:8">
      <c r="A441" s="32">
        <v>45516</v>
      </c>
      <c r="B441" s="2">
        <v>68.17</v>
      </c>
      <c r="C441" s="34">
        <v>68.45</v>
      </c>
      <c r="D441" s="34">
        <v>68.54</v>
      </c>
      <c r="E441" s="34">
        <v>67.83</v>
      </c>
      <c r="F441" s="34" t="s">
        <v>3890</v>
      </c>
      <c r="G441" s="35">
        <v>-0.0074</v>
      </c>
      <c r="H441" s="1">
        <f t="shared" si="6"/>
        <v>-0.007453450654581</v>
      </c>
    </row>
    <row r="442" spans="1:8">
      <c r="A442" s="32">
        <v>45513</v>
      </c>
      <c r="B442" s="2">
        <v>68.68</v>
      </c>
      <c r="C442" s="34">
        <v>68.7</v>
      </c>
      <c r="D442" s="34">
        <v>68.79</v>
      </c>
      <c r="E442" s="34">
        <v>68.25</v>
      </c>
      <c r="F442" s="34" t="s">
        <v>3543</v>
      </c>
      <c r="G442" s="35">
        <v>-0.0007</v>
      </c>
      <c r="H442" s="1">
        <f t="shared" si="6"/>
        <v>-0.000727749104238989</v>
      </c>
    </row>
    <row r="443" spans="1:8">
      <c r="A443" s="32">
        <v>45512</v>
      </c>
      <c r="B443" s="2">
        <v>68.73</v>
      </c>
      <c r="C443" s="34">
        <v>68</v>
      </c>
      <c r="D443" s="34">
        <v>68.86</v>
      </c>
      <c r="E443" s="34">
        <v>67.85</v>
      </c>
      <c r="F443" s="34" t="s">
        <v>3891</v>
      </c>
      <c r="G443" s="35">
        <v>0.0039</v>
      </c>
      <c r="H443" s="1">
        <f t="shared" si="6"/>
        <v>0.00393615203147471</v>
      </c>
    </row>
    <row r="444" spans="1:8">
      <c r="A444" s="32">
        <v>45511</v>
      </c>
      <c r="B444" s="2">
        <v>68.46</v>
      </c>
      <c r="C444" s="34">
        <v>68.05</v>
      </c>
      <c r="D444" s="34">
        <v>69.18</v>
      </c>
      <c r="E444" s="34">
        <v>67.83</v>
      </c>
      <c r="F444" s="34" t="s">
        <v>3892</v>
      </c>
      <c r="G444" s="35">
        <v>0.006</v>
      </c>
      <c r="H444" s="1">
        <f t="shared" si="6"/>
        <v>0.00600690400456413</v>
      </c>
    </row>
    <row r="445" spans="1:8">
      <c r="A445" s="32">
        <v>45510</v>
      </c>
      <c r="B445" s="2">
        <v>68.05</v>
      </c>
      <c r="C445" s="34">
        <v>68.15</v>
      </c>
      <c r="D445" s="34">
        <v>68.84</v>
      </c>
      <c r="E445" s="34">
        <v>67.77</v>
      </c>
      <c r="F445" s="34" t="s">
        <v>3882</v>
      </c>
      <c r="G445" s="35">
        <v>-0.0007</v>
      </c>
      <c r="H445" s="1">
        <f t="shared" si="6"/>
        <v>-0.00073448405799161</v>
      </c>
    </row>
    <row r="446" spans="1:8">
      <c r="A446" s="32">
        <v>45509</v>
      </c>
      <c r="B446" s="2">
        <v>68.1</v>
      </c>
      <c r="C446" s="34">
        <v>68.99</v>
      </c>
      <c r="D446" s="34">
        <v>69.55</v>
      </c>
      <c r="E446" s="34">
        <v>67.73</v>
      </c>
      <c r="F446" s="34" t="s">
        <v>2132</v>
      </c>
      <c r="G446" s="35">
        <v>-0.0177</v>
      </c>
      <c r="H446" s="1">
        <f t="shared" si="6"/>
        <v>-0.0179004997989324</v>
      </c>
    </row>
    <row r="447" spans="1:8">
      <c r="A447" s="32">
        <v>45506</v>
      </c>
      <c r="B447" s="2">
        <v>69.33</v>
      </c>
      <c r="C447" s="34">
        <v>68.53</v>
      </c>
      <c r="D447" s="34">
        <v>69.67</v>
      </c>
      <c r="E447" s="34">
        <v>67.69</v>
      </c>
      <c r="F447" s="34" t="s">
        <v>2508</v>
      </c>
      <c r="G447" s="35">
        <v>0.0202</v>
      </c>
      <c r="H447" s="1">
        <f t="shared" si="6"/>
        <v>0.0199584161506679</v>
      </c>
    </row>
    <row r="448" spans="1:8">
      <c r="A448" s="32">
        <v>45505</v>
      </c>
      <c r="B448" s="2">
        <v>67.96</v>
      </c>
      <c r="C448" s="34">
        <v>67</v>
      </c>
      <c r="D448" s="34">
        <v>68.11</v>
      </c>
      <c r="E448" s="34">
        <v>66.7</v>
      </c>
      <c r="F448" s="34" t="s">
        <v>2716</v>
      </c>
      <c r="G448" s="35">
        <v>0.0183</v>
      </c>
      <c r="H448" s="1">
        <f t="shared" si="6"/>
        <v>0.0181148234805034</v>
      </c>
    </row>
    <row r="449" spans="1:8">
      <c r="A449" s="32">
        <v>45504</v>
      </c>
      <c r="B449" s="2">
        <v>66.74</v>
      </c>
      <c r="C449" s="34">
        <v>67.5</v>
      </c>
      <c r="D449" s="34">
        <v>67.61</v>
      </c>
      <c r="E449" s="34">
        <v>66.61</v>
      </c>
      <c r="F449" s="34" t="s">
        <v>3865</v>
      </c>
      <c r="G449" s="35">
        <v>-0.0139</v>
      </c>
      <c r="H449" s="1">
        <f t="shared" si="6"/>
        <v>-0.0139862419747401</v>
      </c>
    </row>
    <row r="450" spans="1:8">
      <c r="A450" s="32">
        <v>45503</v>
      </c>
      <c r="B450" s="2">
        <v>67.68</v>
      </c>
      <c r="C450" s="34">
        <v>66.48</v>
      </c>
      <c r="D450" s="34">
        <v>67.83</v>
      </c>
      <c r="E450" s="34">
        <v>66.36</v>
      </c>
      <c r="F450" s="34" t="s">
        <v>3026</v>
      </c>
      <c r="G450" s="35">
        <v>0.0127</v>
      </c>
      <c r="H450" s="1">
        <f t="shared" si="6"/>
        <v>0.0126386337749892</v>
      </c>
    </row>
    <row r="451" spans="1:8">
      <c r="A451" s="32">
        <v>45502</v>
      </c>
      <c r="B451" s="2">
        <v>66.83</v>
      </c>
      <c r="C451" s="34">
        <v>66.88</v>
      </c>
      <c r="D451" s="34">
        <v>67.03</v>
      </c>
      <c r="E451" s="34">
        <v>66.39</v>
      </c>
      <c r="F451" s="34" t="s">
        <v>3822</v>
      </c>
      <c r="G451" s="35">
        <v>-0.0033</v>
      </c>
      <c r="H451" s="1">
        <f t="shared" ref="H451:H514" si="7">LN(B451/B452)</f>
        <v>-0.00328652820470871</v>
      </c>
    </row>
    <row r="452" spans="1:8">
      <c r="A452" s="32">
        <v>45499</v>
      </c>
      <c r="B452" s="2">
        <v>67.05</v>
      </c>
      <c r="C452" s="34">
        <v>66.07</v>
      </c>
      <c r="D452" s="34">
        <v>67.11</v>
      </c>
      <c r="E452" s="34">
        <v>66.01</v>
      </c>
      <c r="F452" s="34" t="s">
        <v>2986</v>
      </c>
      <c r="G452" s="35">
        <v>0.0148</v>
      </c>
      <c r="H452" s="1">
        <f t="shared" si="7"/>
        <v>0.0147238236858933</v>
      </c>
    </row>
    <row r="453" spans="1:8">
      <c r="A453" s="32">
        <v>45498</v>
      </c>
      <c r="B453" s="2">
        <v>66.07</v>
      </c>
      <c r="C453" s="34">
        <v>66.04</v>
      </c>
      <c r="D453" s="34">
        <v>66.89</v>
      </c>
      <c r="E453" s="34">
        <v>65.86</v>
      </c>
      <c r="F453" s="34" t="s">
        <v>2674</v>
      </c>
      <c r="G453" s="35">
        <v>0.004</v>
      </c>
      <c r="H453" s="1">
        <f t="shared" si="7"/>
        <v>0.00394298357376649</v>
      </c>
    </row>
    <row r="454" spans="1:8">
      <c r="A454" s="32">
        <v>45497</v>
      </c>
      <c r="B454" s="2">
        <v>65.81</v>
      </c>
      <c r="C454" s="34">
        <v>65.09</v>
      </c>
      <c r="D454" s="34">
        <v>65.96</v>
      </c>
      <c r="E454" s="34">
        <v>64.83</v>
      </c>
      <c r="F454" s="34" t="s">
        <v>3764</v>
      </c>
      <c r="G454" s="35">
        <v>0.0131</v>
      </c>
      <c r="H454" s="1">
        <f t="shared" si="7"/>
        <v>0.0130001066146053</v>
      </c>
    </row>
    <row r="455" spans="1:8">
      <c r="A455" s="32">
        <v>45496</v>
      </c>
      <c r="B455" s="2">
        <v>64.96</v>
      </c>
      <c r="C455" s="34">
        <v>65.43</v>
      </c>
      <c r="D455" s="34">
        <v>66.04</v>
      </c>
      <c r="E455" s="34">
        <v>64.85</v>
      </c>
      <c r="F455" s="34" t="s">
        <v>3735</v>
      </c>
      <c r="G455" s="35">
        <v>0.0029</v>
      </c>
      <c r="H455" s="1">
        <f t="shared" si="7"/>
        <v>0.00292916265859682</v>
      </c>
    </row>
    <row r="456" spans="1:8">
      <c r="A456" s="32">
        <v>45495</v>
      </c>
      <c r="B456" s="2">
        <v>64.77</v>
      </c>
      <c r="C456" s="34">
        <v>65.25</v>
      </c>
      <c r="D456" s="34">
        <v>65.29</v>
      </c>
      <c r="E456" s="34">
        <v>64.32</v>
      </c>
      <c r="F456" s="34" t="s">
        <v>3227</v>
      </c>
      <c r="G456" s="35">
        <v>-0.008</v>
      </c>
      <c r="H456" s="1">
        <f t="shared" si="7"/>
        <v>-0.00799635200371655</v>
      </c>
    </row>
    <row r="457" spans="1:8">
      <c r="A457" s="32">
        <v>45492</v>
      </c>
      <c r="B457" s="2">
        <v>65.29</v>
      </c>
      <c r="C457" s="34">
        <v>65.64</v>
      </c>
      <c r="D457" s="34">
        <v>65.64</v>
      </c>
      <c r="E457" s="34">
        <v>64.82</v>
      </c>
      <c r="F457" s="34" t="s">
        <v>3893</v>
      </c>
      <c r="G457" s="35">
        <v>0.0015</v>
      </c>
      <c r="H457" s="1">
        <f t="shared" si="7"/>
        <v>0.00153280226209432</v>
      </c>
    </row>
    <row r="458" spans="1:8">
      <c r="A458" s="32">
        <v>45491</v>
      </c>
      <c r="B458" s="2">
        <v>65.19</v>
      </c>
      <c r="C458" s="34">
        <v>64.8</v>
      </c>
      <c r="D458" s="34">
        <v>65.81</v>
      </c>
      <c r="E458" s="34">
        <v>64.72</v>
      </c>
      <c r="F458" s="34" t="s">
        <v>2706</v>
      </c>
      <c r="G458" s="35">
        <v>-0.0003</v>
      </c>
      <c r="H458" s="1">
        <f t="shared" si="7"/>
        <v>-0.000306748468662834</v>
      </c>
    </row>
    <row r="459" spans="1:8">
      <c r="A459" s="32">
        <v>45490</v>
      </c>
      <c r="B459" s="2">
        <v>65.21</v>
      </c>
      <c r="C459" s="34">
        <v>64.47</v>
      </c>
      <c r="D459" s="34">
        <v>65.39</v>
      </c>
      <c r="E459" s="34">
        <v>64.4</v>
      </c>
      <c r="F459" s="34" t="s">
        <v>2527</v>
      </c>
      <c r="G459" s="35">
        <v>0.0146</v>
      </c>
      <c r="H459" s="1">
        <f t="shared" si="7"/>
        <v>0.0145198720219161</v>
      </c>
    </row>
    <row r="460" spans="1:8">
      <c r="A460" s="32">
        <v>45489</v>
      </c>
      <c r="B460" s="2">
        <v>64.27</v>
      </c>
      <c r="C460" s="34">
        <v>63.43</v>
      </c>
      <c r="D460" s="34">
        <v>64.31</v>
      </c>
      <c r="E460" s="34">
        <v>63.39</v>
      </c>
      <c r="F460" s="34" t="s">
        <v>3220</v>
      </c>
      <c r="G460" s="35">
        <v>0.0136</v>
      </c>
      <c r="H460" s="1">
        <f t="shared" si="7"/>
        <v>0.0134713816712546</v>
      </c>
    </row>
    <row r="461" spans="1:8">
      <c r="A461" s="32">
        <v>45488</v>
      </c>
      <c r="B461" s="2">
        <v>63.41</v>
      </c>
      <c r="C461" s="34">
        <v>63.79</v>
      </c>
      <c r="D461" s="34">
        <v>63.94</v>
      </c>
      <c r="E461" s="34">
        <v>63.35</v>
      </c>
      <c r="F461" s="34" t="s">
        <v>3328</v>
      </c>
      <c r="G461" s="35">
        <v>-0.0046</v>
      </c>
      <c r="H461" s="1">
        <f t="shared" si="7"/>
        <v>-0.00456298486617747</v>
      </c>
    </row>
    <row r="462" spans="1:8">
      <c r="A462" s="32">
        <v>45485</v>
      </c>
      <c r="B462" s="2">
        <v>63.7</v>
      </c>
      <c r="C462" s="34">
        <v>63.46</v>
      </c>
      <c r="D462" s="34">
        <v>64.11</v>
      </c>
      <c r="E462" s="34">
        <v>63.38</v>
      </c>
      <c r="F462" s="34" t="s">
        <v>3669</v>
      </c>
      <c r="G462" s="35">
        <v>0.0095</v>
      </c>
      <c r="H462" s="1">
        <f t="shared" si="7"/>
        <v>0.00946379303095014</v>
      </c>
    </row>
    <row r="463" spans="1:8">
      <c r="A463" s="32">
        <v>45484</v>
      </c>
      <c r="B463" s="2">
        <v>63.1</v>
      </c>
      <c r="C463" s="34">
        <v>62.64</v>
      </c>
      <c r="D463" s="34">
        <v>63.46</v>
      </c>
      <c r="E463" s="34">
        <v>62.4</v>
      </c>
      <c r="F463" s="34" t="s">
        <v>2902</v>
      </c>
      <c r="G463" s="35">
        <v>0.0043</v>
      </c>
      <c r="H463" s="1">
        <f t="shared" si="7"/>
        <v>0.00428810313231195</v>
      </c>
    </row>
    <row r="464" spans="1:8">
      <c r="A464" s="32">
        <v>45483</v>
      </c>
      <c r="B464" s="2">
        <v>62.83</v>
      </c>
      <c r="C464" s="34">
        <v>62.72</v>
      </c>
      <c r="D464" s="34">
        <v>62.86</v>
      </c>
      <c r="E464" s="34">
        <v>62.28</v>
      </c>
      <c r="F464" s="34" t="s">
        <v>3825</v>
      </c>
      <c r="G464" s="35">
        <v>0.0022</v>
      </c>
      <c r="H464" s="1">
        <f t="shared" si="7"/>
        <v>0.00223072112897846</v>
      </c>
    </row>
    <row r="465" spans="1:8">
      <c r="A465" s="32">
        <v>45482</v>
      </c>
      <c r="B465" s="2">
        <v>62.69</v>
      </c>
      <c r="C465" s="34">
        <v>63.06</v>
      </c>
      <c r="D465" s="34">
        <v>63.23</v>
      </c>
      <c r="E465" s="34">
        <v>62.59</v>
      </c>
      <c r="F465" s="34" t="s">
        <v>3842</v>
      </c>
      <c r="G465" s="35">
        <v>-0.0043</v>
      </c>
      <c r="H465" s="1">
        <f t="shared" si="7"/>
        <v>-0.00429765882327074</v>
      </c>
    </row>
    <row r="466" spans="1:8">
      <c r="A466" s="32">
        <v>45481</v>
      </c>
      <c r="B466" s="2">
        <v>62.96</v>
      </c>
      <c r="C466" s="34">
        <v>63.59</v>
      </c>
      <c r="D466" s="34">
        <v>63.59</v>
      </c>
      <c r="E466" s="34">
        <v>62.84</v>
      </c>
      <c r="F466" s="34" t="s">
        <v>2991</v>
      </c>
      <c r="G466" s="35">
        <v>-0.0125</v>
      </c>
      <c r="H466" s="1">
        <f t="shared" si="7"/>
        <v>-0.0126264303728118</v>
      </c>
    </row>
    <row r="467" spans="1:8">
      <c r="A467" s="32">
        <v>45478</v>
      </c>
      <c r="B467" s="2">
        <v>63.76</v>
      </c>
      <c r="C467" s="34">
        <v>63.33</v>
      </c>
      <c r="D467" s="34">
        <v>63.79</v>
      </c>
      <c r="E467" s="34">
        <v>62.99</v>
      </c>
      <c r="F467" s="34" t="s">
        <v>3002</v>
      </c>
      <c r="G467" s="35">
        <v>0.0068</v>
      </c>
      <c r="H467" s="1">
        <f t="shared" si="7"/>
        <v>0.00676688395362061</v>
      </c>
    </row>
    <row r="468" spans="1:8">
      <c r="A468" s="32">
        <v>45476</v>
      </c>
      <c r="B468" s="2">
        <v>63.33</v>
      </c>
      <c r="C468" s="34">
        <v>63.19</v>
      </c>
      <c r="D468" s="34">
        <v>63.67</v>
      </c>
      <c r="E468" s="34">
        <v>62.93</v>
      </c>
      <c r="F468" s="34" t="s">
        <v>2727</v>
      </c>
      <c r="G468" s="35">
        <v>0.0029</v>
      </c>
      <c r="H468" s="1">
        <f t="shared" si="7"/>
        <v>0.00284630173183878</v>
      </c>
    </row>
    <row r="469" spans="1:8">
      <c r="A469" s="32">
        <v>45475</v>
      </c>
      <c r="B469" s="2">
        <v>63.15</v>
      </c>
      <c r="C469" s="34">
        <v>63.26</v>
      </c>
      <c r="D469" s="34">
        <v>63.38</v>
      </c>
      <c r="E469" s="34">
        <v>62.85</v>
      </c>
      <c r="F469" s="34" t="s">
        <v>2764</v>
      </c>
      <c r="G469" s="35">
        <v>-0.0021</v>
      </c>
      <c r="H469" s="1">
        <f t="shared" si="7"/>
        <v>-0.00205647466289836</v>
      </c>
    </row>
    <row r="470" spans="1:8">
      <c r="A470" s="32">
        <v>45474</v>
      </c>
      <c r="B470" s="2">
        <v>63.28</v>
      </c>
      <c r="C470" s="34">
        <v>64.03</v>
      </c>
      <c r="D470" s="34">
        <v>64.3</v>
      </c>
      <c r="E470" s="34">
        <v>63.12</v>
      </c>
      <c r="F470" s="34" t="s">
        <v>3716</v>
      </c>
      <c r="G470" s="35">
        <v>-0.0058</v>
      </c>
      <c r="H470" s="1">
        <f t="shared" si="7"/>
        <v>-0.00583000154401708</v>
      </c>
    </row>
    <row r="471" spans="1:8">
      <c r="A471" s="32">
        <v>45471</v>
      </c>
      <c r="B471" s="2">
        <v>63.65</v>
      </c>
      <c r="C471" s="34">
        <v>63.9</v>
      </c>
      <c r="D471" s="34">
        <v>64.06</v>
      </c>
      <c r="E471" s="34">
        <v>63.52</v>
      </c>
      <c r="F471" s="34" t="s">
        <v>3110</v>
      </c>
      <c r="G471" s="35">
        <v>-0.0041</v>
      </c>
      <c r="H471" s="1">
        <f t="shared" si="7"/>
        <v>-0.00407651865877488</v>
      </c>
    </row>
    <row r="472" spans="1:8">
      <c r="A472" s="32">
        <v>45470</v>
      </c>
      <c r="B472" s="2">
        <v>63.91</v>
      </c>
      <c r="C472" s="34">
        <v>64.05</v>
      </c>
      <c r="D472" s="34">
        <v>64.27</v>
      </c>
      <c r="E472" s="34">
        <v>63.62</v>
      </c>
      <c r="F472" s="34" t="s">
        <v>2694</v>
      </c>
      <c r="G472" s="35">
        <v>-0.0022</v>
      </c>
      <c r="H472" s="1">
        <f t="shared" si="7"/>
        <v>-0.00218818468055289</v>
      </c>
    </row>
    <row r="473" spans="1:8">
      <c r="A473" s="32">
        <v>45469</v>
      </c>
      <c r="B473" s="2">
        <v>64.05</v>
      </c>
      <c r="C473" s="34">
        <v>63.4</v>
      </c>
      <c r="D473" s="34">
        <v>64.11</v>
      </c>
      <c r="E473" s="34">
        <v>63.23</v>
      </c>
      <c r="F473" s="34" t="s">
        <v>2747</v>
      </c>
      <c r="G473" s="35">
        <v>0.0033</v>
      </c>
      <c r="H473" s="1">
        <f t="shared" si="7"/>
        <v>0.0032840752011898</v>
      </c>
    </row>
    <row r="474" spans="1:8">
      <c r="A474" s="32">
        <v>45468</v>
      </c>
      <c r="B474" s="2">
        <v>63.84</v>
      </c>
      <c r="C474" s="34">
        <v>63.94</v>
      </c>
      <c r="D474" s="34">
        <v>64.07</v>
      </c>
      <c r="E474" s="34">
        <v>63.51</v>
      </c>
      <c r="F474" s="34" t="s">
        <v>3262</v>
      </c>
      <c r="G474" s="35">
        <v>-0.002</v>
      </c>
      <c r="H474" s="1">
        <f t="shared" si="7"/>
        <v>-0.00203427032049282</v>
      </c>
    </row>
    <row r="475" spans="1:8">
      <c r="A475" s="32">
        <v>45467</v>
      </c>
      <c r="B475" s="2">
        <v>63.97</v>
      </c>
      <c r="C475" s="34">
        <v>62.99</v>
      </c>
      <c r="D475" s="34">
        <v>64.06</v>
      </c>
      <c r="E475" s="34">
        <v>62.91</v>
      </c>
      <c r="F475" s="34" t="s">
        <v>3066</v>
      </c>
      <c r="G475" s="35">
        <v>0.0191</v>
      </c>
      <c r="H475" s="1">
        <f t="shared" si="7"/>
        <v>0.0189369711326058</v>
      </c>
    </row>
    <row r="476" spans="1:8">
      <c r="A476" s="32">
        <v>45464</v>
      </c>
      <c r="B476" s="2">
        <v>62.77</v>
      </c>
      <c r="C476" s="34">
        <v>62.18</v>
      </c>
      <c r="D476" s="34">
        <v>63.1</v>
      </c>
      <c r="E476" s="34">
        <v>62.18</v>
      </c>
      <c r="F476" s="34" t="s">
        <v>3894</v>
      </c>
      <c r="G476" s="35">
        <v>0.0095</v>
      </c>
      <c r="H476" s="1">
        <f t="shared" si="7"/>
        <v>0.00944384769883265</v>
      </c>
    </row>
    <row r="477" spans="1:8">
      <c r="A477" s="32">
        <v>45463</v>
      </c>
      <c r="B477" s="2">
        <v>62.18</v>
      </c>
      <c r="C477" s="34">
        <v>62.4</v>
      </c>
      <c r="D477" s="34">
        <v>62.74</v>
      </c>
      <c r="E477" s="34">
        <v>61.94</v>
      </c>
      <c r="F477" s="34" t="s">
        <v>3895</v>
      </c>
      <c r="G477" s="35">
        <v>-0.0072</v>
      </c>
      <c r="H477" s="1">
        <f t="shared" si="7"/>
        <v>-0.00721099190671374</v>
      </c>
    </row>
    <row r="478" spans="1:8">
      <c r="A478" s="32">
        <v>45461</v>
      </c>
      <c r="B478" s="2">
        <v>62.63</v>
      </c>
      <c r="C478" s="34">
        <v>62.53</v>
      </c>
      <c r="D478" s="34">
        <v>62.82</v>
      </c>
      <c r="E478" s="34">
        <v>62.44</v>
      </c>
      <c r="F478" s="34" t="s">
        <v>3867</v>
      </c>
      <c r="G478" s="35">
        <v>0.0002</v>
      </c>
      <c r="H478" s="1">
        <f t="shared" si="7"/>
        <v>0.000159680639061956</v>
      </c>
    </row>
    <row r="479" spans="1:8">
      <c r="A479" s="32">
        <v>45460</v>
      </c>
      <c r="B479" s="2">
        <v>62.62</v>
      </c>
      <c r="C479" s="34">
        <v>62.37</v>
      </c>
      <c r="D479" s="34">
        <v>62.9</v>
      </c>
      <c r="E479" s="34">
        <v>62.18</v>
      </c>
      <c r="F479" s="34" t="s">
        <v>2749</v>
      </c>
      <c r="G479" s="35">
        <v>0.0011</v>
      </c>
      <c r="H479" s="1">
        <f t="shared" si="7"/>
        <v>0.00111847898533959</v>
      </c>
    </row>
    <row r="480" spans="1:8">
      <c r="A480" s="32">
        <v>45457</v>
      </c>
      <c r="B480" s="2">
        <v>62.55</v>
      </c>
      <c r="C480" s="34">
        <v>62.38</v>
      </c>
      <c r="D480" s="34">
        <v>62.69</v>
      </c>
      <c r="E480" s="34">
        <v>62.09</v>
      </c>
      <c r="F480" s="34" t="s">
        <v>3616</v>
      </c>
      <c r="G480" s="35">
        <v>-0.007</v>
      </c>
      <c r="H480" s="1">
        <f t="shared" si="7"/>
        <v>-0.00700974672091761</v>
      </c>
    </row>
    <row r="481" spans="1:8">
      <c r="A481" s="32">
        <v>45456</v>
      </c>
      <c r="B481" s="2">
        <v>62.99</v>
      </c>
      <c r="C481" s="34">
        <v>62.86</v>
      </c>
      <c r="D481" s="34">
        <v>63.03</v>
      </c>
      <c r="E481" s="34">
        <v>62.45</v>
      </c>
      <c r="F481" s="34" t="s">
        <v>2990</v>
      </c>
      <c r="G481" s="35">
        <v>0.0017</v>
      </c>
      <c r="H481" s="1">
        <f t="shared" si="7"/>
        <v>0.00174783551288649</v>
      </c>
    </row>
    <row r="482" spans="1:8">
      <c r="A482" s="32">
        <v>45455</v>
      </c>
      <c r="B482" s="2">
        <v>62.88</v>
      </c>
      <c r="C482" s="34">
        <v>63.69</v>
      </c>
      <c r="D482" s="34">
        <v>63.69</v>
      </c>
      <c r="E482" s="34">
        <v>62.69</v>
      </c>
      <c r="F482" s="34" t="s">
        <v>3896</v>
      </c>
      <c r="G482" s="35">
        <v>-0.0105</v>
      </c>
      <c r="H482" s="1">
        <f t="shared" si="7"/>
        <v>-0.0105988495145119</v>
      </c>
    </row>
    <row r="483" spans="1:8">
      <c r="A483" s="32">
        <v>45454</v>
      </c>
      <c r="B483" s="2">
        <v>63.55</v>
      </c>
      <c r="C483" s="34">
        <v>63.59</v>
      </c>
      <c r="D483" s="34">
        <v>63.65</v>
      </c>
      <c r="E483" s="34">
        <v>63.07</v>
      </c>
      <c r="F483" s="34" t="s">
        <v>3636</v>
      </c>
      <c r="G483" s="35">
        <v>-0.0006</v>
      </c>
      <c r="H483" s="1">
        <f t="shared" si="7"/>
        <v>-0.000629227643853473</v>
      </c>
    </row>
    <row r="484" spans="1:8">
      <c r="A484" s="32">
        <v>45453</v>
      </c>
      <c r="B484" s="2">
        <v>63.59</v>
      </c>
      <c r="C484" s="34">
        <v>63.94</v>
      </c>
      <c r="D484" s="34">
        <v>63.99</v>
      </c>
      <c r="E484" s="34">
        <v>63.37</v>
      </c>
      <c r="F484" s="34" t="s">
        <v>2994</v>
      </c>
      <c r="G484" s="35">
        <v>-0.005</v>
      </c>
      <c r="H484" s="1">
        <f t="shared" si="7"/>
        <v>-0.00501961838287384</v>
      </c>
    </row>
    <row r="485" spans="1:8">
      <c r="A485" s="32">
        <v>45450</v>
      </c>
      <c r="B485" s="2">
        <v>63.91</v>
      </c>
      <c r="C485" s="34">
        <v>64.09</v>
      </c>
      <c r="D485" s="34">
        <v>64.22</v>
      </c>
      <c r="E485" s="34">
        <v>63.81</v>
      </c>
      <c r="F485" s="34" t="s">
        <v>2628</v>
      </c>
      <c r="G485" s="35">
        <v>-0.0037</v>
      </c>
      <c r="H485" s="1">
        <f t="shared" si="7"/>
        <v>-0.0037482473994552</v>
      </c>
    </row>
    <row r="486" spans="1:8">
      <c r="A486" s="32">
        <v>45449</v>
      </c>
      <c r="B486" s="2">
        <v>64.15</v>
      </c>
      <c r="C486" s="34">
        <v>63.92</v>
      </c>
      <c r="D486" s="34">
        <v>64.36</v>
      </c>
      <c r="E486" s="34">
        <v>63.84</v>
      </c>
      <c r="F486" s="34" t="s">
        <v>2620</v>
      </c>
      <c r="G486" s="35">
        <v>0.0036</v>
      </c>
      <c r="H486" s="1">
        <f t="shared" si="7"/>
        <v>0.00359178960362626</v>
      </c>
    </row>
    <row r="487" spans="1:8">
      <c r="A487" s="32">
        <v>45448</v>
      </c>
      <c r="B487" s="2">
        <v>63.92</v>
      </c>
      <c r="C487" s="34">
        <v>63.99</v>
      </c>
      <c r="D487" s="34">
        <v>64.07</v>
      </c>
      <c r="E487" s="34">
        <v>63.35</v>
      </c>
      <c r="F487" s="34" t="s">
        <v>3583</v>
      </c>
      <c r="G487" s="35">
        <v>-0.0003</v>
      </c>
      <c r="H487" s="1">
        <f t="shared" si="7"/>
        <v>-0.000312842173676068</v>
      </c>
    </row>
    <row r="488" spans="1:8">
      <c r="A488" s="32">
        <v>45447</v>
      </c>
      <c r="B488" s="2">
        <v>63.94</v>
      </c>
      <c r="C488" s="34">
        <v>63.2</v>
      </c>
      <c r="D488" s="34">
        <v>63.97</v>
      </c>
      <c r="E488" s="34">
        <v>62.94</v>
      </c>
      <c r="F488" s="34" t="s">
        <v>2765</v>
      </c>
      <c r="G488" s="35">
        <v>0.016</v>
      </c>
      <c r="H488" s="1">
        <f t="shared" si="7"/>
        <v>0.0159221460928531</v>
      </c>
    </row>
    <row r="489" spans="1:8">
      <c r="A489" s="32">
        <v>45446</v>
      </c>
      <c r="B489" s="2">
        <v>62.93</v>
      </c>
      <c r="C489" s="34">
        <v>62.71</v>
      </c>
      <c r="D489" s="34">
        <v>63.09</v>
      </c>
      <c r="E489" s="34">
        <v>62.44</v>
      </c>
      <c r="F489" s="34" t="s">
        <v>3689</v>
      </c>
      <c r="G489" s="35">
        <v>0</v>
      </c>
      <c r="H489" s="1">
        <f t="shared" si="7"/>
        <v>0</v>
      </c>
    </row>
    <row r="490" spans="1:8">
      <c r="A490" s="32">
        <v>45443</v>
      </c>
      <c r="B490" s="2">
        <v>62.93</v>
      </c>
      <c r="C490" s="34">
        <v>61.99</v>
      </c>
      <c r="D490" s="34">
        <v>63.03</v>
      </c>
      <c r="E490" s="34">
        <v>61.69</v>
      </c>
      <c r="F490" s="34" t="s">
        <v>3824</v>
      </c>
      <c r="G490" s="35">
        <v>0.0155</v>
      </c>
      <c r="H490" s="1">
        <f t="shared" si="7"/>
        <v>0.0153726005648261</v>
      </c>
    </row>
    <row r="491" spans="1:8">
      <c r="A491" s="32">
        <v>45442</v>
      </c>
      <c r="B491" s="2">
        <v>61.97</v>
      </c>
      <c r="C491" s="34">
        <v>61.85</v>
      </c>
      <c r="D491" s="34">
        <v>62.08</v>
      </c>
      <c r="E491" s="34">
        <v>61.6</v>
      </c>
      <c r="F491" s="34" t="s">
        <v>3008</v>
      </c>
      <c r="G491" s="35">
        <v>0.0044</v>
      </c>
      <c r="H491" s="1">
        <f t="shared" si="7"/>
        <v>0.00436646606267388</v>
      </c>
    </row>
    <row r="492" spans="1:8">
      <c r="A492" s="32">
        <v>45441</v>
      </c>
      <c r="B492" s="2">
        <v>61.7</v>
      </c>
      <c r="C492" s="34">
        <v>61.47</v>
      </c>
      <c r="D492" s="34">
        <v>61.88</v>
      </c>
      <c r="E492" s="34">
        <v>61.07</v>
      </c>
      <c r="F492" s="34" t="s">
        <v>3225</v>
      </c>
      <c r="G492" s="35">
        <v>-0.0019</v>
      </c>
      <c r="H492" s="1">
        <f t="shared" si="7"/>
        <v>-0.0019430057926281</v>
      </c>
    </row>
    <row r="493" spans="1:8">
      <c r="A493" s="32">
        <v>45440</v>
      </c>
      <c r="B493" s="2">
        <v>61.82</v>
      </c>
      <c r="C493" s="34">
        <v>61.79</v>
      </c>
      <c r="D493" s="34">
        <v>62.13</v>
      </c>
      <c r="E493" s="34">
        <v>61.4</v>
      </c>
      <c r="F493" s="34" t="s">
        <v>2819</v>
      </c>
      <c r="G493" s="35">
        <v>-0.0029</v>
      </c>
      <c r="H493" s="1">
        <f t="shared" si="7"/>
        <v>-0.00290744834112133</v>
      </c>
    </row>
    <row r="494" spans="1:8">
      <c r="A494" s="32">
        <v>45436</v>
      </c>
      <c r="B494" s="2">
        <v>62</v>
      </c>
      <c r="C494" s="34">
        <v>62.22</v>
      </c>
      <c r="D494" s="34">
        <v>62.42</v>
      </c>
      <c r="E494" s="34">
        <v>61.97</v>
      </c>
      <c r="F494" s="34" t="s">
        <v>3280</v>
      </c>
      <c r="G494" s="35">
        <v>-0.0014</v>
      </c>
      <c r="H494" s="1">
        <f t="shared" si="7"/>
        <v>-0.00145056033170993</v>
      </c>
    </row>
    <row r="495" spans="1:8">
      <c r="A495" s="32">
        <v>45435</v>
      </c>
      <c r="B495" s="2">
        <v>62.09</v>
      </c>
      <c r="C495" s="34">
        <v>62.49</v>
      </c>
      <c r="D495" s="34">
        <v>62.88</v>
      </c>
      <c r="E495" s="34">
        <v>62.05</v>
      </c>
      <c r="F495" s="34" t="s">
        <v>3897</v>
      </c>
      <c r="G495" s="35">
        <v>-0.0144</v>
      </c>
      <c r="H495" s="1">
        <f t="shared" si="7"/>
        <v>-0.0145497810147312</v>
      </c>
    </row>
    <row r="496" spans="1:8">
      <c r="A496" s="32">
        <v>45434</v>
      </c>
      <c r="B496" s="2">
        <v>63</v>
      </c>
      <c r="C496" s="34">
        <v>62.71</v>
      </c>
      <c r="D496" s="34">
        <v>63.02</v>
      </c>
      <c r="E496" s="34">
        <v>62.66</v>
      </c>
      <c r="F496" s="34" t="s">
        <v>3370</v>
      </c>
      <c r="G496" s="35">
        <v>0.0014</v>
      </c>
      <c r="H496" s="1">
        <f t="shared" si="7"/>
        <v>0.00142959280959437</v>
      </c>
    </row>
    <row r="497" spans="1:8">
      <c r="A497" s="32">
        <v>45433</v>
      </c>
      <c r="B497" s="2">
        <v>62.91</v>
      </c>
      <c r="C497" s="34">
        <v>62.82</v>
      </c>
      <c r="D497" s="34">
        <v>62.98</v>
      </c>
      <c r="E497" s="34">
        <v>62.44</v>
      </c>
      <c r="F497" s="34" t="s">
        <v>2911</v>
      </c>
      <c r="G497" s="35">
        <v>0.0054</v>
      </c>
      <c r="H497" s="1">
        <f t="shared" si="7"/>
        <v>0.00541920357166619</v>
      </c>
    </row>
    <row r="498" spans="1:8">
      <c r="A498" s="32">
        <v>45432</v>
      </c>
      <c r="B498" s="2">
        <v>62.57</v>
      </c>
      <c r="C498" s="34">
        <v>62.93</v>
      </c>
      <c r="D498" s="34">
        <v>63.01</v>
      </c>
      <c r="E498" s="34">
        <v>62.46</v>
      </c>
      <c r="F498" s="34" t="s">
        <v>2753</v>
      </c>
      <c r="G498" s="35">
        <v>-0.0073</v>
      </c>
      <c r="H498" s="1">
        <f t="shared" si="7"/>
        <v>-0.00732487351474668</v>
      </c>
    </row>
    <row r="499" spans="1:8">
      <c r="A499" s="32">
        <v>45429</v>
      </c>
      <c r="B499" s="2">
        <v>63.03</v>
      </c>
      <c r="C499" s="34">
        <v>63.34</v>
      </c>
      <c r="D499" s="34">
        <v>63.37</v>
      </c>
      <c r="E499" s="34">
        <v>62.94</v>
      </c>
      <c r="F499" s="34" t="s">
        <v>3898</v>
      </c>
      <c r="G499" s="35">
        <v>-0.0046</v>
      </c>
      <c r="H499" s="1">
        <f t="shared" si="7"/>
        <v>-0.00459043148779261</v>
      </c>
    </row>
    <row r="500" spans="1:8">
      <c r="A500" s="32">
        <v>45428</v>
      </c>
      <c r="B500" s="2">
        <v>63.32</v>
      </c>
      <c r="C500" s="34">
        <v>63.24</v>
      </c>
      <c r="D500" s="34">
        <v>63.72</v>
      </c>
      <c r="E500" s="34">
        <v>63.07</v>
      </c>
      <c r="F500" s="34" t="s">
        <v>3663</v>
      </c>
      <c r="G500" s="35">
        <v>0.003</v>
      </c>
      <c r="H500" s="1">
        <f t="shared" si="7"/>
        <v>0.00300514263327716</v>
      </c>
    </row>
    <row r="501" spans="1:8">
      <c r="A501" s="32">
        <v>45427</v>
      </c>
      <c r="B501" s="2">
        <v>63.13</v>
      </c>
      <c r="C501" s="34">
        <v>63.06</v>
      </c>
      <c r="D501" s="34">
        <v>63.39</v>
      </c>
      <c r="E501" s="34">
        <v>63</v>
      </c>
      <c r="F501" s="34" t="s">
        <v>3572</v>
      </c>
      <c r="G501" s="35">
        <v>0.0005</v>
      </c>
      <c r="H501" s="1">
        <f t="shared" si="7"/>
        <v>0.000475322832366902</v>
      </c>
    </row>
    <row r="502" spans="1:8">
      <c r="A502" s="32">
        <v>45426</v>
      </c>
      <c r="B502" s="2">
        <v>63.1</v>
      </c>
      <c r="C502" s="34">
        <v>63.58</v>
      </c>
      <c r="D502" s="34">
        <v>63.76</v>
      </c>
      <c r="E502" s="34">
        <v>62.8</v>
      </c>
      <c r="F502" s="34" t="s">
        <v>2803</v>
      </c>
      <c r="G502" s="35">
        <v>-0.0075</v>
      </c>
      <c r="H502" s="1">
        <f t="shared" si="7"/>
        <v>-0.00757818593548916</v>
      </c>
    </row>
    <row r="503" spans="1:8">
      <c r="A503" s="32">
        <v>45425</v>
      </c>
      <c r="B503" s="2">
        <v>63.58</v>
      </c>
      <c r="C503" s="34">
        <v>63.24</v>
      </c>
      <c r="D503" s="34">
        <v>63.62</v>
      </c>
      <c r="E503" s="34">
        <v>63.18</v>
      </c>
      <c r="F503" s="34" t="s">
        <v>2655</v>
      </c>
      <c r="G503" s="35">
        <v>0.0051</v>
      </c>
      <c r="H503" s="1">
        <f t="shared" si="7"/>
        <v>0.0050457376051538</v>
      </c>
    </row>
    <row r="504" spans="1:8">
      <c r="A504" s="32">
        <v>45422</v>
      </c>
      <c r="B504" s="2">
        <v>63.26</v>
      </c>
      <c r="C504" s="34">
        <v>62.92</v>
      </c>
      <c r="D504" s="34">
        <v>63.36</v>
      </c>
      <c r="E504" s="34">
        <v>62.79</v>
      </c>
      <c r="F504" s="34" t="s">
        <v>3464</v>
      </c>
      <c r="G504" s="35">
        <v>0.006</v>
      </c>
      <c r="H504" s="1">
        <f t="shared" si="7"/>
        <v>0.00602506975655154</v>
      </c>
    </row>
    <row r="505" spans="1:8">
      <c r="A505" s="32">
        <v>45421</v>
      </c>
      <c r="B505" s="2">
        <v>62.88</v>
      </c>
      <c r="C505" s="34">
        <v>62.81</v>
      </c>
      <c r="D505" s="34">
        <v>63.15</v>
      </c>
      <c r="E505" s="34">
        <v>62.75</v>
      </c>
      <c r="F505" s="34" t="s">
        <v>2957</v>
      </c>
      <c r="G505" s="35">
        <v>0.0005</v>
      </c>
      <c r="H505" s="1">
        <f t="shared" si="7"/>
        <v>0.000477213084694664</v>
      </c>
    </row>
    <row r="506" spans="1:8">
      <c r="A506" s="32">
        <v>45420</v>
      </c>
      <c r="B506" s="2">
        <v>62.85</v>
      </c>
      <c r="C506" s="34">
        <v>62.85</v>
      </c>
      <c r="D506" s="34">
        <v>62.97</v>
      </c>
      <c r="E506" s="34">
        <v>62.48</v>
      </c>
      <c r="F506" s="34" t="s">
        <v>3005</v>
      </c>
      <c r="G506" s="35">
        <v>0.0037</v>
      </c>
      <c r="H506" s="1">
        <f t="shared" si="7"/>
        <v>0.00366621913799682</v>
      </c>
    </row>
    <row r="507" spans="1:8">
      <c r="A507" s="32">
        <v>45419</v>
      </c>
      <c r="B507" s="2">
        <v>62.62</v>
      </c>
      <c r="C507" s="34">
        <v>62.76</v>
      </c>
      <c r="D507" s="34">
        <v>62.82</v>
      </c>
      <c r="E507" s="34">
        <v>62.25</v>
      </c>
      <c r="F507" s="34" t="s">
        <v>3899</v>
      </c>
      <c r="G507" s="35">
        <v>0.0043</v>
      </c>
      <c r="H507" s="1">
        <f t="shared" si="7"/>
        <v>0.00432104377221419</v>
      </c>
    </row>
    <row r="508" spans="1:8">
      <c r="A508" s="32">
        <v>45418</v>
      </c>
      <c r="B508" s="2">
        <v>62.35</v>
      </c>
      <c r="C508" s="34">
        <v>62.3</v>
      </c>
      <c r="D508" s="34">
        <v>62.38</v>
      </c>
      <c r="E508" s="34">
        <v>61.9</v>
      </c>
      <c r="F508" s="34" t="s">
        <v>3900</v>
      </c>
      <c r="G508" s="35">
        <v>0.0029</v>
      </c>
      <c r="H508" s="1">
        <f t="shared" si="7"/>
        <v>0.00289110384479938</v>
      </c>
    </row>
    <row r="509" spans="1:8">
      <c r="A509" s="32">
        <v>45415</v>
      </c>
      <c r="B509" s="2">
        <v>62.17</v>
      </c>
      <c r="C509" s="34">
        <v>61.99</v>
      </c>
      <c r="D509" s="34">
        <v>62.33</v>
      </c>
      <c r="E509" s="34">
        <v>61.64</v>
      </c>
      <c r="F509" s="34" t="s">
        <v>2683</v>
      </c>
      <c r="G509" s="35">
        <v>0.0029</v>
      </c>
      <c r="H509" s="1">
        <f t="shared" si="7"/>
        <v>0.0028994865674182</v>
      </c>
    </row>
    <row r="510" spans="1:8">
      <c r="A510" s="32">
        <v>45414</v>
      </c>
      <c r="B510" s="2">
        <v>61.99</v>
      </c>
      <c r="C510" s="34">
        <v>62.18</v>
      </c>
      <c r="D510" s="34">
        <v>62.4</v>
      </c>
      <c r="E510" s="34">
        <v>61.72</v>
      </c>
      <c r="F510" s="34" t="s">
        <v>3901</v>
      </c>
      <c r="G510" s="35">
        <v>0.001</v>
      </c>
      <c r="H510" s="1">
        <f t="shared" si="7"/>
        <v>0.000968366763858553</v>
      </c>
    </row>
    <row r="511" spans="1:8">
      <c r="A511" s="32">
        <v>45413</v>
      </c>
      <c r="B511" s="2">
        <v>61.93</v>
      </c>
      <c r="C511" s="34">
        <v>61.8</v>
      </c>
      <c r="D511" s="34">
        <v>62.57</v>
      </c>
      <c r="E511" s="34">
        <v>61.21</v>
      </c>
      <c r="F511" s="34" t="s">
        <v>3902</v>
      </c>
      <c r="G511" s="35">
        <v>0.0026</v>
      </c>
      <c r="H511" s="1">
        <f t="shared" si="7"/>
        <v>0.00258690524216167</v>
      </c>
    </row>
    <row r="512" spans="1:8">
      <c r="A512" s="32">
        <v>45412</v>
      </c>
      <c r="B512" s="2">
        <v>61.77</v>
      </c>
      <c r="C512" s="34">
        <v>62.14</v>
      </c>
      <c r="D512" s="34">
        <v>62.83</v>
      </c>
      <c r="E512" s="34">
        <v>61.47</v>
      </c>
      <c r="F512" s="34" t="s">
        <v>2383</v>
      </c>
      <c r="G512" s="35">
        <v>-0.0044</v>
      </c>
      <c r="H512" s="1">
        <f t="shared" si="7"/>
        <v>-0.00436152860053026</v>
      </c>
    </row>
    <row r="513" spans="1:8">
      <c r="A513" s="32">
        <v>45411</v>
      </c>
      <c r="B513" s="2">
        <v>62.04</v>
      </c>
      <c r="C513" s="34">
        <v>61.92</v>
      </c>
      <c r="D513" s="34">
        <v>62.05</v>
      </c>
      <c r="E513" s="34">
        <v>61.53</v>
      </c>
      <c r="F513" s="34" t="s">
        <v>2960</v>
      </c>
      <c r="G513" s="35">
        <v>0.0049</v>
      </c>
      <c r="H513" s="1">
        <f t="shared" si="7"/>
        <v>0.00484731923432478</v>
      </c>
    </row>
    <row r="514" spans="1:8">
      <c r="A514" s="32">
        <v>45408</v>
      </c>
      <c r="B514" s="2">
        <v>61.74</v>
      </c>
      <c r="C514" s="34">
        <v>61.55</v>
      </c>
      <c r="D514" s="34">
        <v>61.93</v>
      </c>
      <c r="E514" s="34">
        <v>61.35</v>
      </c>
      <c r="F514" s="34" t="s">
        <v>3901</v>
      </c>
      <c r="G514" s="35">
        <v>0</v>
      </c>
      <c r="H514" s="1">
        <f t="shared" si="7"/>
        <v>0</v>
      </c>
    </row>
    <row r="515" spans="1:8">
      <c r="A515" s="32">
        <v>45407</v>
      </c>
      <c r="B515" s="2">
        <v>61.74</v>
      </c>
      <c r="C515" s="34">
        <v>61.87</v>
      </c>
      <c r="D515" s="34">
        <v>62.59</v>
      </c>
      <c r="E515" s="34">
        <v>61.37</v>
      </c>
      <c r="F515" s="34" t="s">
        <v>2537</v>
      </c>
      <c r="G515" s="35">
        <v>0.0031</v>
      </c>
      <c r="H515" s="1">
        <f t="shared" ref="H515:H578" si="8">LN(B515/B516)</f>
        <v>0.00308216644355076</v>
      </c>
    </row>
    <row r="516" spans="1:8">
      <c r="A516" s="32">
        <v>45406</v>
      </c>
      <c r="B516" s="2">
        <v>61.55</v>
      </c>
      <c r="C516" s="34">
        <v>60.32</v>
      </c>
      <c r="D516" s="34">
        <v>61.65</v>
      </c>
      <c r="E516" s="34">
        <v>59.84</v>
      </c>
      <c r="F516" s="34" t="s">
        <v>2289</v>
      </c>
      <c r="G516" s="35">
        <v>0.015</v>
      </c>
      <c r="H516" s="1">
        <f t="shared" si="8"/>
        <v>0.0148951112963463</v>
      </c>
    </row>
    <row r="517" spans="1:8">
      <c r="A517" s="32">
        <v>45405</v>
      </c>
      <c r="B517" s="2">
        <v>60.64</v>
      </c>
      <c r="C517" s="34">
        <v>60.53</v>
      </c>
      <c r="D517" s="34">
        <v>60.67</v>
      </c>
      <c r="E517" s="34">
        <v>60.13</v>
      </c>
      <c r="F517" s="34" t="s">
        <v>3789</v>
      </c>
      <c r="G517" s="35">
        <v>0.0015</v>
      </c>
      <c r="H517" s="1">
        <f t="shared" si="8"/>
        <v>0.00148527133501493</v>
      </c>
    </row>
    <row r="518" spans="1:8">
      <c r="A518" s="32">
        <v>45404</v>
      </c>
      <c r="B518" s="2">
        <v>60.55</v>
      </c>
      <c r="C518" s="34">
        <v>60.14</v>
      </c>
      <c r="D518" s="34">
        <v>60.63</v>
      </c>
      <c r="E518" s="34">
        <v>59.72</v>
      </c>
      <c r="F518" s="34" t="s">
        <v>3903</v>
      </c>
      <c r="G518" s="35">
        <v>0.0063</v>
      </c>
      <c r="H518" s="1">
        <f t="shared" si="8"/>
        <v>0.00629558076684083</v>
      </c>
    </row>
    <row r="519" spans="1:8">
      <c r="A519" s="32">
        <v>45401</v>
      </c>
      <c r="B519" s="2">
        <v>60.17</v>
      </c>
      <c r="C519" s="34">
        <v>59.1</v>
      </c>
      <c r="D519" s="34">
        <v>60.35</v>
      </c>
      <c r="E519" s="34">
        <v>58.99</v>
      </c>
      <c r="F519" s="34" t="s">
        <v>2638</v>
      </c>
      <c r="G519" s="35">
        <v>0.0214</v>
      </c>
      <c r="H519" s="1">
        <f t="shared" si="8"/>
        <v>0.0211630336986644</v>
      </c>
    </row>
    <row r="520" spans="1:8">
      <c r="A520" s="32">
        <v>45400</v>
      </c>
      <c r="B520" s="2">
        <v>58.91</v>
      </c>
      <c r="C520" s="34">
        <v>58.62</v>
      </c>
      <c r="D520" s="34">
        <v>58.98</v>
      </c>
      <c r="E520" s="34">
        <v>58.54</v>
      </c>
      <c r="F520" s="34" t="s">
        <v>2706</v>
      </c>
      <c r="G520" s="35">
        <v>0.0068</v>
      </c>
      <c r="H520" s="1">
        <f t="shared" si="8"/>
        <v>0.00681317573345119</v>
      </c>
    </row>
    <row r="521" spans="1:8">
      <c r="A521" s="32">
        <v>45399</v>
      </c>
      <c r="B521" s="2">
        <v>58.51</v>
      </c>
      <c r="C521" s="34">
        <v>58.28</v>
      </c>
      <c r="D521" s="34">
        <v>58.56</v>
      </c>
      <c r="E521" s="34">
        <v>58.1</v>
      </c>
      <c r="F521" s="34" t="s">
        <v>3725</v>
      </c>
      <c r="G521" s="35">
        <v>0.0078</v>
      </c>
      <c r="H521" s="1">
        <f t="shared" si="8"/>
        <v>0.00772072120366087</v>
      </c>
    </row>
    <row r="522" spans="1:8">
      <c r="A522" s="32">
        <v>45398</v>
      </c>
      <c r="B522" s="2">
        <v>58.06</v>
      </c>
      <c r="C522" s="34">
        <v>58.25</v>
      </c>
      <c r="D522" s="34">
        <v>58.38</v>
      </c>
      <c r="E522" s="34">
        <v>57.93</v>
      </c>
      <c r="F522" s="34" t="s">
        <v>2991</v>
      </c>
      <c r="G522" s="35">
        <v>-0.0014</v>
      </c>
      <c r="H522" s="1">
        <f t="shared" si="8"/>
        <v>-0.00137693653424598</v>
      </c>
    </row>
    <row r="523" spans="1:8">
      <c r="A523" s="32">
        <v>45397</v>
      </c>
      <c r="B523" s="2">
        <v>58.14</v>
      </c>
      <c r="C523" s="34">
        <v>58.61</v>
      </c>
      <c r="D523" s="34">
        <v>58.81</v>
      </c>
      <c r="E523" s="34">
        <v>58.04</v>
      </c>
      <c r="F523" s="34" t="s">
        <v>3904</v>
      </c>
      <c r="G523" s="35">
        <v>-0.0024</v>
      </c>
      <c r="H523" s="1">
        <f t="shared" si="8"/>
        <v>-0.0024050861962742</v>
      </c>
    </row>
    <row r="524" spans="1:8">
      <c r="A524" s="32">
        <v>45394</v>
      </c>
      <c r="B524" s="2">
        <v>58.28</v>
      </c>
      <c r="C524" s="34">
        <v>58.95</v>
      </c>
      <c r="D524" s="34">
        <v>59.01</v>
      </c>
      <c r="E524" s="34">
        <v>58.13</v>
      </c>
      <c r="F524" s="34" t="s">
        <v>3729</v>
      </c>
      <c r="G524" s="35">
        <v>-0.013</v>
      </c>
      <c r="H524" s="1">
        <f t="shared" si="8"/>
        <v>-0.0131255613163672</v>
      </c>
    </row>
    <row r="525" spans="1:8">
      <c r="A525" s="32">
        <v>45393</v>
      </c>
      <c r="B525" s="2">
        <v>59.05</v>
      </c>
      <c r="C525" s="34">
        <v>59.15</v>
      </c>
      <c r="D525" s="34">
        <v>59.37</v>
      </c>
      <c r="E525" s="34">
        <v>58.78</v>
      </c>
      <c r="F525" s="34" t="s">
        <v>3375</v>
      </c>
      <c r="G525" s="35">
        <v>0.0022</v>
      </c>
      <c r="H525" s="1">
        <f t="shared" si="8"/>
        <v>0.00220395104894167</v>
      </c>
    </row>
    <row r="526" spans="1:8">
      <c r="A526" s="32">
        <v>45392</v>
      </c>
      <c r="B526" s="2">
        <v>58.92</v>
      </c>
      <c r="C526" s="34">
        <v>59.32</v>
      </c>
      <c r="D526" s="34">
        <v>59.39</v>
      </c>
      <c r="E526" s="34">
        <v>58.69</v>
      </c>
      <c r="F526" s="34" t="s">
        <v>3225</v>
      </c>
      <c r="G526" s="35">
        <v>-0.0134</v>
      </c>
      <c r="H526" s="1">
        <f t="shared" si="8"/>
        <v>-0.0134863810765601</v>
      </c>
    </row>
    <row r="527" spans="1:8">
      <c r="A527" s="32">
        <v>45391</v>
      </c>
      <c r="B527" s="2">
        <v>59.72</v>
      </c>
      <c r="C527" s="34">
        <v>59.48</v>
      </c>
      <c r="D527" s="34">
        <v>59.74</v>
      </c>
      <c r="E527" s="34">
        <v>59.13</v>
      </c>
      <c r="F527" s="34" t="s">
        <v>2738</v>
      </c>
      <c r="G527" s="35">
        <v>0.0076</v>
      </c>
      <c r="H527" s="1">
        <f t="shared" si="8"/>
        <v>0.00756369687124288</v>
      </c>
    </row>
    <row r="528" spans="1:8">
      <c r="A528" s="32">
        <v>45390</v>
      </c>
      <c r="B528" s="2">
        <v>59.27</v>
      </c>
      <c r="C528" s="34">
        <v>59.4</v>
      </c>
      <c r="D528" s="34">
        <v>59.47</v>
      </c>
      <c r="E528" s="34">
        <v>59.07</v>
      </c>
      <c r="F528" s="34" t="s">
        <v>3250</v>
      </c>
      <c r="G528" s="35">
        <v>-0.004</v>
      </c>
      <c r="H528" s="1">
        <f t="shared" si="8"/>
        <v>-0.00404108985701383</v>
      </c>
    </row>
    <row r="529" spans="1:8">
      <c r="A529" s="32">
        <v>45387</v>
      </c>
      <c r="B529" s="2">
        <v>59.51</v>
      </c>
      <c r="C529" s="34">
        <v>59.25</v>
      </c>
      <c r="D529" s="34">
        <v>59.68</v>
      </c>
      <c r="E529" s="34">
        <v>58.91</v>
      </c>
      <c r="F529" s="34" t="s">
        <v>3905</v>
      </c>
      <c r="G529" s="35">
        <v>0.0035</v>
      </c>
      <c r="H529" s="1">
        <f t="shared" si="8"/>
        <v>0.00353505965308089</v>
      </c>
    </row>
    <row r="530" spans="1:8">
      <c r="A530" s="32">
        <v>45386</v>
      </c>
      <c r="B530" s="2">
        <v>59.3</v>
      </c>
      <c r="C530" s="34">
        <v>60.09</v>
      </c>
      <c r="D530" s="34">
        <v>60.15</v>
      </c>
      <c r="E530" s="34">
        <v>59.17</v>
      </c>
      <c r="F530" s="34" t="s">
        <v>2663</v>
      </c>
      <c r="G530" s="35">
        <v>-0.0089</v>
      </c>
      <c r="H530" s="1">
        <f t="shared" si="8"/>
        <v>-0.00889790139826064</v>
      </c>
    </row>
    <row r="531" spans="1:8">
      <c r="A531" s="32">
        <v>45385</v>
      </c>
      <c r="B531" s="2">
        <v>59.83</v>
      </c>
      <c r="C531" s="34">
        <v>60.05</v>
      </c>
      <c r="D531" s="34">
        <v>60.39</v>
      </c>
      <c r="E531" s="34">
        <v>59.78</v>
      </c>
      <c r="F531" s="34" t="s">
        <v>3771</v>
      </c>
      <c r="G531" s="35">
        <v>-0.0053</v>
      </c>
      <c r="H531" s="1">
        <f t="shared" si="8"/>
        <v>-0.00533423501874744</v>
      </c>
    </row>
    <row r="532" spans="1:8">
      <c r="A532" s="32">
        <v>45384</v>
      </c>
      <c r="B532" s="2">
        <v>60.15</v>
      </c>
      <c r="C532" s="34">
        <v>60.45</v>
      </c>
      <c r="D532" s="34">
        <v>60.73</v>
      </c>
      <c r="E532" s="34">
        <v>60.11</v>
      </c>
      <c r="F532" s="34" t="s">
        <v>2923</v>
      </c>
      <c r="G532" s="35">
        <v>-0.0087</v>
      </c>
      <c r="H532" s="1">
        <f t="shared" si="8"/>
        <v>-0.00877271205964366</v>
      </c>
    </row>
    <row r="533" spans="1:8">
      <c r="A533" s="32">
        <v>45383</v>
      </c>
      <c r="B533" s="2">
        <v>60.68</v>
      </c>
      <c r="C533" s="34">
        <v>61.18</v>
      </c>
      <c r="D533" s="34">
        <v>61.3</v>
      </c>
      <c r="E533" s="34">
        <v>60.63</v>
      </c>
      <c r="F533" s="34" t="s">
        <v>2618</v>
      </c>
      <c r="G533" s="35">
        <v>-0.0082</v>
      </c>
      <c r="H533" s="1">
        <f t="shared" si="8"/>
        <v>-0.00820618424242592</v>
      </c>
    </row>
    <row r="534" spans="1:8">
      <c r="A534" s="32">
        <v>45379</v>
      </c>
      <c r="B534" s="2">
        <v>61.18</v>
      </c>
      <c r="C534" s="34">
        <v>61.14</v>
      </c>
      <c r="D534" s="34">
        <v>61.26</v>
      </c>
      <c r="E534" s="34">
        <v>60.99</v>
      </c>
      <c r="F534" s="34" t="s">
        <v>3906</v>
      </c>
      <c r="G534" s="35">
        <v>0.0025</v>
      </c>
      <c r="H534" s="1">
        <f t="shared" si="8"/>
        <v>0.00245479216635376</v>
      </c>
    </row>
    <row r="535" spans="1:8">
      <c r="A535" s="32">
        <v>45378</v>
      </c>
      <c r="B535" s="2">
        <v>61.03</v>
      </c>
      <c r="C535" s="34">
        <v>60.79</v>
      </c>
      <c r="D535" s="34">
        <v>61.43</v>
      </c>
      <c r="E535" s="34">
        <v>60.7</v>
      </c>
      <c r="F535" s="34" t="s">
        <v>3365</v>
      </c>
      <c r="G535" s="35">
        <v>0.0081</v>
      </c>
      <c r="H535" s="1">
        <f t="shared" si="8"/>
        <v>0.00806124296283107</v>
      </c>
    </row>
    <row r="536" spans="1:8">
      <c r="A536" s="32">
        <v>45377</v>
      </c>
      <c r="B536" s="2">
        <v>60.54</v>
      </c>
      <c r="C536" s="34">
        <v>60.5</v>
      </c>
      <c r="D536" s="34">
        <v>60.71</v>
      </c>
      <c r="E536" s="34">
        <v>60.38</v>
      </c>
      <c r="F536" s="34" t="s">
        <v>3823</v>
      </c>
      <c r="G536" s="35">
        <v>0.0023</v>
      </c>
      <c r="H536" s="1">
        <f t="shared" si="8"/>
        <v>0.0023151986528033</v>
      </c>
    </row>
    <row r="537" spans="1:8">
      <c r="A537" s="32">
        <v>45376</v>
      </c>
      <c r="B537" s="2">
        <v>60.4</v>
      </c>
      <c r="C537" s="34">
        <v>60.48</v>
      </c>
      <c r="D537" s="34">
        <v>60.71</v>
      </c>
      <c r="E537" s="34">
        <v>60.12</v>
      </c>
      <c r="F537" s="34" t="s">
        <v>3907</v>
      </c>
      <c r="G537" s="35">
        <v>-0.0015</v>
      </c>
      <c r="H537" s="1">
        <f t="shared" si="8"/>
        <v>-0.0014889571780537</v>
      </c>
    </row>
    <row r="538" spans="1:8">
      <c r="A538" s="32">
        <v>45373</v>
      </c>
      <c r="B538" s="2">
        <v>60.49</v>
      </c>
      <c r="C538" s="34">
        <v>60.52</v>
      </c>
      <c r="D538" s="34">
        <v>60.79</v>
      </c>
      <c r="E538" s="34">
        <v>60.43</v>
      </c>
      <c r="F538" s="34" t="s">
        <v>3737</v>
      </c>
      <c r="G538" s="35">
        <v>0.0003</v>
      </c>
      <c r="H538" s="1">
        <f t="shared" si="8"/>
        <v>0.000330687833701325</v>
      </c>
    </row>
    <row r="539" spans="1:8">
      <c r="A539" s="32">
        <v>45372</v>
      </c>
      <c r="B539" s="2">
        <v>60.47</v>
      </c>
      <c r="C539" s="34">
        <v>60.56</v>
      </c>
      <c r="D539" s="34">
        <v>60.99</v>
      </c>
      <c r="E539" s="34">
        <v>60.32</v>
      </c>
      <c r="F539" s="34" t="s">
        <v>2786</v>
      </c>
      <c r="G539" s="35">
        <v>-0.0046</v>
      </c>
      <c r="H539" s="1">
        <f t="shared" si="8"/>
        <v>-0.00461970793553631</v>
      </c>
    </row>
    <row r="540" spans="1:8">
      <c r="A540" s="32">
        <v>45371</v>
      </c>
      <c r="B540" s="2">
        <v>60.75</v>
      </c>
      <c r="C540" s="34">
        <v>60.18</v>
      </c>
      <c r="D540" s="34">
        <v>60.81</v>
      </c>
      <c r="E540" s="34">
        <v>60.15</v>
      </c>
      <c r="F540" s="34" t="s">
        <v>2942</v>
      </c>
      <c r="G540" s="35">
        <v>0.0086</v>
      </c>
      <c r="H540" s="1">
        <f t="shared" si="8"/>
        <v>0.00859651516502826</v>
      </c>
    </row>
    <row r="541" spans="1:8">
      <c r="A541" s="32">
        <v>45370</v>
      </c>
      <c r="B541" s="2">
        <v>60.23</v>
      </c>
      <c r="C541" s="34">
        <v>60.24</v>
      </c>
      <c r="D541" s="34">
        <v>60.35</v>
      </c>
      <c r="E541" s="34">
        <v>60.06</v>
      </c>
      <c r="F541" s="34" t="s">
        <v>3736</v>
      </c>
      <c r="G541" s="35">
        <v>0.0017</v>
      </c>
      <c r="H541" s="1">
        <f t="shared" si="8"/>
        <v>0.00166168200415221</v>
      </c>
    </row>
    <row r="542" spans="1:8">
      <c r="A542" s="32">
        <v>45369</v>
      </c>
      <c r="B542" s="2">
        <v>60.13</v>
      </c>
      <c r="C542" s="34">
        <v>59.89</v>
      </c>
      <c r="D542" s="34">
        <v>60.4</v>
      </c>
      <c r="E542" s="34">
        <v>59.8</v>
      </c>
      <c r="F542" s="34" t="s">
        <v>2983</v>
      </c>
      <c r="G542" s="35">
        <v>0.0042</v>
      </c>
      <c r="H542" s="1">
        <f t="shared" si="8"/>
        <v>0.0041663255000496</v>
      </c>
    </row>
    <row r="543" spans="1:8">
      <c r="A543" s="32">
        <v>45366</v>
      </c>
      <c r="B543" s="2">
        <v>59.88</v>
      </c>
      <c r="C543" s="34">
        <v>60.02</v>
      </c>
      <c r="D543" s="34">
        <v>60.45</v>
      </c>
      <c r="E543" s="34">
        <v>59.64</v>
      </c>
      <c r="F543" s="34" t="s">
        <v>3908</v>
      </c>
      <c r="G543" s="35">
        <v>-0.0102</v>
      </c>
      <c r="H543" s="1">
        <f t="shared" si="8"/>
        <v>-0.0103008054853681</v>
      </c>
    </row>
    <row r="544" spans="1:8">
      <c r="A544" s="32">
        <v>45365</v>
      </c>
      <c r="B544" s="2">
        <v>60.5</v>
      </c>
      <c r="C544" s="34">
        <v>60.58</v>
      </c>
      <c r="D544" s="34">
        <v>60.8</v>
      </c>
      <c r="E544" s="34">
        <v>60.4</v>
      </c>
      <c r="F544" s="34" t="s">
        <v>3780</v>
      </c>
      <c r="G544" s="35">
        <v>-0.0101</v>
      </c>
      <c r="H544" s="1">
        <f t="shared" si="8"/>
        <v>-0.0101957798214692</v>
      </c>
    </row>
    <row r="545" spans="1:8">
      <c r="A545" s="32">
        <v>45364</v>
      </c>
      <c r="B545" s="2">
        <v>61.12</v>
      </c>
      <c r="C545" s="34">
        <v>60.88</v>
      </c>
      <c r="D545" s="34">
        <v>61.21</v>
      </c>
      <c r="E545" s="34">
        <v>60.8</v>
      </c>
      <c r="F545" s="34" t="s">
        <v>2831</v>
      </c>
      <c r="G545" s="35">
        <v>0.0102</v>
      </c>
      <c r="H545" s="1">
        <f t="shared" si="8"/>
        <v>0.0101957798214693</v>
      </c>
    </row>
    <row r="546" spans="1:8">
      <c r="A546" s="32">
        <v>45363</v>
      </c>
      <c r="B546" s="2">
        <v>60.5</v>
      </c>
      <c r="C546" s="34">
        <v>60.32</v>
      </c>
      <c r="D546" s="34">
        <v>60.75</v>
      </c>
      <c r="E546" s="34">
        <v>60.21</v>
      </c>
      <c r="F546" s="34" t="s">
        <v>2891</v>
      </c>
      <c r="G546" s="35">
        <v>0.0043</v>
      </c>
      <c r="H546" s="1">
        <f t="shared" si="8"/>
        <v>0.00430678154515764</v>
      </c>
    </row>
    <row r="547" spans="1:8">
      <c r="A547" s="32">
        <v>45362</v>
      </c>
      <c r="B547" s="2">
        <v>60.24</v>
      </c>
      <c r="C547" s="34">
        <v>59.78</v>
      </c>
      <c r="D547" s="34">
        <v>60.29</v>
      </c>
      <c r="E547" s="34">
        <v>59.58</v>
      </c>
      <c r="F547" s="34" t="s">
        <v>3909</v>
      </c>
      <c r="G547" s="35">
        <v>0.0121</v>
      </c>
      <c r="H547" s="1">
        <f t="shared" si="8"/>
        <v>0.0120241929668016</v>
      </c>
    </row>
    <row r="548" spans="1:8">
      <c r="A548" s="32">
        <v>45359</v>
      </c>
      <c r="B548" s="2">
        <v>59.52</v>
      </c>
      <c r="C548" s="34">
        <v>59.3</v>
      </c>
      <c r="D548" s="34">
        <v>59.79</v>
      </c>
      <c r="E548" s="34">
        <v>58.97</v>
      </c>
      <c r="F548" s="34" t="s">
        <v>3764</v>
      </c>
      <c r="G548" s="35">
        <v>0.0013</v>
      </c>
      <c r="H548" s="1">
        <f t="shared" si="8"/>
        <v>0.00134499011533283</v>
      </c>
    </row>
    <row r="549" spans="1:8">
      <c r="A549" s="32">
        <v>45358</v>
      </c>
      <c r="B549" s="2">
        <v>59.44</v>
      </c>
      <c r="C549" s="34">
        <v>59.69</v>
      </c>
      <c r="D549" s="34">
        <v>59.77</v>
      </c>
      <c r="E549" s="34">
        <v>59.24</v>
      </c>
      <c r="F549" s="34" t="s">
        <v>3789</v>
      </c>
      <c r="G549" s="35">
        <v>-0.0018</v>
      </c>
      <c r="H549" s="1">
        <f t="shared" si="8"/>
        <v>-0.00184889539180539</v>
      </c>
    </row>
    <row r="550" spans="1:8">
      <c r="A550" s="32">
        <v>45357</v>
      </c>
      <c r="B550" s="2">
        <v>59.55</v>
      </c>
      <c r="C550" s="34">
        <v>59.52</v>
      </c>
      <c r="D550" s="34">
        <v>59.99</v>
      </c>
      <c r="E550" s="34">
        <v>59.38</v>
      </c>
      <c r="F550" s="34" t="s">
        <v>3705</v>
      </c>
      <c r="G550" s="35">
        <v>0.0005</v>
      </c>
      <c r="H550" s="1">
        <f t="shared" si="8"/>
        <v>0.000503905276472671</v>
      </c>
    </row>
    <row r="551" spans="1:8">
      <c r="A551" s="32">
        <v>45356</v>
      </c>
      <c r="B551" s="2">
        <v>59.52</v>
      </c>
      <c r="C551" s="34">
        <v>59.91</v>
      </c>
      <c r="D551" s="34">
        <v>60.11</v>
      </c>
      <c r="E551" s="34">
        <v>59.42</v>
      </c>
      <c r="F551" s="34" t="s">
        <v>2610</v>
      </c>
      <c r="G551" s="35">
        <v>-0.0048</v>
      </c>
      <c r="H551" s="1">
        <f t="shared" si="8"/>
        <v>-0.00486048053162922</v>
      </c>
    </row>
    <row r="552" spans="1:8">
      <c r="A552" s="32">
        <v>45355</v>
      </c>
      <c r="B552" s="2">
        <v>59.81</v>
      </c>
      <c r="C552" s="34">
        <v>59.23</v>
      </c>
      <c r="D552" s="34">
        <v>59.95</v>
      </c>
      <c r="E552" s="34">
        <v>59.22</v>
      </c>
      <c r="F552" s="34" t="s">
        <v>3591</v>
      </c>
      <c r="G552" s="35">
        <v>0.0047</v>
      </c>
      <c r="H552" s="1">
        <f t="shared" si="8"/>
        <v>0.00469248389116693</v>
      </c>
    </row>
    <row r="553" spans="1:8">
      <c r="A553" s="32">
        <v>45352</v>
      </c>
      <c r="B553" s="2">
        <v>59.53</v>
      </c>
      <c r="C553" s="34">
        <v>59.9</v>
      </c>
      <c r="D553" s="34">
        <v>59.9</v>
      </c>
      <c r="E553" s="34">
        <v>59.34</v>
      </c>
      <c r="F553" s="34" t="s">
        <v>2924</v>
      </c>
      <c r="G553" s="35">
        <v>-0.0082</v>
      </c>
      <c r="H553" s="1">
        <f t="shared" si="8"/>
        <v>-0.00819745284692235</v>
      </c>
    </row>
    <row r="554" spans="1:8">
      <c r="A554" s="32">
        <v>45351</v>
      </c>
      <c r="B554" s="2">
        <v>60.02</v>
      </c>
      <c r="C554" s="34">
        <v>60.35</v>
      </c>
      <c r="D554" s="34">
        <v>60.64</v>
      </c>
      <c r="E554" s="34">
        <v>59.9</v>
      </c>
      <c r="F554" s="34" t="s">
        <v>3910</v>
      </c>
      <c r="G554" s="35">
        <v>-0.0063</v>
      </c>
      <c r="H554" s="1">
        <f t="shared" si="8"/>
        <v>-0.00631126492854812</v>
      </c>
    </row>
    <row r="555" spans="1:8">
      <c r="A555" s="32">
        <v>45350</v>
      </c>
      <c r="B555" s="2">
        <v>60.4</v>
      </c>
      <c r="C555" s="34">
        <v>60.37</v>
      </c>
      <c r="D555" s="34">
        <v>60.49</v>
      </c>
      <c r="E555" s="34">
        <v>60.06</v>
      </c>
      <c r="F555" s="34" t="s">
        <v>2894</v>
      </c>
      <c r="G555" s="35">
        <v>0.001</v>
      </c>
      <c r="H555" s="1">
        <f t="shared" si="8"/>
        <v>0.000993871209854148</v>
      </c>
    </row>
    <row r="556" spans="1:8">
      <c r="A556" s="32">
        <v>45349</v>
      </c>
      <c r="B556" s="2">
        <v>60.34</v>
      </c>
      <c r="C556" s="34">
        <v>60.54</v>
      </c>
      <c r="D556" s="34">
        <v>60.78</v>
      </c>
      <c r="E556" s="34">
        <v>60.12</v>
      </c>
      <c r="F556" s="34" t="s">
        <v>3521</v>
      </c>
      <c r="G556" s="35">
        <v>-0.0061</v>
      </c>
      <c r="H556" s="1">
        <f t="shared" si="8"/>
        <v>-0.00611319541142765</v>
      </c>
    </row>
    <row r="557" spans="1:8">
      <c r="A557" s="32">
        <v>45348</v>
      </c>
      <c r="B557" s="2">
        <v>60.71</v>
      </c>
      <c r="C557" s="34">
        <v>61.24</v>
      </c>
      <c r="D557" s="34">
        <v>61.27</v>
      </c>
      <c r="E557" s="34">
        <v>60.66</v>
      </c>
      <c r="F557" s="34" t="s">
        <v>3387</v>
      </c>
      <c r="G557" s="35">
        <v>-0.008</v>
      </c>
      <c r="H557" s="1">
        <f t="shared" si="8"/>
        <v>-0.0080387603759378</v>
      </c>
    </row>
    <row r="558" spans="1:8">
      <c r="A558" s="32">
        <v>45345</v>
      </c>
      <c r="B558" s="2">
        <v>61.2</v>
      </c>
      <c r="C558" s="34">
        <v>61.09</v>
      </c>
      <c r="D558" s="34">
        <v>61.62</v>
      </c>
      <c r="E558" s="34">
        <v>61</v>
      </c>
      <c r="F558" s="34" t="s">
        <v>3091</v>
      </c>
      <c r="G558" s="35">
        <v>0.0008</v>
      </c>
      <c r="H558" s="1">
        <f t="shared" si="8"/>
        <v>0.000817327385099011</v>
      </c>
    </row>
    <row r="559" spans="1:8">
      <c r="A559" s="32">
        <v>45344</v>
      </c>
      <c r="B559" s="2">
        <v>61.15</v>
      </c>
      <c r="C559" s="34">
        <v>60.99</v>
      </c>
      <c r="D559" s="34">
        <v>61.25</v>
      </c>
      <c r="E559" s="34">
        <v>60.5</v>
      </c>
      <c r="F559" s="34" t="s">
        <v>3045</v>
      </c>
      <c r="G559" s="35">
        <v>-0.0015</v>
      </c>
      <c r="H559" s="1">
        <f t="shared" si="8"/>
        <v>-0.00147070865630167</v>
      </c>
    </row>
    <row r="560" spans="1:8">
      <c r="A560" s="32">
        <v>45343</v>
      </c>
      <c r="B560" s="2">
        <v>61.24</v>
      </c>
      <c r="C560" s="34">
        <v>60.99</v>
      </c>
      <c r="D560" s="34">
        <v>61.28</v>
      </c>
      <c r="E560" s="34">
        <v>60.83</v>
      </c>
      <c r="F560" s="34" t="s">
        <v>3720</v>
      </c>
      <c r="G560" s="35">
        <v>0.0089</v>
      </c>
      <c r="H560" s="1">
        <f t="shared" si="8"/>
        <v>0.00885687272403032</v>
      </c>
    </row>
    <row r="561" spans="1:8">
      <c r="A561" s="32">
        <v>45342</v>
      </c>
      <c r="B561" s="2">
        <v>60.7</v>
      </c>
      <c r="C561" s="34">
        <v>59.6</v>
      </c>
      <c r="D561" s="34">
        <v>60.84</v>
      </c>
      <c r="E561" s="34">
        <v>59.51</v>
      </c>
      <c r="F561" s="34" t="s">
        <v>2392</v>
      </c>
      <c r="G561" s="35">
        <v>0.0221</v>
      </c>
      <c r="H561" s="1">
        <f t="shared" si="8"/>
        <v>0.0218178360376838</v>
      </c>
    </row>
    <row r="562" spans="1:8">
      <c r="A562" s="32">
        <v>45338</v>
      </c>
      <c r="B562" s="2">
        <v>59.39</v>
      </c>
      <c r="C562" s="34">
        <v>59.35</v>
      </c>
      <c r="D562" s="34">
        <v>59.62</v>
      </c>
      <c r="E562" s="34">
        <v>58.96</v>
      </c>
      <c r="F562" s="34" t="s">
        <v>3911</v>
      </c>
      <c r="G562" s="35">
        <v>-0.0002</v>
      </c>
      <c r="H562" s="1">
        <f t="shared" si="8"/>
        <v>-0.000168364340830391</v>
      </c>
    </row>
    <row r="563" spans="1:8">
      <c r="A563" s="32">
        <v>45337</v>
      </c>
      <c r="B563" s="2">
        <v>59.4</v>
      </c>
      <c r="C563" s="34">
        <v>59.42</v>
      </c>
      <c r="D563" s="34">
        <v>59.59</v>
      </c>
      <c r="E563" s="34">
        <v>59.13</v>
      </c>
      <c r="F563" s="34" t="s">
        <v>2966</v>
      </c>
      <c r="G563" s="35">
        <v>0.0019</v>
      </c>
      <c r="H563" s="1">
        <f t="shared" si="8"/>
        <v>0.00185356864932283</v>
      </c>
    </row>
    <row r="564" spans="1:8">
      <c r="A564" s="32">
        <v>45336</v>
      </c>
      <c r="B564" s="2">
        <v>59.29</v>
      </c>
      <c r="C564" s="34">
        <v>59.17</v>
      </c>
      <c r="D564" s="34">
        <v>59.59</v>
      </c>
      <c r="E564" s="34">
        <v>59.03</v>
      </c>
      <c r="F564" s="34" t="s">
        <v>3912</v>
      </c>
      <c r="G564" s="35">
        <v>-0.001</v>
      </c>
      <c r="H564" s="1">
        <f t="shared" si="8"/>
        <v>-0.00101146333640071</v>
      </c>
    </row>
    <row r="565" spans="1:8">
      <c r="A565" s="32">
        <v>45335</v>
      </c>
      <c r="B565" s="2">
        <v>59.35</v>
      </c>
      <c r="C565" s="34">
        <v>59.5</v>
      </c>
      <c r="D565" s="34">
        <v>60.65</v>
      </c>
      <c r="E565" s="34">
        <v>58.79</v>
      </c>
      <c r="F565" s="34" t="s">
        <v>3913</v>
      </c>
      <c r="G565" s="35">
        <v>-0.0059</v>
      </c>
      <c r="H565" s="1">
        <f t="shared" si="8"/>
        <v>-0.0058798993428794</v>
      </c>
    </row>
    <row r="566" spans="1:8">
      <c r="A566" s="32">
        <v>45334</v>
      </c>
      <c r="B566" s="2">
        <v>59.7</v>
      </c>
      <c r="C566" s="34">
        <v>59.66</v>
      </c>
      <c r="D566" s="34">
        <v>59.76</v>
      </c>
      <c r="E566" s="34">
        <v>58.96</v>
      </c>
      <c r="F566" s="34" t="s">
        <v>2629</v>
      </c>
      <c r="G566" s="35">
        <v>0.0024</v>
      </c>
      <c r="H566" s="1">
        <f t="shared" si="8"/>
        <v>0.0023478125827482</v>
      </c>
    </row>
    <row r="567" spans="1:8">
      <c r="A567" s="32">
        <v>45331</v>
      </c>
      <c r="B567" s="2">
        <v>59.56</v>
      </c>
      <c r="C567" s="34">
        <v>59.47</v>
      </c>
      <c r="D567" s="34">
        <v>59.58</v>
      </c>
      <c r="E567" s="34">
        <v>59.03</v>
      </c>
      <c r="F567" s="34" t="s">
        <v>3891</v>
      </c>
      <c r="G567" s="35">
        <v>-0.0045</v>
      </c>
      <c r="H567" s="1">
        <f t="shared" si="8"/>
        <v>-0.00452299958613215</v>
      </c>
    </row>
    <row r="568" spans="1:8">
      <c r="A568" s="32">
        <v>45330</v>
      </c>
      <c r="B568" s="2">
        <v>59.83</v>
      </c>
      <c r="C568" s="34">
        <v>59.89</v>
      </c>
      <c r="D568" s="34">
        <v>59.97</v>
      </c>
      <c r="E568" s="34">
        <v>59.41</v>
      </c>
      <c r="F568" s="34" t="s">
        <v>3914</v>
      </c>
      <c r="G568" s="35">
        <v>-0.0027</v>
      </c>
      <c r="H568" s="1">
        <f t="shared" si="8"/>
        <v>-0.00267067426306134</v>
      </c>
    </row>
    <row r="569" spans="1:8">
      <c r="A569" s="32">
        <v>45329</v>
      </c>
      <c r="B569" s="2">
        <v>59.99</v>
      </c>
      <c r="C569" s="34">
        <v>60.07</v>
      </c>
      <c r="D569" s="34">
        <v>60.21</v>
      </c>
      <c r="E569" s="34">
        <v>59.94</v>
      </c>
      <c r="F569" s="34" t="s">
        <v>3642</v>
      </c>
      <c r="G569" s="35">
        <v>0.0008</v>
      </c>
      <c r="H569" s="1">
        <f t="shared" si="8"/>
        <v>0.000833819776484723</v>
      </c>
    </row>
    <row r="570" spans="1:8">
      <c r="A570" s="32">
        <v>45328</v>
      </c>
      <c r="B570" s="2">
        <v>59.94</v>
      </c>
      <c r="C570" s="34">
        <v>59.96</v>
      </c>
      <c r="D570" s="34">
        <v>60.05</v>
      </c>
      <c r="E570" s="34">
        <v>59.68</v>
      </c>
      <c r="F570" s="34" t="s">
        <v>2784</v>
      </c>
      <c r="G570" s="35">
        <v>-0.0017</v>
      </c>
      <c r="H570" s="1">
        <f t="shared" si="8"/>
        <v>-0.00166694487674404</v>
      </c>
    </row>
    <row r="571" spans="1:8">
      <c r="A571" s="32">
        <v>45327</v>
      </c>
      <c r="B571" s="2">
        <v>60.04</v>
      </c>
      <c r="C571" s="34">
        <v>60.38</v>
      </c>
      <c r="D571" s="34">
        <v>60.38</v>
      </c>
      <c r="E571" s="34">
        <v>59.88</v>
      </c>
      <c r="F571" s="34" t="s">
        <v>3915</v>
      </c>
      <c r="G571" s="35">
        <v>-0.0083</v>
      </c>
      <c r="H571" s="1">
        <f t="shared" si="8"/>
        <v>-0.00829329682831137</v>
      </c>
    </row>
    <row r="572" spans="1:8">
      <c r="A572" s="32">
        <v>45324</v>
      </c>
      <c r="B572" s="2">
        <v>60.54</v>
      </c>
      <c r="C572" s="34">
        <v>60.82</v>
      </c>
      <c r="D572" s="34">
        <v>60.87</v>
      </c>
      <c r="E572" s="34">
        <v>60.23</v>
      </c>
      <c r="F572" s="34" t="s">
        <v>2867</v>
      </c>
      <c r="G572" s="35">
        <v>-0.0072</v>
      </c>
      <c r="H572" s="1">
        <f t="shared" si="8"/>
        <v>-0.00724163796653607</v>
      </c>
    </row>
    <row r="573" spans="1:8">
      <c r="A573" s="32">
        <v>45323</v>
      </c>
      <c r="B573" s="2">
        <v>60.98</v>
      </c>
      <c r="C573" s="34">
        <v>59.57</v>
      </c>
      <c r="D573" s="34">
        <v>61.01</v>
      </c>
      <c r="E573" s="34">
        <v>59.36</v>
      </c>
      <c r="F573" s="34" t="s">
        <v>3912</v>
      </c>
      <c r="G573" s="35">
        <v>0.025</v>
      </c>
      <c r="H573" s="1">
        <f t="shared" si="8"/>
        <v>0.0247377103602944</v>
      </c>
    </row>
    <row r="574" spans="1:8">
      <c r="A574" s="32">
        <v>45322</v>
      </c>
      <c r="B574" s="2">
        <v>59.49</v>
      </c>
      <c r="C574" s="34">
        <v>60.1</v>
      </c>
      <c r="D574" s="34">
        <v>60.45</v>
      </c>
      <c r="E574" s="34">
        <v>59.29</v>
      </c>
      <c r="F574" s="34" t="s">
        <v>2464</v>
      </c>
      <c r="G574" s="35">
        <v>-0.0068</v>
      </c>
      <c r="H574" s="1">
        <f t="shared" si="8"/>
        <v>-0.00686827392158929</v>
      </c>
    </row>
    <row r="575" spans="1:8">
      <c r="A575" s="32">
        <v>45321</v>
      </c>
      <c r="B575" s="2">
        <v>59.9</v>
      </c>
      <c r="C575" s="34">
        <v>59.85</v>
      </c>
      <c r="D575" s="34">
        <v>60.02</v>
      </c>
      <c r="E575" s="34">
        <v>59.44</v>
      </c>
      <c r="F575" s="34" t="s">
        <v>3916</v>
      </c>
      <c r="G575" s="35">
        <v>0.0028</v>
      </c>
      <c r="H575" s="1">
        <f t="shared" si="8"/>
        <v>0.00284209837718899</v>
      </c>
    </row>
    <row r="576" spans="1:8">
      <c r="A576" s="32">
        <v>45320</v>
      </c>
      <c r="B576" s="2">
        <v>59.73</v>
      </c>
      <c r="C576" s="34">
        <v>59.34</v>
      </c>
      <c r="D576" s="34">
        <v>59.79</v>
      </c>
      <c r="E576" s="34">
        <v>59.17</v>
      </c>
      <c r="F576" s="34" t="s">
        <v>3917</v>
      </c>
      <c r="G576" s="35">
        <v>0.0061</v>
      </c>
      <c r="H576" s="1">
        <f t="shared" si="8"/>
        <v>0.00604535846163046</v>
      </c>
    </row>
    <row r="577" spans="1:8">
      <c r="A577" s="32">
        <v>45317</v>
      </c>
      <c r="B577" s="2">
        <v>59.37</v>
      </c>
      <c r="C577" s="34">
        <v>59.25</v>
      </c>
      <c r="D577" s="34">
        <v>59.49</v>
      </c>
      <c r="E577" s="34">
        <v>59.13</v>
      </c>
      <c r="F577" s="34" t="s">
        <v>2708</v>
      </c>
      <c r="G577" s="35">
        <v>0.0035</v>
      </c>
      <c r="H577" s="1">
        <f t="shared" si="8"/>
        <v>0.00354341043998501</v>
      </c>
    </row>
    <row r="578" spans="1:8">
      <c r="A578" s="32">
        <v>45316</v>
      </c>
      <c r="B578" s="2">
        <v>59.16</v>
      </c>
      <c r="C578" s="34">
        <v>59.01</v>
      </c>
      <c r="D578" s="34">
        <v>59.17</v>
      </c>
      <c r="E578" s="34">
        <v>58.66</v>
      </c>
      <c r="F578" s="34" t="s">
        <v>3748</v>
      </c>
      <c r="G578" s="35">
        <v>0.0042</v>
      </c>
      <c r="H578" s="1">
        <f t="shared" si="8"/>
        <v>0.00423478230900306</v>
      </c>
    </row>
    <row r="579" spans="1:8">
      <c r="A579" s="32">
        <v>45315</v>
      </c>
      <c r="B579" s="2">
        <v>58.91</v>
      </c>
      <c r="C579" s="34">
        <v>59.8</v>
      </c>
      <c r="D579" s="34">
        <v>59.81</v>
      </c>
      <c r="E579" s="34">
        <v>58.89</v>
      </c>
      <c r="F579" s="34" t="s">
        <v>3069</v>
      </c>
      <c r="G579" s="35">
        <v>-0.0157</v>
      </c>
      <c r="H579" s="1">
        <f t="shared" ref="H579:H642" si="9">LN(B579/B580)</f>
        <v>-0.0158305764703862</v>
      </c>
    </row>
    <row r="580" spans="1:8">
      <c r="A580" s="32">
        <v>45314</v>
      </c>
      <c r="B580" s="2">
        <v>59.85</v>
      </c>
      <c r="C580" s="34">
        <v>59.53</v>
      </c>
      <c r="D580" s="34">
        <v>60</v>
      </c>
      <c r="E580" s="34">
        <v>59.46</v>
      </c>
      <c r="F580" s="34" t="s">
        <v>3843</v>
      </c>
      <c r="G580" s="35">
        <v>0.0047</v>
      </c>
      <c r="H580" s="1">
        <f t="shared" si="9"/>
        <v>0.00468934036338612</v>
      </c>
    </row>
    <row r="581" spans="1:8">
      <c r="A581" s="32">
        <v>45313</v>
      </c>
      <c r="B581" s="2">
        <v>59.57</v>
      </c>
      <c r="C581" s="34">
        <v>59.76</v>
      </c>
      <c r="D581" s="34">
        <v>60.06</v>
      </c>
      <c r="E581" s="34">
        <v>59.44</v>
      </c>
      <c r="F581" s="34" t="s">
        <v>2699</v>
      </c>
      <c r="G581" s="35">
        <v>-0.0043</v>
      </c>
      <c r="H581" s="1">
        <f t="shared" si="9"/>
        <v>-0.00435511576134427</v>
      </c>
    </row>
    <row r="582" spans="1:8">
      <c r="A582" s="32">
        <v>45310</v>
      </c>
      <c r="B582" s="2">
        <v>59.83</v>
      </c>
      <c r="C582" s="34">
        <v>60.26</v>
      </c>
      <c r="D582" s="34">
        <v>60.28</v>
      </c>
      <c r="E582" s="34">
        <v>59.64</v>
      </c>
      <c r="F582" s="34" t="s">
        <v>3779</v>
      </c>
      <c r="G582" s="35">
        <v>-0.0055</v>
      </c>
      <c r="H582" s="1">
        <f t="shared" si="9"/>
        <v>-0.00550047223964388</v>
      </c>
    </row>
    <row r="583" spans="1:8">
      <c r="A583" s="32">
        <v>45309</v>
      </c>
      <c r="B583" s="2">
        <v>60.16</v>
      </c>
      <c r="C583" s="34">
        <v>59.69</v>
      </c>
      <c r="D583" s="34">
        <v>60.23</v>
      </c>
      <c r="E583" s="34">
        <v>59.53</v>
      </c>
      <c r="F583" s="34" t="s">
        <v>2320</v>
      </c>
      <c r="G583" s="35">
        <v>0.0028</v>
      </c>
      <c r="H583" s="1">
        <f t="shared" si="9"/>
        <v>0.00282979797658255</v>
      </c>
    </row>
    <row r="584" spans="1:8">
      <c r="A584" s="32">
        <v>45308</v>
      </c>
      <c r="B584" s="2">
        <v>59.99</v>
      </c>
      <c r="C584" s="34">
        <v>59.86</v>
      </c>
      <c r="D584" s="34">
        <v>60.21</v>
      </c>
      <c r="E584" s="34">
        <v>59.82</v>
      </c>
      <c r="F584" s="34" t="s">
        <v>2644</v>
      </c>
      <c r="G584" s="35">
        <v>0</v>
      </c>
      <c r="H584" s="1">
        <f t="shared" si="9"/>
        <v>0</v>
      </c>
    </row>
    <row r="585" spans="1:8">
      <c r="A585" s="32">
        <v>45307</v>
      </c>
      <c r="B585" s="2">
        <v>59.99</v>
      </c>
      <c r="C585" s="34">
        <v>60.39</v>
      </c>
      <c r="D585" s="34">
        <v>60.43</v>
      </c>
      <c r="E585" s="34">
        <v>59.85</v>
      </c>
      <c r="F585" s="34" t="s">
        <v>3888</v>
      </c>
      <c r="G585" s="35">
        <v>-0.0066</v>
      </c>
      <c r="H585" s="1">
        <f t="shared" si="9"/>
        <v>-0.0066456466548081</v>
      </c>
    </row>
    <row r="586" spans="1:8">
      <c r="A586" s="32">
        <v>45303</v>
      </c>
      <c r="B586" s="2">
        <v>60.39</v>
      </c>
      <c r="C586" s="34">
        <v>60.08</v>
      </c>
      <c r="D586" s="34">
        <v>60.46</v>
      </c>
      <c r="E586" s="34">
        <v>59.87</v>
      </c>
      <c r="F586" s="34" t="s">
        <v>3918</v>
      </c>
      <c r="G586" s="35">
        <v>0.0097</v>
      </c>
      <c r="H586" s="1">
        <f t="shared" si="9"/>
        <v>0.00965065726334416</v>
      </c>
    </row>
    <row r="587" spans="1:8">
      <c r="A587" s="32">
        <v>45302</v>
      </c>
      <c r="B587" s="2">
        <v>59.81</v>
      </c>
      <c r="C587" s="34">
        <v>60.25</v>
      </c>
      <c r="D587" s="34">
        <v>60.26</v>
      </c>
      <c r="E587" s="34">
        <v>59.69</v>
      </c>
      <c r="F587" s="34" t="s">
        <v>3063</v>
      </c>
      <c r="G587" s="35">
        <v>-0.0065</v>
      </c>
      <c r="H587" s="1">
        <f t="shared" si="9"/>
        <v>-0.0064994812583097</v>
      </c>
    </row>
    <row r="588" spans="1:8">
      <c r="A588" s="32">
        <v>45301</v>
      </c>
      <c r="B588" s="2">
        <v>60.2</v>
      </c>
      <c r="C588" s="34">
        <v>60.22</v>
      </c>
      <c r="D588" s="34">
        <v>60.41</v>
      </c>
      <c r="E588" s="34">
        <v>59.98</v>
      </c>
      <c r="F588" s="34" t="s">
        <v>2650</v>
      </c>
      <c r="G588" s="35">
        <v>0.0033</v>
      </c>
      <c r="H588" s="1">
        <f t="shared" si="9"/>
        <v>0.00332779009267475</v>
      </c>
    </row>
    <row r="589" spans="1:8">
      <c r="A589" s="32">
        <v>45300</v>
      </c>
      <c r="B589" s="2">
        <v>60</v>
      </c>
      <c r="C589" s="34">
        <v>59.99</v>
      </c>
      <c r="D589" s="34">
        <v>60.13</v>
      </c>
      <c r="E589" s="34">
        <v>59.62</v>
      </c>
      <c r="F589" s="34" t="s">
        <v>3919</v>
      </c>
      <c r="G589" s="35">
        <v>-0.0018</v>
      </c>
      <c r="H589" s="1">
        <f t="shared" si="9"/>
        <v>-0.00183165482896995</v>
      </c>
    </row>
    <row r="590" spans="1:8">
      <c r="A590" s="32">
        <v>45299</v>
      </c>
      <c r="B590" s="2">
        <v>60.11</v>
      </c>
      <c r="C590" s="34">
        <v>59.68</v>
      </c>
      <c r="D590" s="34">
        <v>60.18</v>
      </c>
      <c r="E590" s="34">
        <v>59.42</v>
      </c>
      <c r="F590" s="34" t="s">
        <v>3750</v>
      </c>
      <c r="G590" s="35">
        <v>0.0074</v>
      </c>
      <c r="H590" s="1">
        <f t="shared" si="9"/>
        <v>0.0073468355170802</v>
      </c>
    </row>
    <row r="591" spans="1:8">
      <c r="A591" s="32">
        <v>45296</v>
      </c>
      <c r="B591" s="2">
        <v>59.67</v>
      </c>
      <c r="C591" s="34">
        <v>59.8</v>
      </c>
      <c r="D591" s="34">
        <v>59.95</v>
      </c>
      <c r="E591" s="34">
        <v>59.09</v>
      </c>
      <c r="F591" s="34" t="s">
        <v>3920</v>
      </c>
      <c r="G591" s="35">
        <v>-0.0015</v>
      </c>
      <c r="H591" s="1">
        <f t="shared" si="9"/>
        <v>-0.00150715929057125</v>
      </c>
    </row>
    <row r="592" spans="1:8">
      <c r="A592" s="32">
        <v>45295</v>
      </c>
      <c r="B592" s="2">
        <v>59.76</v>
      </c>
      <c r="C592" s="34">
        <v>60.05</v>
      </c>
      <c r="D592" s="34">
        <v>60.26</v>
      </c>
      <c r="E592" s="34">
        <v>59.66</v>
      </c>
      <c r="F592" s="34" t="s">
        <v>3887</v>
      </c>
      <c r="G592" s="35">
        <v>-0.0033</v>
      </c>
      <c r="H592" s="1">
        <f t="shared" si="9"/>
        <v>-0.00334113240983509</v>
      </c>
    </row>
    <row r="593" spans="1:8">
      <c r="A593" s="32">
        <v>45294</v>
      </c>
      <c r="B593" s="2">
        <v>59.96</v>
      </c>
      <c r="C593" s="34">
        <v>59.93</v>
      </c>
      <c r="D593" s="34">
        <v>60.2</v>
      </c>
      <c r="E593" s="34">
        <v>59.76</v>
      </c>
      <c r="F593" s="34" t="s">
        <v>3921</v>
      </c>
      <c r="G593" s="35">
        <v>0.0023</v>
      </c>
      <c r="H593" s="1">
        <f t="shared" si="9"/>
        <v>0.00233762003259489</v>
      </c>
    </row>
    <row r="594" spans="1:8">
      <c r="A594" s="32">
        <v>45293</v>
      </c>
      <c r="B594" s="2">
        <v>59.82</v>
      </c>
      <c r="C594" s="34">
        <v>58.8</v>
      </c>
      <c r="D594" s="34">
        <v>59.88</v>
      </c>
      <c r="E594" s="34">
        <v>58.67</v>
      </c>
      <c r="F594" s="34" t="s">
        <v>3829</v>
      </c>
      <c r="G594" s="35">
        <v>0.0151</v>
      </c>
      <c r="H594" s="1">
        <f t="shared" si="9"/>
        <v>0.0149897543519801</v>
      </c>
    </row>
    <row r="595" spans="1:8">
      <c r="A595" s="32">
        <v>45289</v>
      </c>
      <c r="B595" s="2">
        <v>58.93</v>
      </c>
      <c r="C595" s="34">
        <v>58.74</v>
      </c>
      <c r="D595" s="34">
        <v>58.98</v>
      </c>
      <c r="E595" s="34">
        <v>58.63</v>
      </c>
      <c r="F595" s="34" t="s">
        <v>3501</v>
      </c>
      <c r="G595" s="35">
        <v>0.0031</v>
      </c>
      <c r="H595" s="1">
        <f t="shared" si="9"/>
        <v>0.00305914582555367</v>
      </c>
    </row>
    <row r="596" spans="1:8">
      <c r="A596" s="32">
        <v>45288</v>
      </c>
      <c r="B596" s="2">
        <v>58.75</v>
      </c>
      <c r="C596" s="34">
        <v>58.65</v>
      </c>
      <c r="D596" s="34">
        <v>58.87</v>
      </c>
      <c r="E596" s="34">
        <v>58.53</v>
      </c>
      <c r="F596" s="34" t="s">
        <v>3636</v>
      </c>
      <c r="G596" s="35">
        <v>0.0007</v>
      </c>
      <c r="H596" s="1">
        <f t="shared" si="9"/>
        <v>0.000681082948173745</v>
      </c>
    </row>
    <row r="597" spans="1:8">
      <c r="A597" s="32">
        <v>45287</v>
      </c>
      <c r="B597" s="2">
        <v>58.71</v>
      </c>
      <c r="C597" s="34">
        <v>58.64</v>
      </c>
      <c r="D597" s="34">
        <v>58.77</v>
      </c>
      <c r="E597" s="34">
        <v>58.4</v>
      </c>
      <c r="F597" s="34" t="s">
        <v>3922</v>
      </c>
      <c r="G597" s="35">
        <v>0.0026</v>
      </c>
      <c r="H597" s="1">
        <f t="shared" si="9"/>
        <v>0.00255820042303835</v>
      </c>
    </row>
    <row r="598" spans="1:8">
      <c r="A598" s="32">
        <v>45286</v>
      </c>
      <c r="B598" s="2">
        <v>58.56</v>
      </c>
      <c r="C598" s="34">
        <v>58.06</v>
      </c>
      <c r="D598" s="34">
        <v>58.71</v>
      </c>
      <c r="E598" s="34">
        <v>58.06</v>
      </c>
      <c r="F598" s="34" t="s">
        <v>3202</v>
      </c>
      <c r="G598" s="35">
        <v>0.0041</v>
      </c>
      <c r="H598" s="1">
        <f t="shared" si="9"/>
        <v>0.0041067819526535</v>
      </c>
    </row>
    <row r="599" spans="1:8">
      <c r="A599" s="32">
        <v>45282</v>
      </c>
      <c r="B599" s="2">
        <v>58.32</v>
      </c>
      <c r="C599" s="34">
        <v>58.12</v>
      </c>
      <c r="D599" s="34">
        <v>58.46</v>
      </c>
      <c r="E599" s="34">
        <v>58.02</v>
      </c>
      <c r="F599" s="34" t="s">
        <v>3220</v>
      </c>
      <c r="G599" s="35">
        <v>0.0057</v>
      </c>
      <c r="H599" s="1">
        <f t="shared" si="9"/>
        <v>0.00567450581205344</v>
      </c>
    </row>
    <row r="600" spans="1:8">
      <c r="A600" s="32">
        <v>45281</v>
      </c>
      <c r="B600" s="2">
        <v>57.99</v>
      </c>
      <c r="C600" s="34">
        <v>57.85</v>
      </c>
      <c r="D600" s="34">
        <v>58.07</v>
      </c>
      <c r="E600" s="34">
        <v>57.47</v>
      </c>
      <c r="F600" s="34" t="s">
        <v>2640</v>
      </c>
      <c r="G600" s="35">
        <v>0.0066</v>
      </c>
      <c r="H600" s="1">
        <f t="shared" si="9"/>
        <v>0.00657441814405747</v>
      </c>
    </row>
    <row r="601" spans="1:8">
      <c r="A601" s="32">
        <v>45280</v>
      </c>
      <c r="B601" s="2">
        <v>57.61</v>
      </c>
      <c r="C601" s="34">
        <v>58.5</v>
      </c>
      <c r="D601" s="34">
        <v>58.67</v>
      </c>
      <c r="E601" s="34">
        <v>57.57</v>
      </c>
      <c r="F601" s="34" t="s">
        <v>3386</v>
      </c>
      <c r="G601" s="35">
        <v>-0.0207</v>
      </c>
      <c r="H601" s="1">
        <f t="shared" si="9"/>
        <v>-0.0209557651320728</v>
      </c>
    </row>
    <row r="602" spans="1:8">
      <c r="A602" s="32">
        <v>45279</v>
      </c>
      <c r="B602" s="2">
        <v>58.83</v>
      </c>
      <c r="C602" s="34">
        <v>59</v>
      </c>
      <c r="D602" s="34">
        <v>59.2</v>
      </c>
      <c r="E602" s="34">
        <v>58.63</v>
      </c>
      <c r="F602" s="34" t="s">
        <v>3840</v>
      </c>
      <c r="G602" s="35">
        <v>-0.0032</v>
      </c>
      <c r="H602" s="1">
        <f t="shared" si="9"/>
        <v>-0.00322444063842878</v>
      </c>
    </row>
    <row r="603" spans="1:8">
      <c r="A603" s="32">
        <v>45278</v>
      </c>
      <c r="B603" s="2">
        <v>59.02</v>
      </c>
      <c r="C603" s="34">
        <v>58.8</v>
      </c>
      <c r="D603" s="34">
        <v>59.49</v>
      </c>
      <c r="E603" s="34">
        <v>58.62</v>
      </c>
      <c r="F603" s="34" t="s">
        <v>3149</v>
      </c>
      <c r="G603" s="35">
        <v>0.0072</v>
      </c>
      <c r="H603" s="1">
        <f t="shared" si="9"/>
        <v>0.0071416729318265</v>
      </c>
    </row>
    <row r="604" spans="1:8">
      <c r="A604" s="32">
        <v>45275</v>
      </c>
      <c r="B604" s="2">
        <v>58.6</v>
      </c>
      <c r="C604" s="34">
        <v>58.83</v>
      </c>
      <c r="D604" s="34">
        <v>59.17</v>
      </c>
      <c r="E604" s="34">
        <v>57.8</v>
      </c>
      <c r="F604" s="34" t="s">
        <v>3923</v>
      </c>
      <c r="G604" s="35">
        <v>-0.0075</v>
      </c>
      <c r="H604" s="1">
        <f t="shared" si="9"/>
        <v>-0.00748048370925008</v>
      </c>
    </row>
    <row r="605" spans="1:8">
      <c r="A605" s="32">
        <v>45274</v>
      </c>
      <c r="B605" s="2">
        <v>59.04</v>
      </c>
      <c r="C605" s="34">
        <v>59.97</v>
      </c>
      <c r="D605" s="34">
        <v>60.04</v>
      </c>
      <c r="E605" s="34">
        <v>58.77</v>
      </c>
      <c r="F605" s="34" t="s">
        <v>3924</v>
      </c>
      <c r="G605" s="35">
        <v>-0.0149</v>
      </c>
      <c r="H605" s="1">
        <f t="shared" si="9"/>
        <v>-0.0149620341778768</v>
      </c>
    </row>
    <row r="606" spans="1:8">
      <c r="A606" s="32">
        <v>45273</v>
      </c>
      <c r="B606" s="2">
        <v>59.93</v>
      </c>
      <c r="C606" s="34">
        <v>59.45</v>
      </c>
      <c r="D606" s="34">
        <v>60.02</v>
      </c>
      <c r="E606" s="34">
        <v>59.26</v>
      </c>
      <c r="F606" s="34" t="s">
        <v>2612</v>
      </c>
      <c r="G606" s="35">
        <v>0.0086</v>
      </c>
      <c r="H606" s="1">
        <f t="shared" si="9"/>
        <v>0.00854634443563218</v>
      </c>
    </row>
    <row r="607" spans="1:8">
      <c r="A607" s="32">
        <v>45272</v>
      </c>
      <c r="B607" s="2">
        <v>59.42</v>
      </c>
      <c r="C607" s="34">
        <v>59.2</v>
      </c>
      <c r="D607" s="34">
        <v>59.42</v>
      </c>
      <c r="E607" s="34">
        <v>58.9</v>
      </c>
      <c r="F607" s="34" t="s">
        <v>2872</v>
      </c>
      <c r="G607" s="35">
        <v>0.0064</v>
      </c>
      <c r="H607" s="1">
        <f t="shared" si="9"/>
        <v>0.00641568974224452</v>
      </c>
    </row>
    <row r="608" spans="1:8">
      <c r="A608" s="32">
        <v>45271</v>
      </c>
      <c r="B608" s="2">
        <v>59.04</v>
      </c>
      <c r="C608" s="34">
        <v>58.83</v>
      </c>
      <c r="D608" s="34">
        <v>59.09</v>
      </c>
      <c r="E608" s="34">
        <v>58.5</v>
      </c>
      <c r="F608" s="34" t="s">
        <v>3085</v>
      </c>
      <c r="G608" s="35">
        <v>0.0073</v>
      </c>
      <c r="H608" s="1">
        <f t="shared" si="9"/>
        <v>0.00730984980387909</v>
      </c>
    </row>
    <row r="609" spans="1:8">
      <c r="A609" s="32">
        <v>45268</v>
      </c>
      <c r="B609" s="2">
        <v>58.61</v>
      </c>
      <c r="C609" s="34">
        <v>58.74</v>
      </c>
      <c r="D609" s="34">
        <v>58.75</v>
      </c>
      <c r="E609" s="34">
        <v>58.37</v>
      </c>
      <c r="F609" s="34" t="s">
        <v>3379</v>
      </c>
      <c r="G609" s="35">
        <v>-0.0022</v>
      </c>
      <c r="H609" s="1">
        <f t="shared" si="9"/>
        <v>-0.00221559528213617</v>
      </c>
    </row>
    <row r="610" spans="1:8">
      <c r="A610" s="32">
        <v>45267</v>
      </c>
      <c r="B610" s="2">
        <v>58.74</v>
      </c>
      <c r="C610" s="34">
        <v>58.67</v>
      </c>
      <c r="D610" s="34">
        <v>58.89</v>
      </c>
      <c r="E610" s="34">
        <v>58.39</v>
      </c>
      <c r="F610" s="34" t="s">
        <v>2807</v>
      </c>
      <c r="G610" s="35">
        <v>0.0024</v>
      </c>
      <c r="H610" s="1">
        <f t="shared" si="9"/>
        <v>0.00238622918750719</v>
      </c>
    </row>
    <row r="611" spans="1:8">
      <c r="A611" s="32">
        <v>45266</v>
      </c>
      <c r="B611" s="2">
        <v>58.6</v>
      </c>
      <c r="C611" s="34">
        <v>58.56</v>
      </c>
      <c r="D611" s="34">
        <v>58.73</v>
      </c>
      <c r="E611" s="34">
        <v>58.21</v>
      </c>
      <c r="F611" s="34" t="s">
        <v>3925</v>
      </c>
      <c r="G611" s="35">
        <v>-0.001</v>
      </c>
      <c r="H611" s="1">
        <f t="shared" si="9"/>
        <v>-0.00102336696633794</v>
      </c>
    </row>
    <row r="612" spans="1:8">
      <c r="A612" s="32">
        <v>45265</v>
      </c>
      <c r="B612" s="2">
        <v>58.66</v>
      </c>
      <c r="C612" s="34">
        <v>58.55</v>
      </c>
      <c r="D612" s="34">
        <v>58.83</v>
      </c>
      <c r="E612" s="34">
        <v>58.42</v>
      </c>
      <c r="F612" s="34" t="s">
        <v>3926</v>
      </c>
      <c r="G612" s="35">
        <v>0.0015</v>
      </c>
      <c r="H612" s="1">
        <f t="shared" si="9"/>
        <v>0.00153544344761399</v>
      </c>
    </row>
    <row r="613" spans="1:8">
      <c r="A613" s="32">
        <v>45264</v>
      </c>
      <c r="B613" s="2">
        <v>58.57</v>
      </c>
      <c r="C613" s="34">
        <v>58.59</v>
      </c>
      <c r="D613" s="34">
        <v>58.96</v>
      </c>
      <c r="E613" s="34">
        <v>58.44</v>
      </c>
      <c r="F613" s="34" t="s">
        <v>3927</v>
      </c>
      <c r="G613" s="35">
        <v>-0.0012</v>
      </c>
      <c r="H613" s="1">
        <f t="shared" si="9"/>
        <v>-0.0011944374767052</v>
      </c>
    </row>
    <row r="614" spans="1:8">
      <c r="A614" s="32">
        <v>45261</v>
      </c>
      <c r="B614" s="2">
        <v>58.64</v>
      </c>
      <c r="C614" s="34">
        <v>58.27</v>
      </c>
      <c r="D614" s="34">
        <v>58.69</v>
      </c>
      <c r="E614" s="34">
        <v>58.24</v>
      </c>
      <c r="F614" s="34" t="s">
        <v>3928</v>
      </c>
      <c r="G614" s="35">
        <v>0.0034</v>
      </c>
      <c r="H614" s="1">
        <f t="shared" si="9"/>
        <v>0.00341647069589728</v>
      </c>
    </row>
    <row r="615" spans="1:8">
      <c r="A615" s="32">
        <v>45260</v>
      </c>
      <c r="B615" s="2">
        <v>58.44</v>
      </c>
      <c r="C615" s="34">
        <v>57.96</v>
      </c>
      <c r="D615" s="34">
        <v>58.46</v>
      </c>
      <c r="E615" s="34">
        <v>57.6</v>
      </c>
      <c r="F615" s="34" t="s">
        <v>3929</v>
      </c>
      <c r="G615" s="35">
        <v>0.0036</v>
      </c>
      <c r="H615" s="1">
        <f t="shared" si="9"/>
        <v>0.00359990103347019</v>
      </c>
    </row>
    <row r="616" spans="1:8">
      <c r="A616" s="32">
        <v>45259</v>
      </c>
      <c r="B616" s="2">
        <v>58.23</v>
      </c>
      <c r="C616" s="34">
        <v>58.58</v>
      </c>
      <c r="D616" s="34">
        <v>58.67</v>
      </c>
      <c r="E616" s="34">
        <v>58.1</v>
      </c>
      <c r="F616" s="34" t="s">
        <v>3930</v>
      </c>
      <c r="G616" s="35">
        <v>-0.006</v>
      </c>
      <c r="H616" s="1">
        <f t="shared" si="9"/>
        <v>-0.00599265555055884</v>
      </c>
    </row>
    <row r="617" spans="1:8">
      <c r="A617" s="32">
        <v>45258</v>
      </c>
      <c r="B617" s="2">
        <v>58.58</v>
      </c>
      <c r="C617" s="34">
        <v>58.4</v>
      </c>
      <c r="D617" s="34">
        <v>58.83</v>
      </c>
      <c r="E617" s="34">
        <v>58.36</v>
      </c>
      <c r="F617" s="34" t="s">
        <v>2964</v>
      </c>
      <c r="G617" s="35">
        <v>0.0021</v>
      </c>
      <c r="H617" s="1">
        <f t="shared" si="9"/>
        <v>0.00205058171648749</v>
      </c>
    </row>
    <row r="618" spans="1:8">
      <c r="A618" s="32">
        <v>45257</v>
      </c>
      <c r="B618" s="2">
        <v>58.46</v>
      </c>
      <c r="C618" s="34">
        <v>58.54</v>
      </c>
      <c r="D618" s="34">
        <v>58.69</v>
      </c>
      <c r="E618" s="34">
        <v>58.27</v>
      </c>
      <c r="F618" s="34" t="s">
        <v>3870</v>
      </c>
      <c r="G618" s="35">
        <v>-0.0019</v>
      </c>
      <c r="H618" s="1">
        <f t="shared" si="9"/>
        <v>-0.00187986041859101</v>
      </c>
    </row>
    <row r="619" spans="1:8">
      <c r="A619" s="32">
        <v>45254</v>
      </c>
      <c r="B619" s="2">
        <v>58.57</v>
      </c>
      <c r="C619" s="34">
        <v>58.46</v>
      </c>
      <c r="D619" s="34">
        <v>58.75</v>
      </c>
      <c r="E619" s="34">
        <v>58.33</v>
      </c>
      <c r="F619" s="34" t="s">
        <v>3931</v>
      </c>
      <c r="G619" s="35">
        <v>0.0026</v>
      </c>
      <c r="H619" s="1">
        <f t="shared" si="9"/>
        <v>0.00256432314209606</v>
      </c>
    </row>
    <row r="620" spans="1:8">
      <c r="A620" s="32">
        <v>45252</v>
      </c>
      <c r="B620" s="2">
        <v>58.42</v>
      </c>
      <c r="C620" s="34">
        <v>58.26</v>
      </c>
      <c r="D620" s="34">
        <v>58.53</v>
      </c>
      <c r="E620" s="34">
        <v>58.13</v>
      </c>
      <c r="F620" s="34" t="s">
        <v>2654</v>
      </c>
      <c r="G620" s="35">
        <v>0.0067</v>
      </c>
      <c r="H620" s="1">
        <f t="shared" si="9"/>
        <v>0.00669817875707796</v>
      </c>
    </row>
    <row r="621" spans="1:8">
      <c r="A621" s="32">
        <v>45251</v>
      </c>
      <c r="B621" s="2">
        <v>58.03</v>
      </c>
      <c r="C621" s="34">
        <v>57.46</v>
      </c>
      <c r="D621" s="34">
        <v>58.04</v>
      </c>
      <c r="E621" s="34">
        <v>57.33</v>
      </c>
      <c r="F621" s="34" t="s">
        <v>2825</v>
      </c>
      <c r="G621" s="35">
        <v>0.011</v>
      </c>
      <c r="H621" s="1">
        <f t="shared" si="9"/>
        <v>0.0109158148769962</v>
      </c>
    </row>
    <row r="622" spans="1:8">
      <c r="A622" s="32">
        <v>45250</v>
      </c>
      <c r="B622" s="2">
        <v>57.4</v>
      </c>
      <c r="C622" s="34">
        <v>57.05</v>
      </c>
      <c r="D622" s="34">
        <v>57.58</v>
      </c>
      <c r="E622" s="34">
        <v>56.96</v>
      </c>
      <c r="F622" s="34" t="s">
        <v>3813</v>
      </c>
      <c r="G622" s="35">
        <v>0.0024</v>
      </c>
      <c r="H622" s="1">
        <f t="shared" si="9"/>
        <v>0.00244200365555181</v>
      </c>
    </row>
    <row r="623" spans="1:8">
      <c r="A623" s="32">
        <v>45247</v>
      </c>
      <c r="B623" s="2">
        <v>57.26</v>
      </c>
      <c r="C623" s="34">
        <v>57.19</v>
      </c>
      <c r="D623" s="34">
        <v>57.34</v>
      </c>
      <c r="E623" s="34">
        <v>56.7</v>
      </c>
      <c r="F623" s="34" t="s">
        <v>3843</v>
      </c>
      <c r="G623" s="35">
        <v>0.0019</v>
      </c>
      <c r="H623" s="1">
        <f t="shared" si="9"/>
        <v>0.00192290942914938</v>
      </c>
    </row>
    <row r="624" spans="1:8">
      <c r="A624" s="32">
        <v>45246</v>
      </c>
      <c r="B624" s="2">
        <v>57.15</v>
      </c>
      <c r="C624" s="34">
        <v>57.25</v>
      </c>
      <c r="D624" s="34">
        <v>57.53</v>
      </c>
      <c r="E624" s="34">
        <v>56.81</v>
      </c>
      <c r="F624" s="34" t="s">
        <v>2417</v>
      </c>
      <c r="G624" s="35">
        <v>-0.001</v>
      </c>
      <c r="H624" s="1">
        <f t="shared" si="9"/>
        <v>-0.00104931803961775</v>
      </c>
    </row>
    <row r="625" spans="1:8">
      <c r="A625" s="32">
        <v>45245</v>
      </c>
      <c r="B625" s="2">
        <v>57.21</v>
      </c>
      <c r="C625" s="34">
        <v>57.3</v>
      </c>
      <c r="D625" s="34">
        <v>57.33</v>
      </c>
      <c r="E625" s="34">
        <v>56.75</v>
      </c>
      <c r="F625" s="34" t="s">
        <v>3364</v>
      </c>
      <c r="G625" s="35">
        <v>0.0019</v>
      </c>
      <c r="H625" s="1">
        <f t="shared" si="9"/>
        <v>0.00192459161847278</v>
      </c>
    </row>
    <row r="626" spans="1:8">
      <c r="A626" s="32">
        <v>45244</v>
      </c>
      <c r="B626" s="2">
        <v>57.1</v>
      </c>
      <c r="C626" s="34">
        <v>57.02</v>
      </c>
      <c r="D626" s="34">
        <v>57.24</v>
      </c>
      <c r="E626" s="34">
        <v>56.81</v>
      </c>
      <c r="F626" s="34" t="s">
        <v>3214</v>
      </c>
      <c r="G626" s="35">
        <v>0.003</v>
      </c>
      <c r="H626" s="1">
        <f t="shared" si="9"/>
        <v>0.00298167369897412</v>
      </c>
    </row>
    <row r="627" spans="1:8">
      <c r="A627" s="32">
        <v>45243</v>
      </c>
      <c r="B627" s="2">
        <v>56.93</v>
      </c>
      <c r="C627" s="34">
        <v>56.62</v>
      </c>
      <c r="D627" s="34">
        <v>57.1</v>
      </c>
      <c r="E627" s="34">
        <v>56.6</v>
      </c>
      <c r="F627" s="34" t="s">
        <v>3932</v>
      </c>
      <c r="G627" s="35">
        <v>0.0037</v>
      </c>
      <c r="H627" s="1">
        <f t="shared" si="9"/>
        <v>0.00369556073911842</v>
      </c>
    </row>
    <row r="628" spans="1:8">
      <c r="A628" s="32">
        <v>45240</v>
      </c>
      <c r="B628" s="2">
        <v>56.72</v>
      </c>
      <c r="C628" s="34">
        <v>56.87</v>
      </c>
      <c r="D628" s="34">
        <v>56.92</v>
      </c>
      <c r="E628" s="34">
        <v>56.06</v>
      </c>
      <c r="F628" s="34" t="s">
        <v>3009</v>
      </c>
      <c r="G628" s="35">
        <v>0.0011</v>
      </c>
      <c r="H628" s="1">
        <f t="shared" si="9"/>
        <v>0.00105838782150164</v>
      </c>
    </row>
    <row r="629" spans="1:8">
      <c r="A629" s="32">
        <v>45239</v>
      </c>
      <c r="B629" s="2">
        <v>56.66</v>
      </c>
      <c r="C629" s="34">
        <v>57.03</v>
      </c>
      <c r="D629" s="34">
        <v>57.14</v>
      </c>
      <c r="E629" s="34">
        <v>56.37</v>
      </c>
      <c r="F629" s="34" t="s">
        <v>2871</v>
      </c>
      <c r="G629" s="35">
        <v>-0.0075</v>
      </c>
      <c r="H629" s="1">
        <f t="shared" si="9"/>
        <v>-0.0075604755737974</v>
      </c>
    </row>
    <row r="630" spans="1:8">
      <c r="A630" s="32">
        <v>45238</v>
      </c>
      <c r="B630" s="2">
        <v>57.09</v>
      </c>
      <c r="C630" s="34">
        <v>57.32</v>
      </c>
      <c r="D630" s="34">
        <v>57.47</v>
      </c>
      <c r="E630" s="34">
        <v>56.92</v>
      </c>
      <c r="F630" s="34" t="s">
        <v>2964</v>
      </c>
      <c r="G630" s="35">
        <v>-0.0016</v>
      </c>
      <c r="H630" s="1">
        <f t="shared" si="9"/>
        <v>-0.00157521691799784</v>
      </c>
    </row>
    <row r="631" spans="1:8">
      <c r="A631" s="32">
        <v>45237</v>
      </c>
      <c r="B631" s="2">
        <v>57.18</v>
      </c>
      <c r="C631" s="34">
        <v>56.92</v>
      </c>
      <c r="D631" s="34">
        <v>57.4</v>
      </c>
      <c r="E631" s="34">
        <v>56.73</v>
      </c>
      <c r="F631" s="34" t="s">
        <v>3805</v>
      </c>
      <c r="G631" s="35">
        <v>0.0037</v>
      </c>
      <c r="H631" s="1">
        <f t="shared" si="9"/>
        <v>0.00367937340186152</v>
      </c>
    </row>
    <row r="632" spans="1:8">
      <c r="A632" s="32">
        <v>45236</v>
      </c>
      <c r="B632" s="2">
        <v>56.97</v>
      </c>
      <c r="C632" s="34">
        <v>56.78</v>
      </c>
      <c r="D632" s="34">
        <v>57.28</v>
      </c>
      <c r="E632" s="34">
        <v>56.74</v>
      </c>
      <c r="F632" s="34" t="s">
        <v>2660</v>
      </c>
      <c r="G632" s="35">
        <v>0.0041</v>
      </c>
      <c r="H632" s="1">
        <f t="shared" si="9"/>
        <v>0.00404538411159882</v>
      </c>
    </row>
    <row r="633" spans="1:8">
      <c r="A633" s="32">
        <v>45233</v>
      </c>
      <c r="B633" s="2">
        <v>56.74</v>
      </c>
      <c r="C633" s="34">
        <v>57.4</v>
      </c>
      <c r="D633" s="34">
        <v>57.59</v>
      </c>
      <c r="E633" s="34">
        <v>56.7</v>
      </c>
      <c r="F633" s="34" t="s">
        <v>2389</v>
      </c>
      <c r="G633" s="35">
        <v>-0.0061</v>
      </c>
      <c r="H633" s="1">
        <f t="shared" si="9"/>
        <v>-0.00614954059546256</v>
      </c>
    </row>
    <row r="634" spans="1:8">
      <c r="A634" s="32">
        <v>45232</v>
      </c>
      <c r="B634" s="2">
        <v>57.09</v>
      </c>
      <c r="C634" s="34">
        <v>56.5</v>
      </c>
      <c r="D634" s="34">
        <v>57.15</v>
      </c>
      <c r="E634" s="34">
        <v>56.35</v>
      </c>
      <c r="F634" s="34" t="s">
        <v>2754</v>
      </c>
      <c r="G634" s="35">
        <v>0.0115</v>
      </c>
      <c r="H634" s="1">
        <f t="shared" si="9"/>
        <v>0.0114508429915546</v>
      </c>
    </row>
    <row r="635" spans="1:8">
      <c r="A635" s="32">
        <v>45231</v>
      </c>
      <c r="B635" s="2">
        <v>56.44</v>
      </c>
      <c r="C635" s="34">
        <v>56.8</v>
      </c>
      <c r="D635" s="34">
        <v>56.88</v>
      </c>
      <c r="E635" s="34">
        <v>56.26</v>
      </c>
      <c r="F635" s="34" t="s">
        <v>3909</v>
      </c>
      <c r="G635" s="35">
        <v>-0.0009</v>
      </c>
      <c r="H635" s="1">
        <f t="shared" si="9"/>
        <v>-0.000885504352557525</v>
      </c>
    </row>
    <row r="636" spans="1:8">
      <c r="A636" s="32">
        <v>45230</v>
      </c>
      <c r="B636" s="2">
        <v>56.49</v>
      </c>
      <c r="C636" s="34">
        <v>56.57</v>
      </c>
      <c r="D636" s="34">
        <v>56.72</v>
      </c>
      <c r="E636" s="34">
        <v>56.15</v>
      </c>
      <c r="F636" s="34" t="s">
        <v>3933</v>
      </c>
      <c r="G636" s="35">
        <v>0.0061</v>
      </c>
      <c r="H636" s="1">
        <f t="shared" si="9"/>
        <v>0.00603695015271857</v>
      </c>
    </row>
    <row r="637" spans="1:8">
      <c r="A637" s="32">
        <v>45229</v>
      </c>
      <c r="B637" s="2">
        <v>56.15</v>
      </c>
      <c r="C637" s="34">
        <v>55.43</v>
      </c>
      <c r="D637" s="34">
        <v>56.28</v>
      </c>
      <c r="E637" s="34">
        <v>55.42</v>
      </c>
      <c r="F637" s="34" t="s">
        <v>1743</v>
      </c>
      <c r="G637" s="35">
        <v>0.0165</v>
      </c>
      <c r="H637" s="1">
        <f t="shared" si="9"/>
        <v>0.0163393526433608</v>
      </c>
    </row>
    <row r="638" spans="1:8">
      <c r="A638" s="32">
        <v>45226</v>
      </c>
      <c r="B638" s="2">
        <v>55.24</v>
      </c>
      <c r="C638" s="34">
        <v>55.55</v>
      </c>
      <c r="D638" s="34">
        <v>56.13</v>
      </c>
      <c r="E638" s="34">
        <v>55.1</v>
      </c>
      <c r="F638" s="34" t="s">
        <v>3800</v>
      </c>
      <c r="G638" s="35">
        <v>-0.0097</v>
      </c>
      <c r="H638" s="1">
        <f t="shared" si="9"/>
        <v>-0.00972805365825147</v>
      </c>
    </row>
    <row r="639" spans="1:8">
      <c r="A639" s="32">
        <v>45225</v>
      </c>
      <c r="B639" s="2">
        <v>55.78</v>
      </c>
      <c r="C639" s="34">
        <v>56.37</v>
      </c>
      <c r="D639" s="34">
        <v>56.63</v>
      </c>
      <c r="E639" s="34">
        <v>55.72</v>
      </c>
      <c r="F639" s="34" t="s">
        <v>2741</v>
      </c>
      <c r="G639" s="35">
        <v>-0.0061</v>
      </c>
      <c r="H639" s="1">
        <f t="shared" si="9"/>
        <v>-0.00607687303491727</v>
      </c>
    </row>
    <row r="640" spans="1:8">
      <c r="A640" s="32">
        <v>45224</v>
      </c>
      <c r="B640" s="2">
        <v>56.12</v>
      </c>
      <c r="C640" s="34">
        <v>55.76</v>
      </c>
      <c r="D640" s="34">
        <v>56.22</v>
      </c>
      <c r="E640" s="34">
        <v>55.56</v>
      </c>
      <c r="F640" s="34" t="s">
        <v>3934</v>
      </c>
      <c r="G640" s="35">
        <v>0.0086</v>
      </c>
      <c r="H640" s="1">
        <f t="shared" si="9"/>
        <v>0.00858988817901801</v>
      </c>
    </row>
    <row r="641" spans="1:8">
      <c r="A641" s="32">
        <v>45223</v>
      </c>
      <c r="B641" s="2">
        <v>55.64</v>
      </c>
      <c r="C641" s="34">
        <v>55.65</v>
      </c>
      <c r="D641" s="34">
        <v>56.17</v>
      </c>
      <c r="E641" s="34">
        <v>55.3</v>
      </c>
      <c r="F641" s="34" t="s">
        <v>3935</v>
      </c>
      <c r="G641" s="35">
        <v>0.0288</v>
      </c>
      <c r="H641" s="1">
        <f t="shared" si="9"/>
        <v>0.0284379353205336</v>
      </c>
    </row>
    <row r="642" spans="1:8">
      <c r="A642" s="32">
        <v>45222</v>
      </c>
      <c r="B642" s="2">
        <v>54.08</v>
      </c>
      <c r="C642" s="34">
        <v>54.38</v>
      </c>
      <c r="D642" s="34">
        <v>54.89</v>
      </c>
      <c r="E642" s="34">
        <v>54.04</v>
      </c>
      <c r="F642" s="34" t="s">
        <v>2638</v>
      </c>
      <c r="G642" s="35">
        <v>-0.009</v>
      </c>
      <c r="H642" s="1">
        <f t="shared" si="9"/>
        <v>-0.00901984946343193</v>
      </c>
    </row>
    <row r="643" spans="1:8">
      <c r="A643" s="32">
        <v>45219</v>
      </c>
      <c r="B643" s="2">
        <v>54.57</v>
      </c>
      <c r="C643" s="34">
        <v>54.53</v>
      </c>
      <c r="D643" s="34">
        <v>55.02</v>
      </c>
      <c r="E643" s="34">
        <v>54.44</v>
      </c>
      <c r="F643" s="34" t="s">
        <v>2994</v>
      </c>
      <c r="G643" s="35">
        <v>0.004</v>
      </c>
      <c r="H643" s="1">
        <f t="shared" ref="H643:H706" si="10">LN(B643/B644)</f>
        <v>0.00403966763092216</v>
      </c>
    </row>
    <row r="644" spans="1:8">
      <c r="A644" s="32">
        <v>45218</v>
      </c>
      <c r="B644" s="2">
        <v>54.35</v>
      </c>
      <c r="C644" s="34">
        <v>54.16</v>
      </c>
      <c r="D644" s="34">
        <v>54.76</v>
      </c>
      <c r="E644" s="34">
        <v>53.86</v>
      </c>
      <c r="F644" s="34" t="s">
        <v>2612</v>
      </c>
      <c r="G644" s="35">
        <v>0.0056</v>
      </c>
      <c r="H644" s="1">
        <f t="shared" si="10"/>
        <v>0.00553506948200129</v>
      </c>
    </row>
    <row r="645" spans="1:8">
      <c r="A645" s="32">
        <v>45217</v>
      </c>
      <c r="B645" s="2">
        <v>54.05</v>
      </c>
      <c r="C645" s="34">
        <v>54.1</v>
      </c>
      <c r="D645" s="34">
        <v>54.53</v>
      </c>
      <c r="E645" s="34">
        <v>53.92</v>
      </c>
      <c r="F645" s="34" t="s">
        <v>2616</v>
      </c>
      <c r="G645" s="35">
        <v>-0.0004</v>
      </c>
      <c r="H645" s="1">
        <f t="shared" si="10"/>
        <v>-0.000369959308696305</v>
      </c>
    </row>
    <row r="646" spans="1:8">
      <c r="A646" s="32">
        <v>45216</v>
      </c>
      <c r="B646" s="2">
        <v>54.07</v>
      </c>
      <c r="C646" s="34">
        <v>53.31</v>
      </c>
      <c r="D646" s="34">
        <v>54.1</v>
      </c>
      <c r="E646" s="34">
        <v>53.21</v>
      </c>
      <c r="F646" s="34" t="s">
        <v>2977</v>
      </c>
      <c r="G646" s="35">
        <v>0.012</v>
      </c>
      <c r="H646" s="1">
        <f t="shared" si="10"/>
        <v>0.0119071174242336</v>
      </c>
    </row>
    <row r="647" spans="1:8">
      <c r="A647" s="32">
        <v>45215</v>
      </c>
      <c r="B647" s="2">
        <v>53.43</v>
      </c>
      <c r="C647" s="34">
        <v>53.02</v>
      </c>
      <c r="D647" s="34">
        <v>53.56</v>
      </c>
      <c r="E647" s="34">
        <v>52.84</v>
      </c>
      <c r="F647" s="34" t="s">
        <v>3820</v>
      </c>
      <c r="G647" s="35">
        <v>0.0102</v>
      </c>
      <c r="H647" s="1">
        <f t="shared" si="10"/>
        <v>0.0101581008917915</v>
      </c>
    </row>
    <row r="648" spans="1:8">
      <c r="A648" s="32">
        <v>45212</v>
      </c>
      <c r="B648" s="2">
        <v>52.89</v>
      </c>
      <c r="C648" s="34">
        <v>52.74</v>
      </c>
      <c r="D648" s="34">
        <v>53.42</v>
      </c>
      <c r="E648" s="34">
        <v>52.64</v>
      </c>
      <c r="F648" s="34" t="s">
        <v>3087</v>
      </c>
      <c r="G648" s="35">
        <v>0.0015</v>
      </c>
      <c r="H648" s="1">
        <f t="shared" si="10"/>
        <v>0.00151371835904673</v>
      </c>
    </row>
    <row r="649" spans="1:8">
      <c r="A649" s="32">
        <v>45211</v>
      </c>
      <c r="B649" s="2">
        <v>52.81</v>
      </c>
      <c r="C649" s="34">
        <v>53.76</v>
      </c>
      <c r="D649" s="34">
        <v>53.83</v>
      </c>
      <c r="E649" s="34">
        <v>52.43</v>
      </c>
      <c r="F649" s="34" t="s">
        <v>2877</v>
      </c>
      <c r="G649" s="35">
        <v>-0.0168</v>
      </c>
      <c r="H649" s="1">
        <f t="shared" si="10"/>
        <v>-0.0168986371985262</v>
      </c>
    </row>
    <row r="650" spans="1:8">
      <c r="A650" s="32">
        <v>45210</v>
      </c>
      <c r="B650" s="2">
        <v>53.71</v>
      </c>
      <c r="C650" s="34">
        <v>54.22</v>
      </c>
      <c r="D650" s="34">
        <v>54.28</v>
      </c>
      <c r="E650" s="34">
        <v>53.02</v>
      </c>
      <c r="F650" s="34" t="s">
        <v>3936</v>
      </c>
      <c r="G650" s="35">
        <v>-0.0059</v>
      </c>
      <c r="H650" s="1">
        <f t="shared" si="10"/>
        <v>-0.00594024393860642</v>
      </c>
    </row>
    <row r="651" spans="1:8">
      <c r="A651" s="32">
        <v>45209</v>
      </c>
      <c r="B651" s="2">
        <v>54.03</v>
      </c>
      <c r="C651" s="34">
        <v>54.13</v>
      </c>
      <c r="D651" s="34">
        <v>54.33</v>
      </c>
      <c r="E651" s="34">
        <v>53.56</v>
      </c>
      <c r="F651" s="34" t="s">
        <v>2425</v>
      </c>
      <c r="G651" s="35">
        <v>0.0217</v>
      </c>
      <c r="H651" s="1">
        <f t="shared" si="10"/>
        <v>0.0215142523125434</v>
      </c>
    </row>
    <row r="652" spans="1:8">
      <c r="A652" s="32">
        <v>45208</v>
      </c>
      <c r="B652" s="2">
        <v>52.88</v>
      </c>
      <c r="C652" s="34">
        <v>52.96</v>
      </c>
      <c r="D652" s="34">
        <v>53.15</v>
      </c>
      <c r="E652" s="34">
        <v>52.11</v>
      </c>
      <c r="F652" s="34" t="s">
        <v>2652</v>
      </c>
      <c r="G652" s="35">
        <v>-0.0049</v>
      </c>
      <c r="H652" s="1">
        <f t="shared" si="10"/>
        <v>-0.00490474478823657</v>
      </c>
    </row>
    <row r="653" spans="1:8">
      <c r="A653" s="32">
        <v>45205</v>
      </c>
      <c r="B653" s="2">
        <v>53.14</v>
      </c>
      <c r="C653" s="34">
        <v>52.04</v>
      </c>
      <c r="D653" s="34">
        <v>53.29</v>
      </c>
      <c r="E653" s="34">
        <v>51.55</v>
      </c>
      <c r="F653" s="34" t="s">
        <v>1174</v>
      </c>
      <c r="G653" s="35">
        <v>0.0145</v>
      </c>
      <c r="H653" s="1">
        <f t="shared" si="10"/>
        <v>0.0144051012521015</v>
      </c>
    </row>
    <row r="654" spans="1:8">
      <c r="A654" s="32">
        <v>45204</v>
      </c>
      <c r="B654" s="2">
        <v>52.38</v>
      </c>
      <c r="C654" s="34">
        <v>54.74</v>
      </c>
      <c r="D654" s="34">
        <v>54.95</v>
      </c>
      <c r="E654" s="34">
        <v>52.24</v>
      </c>
      <c r="F654" s="34" t="s">
        <v>3937</v>
      </c>
      <c r="G654" s="35">
        <v>-0.0483</v>
      </c>
      <c r="H654" s="1">
        <f t="shared" si="10"/>
        <v>-0.0495353545455223</v>
      </c>
    </row>
    <row r="655" spans="1:8">
      <c r="A655" s="32">
        <v>45203</v>
      </c>
      <c r="B655" s="2">
        <v>55.04</v>
      </c>
      <c r="C655" s="34">
        <v>54.89</v>
      </c>
      <c r="D655" s="34">
        <v>55.28</v>
      </c>
      <c r="E655" s="34">
        <v>54.71</v>
      </c>
      <c r="F655" s="34" t="s">
        <v>3028</v>
      </c>
      <c r="G655" s="35">
        <v>0.0029</v>
      </c>
      <c r="H655" s="1">
        <f t="shared" si="10"/>
        <v>0.00291121020745831</v>
      </c>
    </row>
    <row r="656" spans="1:8">
      <c r="A656" s="32">
        <v>45202</v>
      </c>
      <c r="B656" s="2">
        <v>54.88</v>
      </c>
      <c r="C656" s="34">
        <v>55.16</v>
      </c>
      <c r="D656" s="34">
        <v>55.42</v>
      </c>
      <c r="E656" s="34">
        <v>54.78</v>
      </c>
      <c r="F656" s="34" t="s">
        <v>2886</v>
      </c>
      <c r="G656" s="35">
        <v>-0.0108</v>
      </c>
      <c r="H656" s="1">
        <f t="shared" si="10"/>
        <v>-0.010873612029001</v>
      </c>
    </row>
    <row r="657" spans="1:8">
      <c r="A657" s="32">
        <v>45201</v>
      </c>
      <c r="B657" s="2">
        <v>55.48</v>
      </c>
      <c r="C657" s="34">
        <v>55.91</v>
      </c>
      <c r="D657" s="34">
        <v>56.01</v>
      </c>
      <c r="E657" s="34">
        <v>55.08</v>
      </c>
      <c r="F657" s="34" t="s">
        <v>3227</v>
      </c>
      <c r="G657" s="35">
        <v>-0.0089</v>
      </c>
      <c r="H657" s="1">
        <f t="shared" si="10"/>
        <v>-0.00897188864067667</v>
      </c>
    </row>
    <row r="658" spans="1:8">
      <c r="A658" s="32">
        <v>45198</v>
      </c>
      <c r="B658" s="2">
        <v>55.98</v>
      </c>
      <c r="C658" s="34">
        <v>56.14</v>
      </c>
      <c r="D658" s="34">
        <v>56.27</v>
      </c>
      <c r="E658" s="34">
        <v>55.62</v>
      </c>
      <c r="F658" s="34" t="s">
        <v>2882</v>
      </c>
      <c r="G658" s="35">
        <v>0.003</v>
      </c>
      <c r="H658" s="1">
        <f t="shared" si="10"/>
        <v>0.00304141928696507</v>
      </c>
    </row>
    <row r="659" spans="1:8">
      <c r="A659" s="32">
        <v>45197</v>
      </c>
      <c r="B659" s="2">
        <v>55.81</v>
      </c>
      <c r="C659" s="34">
        <v>56.23</v>
      </c>
      <c r="D659" s="34">
        <v>56.32</v>
      </c>
      <c r="E659" s="34">
        <v>55.7</v>
      </c>
      <c r="F659" s="34" t="s">
        <v>2752</v>
      </c>
      <c r="G659" s="35">
        <v>-0.0025</v>
      </c>
      <c r="H659" s="1">
        <f t="shared" si="10"/>
        <v>-0.00250536995759201</v>
      </c>
    </row>
    <row r="660" spans="1:8">
      <c r="A660" s="32">
        <v>45196</v>
      </c>
      <c r="B660" s="2">
        <v>55.95</v>
      </c>
      <c r="C660" s="34">
        <v>56.42</v>
      </c>
      <c r="D660" s="34">
        <v>56.53</v>
      </c>
      <c r="E660" s="34">
        <v>55.68</v>
      </c>
      <c r="F660" s="34" t="s">
        <v>2860</v>
      </c>
      <c r="G660" s="35">
        <v>-0.0103</v>
      </c>
      <c r="H660" s="1">
        <f t="shared" si="10"/>
        <v>-0.0103130359292651</v>
      </c>
    </row>
    <row r="661" spans="1:8">
      <c r="A661" s="32">
        <v>45195</v>
      </c>
      <c r="B661" s="2">
        <v>56.53</v>
      </c>
      <c r="C661" s="34">
        <v>56.73</v>
      </c>
      <c r="D661" s="34">
        <v>56.9</v>
      </c>
      <c r="E661" s="34">
        <v>56.4</v>
      </c>
      <c r="F661" s="34" t="s">
        <v>3788</v>
      </c>
      <c r="G661" s="35">
        <v>-0.0082</v>
      </c>
      <c r="H661" s="1">
        <f t="shared" si="10"/>
        <v>-0.00827979714735072</v>
      </c>
    </row>
    <row r="662" spans="1:8">
      <c r="A662" s="32">
        <v>45194</v>
      </c>
      <c r="B662" s="2">
        <v>57</v>
      </c>
      <c r="C662" s="34">
        <v>57.4</v>
      </c>
      <c r="D662" s="34">
        <v>57.49</v>
      </c>
      <c r="E662" s="34">
        <v>56.74</v>
      </c>
      <c r="F662" s="34" t="s">
        <v>2854</v>
      </c>
      <c r="G662" s="35">
        <v>-0.0104</v>
      </c>
      <c r="H662" s="1">
        <f t="shared" si="10"/>
        <v>-0.0104712998672955</v>
      </c>
    </row>
    <row r="663" spans="1:8">
      <c r="A663" s="32">
        <v>45191</v>
      </c>
      <c r="B663" s="2">
        <v>57.6</v>
      </c>
      <c r="C663" s="34">
        <v>57.85</v>
      </c>
      <c r="D663" s="34">
        <v>57.97</v>
      </c>
      <c r="E663" s="34">
        <v>57.5</v>
      </c>
      <c r="F663" s="34" t="s">
        <v>2659</v>
      </c>
      <c r="G663" s="35">
        <v>0.001</v>
      </c>
      <c r="H663" s="1">
        <f t="shared" si="10"/>
        <v>0.00104220957844381</v>
      </c>
    </row>
    <row r="664" spans="1:8">
      <c r="A664" s="32">
        <v>45190</v>
      </c>
      <c r="B664" s="2">
        <v>57.54</v>
      </c>
      <c r="C664" s="34">
        <v>58.37</v>
      </c>
      <c r="D664" s="34">
        <v>58.42</v>
      </c>
      <c r="E664" s="34">
        <v>57.42</v>
      </c>
      <c r="F664" s="34" t="s">
        <v>2411</v>
      </c>
      <c r="G664" s="35">
        <v>-0.0154</v>
      </c>
      <c r="H664" s="1">
        <f t="shared" si="10"/>
        <v>-0.0155202287590968</v>
      </c>
    </row>
    <row r="665" spans="1:8">
      <c r="A665" s="32">
        <v>45189</v>
      </c>
      <c r="B665" s="2">
        <v>58.44</v>
      </c>
      <c r="C665" s="34">
        <v>58.3</v>
      </c>
      <c r="D665" s="34">
        <v>58.83</v>
      </c>
      <c r="E665" s="34">
        <v>58.08</v>
      </c>
      <c r="F665" s="34" t="s">
        <v>3687</v>
      </c>
      <c r="G665" s="35">
        <v>0.0045</v>
      </c>
      <c r="H665" s="1">
        <f t="shared" si="10"/>
        <v>0.00445893381544308</v>
      </c>
    </row>
    <row r="666" spans="1:8">
      <c r="A666" s="32">
        <v>45188</v>
      </c>
      <c r="B666" s="2">
        <v>58.18</v>
      </c>
      <c r="C666" s="34">
        <v>58.26</v>
      </c>
      <c r="D666" s="34">
        <v>58.39</v>
      </c>
      <c r="E666" s="34">
        <v>57.92</v>
      </c>
      <c r="F666" s="34" t="s">
        <v>3360</v>
      </c>
      <c r="G666" s="35">
        <v>-0.0021</v>
      </c>
      <c r="H666" s="1">
        <f t="shared" si="10"/>
        <v>-0.00206044028939109</v>
      </c>
    </row>
    <row r="667" spans="1:8">
      <c r="A667" s="32">
        <v>45187</v>
      </c>
      <c r="B667" s="2">
        <v>58.3</v>
      </c>
      <c r="C667" s="34">
        <v>57.98</v>
      </c>
      <c r="D667" s="34">
        <v>58.35</v>
      </c>
      <c r="E667" s="34">
        <v>57.63</v>
      </c>
      <c r="F667" s="34" t="s">
        <v>3938</v>
      </c>
      <c r="G667" s="35">
        <v>0.0062</v>
      </c>
      <c r="H667" s="1">
        <f t="shared" si="10"/>
        <v>0.00619410101524224</v>
      </c>
    </row>
    <row r="668" spans="1:8">
      <c r="A668" s="32">
        <v>45184</v>
      </c>
      <c r="B668" s="2">
        <v>57.94</v>
      </c>
      <c r="C668" s="34">
        <v>58.41</v>
      </c>
      <c r="D668" s="34">
        <v>58.63</v>
      </c>
      <c r="E668" s="34">
        <v>57.75</v>
      </c>
      <c r="F668" s="34" t="s">
        <v>3939</v>
      </c>
      <c r="G668" s="35">
        <v>-0.0089</v>
      </c>
      <c r="H668" s="1">
        <f t="shared" si="10"/>
        <v>-0.00893476734189562</v>
      </c>
    </row>
    <row r="669" spans="1:8">
      <c r="A669" s="32">
        <v>45183</v>
      </c>
      <c r="B669" s="2">
        <v>58.46</v>
      </c>
      <c r="C669" s="34">
        <v>58.24</v>
      </c>
      <c r="D669" s="34">
        <v>58.59</v>
      </c>
      <c r="E669" s="34">
        <v>58.19</v>
      </c>
      <c r="F669" s="34" t="s">
        <v>2610</v>
      </c>
      <c r="G669" s="35">
        <v>0.0003</v>
      </c>
      <c r="H669" s="1">
        <f t="shared" si="10"/>
        <v>0.000342172800601254</v>
      </c>
    </row>
    <row r="670" spans="1:8">
      <c r="A670" s="32">
        <v>45182</v>
      </c>
      <c r="B670" s="2">
        <v>58.44</v>
      </c>
      <c r="C670" s="34">
        <v>58.4</v>
      </c>
      <c r="D670" s="34">
        <v>58.68</v>
      </c>
      <c r="E670" s="34">
        <v>58.34</v>
      </c>
      <c r="F670" s="34" t="s">
        <v>3081</v>
      </c>
      <c r="G670" s="35">
        <v>0.0024</v>
      </c>
      <c r="H670" s="1">
        <f t="shared" si="10"/>
        <v>0.00239849352605206</v>
      </c>
    </row>
    <row r="671" spans="1:8">
      <c r="A671" s="32">
        <v>45181</v>
      </c>
      <c r="B671" s="2">
        <v>58.3</v>
      </c>
      <c r="C671" s="34">
        <v>58.99</v>
      </c>
      <c r="D671" s="34">
        <v>59</v>
      </c>
      <c r="E671" s="34">
        <v>58.19</v>
      </c>
      <c r="F671" s="34" t="s">
        <v>2766</v>
      </c>
      <c r="G671" s="35">
        <v>-0.0099</v>
      </c>
      <c r="H671" s="1">
        <f t="shared" si="10"/>
        <v>-0.00989938106417421</v>
      </c>
    </row>
    <row r="672" spans="1:8">
      <c r="A672" s="32">
        <v>45180</v>
      </c>
      <c r="B672" s="2">
        <v>58.88</v>
      </c>
      <c r="C672" s="34">
        <v>58.4</v>
      </c>
      <c r="D672" s="34">
        <v>58.99</v>
      </c>
      <c r="E672" s="34">
        <v>58.22</v>
      </c>
      <c r="F672" s="34" t="s">
        <v>3687</v>
      </c>
      <c r="G672" s="35">
        <v>0.0094</v>
      </c>
      <c r="H672" s="1">
        <f t="shared" si="10"/>
        <v>0.00938493365507468</v>
      </c>
    </row>
    <row r="673" spans="1:8">
      <c r="A673" s="32">
        <v>45177</v>
      </c>
      <c r="B673" s="2">
        <v>58.33</v>
      </c>
      <c r="C673" s="34">
        <v>58.3</v>
      </c>
      <c r="D673" s="34">
        <v>58.41</v>
      </c>
      <c r="E673" s="34">
        <v>58.01</v>
      </c>
      <c r="F673" s="34" t="s">
        <v>3791</v>
      </c>
      <c r="G673" s="35">
        <v>0</v>
      </c>
      <c r="H673" s="1">
        <f t="shared" si="10"/>
        <v>0</v>
      </c>
    </row>
    <row r="674" spans="1:8">
      <c r="A674" s="32">
        <v>45176</v>
      </c>
      <c r="B674" s="2">
        <v>58.33</v>
      </c>
      <c r="C674" s="34">
        <v>58.95</v>
      </c>
      <c r="D674" s="34">
        <v>59.16</v>
      </c>
      <c r="E674" s="34">
        <v>58.3</v>
      </c>
      <c r="F674" s="34" t="s">
        <v>3940</v>
      </c>
      <c r="G674" s="35">
        <v>-0.0077</v>
      </c>
      <c r="H674" s="1">
        <f t="shared" si="10"/>
        <v>-0.00768512022522505</v>
      </c>
    </row>
    <row r="675" spans="1:8">
      <c r="A675" s="32">
        <v>45175</v>
      </c>
      <c r="B675" s="2">
        <v>58.78</v>
      </c>
      <c r="C675" s="34">
        <v>58.62</v>
      </c>
      <c r="D675" s="34">
        <v>58.83</v>
      </c>
      <c r="E675" s="34">
        <v>58.42</v>
      </c>
      <c r="F675" s="34" t="s">
        <v>3941</v>
      </c>
      <c r="G675" s="35">
        <v>-0.0007</v>
      </c>
      <c r="H675" s="1">
        <f t="shared" si="10"/>
        <v>-0.000680272135077628</v>
      </c>
    </row>
    <row r="676" spans="1:8">
      <c r="A676" s="32">
        <v>45174</v>
      </c>
      <c r="B676" s="2">
        <v>58.82</v>
      </c>
      <c r="C676" s="34">
        <v>59.25</v>
      </c>
      <c r="D676" s="34">
        <v>59.32</v>
      </c>
      <c r="E676" s="34">
        <v>58.67</v>
      </c>
      <c r="F676" s="34" t="s">
        <v>3253</v>
      </c>
      <c r="G676" s="35">
        <v>-0.0083</v>
      </c>
      <c r="H676" s="1">
        <f t="shared" si="10"/>
        <v>-0.00829599272478627</v>
      </c>
    </row>
    <row r="677" spans="1:8">
      <c r="A677" s="32">
        <v>45170</v>
      </c>
      <c r="B677" s="2">
        <v>59.31</v>
      </c>
      <c r="C677" s="34">
        <v>60</v>
      </c>
      <c r="D677" s="34">
        <v>60.13</v>
      </c>
      <c r="E677" s="34">
        <v>59.12</v>
      </c>
      <c r="F677" s="34" t="s">
        <v>3930</v>
      </c>
      <c r="G677" s="35">
        <v>-0.0087</v>
      </c>
      <c r="H677" s="1">
        <f t="shared" si="10"/>
        <v>-0.00872928155130513</v>
      </c>
    </row>
    <row r="678" spans="1:8">
      <c r="A678" s="32">
        <v>45169</v>
      </c>
      <c r="B678" s="2">
        <v>59.83</v>
      </c>
      <c r="C678" s="34">
        <v>60.3</v>
      </c>
      <c r="D678" s="34">
        <v>60.47</v>
      </c>
      <c r="E678" s="34">
        <v>59.81</v>
      </c>
      <c r="F678" s="34" t="s">
        <v>3942</v>
      </c>
      <c r="G678" s="35">
        <v>-0.0106</v>
      </c>
      <c r="H678" s="1">
        <f t="shared" si="10"/>
        <v>-0.0106401668831811</v>
      </c>
    </row>
    <row r="679" spans="1:8">
      <c r="A679" s="32">
        <v>45168</v>
      </c>
      <c r="B679" s="2">
        <v>60.47</v>
      </c>
      <c r="C679" s="34">
        <v>60.64</v>
      </c>
      <c r="D679" s="34">
        <v>60.74</v>
      </c>
      <c r="E679" s="34">
        <v>60.29</v>
      </c>
      <c r="F679" s="34" t="s">
        <v>3547</v>
      </c>
      <c r="G679" s="35">
        <v>-0.0005</v>
      </c>
      <c r="H679" s="1">
        <f t="shared" si="10"/>
        <v>-0.000495990751674325</v>
      </c>
    </row>
    <row r="680" spans="1:8">
      <c r="A680" s="32">
        <v>45167</v>
      </c>
      <c r="B680" s="2">
        <v>60.5</v>
      </c>
      <c r="C680" s="34">
        <v>60.56</v>
      </c>
      <c r="D680" s="34">
        <v>60.63</v>
      </c>
      <c r="E680" s="34">
        <v>60.15</v>
      </c>
      <c r="F680" s="34" t="s">
        <v>3218</v>
      </c>
      <c r="G680" s="35">
        <v>-0.001</v>
      </c>
      <c r="H680" s="1">
        <f t="shared" si="10"/>
        <v>-0.000991244092397565</v>
      </c>
    </row>
    <row r="681" spans="1:8">
      <c r="A681" s="32">
        <v>45166</v>
      </c>
      <c r="B681" s="2">
        <v>60.56</v>
      </c>
      <c r="C681" s="34">
        <v>60.55</v>
      </c>
      <c r="D681" s="34">
        <v>60.72</v>
      </c>
      <c r="E681" s="34">
        <v>60.37</v>
      </c>
      <c r="F681" s="34" t="s">
        <v>3502</v>
      </c>
      <c r="G681" s="35">
        <v>0.0028</v>
      </c>
      <c r="H681" s="1">
        <f t="shared" si="10"/>
        <v>0.00281108080938366</v>
      </c>
    </row>
    <row r="682" spans="1:8">
      <c r="A682" s="32">
        <v>45163</v>
      </c>
      <c r="B682" s="2">
        <v>60.39</v>
      </c>
      <c r="C682" s="34">
        <v>60.41</v>
      </c>
      <c r="D682" s="34">
        <v>60.57</v>
      </c>
      <c r="E682" s="34">
        <v>60.01</v>
      </c>
      <c r="F682" s="34" t="s">
        <v>3709</v>
      </c>
      <c r="G682" s="35">
        <v>0.0047</v>
      </c>
      <c r="H682" s="1">
        <f t="shared" si="10"/>
        <v>0.00464731126873908</v>
      </c>
    </row>
    <row r="683" spans="1:8">
      <c r="A683" s="32">
        <v>45162</v>
      </c>
      <c r="B683" s="2">
        <v>60.11</v>
      </c>
      <c r="C683" s="34">
        <v>60.27</v>
      </c>
      <c r="D683" s="34">
        <v>60.88</v>
      </c>
      <c r="E683" s="34">
        <v>60.09</v>
      </c>
      <c r="F683" s="34" t="s">
        <v>3296</v>
      </c>
      <c r="G683" s="35">
        <v>-0.0027</v>
      </c>
      <c r="H683" s="1">
        <f t="shared" si="10"/>
        <v>-0.00265825044388213</v>
      </c>
    </row>
    <row r="684" spans="1:8">
      <c r="A684" s="32">
        <v>45161</v>
      </c>
      <c r="B684" s="2">
        <v>60.27</v>
      </c>
      <c r="C684" s="34">
        <v>60.2</v>
      </c>
      <c r="D684" s="34">
        <v>60.44</v>
      </c>
      <c r="E684" s="34">
        <v>60.16</v>
      </c>
      <c r="F684" s="34" t="s">
        <v>3368</v>
      </c>
      <c r="G684" s="35">
        <v>0.0035</v>
      </c>
      <c r="H684" s="1">
        <f t="shared" si="10"/>
        <v>0.00349040493976857</v>
      </c>
    </row>
    <row r="685" spans="1:8">
      <c r="A685" s="32">
        <v>45160</v>
      </c>
      <c r="B685" s="2">
        <v>60.06</v>
      </c>
      <c r="C685" s="34">
        <v>60.34</v>
      </c>
      <c r="D685" s="34">
        <v>60.58</v>
      </c>
      <c r="E685" s="34">
        <v>59.97</v>
      </c>
      <c r="F685" s="34" t="s">
        <v>3943</v>
      </c>
      <c r="G685" s="35">
        <v>-0.0061</v>
      </c>
      <c r="H685" s="1">
        <f t="shared" si="10"/>
        <v>-0.00614160781828288</v>
      </c>
    </row>
    <row r="686" spans="1:8">
      <c r="A686" s="32">
        <v>45159</v>
      </c>
      <c r="B686" s="2">
        <v>60.43</v>
      </c>
      <c r="C686" s="34">
        <v>60.86</v>
      </c>
      <c r="D686" s="34">
        <v>60.93</v>
      </c>
      <c r="E686" s="34">
        <v>60.32</v>
      </c>
      <c r="F686" s="34" t="s">
        <v>3944</v>
      </c>
      <c r="G686" s="35">
        <v>-0.0085</v>
      </c>
      <c r="H686" s="1">
        <f t="shared" si="10"/>
        <v>-0.00856818555381348</v>
      </c>
    </row>
    <row r="687" spans="1:8">
      <c r="A687" s="32">
        <v>45156</v>
      </c>
      <c r="B687" s="2">
        <v>60.95</v>
      </c>
      <c r="C687" s="34">
        <v>60.54</v>
      </c>
      <c r="D687" s="34">
        <v>61.08</v>
      </c>
      <c r="E687" s="34">
        <v>60.37</v>
      </c>
      <c r="F687" s="34" t="s">
        <v>2798</v>
      </c>
      <c r="G687" s="35">
        <v>0.0056</v>
      </c>
      <c r="H687" s="1">
        <f t="shared" si="10"/>
        <v>0.0055939599640869</v>
      </c>
    </row>
    <row r="688" spans="1:8">
      <c r="A688" s="32">
        <v>45155</v>
      </c>
      <c r="B688" s="2">
        <v>60.61</v>
      </c>
      <c r="C688" s="34">
        <v>60.58</v>
      </c>
      <c r="D688" s="34">
        <v>61.02</v>
      </c>
      <c r="E688" s="34">
        <v>60.45</v>
      </c>
      <c r="F688" s="34" t="s">
        <v>3914</v>
      </c>
      <c r="G688" s="35">
        <v>0.0021</v>
      </c>
      <c r="H688" s="1">
        <f t="shared" si="10"/>
        <v>0.00214716409191613</v>
      </c>
    </row>
    <row r="689" spans="1:8">
      <c r="A689" s="32">
        <v>45154</v>
      </c>
      <c r="B689" s="2">
        <v>60.48</v>
      </c>
      <c r="C689" s="34">
        <v>60.54</v>
      </c>
      <c r="D689" s="34">
        <v>60.82</v>
      </c>
      <c r="E689" s="34">
        <v>60.4</v>
      </c>
      <c r="F689" s="34" t="s">
        <v>3464</v>
      </c>
      <c r="G689" s="35">
        <v>0.0002</v>
      </c>
      <c r="H689" s="1">
        <f t="shared" si="10"/>
        <v>0.00016535758615602</v>
      </c>
    </row>
    <row r="690" spans="1:8">
      <c r="A690" s="32">
        <v>45153</v>
      </c>
      <c r="B690" s="2">
        <v>60.47</v>
      </c>
      <c r="C690" s="34">
        <v>60.69</v>
      </c>
      <c r="D690" s="34">
        <v>60.9</v>
      </c>
      <c r="E690" s="34">
        <v>60.37</v>
      </c>
      <c r="F690" s="34" t="s">
        <v>3279</v>
      </c>
      <c r="G690" s="35">
        <v>-0.0067</v>
      </c>
      <c r="H690" s="1">
        <f t="shared" si="10"/>
        <v>-0.00675733926830889</v>
      </c>
    </row>
    <row r="691" spans="1:8">
      <c r="A691" s="32">
        <v>45152</v>
      </c>
      <c r="B691" s="2">
        <v>60.88</v>
      </c>
      <c r="C691" s="34">
        <v>61.32</v>
      </c>
      <c r="D691" s="34">
        <v>61.48</v>
      </c>
      <c r="E691" s="34">
        <v>60.75</v>
      </c>
      <c r="F691" s="34" t="s">
        <v>2926</v>
      </c>
      <c r="G691" s="35">
        <v>-0.0047</v>
      </c>
      <c r="H691" s="1">
        <f t="shared" si="10"/>
        <v>-0.00475215970104306</v>
      </c>
    </row>
    <row r="692" spans="1:8">
      <c r="A692" s="32">
        <v>45149</v>
      </c>
      <c r="B692" s="2">
        <v>61.17</v>
      </c>
      <c r="C692" s="34">
        <v>60.84</v>
      </c>
      <c r="D692" s="34">
        <v>61.2</v>
      </c>
      <c r="E692" s="34">
        <v>60.69</v>
      </c>
      <c r="F692" s="34" t="s">
        <v>3690</v>
      </c>
      <c r="G692" s="35">
        <v>0.0041</v>
      </c>
      <c r="H692" s="1">
        <f t="shared" si="10"/>
        <v>0.00409534522751244</v>
      </c>
    </row>
    <row r="693" spans="1:8">
      <c r="A693" s="32">
        <v>45148</v>
      </c>
      <c r="B693" s="2">
        <v>60.92</v>
      </c>
      <c r="C693" s="34">
        <v>61.35</v>
      </c>
      <c r="D693" s="34">
        <v>61.73</v>
      </c>
      <c r="E693" s="34">
        <v>60.79</v>
      </c>
      <c r="F693" s="34" t="s">
        <v>3311</v>
      </c>
      <c r="G693" s="35">
        <v>-0.0023</v>
      </c>
      <c r="H693" s="1">
        <f t="shared" si="10"/>
        <v>-0.00229545927977074</v>
      </c>
    </row>
    <row r="694" spans="1:8">
      <c r="A694" s="32">
        <v>45147</v>
      </c>
      <c r="B694" s="2">
        <v>61.06</v>
      </c>
      <c r="C694" s="34">
        <v>60.91</v>
      </c>
      <c r="D694" s="34">
        <v>61.63</v>
      </c>
      <c r="E694" s="34">
        <v>60.75</v>
      </c>
      <c r="F694" s="34" t="s">
        <v>3177</v>
      </c>
      <c r="G694" s="35">
        <v>0.0023</v>
      </c>
      <c r="H694" s="1">
        <f t="shared" si="10"/>
        <v>0.00229545927977083</v>
      </c>
    </row>
    <row r="695" spans="1:8">
      <c r="A695" s="32">
        <v>45146</v>
      </c>
      <c r="B695" s="2">
        <v>60.92</v>
      </c>
      <c r="C695" s="34">
        <v>61.19</v>
      </c>
      <c r="D695" s="34">
        <v>61.35</v>
      </c>
      <c r="E695" s="34">
        <v>60.62</v>
      </c>
      <c r="F695" s="34" t="s">
        <v>3281</v>
      </c>
      <c r="G695" s="35">
        <v>-0.0044</v>
      </c>
      <c r="H695" s="1">
        <f t="shared" si="10"/>
        <v>-0.00442224944748802</v>
      </c>
    </row>
    <row r="696" spans="1:8">
      <c r="A696" s="32">
        <v>45145</v>
      </c>
      <c r="B696" s="2">
        <v>61.19</v>
      </c>
      <c r="C696" s="34">
        <v>60.79</v>
      </c>
      <c r="D696" s="34">
        <v>61.33</v>
      </c>
      <c r="E696" s="34">
        <v>60.74</v>
      </c>
      <c r="F696" s="34" t="s">
        <v>3327</v>
      </c>
      <c r="G696" s="35">
        <v>0.0079</v>
      </c>
      <c r="H696" s="1">
        <f t="shared" si="10"/>
        <v>0.00787534833210645</v>
      </c>
    </row>
    <row r="697" spans="1:8">
      <c r="A697" s="32">
        <v>45142</v>
      </c>
      <c r="B697" s="2">
        <v>60.71</v>
      </c>
      <c r="C697" s="34">
        <v>61.68</v>
      </c>
      <c r="D697" s="34">
        <v>61.89</v>
      </c>
      <c r="E697" s="34">
        <v>60.62</v>
      </c>
      <c r="F697" s="34" t="s">
        <v>3945</v>
      </c>
      <c r="G697" s="35">
        <v>-0.0151</v>
      </c>
      <c r="H697" s="1">
        <f t="shared" si="10"/>
        <v>-0.0152025813095723</v>
      </c>
    </row>
    <row r="698" spans="1:8">
      <c r="A698" s="32">
        <v>45141</v>
      </c>
      <c r="B698" s="2">
        <v>61.64</v>
      </c>
      <c r="C698" s="34">
        <v>61.87</v>
      </c>
      <c r="D698" s="34">
        <v>62.12</v>
      </c>
      <c r="E698" s="34">
        <v>61.53</v>
      </c>
      <c r="F698" s="34" t="s">
        <v>3358</v>
      </c>
      <c r="G698" s="35">
        <v>-0.0052</v>
      </c>
      <c r="H698" s="1">
        <f t="shared" si="10"/>
        <v>-0.00517800509675294</v>
      </c>
    </row>
    <row r="699" spans="1:8">
      <c r="A699" s="32">
        <v>45140</v>
      </c>
      <c r="B699" s="2">
        <v>61.96</v>
      </c>
      <c r="C699" s="34">
        <v>61.56</v>
      </c>
      <c r="D699" s="34">
        <v>62.58</v>
      </c>
      <c r="E699" s="34">
        <v>61.56</v>
      </c>
      <c r="F699" s="34" t="s">
        <v>3946</v>
      </c>
      <c r="G699" s="35">
        <v>0.0031</v>
      </c>
      <c r="H699" s="1">
        <f t="shared" si="10"/>
        <v>0.00307120584086014</v>
      </c>
    </row>
    <row r="700" spans="1:8">
      <c r="A700" s="32">
        <v>45139</v>
      </c>
      <c r="B700" s="2">
        <v>61.77</v>
      </c>
      <c r="C700" s="34">
        <v>62.09</v>
      </c>
      <c r="D700" s="34">
        <v>62.36</v>
      </c>
      <c r="E700" s="34">
        <v>61.62</v>
      </c>
      <c r="F700" s="34" t="s">
        <v>3292</v>
      </c>
      <c r="G700" s="35">
        <v>-0.0026</v>
      </c>
      <c r="H700" s="1">
        <f t="shared" si="10"/>
        <v>-0.00258690524216174</v>
      </c>
    </row>
    <row r="701" spans="1:8">
      <c r="A701" s="32">
        <v>45138</v>
      </c>
      <c r="B701" s="2">
        <v>61.93</v>
      </c>
      <c r="C701" s="34">
        <v>62.45</v>
      </c>
      <c r="D701" s="34">
        <v>62.45</v>
      </c>
      <c r="E701" s="34">
        <v>61.73</v>
      </c>
      <c r="F701" s="34" t="s">
        <v>3865</v>
      </c>
      <c r="G701" s="35">
        <v>-0.0088</v>
      </c>
      <c r="H701" s="1">
        <f t="shared" si="10"/>
        <v>-0.0088417905814609</v>
      </c>
    </row>
    <row r="702" spans="1:8">
      <c r="A702" s="32">
        <v>45135</v>
      </c>
      <c r="B702" s="2">
        <v>62.48</v>
      </c>
      <c r="C702" s="34">
        <v>62.58</v>
      </c>
      <c r="D702" s="34">
        <v>62.77</v>
      </c>
      <c r="E702" s="34">
        <v>62.22</v>
      </c>
      <c r="F702" s="34" t="s">
        <v>3581</v>
      </c>
      <c r="G702" s="35">
        <v>0.0006</v>
      </c>
      <c r="H702" s="1">
        <f t="shared" si="10"/>
        <v>0.000640409884199245</v>
      </c>
    </row>
    <row r="703" spans="1:8">
      <c r="A703" s="32">
        <v>45134</v>
      </c>
      <c r="B703" s="2">
        <v>62.44</v>
      </c>
      <c r="C703" s="34">
        <v>63.05</v>
      </c>
      <c r="D703" s="34">
        <v>63.26</v>
      </c>
      <c r="E703" s="34">
        <v>62.38</v>
      </c>
      <c r="F703" s="34" t="s">
        <v>3655</v>
      </c>
      <c r="G703" s="35">
        <v>-0.0097</v>
      </c>
      <c r="H703" s="1">
        <f t="shared" si="10"/>
        <v>-0.00972196676369722</v>
      </c>
    </row>
    <row r="704" spans="1:8">
      <c r="A704" s="32">
        <v>45133</v>
      </c>
      <c r="B704" s="2">
        <v>63.05</v>
      </c>
      <c r="C704" s="34">
        <v>61.86</v>
      </c>
      <c r="D704" s="34">
        <v>63.17</v>
      </c>
      <c r="E704" s="34">
        <v>61.39</v>
      </c>
      <c r="F704" s="34" t="s">
        <v>3947</v>
      </c>
      <c r="G704" s="35">
        <v>0.0129</v>
      </c>
      <c r="H704" s="1">
        <f t="shared" si="10"/>
        <v>0.0127695270661116</v>
      </c>
    </row>
    <row r="705" spans="1:8">
      <c r="A705" s="32">
        <v>45132</v>
      </c>
      <c r="B705" s="2">
        <v>62.25</v>
      </c>
      <c r="C705" s="34">
        <v>62.3</v>
      </c>
      <c r="D705" s="34">
        <v>62.39</v>
      </c>
      <c r="E705" s="34">
        <v>62.04</v>
      </c>
      <c r="F705" s="34" t="s">
        <v>2960</v>
      </c>
      <c r="G705" s="35">
        <v>-0.0034</v>
      </c>
      <c r="H705" s="1">
        <f t="shared" si="10"/>
        <v>-0.00336781651011554</v>
      </c>
    </row>
    <row r="706" spans="1:8">
      <c r="A706" s="32">
        <v>45131</v>
      </c>
      <c r="B706" s="2">
        <v>62.46</v>
      </c>
      <c r="C706" s="34">
        <v>62.42</v>
      </c>
      <c r="D706" s="34">
        <v>62.81</v>
      </c>
      <c r="E706" s="34">
        <v>62.4</v>
      </c>
      <c r="F706" s="34" t="s">
        <v>2733</v>
      </c>
      <c r="G706" s="35">
        <v>0.0003</v>
      </c>
      <c r="H706" s="1">
        <f t="shared" si="10"/>
        <v>0.000320256207701219</v>
      </c>
    </row>
    <row r="707" spans="1:8">
      <c r="A707" s="32">
        <v>45128</v>
      </c>
      <c r="B707" s="2">
        <v>62.44</v>
      </c>
      <c r="C707" s="34">
        <v>62.46</v>
      </c>
      <c r="D707" s="34">
        <v>62.68</v>
      </c>
      <c r="E707" s="34">
        <v>62.24</v>
      </c>
      <c r="F707" s="34" t="s">
        <v>3820</v>
      </c>
      <c r="G707" s="35">
        <v>0.0008</v>
      </c>
      <c r="H707" s="1">
        <f t="shared" ref="H707:H752" si="11">LN(B707/B708)</f>
        <v>0.000801089524536192</v>
      </c>
    </row>
    <row r="708" spans="1:8">
      <c r="A708" s="32">
        <v>45127</v>
      </c>
      <c r="B708" s="2">
        <v>62.39</v>
      </c>
      <c r="C708" s="34">
        <v>61.68</v>
      </c>
      <c r="D708" s="34">
        <v>62.41</v>
      </c>
      <c r="E708" s="34">
        <v>61.67</v>
      </c>
      <c r="F708" s="34" t="s">
        <v>3674</v>
      </c>
      <c r="G708" s="35">
        <v>0.0122</v>
      </c>
      <c r="H708" s="1">
        <f t="shared" si="11"/>
        <v>0.01209399567078</v>
      </c>
    </row>
    <row r="709" spans="1:8">
      <c r="A709" s="32">
        <v>45126</v>
      </c>
      <c r="B709" s="2">
        <v>61.64</v>
      </c>
      <c r="C709" s="34">
        <v>60.77</v>
      </c>
      <c r="D709" s="34">
        <v>61.79</v>
      </c>
      <c r="E709" s="34">
        <v>60.68</v>
      </c>
      <c r="F709" s="34" t="s">
        <v>3883</v>
      </c>
      <c r="G709" s="35">
        <v>0.0177</v>
      </c>
      <c r="H709" s="1">
        <f t="shared" si="11"/>
        <v>0.0175112894590591</v>
      </c>
    </row>
    <row r="710" spans="1:8">
      <c r="A710" s="32">
        <v>45125</v>
      </c>
      <c r="B710" s="2">
        <v>60.57</v>
      </c>
      <c r="C710" s="34">
        <v>60.96</v>
      </c>
      <c r="D710" s="34">
        <v>61.25</v>
      </c>
      <c r="E710" s="34">
        <v>60.41</v>
      </c>
      <c r="F710" s="34" t="s">
        <v>2910</v>
      </c>
      <c r="G710" s="35">
        <v>-0.0039</v>
      </c>
      <c r="H710" s="1">
        <f t="shared" si="11"/>
        <v>-0.00395452813916257</v>
      </c>
    </row>
    <row r="711" spans="1:8">
      <c r="A711" s="32">
        <v>45124</v>
      </c>
      <c r="B711" s="2">
        <v>60.81</v>
      </c>
      <c r="C711" s="34">
        <v>60.76</v>
      </c>
      <c r="D711" s="34">
        <v>61.1</v>
      </c>
      <c r="E711" s="34">
        <v>60.49</v>
      </c>
      <c r="F711" s="34" t="s">
        <v>3224</v>
      </c>
      <c r="G711" s="35">
        <v>-0.0015</v>
      </c>
      <c r="H711" s="1">
        <f t="shared" si="11"/>
        <v>-0.00147892558383297</v>
      </c>
    </row>
    <row r="712" spans="1:8">
      <c r="A712" s="32">
        <v>45121</v>
      </c>
      <c r="B712" s="2">
        <v>60.9</v>
      </c>
      <c r="C712" s="34">
        <v>60.14</v>
      </c>
      <c r="D712" s="34">
        <v>61.04</v>
      </c>
      <c r="E712" s="34">
        <v>60.09</v>
      </c>
      <c r="F712" s="34" t="s">
        <v>2683</v>
      </c>
      <c r="G712" s="35">
        <v>0.0091</v>
      </c>
      <c r="H712" s="1">
        <f t="shared" si="11"/>
        <v>0.00907222717231086</v>
      </c>
    </row>
    <row r="713" spans="1:8">
      <c r="A713" s="32">
        <v>45120</v>
      </c>
      <c r="B713" s="2">
        <v>60.35</v>
      </c>
      <c r="C713" s="34">
        <v>60.12</v>
      </c>
      <c r="D713" s="34">
        <v>60.46</v>
      </c>
      <c r="E713" s="34">
        <v>59.98</v>
      </c>
      <c r="F713" s="34" t="s">
        <v>2932</v>
      </c>
      <c r="G713" s="35">
        <v>0.0085</v>
      </c>
      <c r="H713" s="1">
        <f t="shared" si="11"/>
        <v>0.00848661387731873</v>
      </c>
    </row>
    <row r="714" spans="1:8">
      <c r="A714" s="32">
        <v>45119</v>
      </c>
      <c r="B714" s="2">
        <v>59.84</v>
      </c>
      <c r="C714" s="34">
        <v>59.75</v>
      </c>
      <c r="D714" s="34">
        <v>60.05</v>
      </c>
      <c r="E714" s="34">
        <v>59.44</v>
      </c>
      <c r="F714" s="34" t="s">
        <v>3125</v>
      </c>
      <c r="G714" s="35">
        <v>0.0054</v>
      </c>
      <c r="H714" s="1">
        <f t="shared" si="11"/>
        <v>0.00536194314138537</v>
      </c>
    </row>
    <row r="715" spans="1:8">
      <c r="A715" s="32">
        <v>45118</v>
      </c>
      <c r="B715" s="2">
        <v>59.52</v>
      </c>
      <c r="C715" s="34">
        <v>59.46</v>
      </c>
      <c r="D715" s="34">
        <v>59.56</v>
      </c>
      <c r="E715" s="34">
        <v>58.84</v>
      </c>
      <c r="F715" s="34" t="s">
        <v>3948</v>
      </c>
      <c r="G715" s="35">
        <v>0.0035</v>
      </c>
      <c r="H715" s="1">
        <f t="shared" si="11"/>
        <v>0.00353446467420111</v>
      </c>
    </row>
    <row r="716" spans="1:8">
      <c r="A716" s="32">
        <v>45117</v>
      </c>
      <c r="B716" s="2">
        <v>59.31</v>
      </c>
      <c r="C716" s="34">
        <v>59.97</v>
      </c>
      <c r="D716" s="34">
        <v>60.15</v>
      </c>
      <c r="E716" s="34">
        <v>59.14</v>
      </c>
      <c r="F716" s="34" t="s">
        <v>3949</v>
      </c>
      <c r="G716" s="35">
        <v>-0.0075</v>
      </c>
      <c r="H716" s="1">
        <f t="shared" si="11"/>
        <v>-0.00755861497392661</v>
      </c>
    </row>
    <row r="717" spans="1:8">
      <c r="A717" s="32">
        <v>45114</v>
      </c>
      <c r="B717" s="2">
        <v>59.76</v>
      </c>
      <c r="C717" s="34">
        <v>60.31</v>
      </c>
      <c r="D717" s="34">
        <v>60.49</v>
      </c>
      <c r="E717" s="34">
        <v>59.73</v>
      </c>
      <c r="F717" s="34" t="s">
        <v>3741</v>
      </c>
      <c r="G717" s="35">
        <v>-0.0132</v>
      </c>
      <c r="H717" s="1">
        <f t="shared" si="11"/>
        <v>-0.0132980683046315</v>
      </c>
    </row>
    <row r="718" spans="1:8">
      <c r="A718" s="32">
        <v>45113</v>
      </c>
      <c r="B718" s="2">
        <v>60.56</v>
      </c>
      <c r="C718" s="34">
        <v>60.73</v>
      </c>
      <c r="D718" s="34">
        <v>61.02</v>
      </c>
      <c r="E718" s="34">
        <v>60.5</v>
      </c>
      <c r="F718" s="34" t="s">
        <v>3950</v>
      </c>
      <c r="G718" s="35">
        <v>-0.0077</v>
      </c>
      <c r="H718" s="1">
        <f t="shared" si="11"/>
        <v>-0.00773093742721022</v>
      </c>
    </row>
    <row r="719" spans="1:8">
      <c r="A719" s="32">
        <v>45112</v>
      </c>
      <c r="B719" s="2">
        <v>61.03</v>
      </c>
      <c r="C719" s="34">
        <v>60.28</v>
      </c>
      <c r="D719" s="34">
        <v>61.1</v>
      </c>
      <c r="E719" s="34">
        <v>60.16</v>
      </c>
      <c r="F719" s="34" t="s">
        <v>3874</v>
      </c>
      <c r="G719" s="35">
        <v>0.0074</v>
      </c>
      <c r="H719" s="1">
        <f t="shared" si="11"/>
        <v>0.00740074095731231</v>
      </c>
    </row>
    <row r="720" spans="1:8">
      <c r="A720" s="32">
        <v>45110</v>
      </c>
      <c r="B720" s="2">
        <v>60.58</v>
      </c>
      <c r="C720" s="34">
        <v>60.2</v>
      </c>
      <c r="D720" s="34">
        <v>60.63</v>
      </c>
      <c r="E720" s="34">
        <v>60.03</v>
      </c>
      <c r="F720" s="34" t="s">
        <v>3727</v>
      </c>
      <c r="G720" s="35">
        <v>0.006</v>
      </c>
      <c r="H720" s="1">
        <f t="shared" si="11"/>
        <v>0.00596028254550337</v>
      </c>
    </row>
    <row r="721" spans="1:8">
      <c r="A721" s="32">
        <v>45107</v>
      </c>
      <c r="B721" s="2">
        <v>60.22</v>
      </c>
      <c r="C721" s="34">
        <v>60</v>
      </c>
      <c r="D721" s="34">
        <v>60.35</v>
      </c>
      <c r="E721" s="34">
        <v>59.87</v>
      </c>
      <c r="F721" s="34" t="s">
        <v>3951</v>
      </c>
      <c r="G721" s="35">
        <v>0.0033</v>
      </c>
      <c r="H721" s="1">
        <f t="shared" si="11"/>
        <v>0.00332668304136655</v>
      </c>
    </row>
    <row r="722" spans="1:8">
      <c r="A722" s="32">
        <v>45106</v>
      </c>
      <c r="B722" s="2">
        <v>60.02</v>
      </c>
      <c r="C722" s="34">
        <v>60.22</v>
      </c>
      <c r="D722" s="34">
        <v>60.35</v>
      </c>
      <c r="E722" s="34">
        <v>59.76</v>
      </c>
      <c r="F722" s="34" t="s">
        <v>3952</v>
      </c>
      <c r="G722" s="35">
        <v>-0.0083</v>
      </c>
      <c r="H722" s="1">
        <f t="shared" si="11"/>
        <v>-0.00829604890793411</v>
      </c>
    </row>
    <row r="723" spans="1:8">
      <c r="A723" s="32">
        <v>45105</v>
      </c>
      <c r="B723" s="2">
        <v>60.52</v>
      </c>
      <c r="C723" s="34">
        <v>60.88</v>
      </c>
      <c r="D723" s="34">
        <v>61.04</v>
      </c>
      <c r="E723" s="34">
        <v>60.4</v>
      </c>
      <c r="F723" s="34" t="s">
        <v>3953</v>
      </c>
      <c r="G723" s="35">
        <v>-0.0093</v>
      </c>
      <c r="H723" s="1">
        <f t="shared" si="11"/>
        <v>-0.00937429774152038</v>
      </c>
    </row>
    <row r="724" spans="1:8">
      <c r="A724" s="32">
        <v>45104</v>
      </c>
      <c r="B724" s="2">
        <v>61.09</v>
      </c>
      <c r="C724" s="34">
        <v>61.22</v>
      </c>
      <c r="D724" s="34">
        <v>61.36</v>
      </c>
      <c r="E724" s="34">
        <v>60.98</v>
      </c>
      <c r="F724" s="34" t="s">
        <v>2759</v>
      </c>
      <c r="G724" s="35">
        <v>-0.0021</v>
      </c>
      <c r="H724" s="1">
        <f t="shared" si="11"/>
        <v>-0.00212574685559079</v>
      </c>
    </row>
    <row r="725" spans="1:8">
      <c r="A725" s="32">
        <v>45103</v>
      </c>
      <c r="B725" s="2">
        <v>61.22</v>
      </c>
      <c r="C725" s="34">
        <v>61.21</v>
      </c>
      <c r="D725" s="34">
        <v>61.29</v>
      </c>
      <c r="E725" s="34">
        <v>60.39</v>
      </c>
      <c r="F725" s="34" t="s">
        <v>3954</v>
      </c>
      <c r="G725" s="35">
        <v>0.0003</v>
      </c>
      <c r="H725" s="1">
        <f t="shared" si="11"/>
        <v>0.000326743998986048</v>
      </c>
    </row>
    <row r="726" spans="1:8">
      <c r="A726" s="32">
        <v>45100</v>
      </c>
      <c r="B726" s="2">
        <v>61.2</v>
      </c>
      <c r="C726" s="34">
        <v>61.94</v>
      </c>
      <c r="D726" s="34">
        <v>61.97</v>
      </c>
      <c r="E726" s="34">
        <v>61.18</v>
      </c>
      <c r="F726" s="34" t="s">
        <v>3782</v>
      </c>
      <c r="G726" s="35">
        <v>-0.0105</v>
      </c>
      <c r="H726" s="1">
        <f t="shared" si="11"/>
        <v>-0.0105649093202165</v>
      </c>
    </row>
    <row r="727" spans="1:8">
      <c r="A727" s="32">
        <v>45099</v>
      </c>
      <c r="B727" s="2">
        <v>61.85</v>
      </c>
      <c r="C727" s="34">
        <v>61.81</v>
      </c>
      <c r="D727" s="34">
        <v>62.1</v>
      </c>
      <c r="E727" s="34">
        <v>61.58</v>
      </c>
      <c r="F727" s="34" t="s">
        <v>3955</v>
      </c>
      <c r="G727" s="35">
        <v>0.0068</v>
      </c>
      <c r="H727" s="1">
        <f t="shared" si="11"/>
        <v>0.00681378366266097</v>
      </c>
    </row>
    <row r="728" spans="1:8">
      <c r="A728" s="32">
        <v>45098</v>
      </c>
      <c r="B728" s="2">
        <v>61.43</v>
      </c>
      <c r="C728" s="34">
        <v>61.31</v>
      </c>
      <c r="D728" s="34">
        <v>61.72</v>
      </c>
      <c r="E728" s="34">
        <v>60.98</v>
      </c>
      <c r="F728" s="34" t="s">
        <v>3911</v>
      </c>
      <c r="G728" s="35">
        <v>0.0028</v>
      </c>
      <c r="H728" s="1">
        <f t="shared" si="11"/>
        <v>0.00277121377120685</v>
      </c>
    </row>
    <row r="729" spans="1:8">
      <c r="A729" s="32">
        <v>45097</v>
      </c>
      <c r="B729" s="2">
        <v>61.26</v>
      </c>
      <c r="C729" s="34">
        <v>61.59</v>
      </c>
      <c r="D729" s="34">
        <v>61.96</v>
      </c>
      <c r="E729" s="34">
        <v>61.24</v>
      </c>
      <c r="F729" s="34" t="s">
        <v>3615</v>
      </c>
      <c r="G729" s="35">
        <v>-0.0066</v>
      </c>
      <c r="H729" s="1">
        <f t="shared" si="11"/>
        <v>-0.00667048759877231</v>
      </c>
    </row>
    <row r="730" spans="1:8">
      <c r="A730" s="32">
        <v>45093</v>
      </c>
      <c r="B730" s="2">
        <v>61.67</v>
      </c>
      <c r="C730" s="34">
        <v>61.6</v>
      </c>
      <c r="D730" s="34">
        <v>62.17</v>
      </c>
      <c r="E730" s="34">
        <v>61.48</v>
      </c>
      <c r="F730" s="34" t="s">
        <v>3956</v>
      </c>
      <c r="G730" s="35">
        <v>0.0072</v>
      </c>
      <c r="H730" s="1">
        <f t="shared" si="11"/>
        <v>0.00716032351353834</v>
      </c>
    </row>
    <row r="731" spans="1:8">
      <c r="A731" s="32">
        <v>45092</v>
      </c>
      <c r="B731" s="2">
        <v>61.23</v>
      </c>
      <c r="C731" s="34">
        <v>60.61</v>
      </c>
      <c r="D731" s="34">
        <v>61.3</v>
      </c>
      <c r="E731" s="34">
        <v>60.34</v>
      </c>
      <c r="F731" s="34" t="s">
        <v>3957</v>
      </c>
      <c r="G731" s="35">
        <v>0.0061</v>
      </c>
      <c r="H731" s="1">
        <f t="shared" si="11"/>
        <v>0.00606112102103796</v>
      </c>
    </row>
    <row r="732" spans="1:8">
      <c r="A732" s="32">
        <v>45091</v>
      </c>
      <c r="B732" s="2">
        <v>60.86</v>
      </c>
      <c r="C732" s="34">
        <v>60.73</v>
      </c>
      <c r="D732" s="34">
        <v>61.08</v>
      </c>
      <c r="E732" s="34">
        <v>60.6</v>
      </c>
      <c r="F732" s="34" t="s">
        <v>3958</v>
      </c>
      <c r="G732" s="35">
        <v>0.0068</v>
      </c>
      <c r="H732" s="1">
        <f t="shared" si="11"/>
        <v>0.00675956740802333</v>
      </c>
    </row>
    <row r="733" spans="1:8">
      <c r="A733" s="32">
        <v>45090</v>
      </c>
      <c r="B733" s="2">
        <v>60.45</v>
      </c>
      <c r="C733" s="34">
        <v>60.21</v>
      </c>
      <c r="D733" s="34">
        <v>60.67</v>
      </c>
      <c r="E733" s="34">
        <v>60.04</v>
      </c>
      <c r="F733" s="34" t="s">
        <v>3686</v>
      </c>
      <c r="G733" s="35">
        <v>0.004</v>
      </c>
      <c r="H733" s="1">
        <f t="shared" si="11"/>
        <v>0.0039781255844452</v>
      </c>
    </row>
    <row r="734" spans="1:8">
      <c r="A734" s="32">
        <v>45089</v>
      </c>
      <c r="B734" s="2">
        <v>60.21</v>
      </c>
      <c r="C734" s="34">
        <v>60.59</v>
      </c>
      <c r="D734" s="34">
        <v>60.65</v>
      </c>
      <c r="E734" s="34">
        <v>60.02</v>
      </c>
      <c r="F734" s="34" t="s">
        <v>2971</v>
      </c>
      <c r="G734" s="35">
        <v>-0.0043</v>
      </c>
      <c r="H734" s="1">
        <f t="shared" si="11"/>
        <v>-0.00430892280876501</v>
      </c>
    </row>
    <row r="735" spans="1:8">
      <c r="A735" s="32">
        <v>45086</v>
      </c>
      <c r="B735" s="2">
        <v>60.47</v>
      </c>
      <c r="C735" s="34">
        <v>60.27</v>
      </c>
      <c r="D735" s="34">
        <v>60.67</v>
      </c>
      <c r="E735" s="34">
        <v>60.17</v>
      </c>
      <c r="F735" s="34" t="s">
        <v>3844</v>
      </c>
      <c r="G735" s="35">
        <v>0.0017</v>
      </c>
      <c r="H735" s="1">
        <f t="shared" si="11"/>
        <v>0.00165508147678687</v>
      </c>
    </row>
    <row r="736" spans="1:8">
      <c r="A736" s="32">
        <v>45085</v>
      </c>
      <c r="B736" s="2">
        <v>60.37</v>
      </c>
      <c r="C736" s="34">
        <v>60.13</v>
      </c>
      <c r="D736" s="34">
        <v>60.4</v>
      </c>
      <c r="E736" s="34">
        <v>59.98</v>
      </c>
      <c r="F736" s="34" t="s">
        <v>3959</v>
      </c>
      <c r="G736" s="35">
        <v>0.0025</v>
      </c>
      <c r="H736" s="1">
        <f t="shared" si="11"/>
        <v>0.00248776975474697</v>
      </c>
    </row>
    <row r="737" spans="1:8">
      <c r="A737" s="32">
        <v>45084</v>
      </c>
      <c r="B737" s="2">
        <v>60.22</v>
      </c>
      <c r="C737" s="34">
        <v>60.01</v>
      </c>
      <c r="D737" s="34">
        <v>60.35</v>
      </c>
      <c r="E737" s="34">
        <v>59.82</v>
      </c>
      <c r="F737" s="34" t="s">
        <v>3960</v>
      </c>
      <c r="G737" s="35">
        <v>-0.0015</v>
      </c>
      <c r="H737" s="1">
        <f t="shared" si="11"/>
        <v>-0.00149340440930767</v>
      </c>
    </row>
    <row r="738" spans="1:8">
      <c r="A738" s="32">
        <v>45083</v>
      </c>
      <c r="B738" s="2">
        <v>60.31</v>
      </c>
      <c r="C738" s="34">
        <v>60.95</v>
      </c>
      <c r="D738" s="34">
        <v>60.99</v>
      </c>
      <c r="E738" s="34">
        <v>60.12</v>
      </c>
      <c r="F738" s="34" t="s">
        <v>2901</v>
      </c>
      <c r="G738" s="35">
        <v>-0.0072</v>
      </c>
      <c r="H738" s="1">
        <f t="shared" si="11"/>
        <v>-0.00726915475776236</v>
      </c>
    </row>
    <row r="739" spans="1:8">
      <c r="A739" s="32">
        <v>45082</v>
      </c>
      <c r="B739" s="2">
        <v>60.75</v>
      </c>
      <c r="C739" s="34">
        <v>61</v>
      </c>
      <c r="D739" s="34">
        <v>61.44</v>
      </c>
      <c r="E739" s="34">
        <v>60.55</v>
      </c>
      <c r="F739" s="34" t="s">
        <v>2831</v>
      </c>
      <c r="G739" s="35">
        <v>-0.0067</v>
      </c>
      <c r="H739" s="1">
        <f t="shared" si="11"/>
        <v>-0.00672629884020365</v>
      </c>
    </row>
    <row r="740" spans="1:8">
      <c r="A740" s="32">
        <v>45079</v>
      </c>
      <c r="B740" s="2">
        <v>61.16</v>
      </c>
      <c r="C740" s="34">
        <v>60.27</v>
      </c>
      <c r="D740" s="34">
        <v>61.32</v>
      </c>
      <c r="E740" s="34">
        <v>60.08</v>
      </c>
      <c r="F740" s="34" t="s">
        <v>2942</v>
      </c>
      <c r="G740" s="35">
        <v>0.0193</v>
      </c>
      <c r="H740" s="1">
        <f t="shared" si="11"/>
        <v>0.0191488188387607</v>
      </c>
    </row>
    <row r="741" spans="1:8">
      <c r="A741" s="32">
        <v>45078</v>
      </c>
      <c r="B741" s="2">
        <v>60</v>
      </c>
      <c r="C741" s="34">
        <v>59.94</v>
      </c>
      <c r="D741" s="34">
        <v>60.17</v>
      </c>
      <c r="E741" s="34">
        <v>59.77</v>
      </c>
      <c r="F741" s="34" t="s">
        <v>3686</v>
      </c>
      <c r="G741" s="35">
        <v>0.0057</v>
      </c>
      <c r="H741" s="1">
        <f t="shared" si="11"/>
        <v>0.00568278313549838</v>
      </c>
    </row>
    <row r="742" spans="1:8">
      <c r="A742" s="32">
        <v>45077</v>
      </c>
      <c r="B742" s="2">
        <v>59.66</v>
      </c>
      <c r="C742" s="34">
        <v>59.92</v>
      </c>
      <c r="D742" s="34">
        <v>60.28</v>
      </c>
      <c r="E742" s="34">
        <v>59.37</v>
      </c>
      <c r="F742" s="34" t="s">
        <v>3961</v>
      </c>
      <c r="G742" s="35">
        <v>-0.002</v>
      </c>
      <c r="H742" s="1">
        <f t="shared" si="11"/>
        <v>-0.00200937776918945</v>
      </c>
    </row>
    <row r="743" spans="1:8">
      <c r="A743" s="32">
        <v>45076</v>
      </c>
      <c r="B743" s="2">
        <v>59.78</v>
      </c>
      <c r="C743" s="34">
        <v>60.09</v>
      </c>
      <c r="D743" s="34">
        <v>60.19</v>
      </c>
      <c r="E743" s="34">
        <v>59.52</v>
      </c>
      <c r="F743" s="34" t="s">
        <v>3845</v>
      </c>
      <c r="G743" s="35">
        <v>-0.008</v>
      </c>
      <c r="H743" s="1">
        <f t="shared" si="11"/>
        <v>-0.00799737684636329</v>
      </c>
    </row>
    <row r="744" spans="1:8">
      <c r="A744" s="32">
        <v>45072</v>
      </c>
      <c r="B744" s="2">
        <v>60.26</v>
      </c>
      <c r="C744" s="34">
        <v>60.45</v>
      </c>
      <c r="D744" s="34">
        <v>60.64</v>
      </c>
      <c r="E744" s="34">
        <v>60.11</v>
      </c>
      <c r="F744" s="34" t="s">
        <v>2870</v>
      </c>
      <c r="G744" s="35">
        <v>-0.0025</v>
      </c>
      <c r="H744" s="1">
        <f t="shared" si="11"/>
        <v>-0.00248612044849463</v>
      </c>
    </row>
    <row r="745" spans="1:8">
      <c r="A745" s="32">
        <v>45071</v>
      </c>
      <c r="B745" s="2">
        <v>60.41</v>
      </c>
      <c r="C745" s="34">
        <v>60.47</v>
      </c>
      <c r="D745" s="34">
        <v>60.73</v>
      </c>
      <c r="E745" s="34">
        <v>60.15</v>
      </c>
      <c r="F745" s="34" t="s">
        <v>3962</v>
      </c>
      <c r="G745" s="35">
        <v>-0.0077</v>
      </c>
      <c r="H745" s="1">
        <f t="shared" si="11"/>
        <v>-0.00775005940278056</v>
      </c>
    </row>
    <row r="746" spans="1:8">
      <c r="A746" s="32">
        <v>45070</v>
      </c>
      <c r="B746" s="2">
        <v>60.88</v>
      </c>
      <c r="C746" s="34">
        <v>61.38</v>
      </c>
      <c r="D746" s="34">
        <v>61.43</v>
      </c>
      <c r="E746" s="34">
        <v>60.72</v>
      </c>
      <c r="F746" s="34" t="s">
        <v>3558</v>
      </c>
      <c r="G746" s="35">
        <v>-0.0085</v>
      </c>
      <c r="H746" s="1">
        <f t="shared" si="11"/>
        <v>-0.0085051215996663</v>
      </c>
    </row>
    <row r="747" spans="1:8">
      <c r="A747" s="32">
        <v>45069</v>
      </c>
      <c r="B747" s="2">
        <v>61.4</v>
      </c>
      <c r="C747" s="34">
        <v>61.51</v>
      </c>
      <c r="D747" s="34">
        <v>61.67</v>
      </c>
      <c r="E747" s="34">
        <v>61.17</v>
      </c>
      <c r="F747" s="34" t="s">
        <v>3670</v>
      </c>
      <c r="G747" s="35">
        <v>-0.0018</v>
      </c>
      <c r="H747" s="1">
        <f t="shared" si="11"/>
        <v>-0.00178992806718007</v>
      </c>
    </row>
    <row r="748" spans="1:8">
      <c r="A748" s="32">
        <v>45068</v>
      </c>
      <c r="B748" s="2">
        <v>61.51</v>
      </c>
      <c r="C748" s="34">
        <v>62.78</v>
      </c>
      <c r="D748" s="34">
        <v>62.87</v>
      </c>
      <c r="E748" s="34">
        <v>61.44</v>
      </c>
      <c r="F748" s="34" t="s">
        <v>3963</v>
      </c>
      <c r="G748" s="35">
        <v>-0.021</v>
      </c>
      <c r="H748" s="1">
        <f t="shared" si="11"/>
        <v>-0.0212329031945787</v>
      </c>
    </row>
    <row r="749" spans="1:8">
      <c r="A749" s="32">
        <v>45065</v>
      </c>
      <c r="B749" s="2">
        <v>62.83</v>
      </c>
      <c r="C749" s="34">
        <v>63.04</v>
      </c>
      <c r="D749" s="34">
        <v>63.1</v>
      </c>
      <c r="E749" s="34">
        <v>62.6</v>
      </c>
      <c r="F749" s="34" t="s">
        <v>2927</v>
      </c>
      <c r="G749" s="35">
        <v>0.0005</v>
      </c>
      <c r="H749" s="1">
        <f t="shared" si="11"/>
        <v>0.000477592940702742</v>
      </c>
    </row>
    <row r="750" spans="1:8">
      <c r="A750" s="32">
        <v>45064</v>
      </c>
      <c r="B750" s="2">
        <v>62.8</v>
      </c>
      <c r="C750" s="34">
        <v>63.01</v>
      </c>
      <c r="D750" s="34">
        <v>63.04</v>
      </c>
      <c r="E750" s="34">
        <v>62.57</v>
      </c>
      <c r="F750" s="34" t="s">
        <v>2886</v>
      </c>
      <c r="G750" s="35">
        <v>-0.0055</v>
      </c>
      <c r="H750" s="1">
        <f t="shared" si="11"/>
        <v>-0.00555777532234718</v>
      </c>
    </row>
    <row r="751" spans="1:8">
      <c r="A751" s="32">
        <v>45063</v>
      </c>
      <c r="B751" s="2">
        <v>63.15</v>
      </c>
      <c r="C751" s="34">
        <v>63.4</v>
      </c>
      <c r="D751" s="34">
        <v>63.42</v>
      </c>
      <c r="E751" s="34">
        <v>62.73</v>
      </c>
      <c r="F751" s="34" t="s">
        <v>2940</v>
      </c>
      <c r="G751" s="35">
        <v>-0.0011</v>
      </c>
      <c r="H751" s="1">
        <f t="shared" si="11"/>
        <v>-0.00110785799097152</v>
      </c>
    </row>
    <row r="752" spans="1:8">
      <c r="A752" s="32">
        <v>45062</v>
      </c>
      <c r="B752" s="2">
        <v>63.22</v>
      </c>
      <c r="C752" s="34">
        <v>63.9</v>
      </c>
      <c r="D752" s="34">
        <v>63.9</v>
      </c>
      <c r="E752" s="34">
        <v>63.16</v>
      </c>
      <c r="F752" s="34" t="s">
        <v>3706</v>
      </c>
      <c r="G752" s="35">
        <v>-0.0113</v>
      </c>
      <c r="H752" s="1">
        <f t="shared" si="11"/>
        <v>-0.0113244368442237</v>
      </c>
    </row>
    <row r="753" spans="1:8">
      <c r="A753" s="32">
        <v>45061</v>
      </c>
      <c r="B753" s="2">
        <v>63.94</v>
      </c>
      <c r="C753" s="34">
        <v>64.22</v>
      </c>
      <c r="D753" s="34">
        <v>64.25</v>
      </c>
      <c r="E753" s="34">
        <v>63.71</v>
      </c>
      <c r="F753" s="34" t="s">
        <v>3221</v>
      </c>
      <c r="G753" s="35">
        <v>-0.0027</v>
      </c>
      <c r="H753" s="1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3"/>
  <sheetViews>
    <sheetView topLeftCell="A731" workbookViewId="0">
      <selection activeCell="B2" sqref="B2:B753"/>
    </sheetView>
  </sheetViews>
  <sheetFormatPr defaultColWidth="14.1111111111111" defaultRowHeight="14.4"/>
  <cols>
    <col min="10" max="10" width="22.8888888888889" customWidth="1"/>
  </cols>
  <sheetData>
    <row r="1" spans="1:11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760</v>
      </c>
    </row>
    <row r="2" spans="1:11">
      <c r="A2" s="32">
        <v>46155</v>
      </c>
      <c r="B2" s="2">
        <v>151.57</v>
      </c>
      <c r="C2" s="34">
        <v>150.06</v>
      </c>
      <c r="D2" s="34">
        <v>151.79</v>
      </c>
      <c r="E2" s="34">
        <v>149.68</v>
      </c>
      <c r="F2" s="34" t="s">
        <v>2808</v>
      </c>
      <c r="G2" s="35">
        <v>0.0062</v>
      </c>
      <c r="H2" s="1">
        <f>LN(B2/B3)</f>
        <v>0.00622106572884165</v>
      </c>
      <c r="J2" s="15" t="s">
        <v>9</v>
      </c>
      <c r="K2" s="36">
        <f>AVERAGE(H2:H752)</f>
        <v>0.000487910479018484</v>
      </c>
    </row>
    <row r="3" spans="1:11">
      <c r="A3" s="32">
        <v>46154</v>
      </c>
      <c r="B3" s="2">
        <v>150.63</v>
      </c>
      <c r="C3" s="34">
        <v>151.25</v>
      </c>
      <c r="D3" s="34">
        <v>151.81</v>
      </c>
      <c r="E3" s="34">
        <v>149.77</v>
      </c>
      <c r="F3" s="34" t="s">
        <v>3964</v>
      </c>
      <c r="G3" s="35">
        <v>0.0063</v>
      </c>
      <c r="H3" s="1">
        <f t="shared" ref="H3:H66" si="0">LN(B3/B4)</f>
        <v>0.00632681674888949</v>
      </c>
      <c r="J3" s="15" t="s">
        <v>11</v>
      </c>
      <c r="K3" s="36">
        <f>K2*252</f>
        <v>0.122953440712658</v>
      </c>
    </row>
    <row r="4" spans="1:11">
      <c r="A4" s="32">
        <v>46153</v>
      </c>
      <c r="B4" s="2">
        <v>149.68</v>
      </c>
      <c r="C4" s="34">
        <v>146.02</v>
      </c>
      <c r="D4" s="34">
        <v>149.72</v>
      </c>
      <c r="E4" s="34">
        <v>146</v>
      </c>
      <c r="F4" s="34" t="s">
        <v>3965</v>
      </c>
      <c r="G4" s="35">
        <v>0.0353</v>
      </c>
      <c r="H4" s="1">
        <f t="shared" si="0"/>
        <v>0.0347358626454832</v>
      </c>
      <c r="J4" s="15" t="s">
        <v>13</v>
      </c>
      <c r="K4" s="36">
        <f>STDEV(H2:H752)</f>
        <v>0.0144745108434883</v>
      </c>
    </row>
    <row r="5" spans="1:11">
      <c r="A5" s="32">
        <v>46150</v>
      </c>
      <c r="B5" s="2">
        <v>144.57</v>
      </c>
      <c r="C5" s="34">
        <v>145.85</v>
      </c>
      <c r="D5" s="34">
        <v>146.5</v>
      </c>
      <c r="E5" s="34">
        <v>143.92</v>
      </c>
      <c r="F5" s="34" t="s">
        <v>2289</v>
      </c>
      <c r="G5" s="35">
        <v>-0.0137</v>
      </c>
      <c r="H5" s="1">
        <f t="shared" si="0"/>
        <v>-0.0138075351773531</v>
      </c>
      <c r="J5" s="15" t="s">
        <v>15</v>
      </c>
      <c r="K5" s="36">
        <f>K4*SQRT(252)</f>
        <v>0.229775736247067</v>
      </c>
    </row>
    <row r="6" spans="1:11">
      <c r="A6" s="32">
        <v>46149</v>
      </c>
      <c r="B6" s="2">
        <v>146.58</v>
      </c>
      <c r="C6" s="34">
        <v>146.8</v>
      </c>
      <c r="D6" s="34">
        <v>147.08</v>
      </c>
      <c r="E6" s="34">
        <v>144.19</v>
      </c>
      <c r="F6" s="34" t="s">
        <v>2508</v>
      </c>
      <c r="G6" s="35">
        <v>-0.0142</v>
      </c>
      <c r="H6" s="1">
        <f t="shared" si="0"/>
        <v>-0.0142922472114277</v>
      </c>
    </row>
    <row r="7" spans="1:11">
      <c r="A7" s="32">
        <v>46148</v>
      </c>
      <c r="B7" s="2">
        <v>148.69</v>
      </c>
      <c r="C7" s="34">
        <v>149.07</v>
      </c>
      <c r="D7" s="34">
        <v>150.33</v>
      </c>
      <c r="E7" s="34">
        <v>147.09</v>
      </c>
      <c r="F7" s="34" t="s">
        <v>3105</v>
      </c>
      <c r="G7" s="35">
        <v>-0.04</v>
      </c>
      <c r="H7" s="1">
        <f t="shared" si="0"/>
        <v>-0.0407870218191349</v>
      </c>
    </row>
    <row r="8" spans="1:11">
      <c r="A8" s="32">
        <v>46147</v>
      </c>
      <c r="B8" s="2">
        <v>154.88</v>
      </c>
      <c r="C8" s="34">
        <v>153.1</v>
      </c>
      <c r="D8" s="34">
        <v>155.29</v>
      </c>
      <c r="E8" s="34">
        <v>152.41</v>
      </c>
      <c r="F8" s="34" t="s">
        <v>3966</v>
      </c>
      <c r="G8" s="35">
        <v>0.0077</v>
      </c>
      <c r="H8" s="1">
        <f t="shared" si="0"/>
        <v>0.00771303690904623</v>
      </c>
    </row>
    <row r="9" spans="1:11">
      <c r="A9" s="32">
        <v>46146</v>
      </c>
      <c r="B9" s="2">
        <v>153.69</v>
      </c>
      <c r="C9" s="34">
        <v>152.67</v>
      </c>
      <c r="D9" s="34">
        <v>154.47</v>
      </c>
      <c r="E9" s="34">
        <v>149.51</v>
      </c>
      <c r="F9" s="34" t="s">
        <v>3125</v>
      </c>
      <c r="G9" s="35">
        <v>0.0062</v>
      </c>
      <c r="H9" s="1">
        <f t="shared" si="0"/>
        <v>0.00613498856751593</v>
      </c>
    </row>
    <row r="10" spans="1:11">
      <c r="A10" s="32">
        <v>46143</v>
      </c>
      <c r="B10" s="2">
        <v>152.75</v>
      </c>
      <c r="C10" s="34">
        <v>152.61</v>
      </c>
      <c r="D10" s="34">
        <v>155.01</v>
      </c>
      <c r="E10" s="34">
        <v>151.13</v>
      </c>
      <c r="F10" s="34" t="s">
        <v>3766</v>
      </c>
      <c r="G10" s="35">
        <v>-0.0102</v>
      </c>
      <c r="H10" s="1">
        <f t="shared" si="0"/>
        <v>-0.0102905688610355</v>
      </c>
    </row>
    <row r="11" spans="1:11">
      <c r="A11" s="32">
        <v>46142</v>
      </c>
      <c r="B11" s="2">
        <v>154.33</v>
      </c>
      <c r="C11" s="34">
        <v>152.43</v>
      </c>
      <c r="D11" s="34">
        <v>155.69</v>
      </c>
      <c r="E11" s="34">
        <v>151.34</v>
      </c>
      <c r="F11" s="34" t="s">
        <v>3134</v>
      </c>
      <c r="G11" s="35">
        <v>-0.0022</v>
      </c>
      <c r="H11" s="1">
        <f t="shared" si="0"/>
        <v>-0.00220064813730819</v>
      </c>
    </row>
    <row r="12" spans="1:11">
      <c r="A12" s="32">
        <v>46141</v>
      </c>
      <c r="B12" s="2">
        <v>154.67</v>
      </c>
      <c r="C12" s="34">
        <v>152.01</v>
      </c>
      <c r="D12" s="34">
        <v>154.95</v>
      </c>
      <c r="E12" s="34">
        <v>151.01</v>
      </c>
      <c r="F12" s="34" t="s">
        <v>3006</v>
      </c>
      <c r="G12" s="35">
        <v>0.0273</v>
      </c>
      <c r="H12" s="1">
        <f t="shared" si="0"/>
        <v>0.0269321392129788</v>
      </c>
    </row>
    <row r="13" spans="1:11">
      <c r="A13" s="32">
        <v>46140</v>
      </c>
      <c r="B13" s="2">
        <v>150.56</v>
      </c>
      <c r="C13" s="34">
        <v>151.53</v>
      </c>
      <c r="D13" s="34">
        <v>152.31</v>
      </c>
      <c r="E13" s="34">
        <v>149.83</v>
      </c>
      <c r="F13" s="34" t="s">
        <v>2677</v>
      </c>
      <c r="G13" s="35">
        <v>0.016</v>
      </c>
      <c r="H13" s="1">
        <f t="shared" si="0"/>
        <v>0.0158664416349824</v>
      </c>
    </row>
    <row r="14" spans="1:11">
      <c r="A14" s="32">
        <v>46139</v>
      </c>
      <c r="B14" s="2">
        <v>148.19</v>
      </c>
      <c r="C14" s="34">
        <v>149.15</v>
      </c>
      <c r="D14" s="34">
        <v>151.18</v>
      </c>
      <c r="E14" s="34">
        <v>147.97</v>
      </c>
      <c r="F14" s="34" t="s">
        <v>3967</v>
      </c>
      <c r="G14" s="35">
        <v>-0.0048</v>
      </c>
      <c r="H14" s="1">
        <f t="shared" si="0"/>
        <v>-0.00484686240002657</v>
      </c>
    </row>
    <row r="15" spans="1:11">
      <c r="A15" s="32">
        <v>46136</v>
      </c>
      <c r="B15" s="2">
        <v>148.91</v>
      </c>
      <c r="C15" s="34">
        <v>149.64</v>
      </c>
      <c r="D15" s="34">
        <v>150.3</v>
      </c>
      <c r="E15" s="34">
        <v>146.95</v>
      </c>
      <c r="F15" s="34" t="s">
        <v>2964</v>
      </c>
      <c r="G15" s="35">
        <v>-0.0108</v>
      </c>
      <c r="H15" s="1">
        <f t="shared" si="0"/>
        <v>-0.0108203032702989</v>
      </c>
    </row>
    <row r="16" spans="1:11">
      <c r="A16" s="32">
        <v>46135</v>
      </c>
      <c r="B16" s="2">
        <v>150.53</v>
      </c>
      <c r="C16" s="34">
        <v>149.85</v>
      </c>
      <c r="D16" s="34">
        <v>151.23</v>
      </c>
      <c r="E16" s="34">
        <v>148.49</v>
      </c>
      <c r="F16" s="34" t="s">
        <v>3882</v>
      </c>
      <c r="G16" s="35">
        <v>0.0069</v>
      </c>
      <c r="H16" s="1">
        <f t="shared" si="0"/>
        <v>0.00686600704167136</v>
      </c>
    </row>
    <row r="17" spans="1:8">
      <c r="A17" s="32">
        <v>46134</v>
      </c>
      <c r="B17" s="2">
        <v>149.5</v>
      </c>
      <c r="C17" s="34">
        <v>149.37</v>
      </c>
      <c r="D17" s="34">
        <v>150.68</v>
      </c>
      <c r="E17" s="34">
        <v>148.18</v>
      </c>
      <c r="F17" s="34" t="s">
        <v>2964</v>
      </c>
      <c r="G17" s="35">
        <v>0.0077</v>
      </c>
      <c r="H17" s="1">
        <f t="shared" si="0"/>
        <v>0.0076546402093509</v>
      </c>
    </row>
    <row r="18" spans="1:8">
      <c r="A18" s="32">
        <v>46133</v>
      </c>
      <c r="B18" s="2">
        <v>148.36</v>
      </c>
      <c r="C18" s="34">
        <v>147.37</v>
      </c>
      <c r="D18" s="34">
        <v>148.81</v>
      </c>
      <c r="E18" s="34">
        <v>146.24</v>
      </c>
      <c r="F18" s="34" t="s">
        <v>3968</v>
      </c>
      <c r="G18" s="35">
        <v>0.0046</v>
      </c>
      <c r="H18" s="1">
        <f t="shared" si="0"/>
        <v>0.00459398186684803</v>
      </c>
    </row>
    <row r="19" spans="1:8">
      <c r="A19" s="32">
        <v>46132</v>
      </c>
      <c r="B19" s="2">
        <v>147.68</v>
      </c>
      <c r="C19" s="34">
        <v>147.38</v>
      </c>
      <c r="D19" s="34">
        <v>149.37</v>
      </c>
      <c r="E19" s="34">
        <v>146.35</v>
      </c>
      <c r="F19" s="34" t="s">
        <v>3059</v>
      </c>
      <c r="G19" s="35">
        <v>0.0085</v>
      </c>
      <c r="H19" s="1">
        <f t="shared" si="0"/>
        <v>0.00843198250250668</v>
      </c>
    </row>
    <row r="20" spans="1:8">
      <c r="A20" s="32">
        <v>46129</v>
      </c>
      <c r="B20" s="2">
        <v>146.44</v>
      </c>
      <c r="C20" s="34">
        <v>144.86</v>
      </c>
      <c r="D20" s="34">
        <v>146.8</v>
      </c>
      <c r="E20" s="34">
        <v>141.97</v>
      </c>
      <c r="F20" s="34" t="s">
        <v>3969</v>
      </c>
      <c r="G20" s="35">
        <v>-0.0365</v>
      </c>
      <c r="H20" s="1">
        <f t="shared" si="0"/>
        <v>-0.0371331449896033</v>
      </c>
    </row>
    <row r="21" spans="1:8">
      <c r="A21" s="32">
        <v>46128</v>
      </c>
      <c r="B21" s="2">
        <v>151.98</v>
      </c>
      <c r="C21" s="34">
        <v>149.53</v>
      </c>
      <c r="D21" s="34">
        <v>152.78</v>
      </c>
      <c r="E21" s="34">
        <v>149.35</v>
      </c>
      <c r="F21" s="34" t="s">
        <v>3955</v>
      </c>
      <c r="G21" s="35">
        <v>0.0199</v>
      </c>
      <c r="H21" s="1">
        <f t="shared" si="0"/>
        <v>0.0197355154542699</v>
      </c>
    </row>
    <row r="22" spans="1:8">
      <c r="A22" s="32">
        <v>46127</v>
      </c>
      <c r="B22" s="2">
        <v>149.01</v>
      </c>
      <c r="C22" s="34">
        <v>148.6</v>
      </c>
      <c r="D22" s="34">
        <v>150.23</v>
      </c>
      <c r="E22" s="34">
        <v>146.9</v>
      </c>
      <c r="F22" s="34" t="s">
        <v>3845</v>
      </c>
      <c r="G22" s="35">
        <v>-0.0015</v>
      </c>
      <c r="H22" s="1">
        <f t="shared" si="0"/>
        <v>-0.00154233056558843</v>
      </c>
    </row>
    <row r="23" spans="1:8">
      <c r="A23" s="32">
        <v>46126</v>
      </c>
      <c r="B23" s="2">
        <v>149.24</v>
      </c>
      <c r="C23" s="34">
        <v>150.07</v>
      </c>
      <c r="D23" s="34">
        <v>150.11</v>
      </c>
      <c r="E23" s="34">
        <v>146.72</v>
      </c>
      <c r="F23" s="34" t="s">
        <v>2195</v>
      </c>
      <c r="G23" s="35">
        <v>-0.0223</v>
      </c>
      <c r="H23" s="1">
        <f t="shared" si="0"/>
        <v>-0.0225264593470192</v>
      </c>
    </row>
    <row r="24" spans="1:8">
      <c r="A24" s="32">
        <v>46125</v>
      </c>
      <c r="B24" s="2">
        <v>152.64</v>
      </c>
      <c r="C24" s="34">
        <v>154.27</v>
      </c>
      <c r="D24" s="34">
        <v>154.62</v>
      </c>
      <c r="E24" s="34">
        <v>151.28</v>
      </c>
      <c r="F24" s="34" t="s">
        <v>2382</v>
      </c>
      <c r="G24" s="35">
        <v>0.0009</v>
      </c>
      <c r="H24" s="1">
        <f t="shared" si="0"/>
        <v>0.000852040031883965</v>
      </c>
    </row>
    <row r="25" spans="1:8">
      <c r="A25" s="32">
        <v>46122</v>
      </c>
      <c r="B25" s="2">
        <v>152.51</v>
      </c>
      <c r="C25" s="34">
        <v>154.04</v>
      </c>
      <c r="D25" s="34">
        <v>155.12</v>
      </c>
      <c r="E25" s="34">
        <v>151.92</v>
      </c>
      <c r="F25" s="34" t="s">
        <v>3827</v>
      </c>
      <c r="G25" s="35">
        <v>-0.0163</v>
      </c>
      <c r="H25" s="1">
        <f t="shared" si="0"/>
        <v>-0.0164529804743637</v>
      </c>
    </row>
    <row r="26" spans="1:8">
      <c r="A26" s="32">
        <v>46121</v>
      </c>
      <c r="B26" s="2">
        <v>155.04</v>
      </c>
      <c r="C26" s="34">
        <v>156.86</v>
      </c>
      <c r="D26" s="34">
        <v>159.23</v>
      </c>
      <c r="E26" s="34">
        <v>154.31</v>
      </c>
      <c r="F26" s="34" t="s">
        <v>3970</v>
      </c>
      <c r="G26" s="35">
        <v>-0.0076</v>
      </c>
      <c r="H26" s="1">
        <f t="shared" si="0"/>
        <v>-0.00758212203969522</v>
      </c>
    </row>
    <row r="27" spans="1:8">
      <c r="A27" s="32">
        <v>46120</v>
      </c>
      <c r="B27" s="2">
        <v>156.22</v>
      </c>
      <c r="C27" s="34">
        <v>153.52</v>
      </c>
      <c r="D27" s="34">
        <v>156.35</v>
      </c>
      <c r="E27" s="34">
        <v>150.98</v>
      </c>
      <c r="F27" s="34" t="s">
        <v>2059</v>
      </c>
      <c r="G27" s="35">
        <v>-0.0469</v>
      </c>
      <c r="H27" s="1">
        <f t="shared" si="0"/>
        <v>-0.0480522265191174</v>
      </c>
    </row>
    <row r="28" spans="1:8">
      <c r="A28" s="32">
        <v>46119</v>
      </c>
      <c r="B28" s="2">
        <v>163.91</v>
      </c>
      <c r="C28" s="34">
        <v>164.22</v>
      </c>
      <c r="D28" s="34">
        <v>166.24</v>
      </c>
      <c r="E28" s="34">
        <v>161.77</v>
      </c>
      <c r="F28" s="34" t="s">
        <v>2197</v>
      </c>
      <c r="G28" s="35">
        <v>0.0033</v>
      </c>
      <c r="H28" s="1">
        <f t="shared" si="0"/>
        <v>0.00329992966285136</v>
      </c>
    </row>
    <row r="29" spans="1:8">
      <c r="A29" s="32">
        <v>46118</v>
      </c>
      <c r="B29" s="2">
        <v>163.37</v>
      </c>
      <c r="C29" s="34">
        <v>160.57</v>
      </c>
      <c r="D29" s="34">
        <v>163.75</v>
      </c>
      <c r="E29" s="34">
        <v>159.53</v>
      </c>
      <c r="F29" s="34" t="s">
        <v>3971</v>
      </c>
      <c r="G29" s="35">
        <v>0.0167</v>
      </c>
      <c r="H29" s="1">
        <f t="shared" si="0"/>
        <v>0.0165405239847554</v>
      </c>
    </row>
    <row r="30" spans="1:8">
      <c r="A30" s="32">
        <v>46114</v>
      </c>
      <c r="B30" s="2">
        <v>160.69</v>
      </c>
      <c r="C30" s="34">
        <v>164.49</v>
      </c>
      <c r="D30" s="34">
        <v>166.9</v>
      </c>
      <c r="E30" s="34">
        <v>159.59</v>
      </c>
      <c r="F30" s="34" t="s">
        <v>3972</v>
      </c>
      <c r="G30" s="35">
        <v>-0.0006</v>
      </c>
      <c r="H30" s="1">
        <f t="shared" si="0"/>
        <v>-0.000559927846152926</v>
      </c>
    </row>
    <row r="31" spans="1:8">
      <c r="A31" s="32">
        <v>46113</v>
      </c>
      <c r="B31" s="2">
        <v>160.78</v>
      </c>
      <c r="C31" s="34">
        <v>165.77</v>
      </c>
      <c r="D31" s="34">
        <v>168</v>
      </c>
      <c r="E31" s="34">
        <v>159.53</v>
      </c>
      <c r="F31" s="34" t="s">
        <v>1591</v>
      </c>
      <c r="G31" s="35">
        <v>-0.0523</v>
      </c>
      <c r="H31" s="1">
        <f t="shared" si="0"/>
        <v>-0.0537594634797739</v>
      </c>
    </row>
    <row r="32" spans="1:8">
      <c r="A32" s="32">
        <v>46112</v>
      </c>
      <c r="B32" s="2">
        <v>169.66</v>
      </c>
      <c r="C32" s="34">
        <v>172.67</v>
      </c>
      <c r="D32" s="34">
        <v>174.38</v>
      </c>
      <c r="E32" s="34">
        <v>165.97</v>
      </c>
      <c r="F32" s="34" t="s">
        <v>1861</v>
      </c>
      <c r="G32" s="35">
        <v>-0.0106</v>
      </c>
      <c r="H32" s="1">
        <f t="shared" si="0"/>
        <v>-0.0106118898111713</v>
      </c>
    </row>
    <row r="33" spans="1:8">
      <c r="A33" s="32">
        <v>46111</v>
      </c>
      <c r="B33" s="2">
        <v>171.47</v>
      </c>
      <c r="C33" s="34">
        <v>172.51</v>
      </c>
      <c r="D33" s="34">
        <v>176.41</v>
      </c>
      <c r="E33" s="34">
        <v>171.05</v>
      </c>
      <c r="F33" s="34" t="s">
        <v>3973</v>
      </c>
      <c r="G33" s="35">
        <v>0.0028</v>
      </c>
      <c r="H33" s="1">
        <f t="shared" si="0"/>
        <v>0.00280324893025832</v>
      </c>
    </row>
    <row r="34" spans="1:8">
      <c r="A34" s="32">
        <v>46108</v>
      </c>
      <c r="B34" s="2">
        <v>170.99</v>
      </c>
      <c r="C34" s="34">
        <v>165.58</v>
      </c>
      <c r="D34" s="34">
        <v>171.23</v>
      </c>
      <c r="E34" s="34">
        <v>164.8</v>
      </c>
      <c r="F34" s="34" t="s">
        <v>3974</v>
      </c>
      <c r="G34" s="35">
        <v>0.0336</v>
      </c>
      <c r="H34" s="1">
        <f t="shared" si="0"/>
        <v>0.0330569306415769</v>
      </c>
    </row>
    <row r="35" spans="1:8">
      <c r="A35" s="32">
        <v>46107</v>
      </c>
      <c r="B35" s="2">
        <v>165.43</v>
      </c>
      <c r="C35" s="34">
        <v>164.09</v>
      </c>
      <c r="D35" s="34">
        <v>165.68</v>
      </c>
      <c r="E35" s="34">
        <v>162.06</v>
      </c>
      <c r="F35" s="34" t="s">
        <v>3975</v>
      </c>
      <c r="G35" s="35">
        <v>0.0133</v>
      </c>
      <c r="H35" s="1">
        <f t="shared" si="0"/>
        <v>0.0132041225957148</v>
      </c>
    </row>
    <row r="36" spans="1:8">
      <c r="A36" s="32">
        <v>46106</v>
      </c>
      <c r="B36" s="2">
        <v>163.26</v>
      </c>
      <c r="C36" s="34">
        <v>163.87</v>
      </c>
      <c r="D36" s="34">
        <v>165</v>
      </c>
      <c r="E36" s="34">
        <v>162.93</v>
      </c>
      <c r="F36" s="34" t="s">
        <v>3628</v>
      </c>
      <c r="G36" s="35">
        <v>-0.0128</v>
      </c>
      <c r="H36" s="1">
        <f t="shared" si="0"/>
        <v>-0.0129018342708107</v>
      </c>
    </row>
    <row r="37" spans="1:8">
      <c r="A37" s="32">
        <v>46105</v>
      </c>
      <c r="B37" s="2">
        <v>165.38</v>
      </c>
      <c r="C37" s="34">
        <v>161.71</v>
      </c>
      <c r="D37" s="34">
        <v>167.48</v>
      </c>
      <c r="E37" s="34">
        <v>161.25</v>
      </c>
      <c r="F37" s="34" t="s">
        <v>3976</v>
      </c>
      <c r="G37" s="35">
        <v>0.0264</v>
      </c>
      <c r="H37" s="1">
        <f t="shared" si="0"/>
        <v>0.0260343637085429</v>
      </c>
    </row>
    <row r="38" spans="1:8">
      <c r="A38" s="32">
        <v>46104</v>
      </c>
      <c r="B38" s="2">
        <v>161.13</v>
      </c>
      <c r="C38" s="34">
        <v>156.12</v>
      </c>
      <c r="D38" s="34">
        <v>161.42</v>
      </c>
      <c r="E38" s="34">
        <v>155.02</v>
      </c>
      <c r="F38" s="34" t="s">
        <v>2850</v>
      </c>
      <c r="G38" s="35">
        <v>0.0091</v>
      </c>
      <c r="H38" s="1">
        <f t="shared" si="0"/>
        <v>0.00910230723386766</v>
      </c>
    </row>
    <row r="39" spans="1:8">
      <c r="A39" s="32">
        <v>46101</v>
      </c>
      <c r="B39" s="2">
        <v>159.67</v>
      </c>
      <c r="C39" s="34">
        <v>159.35</v>
      </c>
      <c r="D39" s="34">
        <v>162.44</v>
      </c>
      <c r="E39" s="34">
        <v>159.1</v>
      </c>
      <c r="F39" s="34" t="s">
        <v>3977</v>
      </c>
      <c r="G39" s="35">
        <v>0.0095</v>
      </c>
      <c r="H39" s="1">
        <f t="shared" si="0"/>
        <v>0.00950200648924842</v>
      </c>
    </row>
    <row r="40" spans="1:8">
      <c r="A40" s="32">
        <v>46100</v>
      </c>
      <c r="B40" s="2">
        <v>158.16</v>
      </c>
      <c r="C40" s="34">
        <v>158.26</v>
      </c>
      <c r="D40" s="34">
        <v>159.56</v>
      </c>
      <c r="E40" s="34">
        <v>154.84</v>
      </c>
      <c r="F40" s="34" t="s">
        <v>2777</v>
      </c>
      <c r="G40" s="35">
        <v>0.0036</v>
      </c>
      <c r="H40" s="1">
        <f t="shared" si="0"/>
        <v>0.00361045522838156</v>
      </c>
    </row>
    <row r="41" spans="1:8">
      <c r="A41" s="32">
        <v>46099</v>
      </c>
      <c r="B41" s="2">
        <v>157.59</v>
      </c>
      <c r="C41" s="34">
        <v>159.66</v>
      </c>
      <c r="D41" s="34">
        <v>160.18</v>
      </c>
      <c r="E41" s="34">
        <v>157.53</v>
      </c>
      <c r="F41" s="34" t="s">
        <v>2614</v>
      </c>
      <c r="G41" s="35">
        <v>-0.0077</v>
      </c>
      <c r="H41" s="1">
        <f t="shared" si="0"/>
        <v>-0.00771179548857532</v>
      </c>
    </row>
    <row r="42" spans="1:8">
      <c r="A42" s="32">
        <v>46098</v>
      </c>
      <c r="B42" s="2">
        <v>158.81</v>
      </c>
      <c r="C42" s="34">
        <v>158.25</v>
      </c>
      <c r="D42" s="34">
        <v>160.45</v>
      </c>
      <c r="E42" s="34">
        <v>156.8</v>
      </c>
      <c r="F42" s="34" t="s">
        <v>3978</v>
      </c>
      <c r="G42" s="35">
        <v>0.01</v>
      </c>
      <c r="H42" s="1">
        <f t="shared" si="0"/>
        <v>0.00999881764037073</v>
      </c>
    </row>
    <row r="43" spans="1:8">
      <c r="A43" s="32">
        <v>46097</v>
      </c>
      <c r="B43" s="2">
        <v>157.23</v>
      </c>
      <c r="C43" s="34">
        <v>156</v>
      </c>
      <c r="D43" s="34">
        <v>157.78</v>
      </c>
      <c r="E43" s="34">
        <v>154.76</v>
      </c>
      <c r="F43" s="34" t="s">
        <v>2464</v>
      </c>
      <c r="G43" s="35">
        <v>0.0071</v>
      </c>
      <c r="H43" s="1">
        <f t="shared" si="0"/>
        <v>0.00708475916977036</v>
      </c>
    </row>
    <row r="44" spans="1:8">
      <c r="A44" s="32">
        <v>46094</v>
      </c>
      <c r="B44" s="2">
        <v>156.12</v>
      </c>
      <c r="C44" s="34">
        <v>154.3</v>
      </c>
      <c r="D44" s="34">
        <v>156.89</v>
      </c>
      <c r="E44" s="34">
        <v>152.98</v>
      </c>
      <c r="F44" s="34" t="s">
        <v>2352</v>
      </c>
      <c r="G44" s="35">
        <v>0.0169</v>
      </c>
      <c r="H44" s="1">
        <f t="shared" si="0"/>
        <v>0.0167289546416066</v>
      </c>
    </row>
    <row r="45" spans="1:8">
      <c r="A45" s="32">
        <v>46093</v>
      </c>
      <c r="B45" s="2">
        <v>153.53</v>
      </c>
      <c r="C45" s="34">
        <v>152.26</v>
      </c>
      <c r="D45" s="34">
        <v>155</v>
      </c>
      <c r="E45" s="34">
        <v>151.63</v>
      </c>
      <c r="F45" s="34" t="s">
        <v>2258</v>
      </c>
      <c r="G45" s="35">
        <v>0.0129</v>
      </c>
      <c r="H45" s="1">
        <f t="shared" si="0"/>
        <v>0.0127824492869246</v>
      </c>
    </row>
    <row r="46" spans="1:8">
      <c r="A46" s="32">
        <v>46092</v>
      </c>
      <c r="B46" s="2">
        <v>151.58</v>
      </c>
      <c r="C46" s="34">
        <v>147.99</v>
      </c>
      <c r="D46" s="34">
        <v>151.81</v>
      </c>
      <c r="E46" s="34">
        <v>147.66</v>
      </c>
      <c r="F46" s="34" t="s">
        <v>2920</v>
      </c>
      <c r="G46" s="35">
        <v>0.0233</v>
      </c>
      <c r="H46" s="1">
        <f t="shared" si="0"/>
        <v>0.0230232717899223</v>
      </c>
    </row>
    <row r="47" spans="1:8">
      <c r="A47" s="32">
        <v>46091</v>
      </c>
      <c r="B47" s="2">
        <v>148.13</v>
      </c>
      <c r="C47" s="34">
        <v>149.25</v>
      </c>
      <c r="D47" s="34">
        <v>150.4</v>
      </c>
      <c r="E47" s="34">
        <v>147.7</v>
      </c>
      <c r="F47" s="34" t="s">
        <v>2129</v>
      </c>
      <c r="G47" s="35">
        <v>-0.0154</v>
      </c>
      <c r="H47" s="1">
        <f t="shared" si="0"/>
        <v>-0.0154740670081749</v>
      </c>
    </row>
    <row r="48" spans="1:8">
      <c r="A48" s="32">
        <v>46090</v>
      </c>
      <c r="B48" s="2">
        <v>150.44</v>
      </c>
      <c r="C48" s="34">
        <v>152.01</v>
      </c>
      <c r="D48" s="34">
        <v>153.89</v>
      </c>
      <c r="E48" s="34">
        <v>149.47</v>
      </c>
      <c r="F48" s="34" t="s">
        <v>3979</v>
      </c>
      <c r="G48" s="35">
        <v>-0.0051</v>
      </c>
      <c r="H48" s="1">
        <f t="shared" si="0"/>
        <v>-0.00510526552244226</v>
      </c>
    </row>
    <row r="49" spans="1:8">
      <c r="A49" s="32">
        <v>46087</v>
      </c>
      <c r="B49" s="2">
        <v>151.21</v>
      </c>
      <c r="C49" s="34">
        <v>153.15</v>
      </c>
      <c r="D49" s="34">
        <v>153.8</v>
      </c>
      <c r="E49" s="34">
        <v>149.96</v>
      </c>
      <c r="F49" s="34" t="s">
        <v>3936</v>
      </c>
      <c r="G49" s="35">
        <v>0.003</v>
      </c>
      <c r="H49" s="1">
        <f t="shared" si="0"/>
        <v>0.00298043072564333</v>
      </c>
    </row>
    <row r="50" spans="1:8">
      <c r="A50" s="32">
        <v>46086</v>
      </c>
      <c r="B50" s="2">
        <v>150.76</v>
      </c>
      <c r="C50" s="34">
        <v>151</v>
      </c>
      <c r="D50" s="34">
        <v>152.33</v>
      </c>
      <c r="E50" s="34">
        <v>149.47</v>
      </c>
      <c r="F50" s="34" t="s">
        <v>3980</v>
      </c>
      <c r="G50" s="35">
        <v>0.0063</v>
      </c>
      <c r="H50" s="1">
        <f t="shared" si="0"/>
        <v>0.0062545948791978</v>
      </c>
    </row>
    <row r="51" spans="1:8">
      <c r="A51" s="32">
        <v>46085</v>
      </c>
      <c r="B51" s="2">
        <v>149.82</v>
      </c>
      <c r="C51" s="34">
        <v>150.72</v>
      </c>
      <c r="D51" s="34">
        <v>151.16</v>
      </c>
      <c r="E51" s="34">
        <v>147.86</v>
      </c>
      <c r="F51" s="34" t="s">
        <v>3094</v>
      </c>
      <c r="G51" s="35">
        <v>-0.0132</v>
      </c>
      <c r="H51" s="1">
        <f t="shared" si="0"/>
        <v>-0.0133269003743596</v>
      </c>
    </row>
    <row r="52" spans="1:8">
      <c r="A52" s="32">
        <v>46084</v>
      </c>
      <c r="B52" s="2">
        <v>151.83</v>
      </c>
      <c r="C52" s="34">
        <v>155.43</v>
      </c>
      <c r="D52" s="34">
        <v>156.05</v>
      </c>
      <c r="E52" s="34">
        <v>150.3</v>
      </c>
      <c r="F52" s="34" t="s">
        <v>3981</v>
      </c>
      <c r="G52" s="35">
        <v>-0.0155</v>
      </c>
      <c r="H52" s="1">
        <f t="shared" si="0"/>
        <v>-0.0156186805107182</v>
      </c>
    </row>
    <row r="53" spans="1:8">
      <c r="A53" s="32">
        <v>46083</v>
      </c>
      <c r="B53" s="2">
        <v>154.22</v>
      </c>
      <c r="C53" s="34">
        <v>159.35</v>
      </c>
      <c r="D53" s="34">
        <v>159.6</v>
      </c>
      <c r="E53" s="34">
        <v>153.03</v>
      </c>
      <c r="F53" s="34" t="s">
        <v>1816</v>
      </c>
      <c r="G53" s="35">
        <v>0.0113</v>
      </c>
      <c r="H53" s="1">
        <f t="shared" si="0"/>
        <v>0.0112155583573482</v>
      </c>
    </row>
    <row r="54" spans="1:8">
      <c r="A54" s="32">
        <v>46080</v>
      </c>
      <c r="B54" s="2">
        <v>152.5</v>
      </c>
      <c r="C54" s="34">
        <v>151</v>
      </c>
      <c r="D54" s="34">
        <v>153.65</v>
      </c>
      <c r="E54" s="34">
        <v>149.25</v>
      </c>
      <c r="F54" s="34" t="s">
        <v>3140</v>
      </c>
      <c r="G54" s="35">
        <v>0.0267</v>
      </c>
      <c r="H54" s="1">
        <f t="shared" si="0"/>
        <v>0.0263103138063161</v>
      </c>
    </row>
    <row r="55" spans="1:8">
      <c r="A55" s="32">
        <v>46079</v>
      </c>
      <c r="B55" s="2">
        <v>148.54</v>
      </c>
      <c r="C55" s="34">
        <v>147.8</v>
      </c>
      <c r="D55" s="34">
        <v>150.96</v>
      </c>
      <c r="E55" s="34">
        <v>146.77</v>
      </c>
      <c r="F55" s="34" t="s">
        <v>3845</v>
      </c>
      <c r="G55" s="35">
        <v>-0.0035</v>
      </c>
      <c r="H55" s="1">
        <f t="shared" si="0"/>
        <v>-0.00349462721239746</v>
      </c>
    </row>
    <row r="56" spans="1:8">
      <c r="A56" s="32">
        <v>46078</v>
      </c>
      <c r="B56" s="2">
        <v>149.06</v>
      </c>
      <c r="C56" s="34">
        <v>149.91</v>
      </c>
      <c r="D56" s="34">
        <v>150.18</v>
      </c>
      <c r="E56" s="34">
        <v>147.33</v>
      </c>
      <c r="F56" s="34" t="s">
        <v>3982</v>
      </c>
      <c r="G56" s="35">
        <v>-0.0013</v>
      </c>
      <c r="H56" s="1">
        <f t="shared" si="0"/>
        <v>-0.00134084224969351</v>
      </c>
    </row>
    <row r="57" spans="1:8">
      <c r="A57" s="32">
        <v>46077</v>
      </c>
      <c r="B57" s="2">
        <v>149.26</v>
      </c>
      <c r="C57" s="34">
        <v>150.42</v>
      </c>
      <c r="D57" s="34">
        <v>150.72</v>
      </c>
      <c r="E57" s="34">
        <v>148.03</v>
      </c>
      <c r="F57" s="34" t="s">
        <v>2388</v>
      </c>
      <c r="G57" s="35">
        <v>-0.0099</v>
      </c>
      <c r="H57" s="1">
        <f t="shared" si="0"/>
        <v>-0.00999941669569335</v>
      </c>
    </row>
    <row r="58" spans="1:8">
      <c r="A58" s="32">
        <v>46076</v>
      </c>
      <c r="B58" s="2">
        <v>150.76</v>
      </c>
      <c r="C58" s="34">
        <v>148.15</v>
      </c>
      <c r="D58" s="34">
        <v>151.27</v>
      </c>
      <c r="E58" s="34">
        <v>148.13</v>
      </c>
      <c r="F58" s="34" t="s">
        <v>3983</v>
      </c>
      <c r="G58" s="35">
        <v>0.0236</v>
      </c>
      <c r="H58" s="1">
        <f t="shared" si="0"/>
        <v>0.0233536314741121</v>
      </c>
    </row>
    <row r="59" spans="1:8">
      <c r="A59" s="32">
        <v>46073</v>
      </c>
      <c r="B59" s="2">
        <v>147.28</v>
      </c>
      <c r="C59" s="34">
        <v>150.49</v>
      </c>
      <c r="D59" s="34">
        <v>150.81</v>
      </c>
      <c r="E59" s="34">
        <v>146.46</v>
      </c>
      <c r="F59" s="34" t="s">
        <v>3984</v>
      </c>
      <c r="G59" s="35">
        <v>-0.0244</v>
      </c>
      <c r="H59" s="1">
        <f t="shared" si="0"/>
        <v>-0.0247456046548222</v>
      </c>
    </row>
    <row r="60" spans="1:8">
      <c r="A60" s="32">
        <v>46072</v>
      </c>
      <c r="B60" s="2">
        <v>150.97</v>
      </c>
      <c r="C60" s="34">
        <v>152.2</v>
      </c>
      <c r="D60" s="34">
        <v>153.38</v>
      </c>
      <c r="E60" s="34">
        <v>150.84</v>
      </c>
      <c r="F60" s="34" t="s">
        <v>3704</v>
      </c>
      <c r="G60" s="35">
        <v>0.0019</v>
      </c>
      <c r="H60" s="1">
        <f t="shared" si="0"/>
        <v>0.00192275875580434</v>
      </c>
    </row>
    <row r="61" spans="1:8">
      <c r="A61" s="32">
        <v>46071</v>
      </c>
      <c r="B61" s="2">
        <v>150.68</v>
      </c>
      <c r="C61" s="34">
        <v>148.15</v>
      </c>
      <c r="D61" s="34">
        <v>150.98</v>
      </c>
      <c r="E61" s="34">
        <v>147.61</v>
      </c>
      <c r="F61" s="34" t="s">
        <v>3985</v>
      </c>
      <c r="G61" s="35">
        <v>0.0307</v>
      </c>
      <c r="H61" s="1">
        <f t="shared" si="0"/>
        <v>0.030251237300316</v>
      </c>
    </row>
    <row r="62" spans="1:8">
      <c r="A62" s="32">
        <v>46070</v>
      </c>
      <c r="B62" s="2">
        <v>146.19</v>
      </c>
      <c r="C62" s="34">
        <v>148.2</v>
      </c>
      <c r="D62" s="34">
        <v>149.13</v>
      </c>
      <c r="E62" s="34">
        <v>145.15</v>
      </c>
      <c r="F62" s="34" t="s">
        <v>2192</v>
      </c>
      <c r="G62" s="35">
        <v>-0.0152</v>
      </c>
      <c r="H62" s="1">
        <f t="shared" si="0"/>
        <v>-0.0153410556862442</v>
      </c>
    </row>
    <row r="63" spans="1:8">
      <c r="A63" s="32">
        <v>46066</v>
      </c>
      <c r="B63" s="2">
        <v>148.45</v>
      </c>
      <c r="C63" s="34">
        <v>150.55</v>
      </c>
      <c r="D63" s="34">
        <v>151.66</v>
      </c>
      <c r="E63" s="34">
        <v>147.98</v>
      </c>
      <c r="F63" s="34" t="s">
        <v>3986</v>
      </c>
      <c r="G63" s="35">
        <v>-0.0099</v>
      </c>
      <c r="H63" s="1">
        <f t="shared" si="0"/>
        <v>-0.00992031729704316</v>
      </c>
    </row>
    <row r="64" spans="1:8">
      <c r="A64" s="32">
        <v>46065</v>
      </c>
      <c r="B64" s="2">
        <v>149.93</v>
      </c>
      <c r="C64" s="34">
        <v>153.89</v>
      </c>
      <c r="D64" s="34">
        <v>155.25</v>
      </c>
      <c r="E64" s="34">
        <v>149.88</v>
      </c>
      <c r="F64" s="34" t="s">
        <v>3987</v>
      </c>
      <c r="G64" s="35">
        <v>-0.0362</v>
      </c>
      <c r="H64" s="1">
        <f t="shared" si="0"/>
        <v>-0.0368629907807348</v>
      </c>
    </row>
    <row r="65" spans="1:8">
      <c r="A65" s="32">
        <v>46064</v>
      </c>
      <c r="B65" s="2">
        <v>155.56</v>
      </c>
      <c r="C65" s="34">
        <v>153.97</v>
      </c>
      <c r="D65" s="34">
        <v>156.93</v>
      </c>
      <c r="E65" s="34">
        <v>153.57</v>
      </c>
      <c r="F65" s="34" t="s">
        <v>3988</v>
      </c>
      <c r="G65" s="35">
        <v>0.0262</v>
      </c>
      <c r="H65" s="1">
        <f t="shared" si="0"/>
        <v>0.0258520013156196</v>
      </c>
    </row>
    <row r="66" spans="1:8">
      <c r="A66" s="32">
        <v>46063</v>
      </c>
      <c r="B66" s="2">
        <v>151.59</v>
      </c>
      <c r="C66" s="34">
        <v>151.35</v>
      </c>
      <c r="D66" s="34">
        <v>151.78</v>
      </c>
      <c r="E66" s="34">
        <v>149.82</v>
      </c>
      <c r="F66" s="34" t="s">
        <v>2775</v>
      </c>
      <c r="G66" s="35">
        <v>0.0025</v>
      </c>
      <c r="H66" s="1">
        <f t="shared" si="0"/>
        <v>0.00250990884734903</v>
      </c>
    </row>
    <row r="67" spans="1:8">
      <c r="A67" s="32">
        <v>46062</v>
      </c>
      <c r="B67" s="2">
        <v>151.21</v>
      </c>
      <c r="C67" s="34">
        <v>149.26</v>
      </c>
      <c r="D67" s="34">
        <v>151.55</v>
      </c>
      <c r="E67" s="34">
        <v>148.63</v>
      </c>
      <c r="F67" s="34" t="s">
        <v>3862</v>
      </c>
      <c r="G67" s="35">
        <v>0.0145</v>
      </c>
      <c r="H67" s="1">
        <f t="shared" ref="H67:H130" si="1">LN(B67/B68)</f>
        <v>0.0143877790004973</v>
      </c>
    </row>
    <row r="68" spans="1:8">
      <c r="A68" s="32">
        <v>46059</v>
      </c>
      <c r="B68" s="2">
        <v>149.05</v>
      </c>
      <c r="C68" s="34">
        <v>146.62</v>
      </c>
      <c r="D68" s="34">
        <v>149.57</v>
      </c>
      <c r="E68" s="34">
        <v>146.09</v>
      </c>
      <c r="F68" s="34" t="s">
        <v>3989</v>
      </c>
      <c r="G68" s="35">
        <v>0.0203</v>
      </c>
      <c r="H68" s="1">
        <f t="shared" si="1"/>
        <v>0.020127403277422</v>
      </c>
    </row>
    <row r="69" spans="1:8">
      <c r="A69" s="32">
        <v>46058</v>
      </c>
      <c r="B69" s="2">
        <v>146.08</v>
      </c>
      <c r="C69" s="34">
        <v>146.58</v>
      </c>
      <c r="D69" s="34">
        <v>146.73</v>
      </c>
      <c r="E69" s="34">
        <v>143.79</v>
      </c>
      <c r="F69" s="34" t="s">
        <v>3015</v>
      </c>
      <c r="G69" s="35">
        <v>-0.0102</v>
      </c>
      <c r="H69" s="1">
        <f t="shared" si="1"/>
        <v>-0.0102837423470261</v>
      </c>
    </row>
    <row r="70" spans="1:8">
      <c r="A70" s="32">
        <v>46057</v>
      </c>
      <c r="B70" s="2">
        <v>147.59</v>
      </c>
      <c r="C70" s="34">
        <v>144.12</v>
      </c>
      <c r="D70" s="34">
        <v>147.84</v>
      </c>
      <c r="E70" s="34">
        <v>144.12</v>
      </c>
      <c r="F70" s="34" t="s">
        <v>3990</v>
      </c>
      <c r="G70" s="35">
        <v>0.0269</v>
      </c>
      <c r="H70" s="1">
        <f t="shared" si="1"/>
        <v>0.0265016196305442</v>
      </c>
    </row>
    <row r="71" spans="1:8">
      <c r="A71" s="32">
        <v>46056</v>
      </c>
      <c r="B71" s="2">
        <v>143.73</v>
      </c>
      <c r="C71" s="34">
        <v>138.64</v>
      </c>
      <c r="D71" s="34">
        <v>145.01</v>
      </c>
      <c r="E71" s="34">
        <v>138.31</v>
      </c>
      <c r="F71" s="34" t="s">
        <v>3991</v>
      </c>
      <c r="G71" s="35">
        <v>0.0385</v>
      </c>
      <c r="H71" s="1">
        <f t="shared" si="1"/>
        <v>0.0377884963795711</v>
      </c>
    </row>
    <row r="72" spans="1:8">
      <c r="A72" s="32">
        <v>46055</v>
      </c>
      <c r="B72" s="2">
        <v>138.4</v>
      </c>
      <c r="C72" s="34">
        <v>139.83</v>
      </c>
      <c r="D72" s="34">
        <v>140.32</v>
      </c>
      <c r="E72" s="34">
        <v>138.06</v>
      </c>
      <c r="F72" s="34" t="s">
        <v>2306</v>
      </c>
      <c r="G72" s="35">
        <v>-0.0212</v>
      </c>
      <c r="H72" s="1">
        <f t="shared" si="1"/>
        <v>-0.0214447102789031</v>
      </c>
    </row>
    <row r="73" spans="1:8">
      <c r="A73" s="32">
        <v>46052</v>
      </c>
      <c r="B73" s="2">
        <v>141.4</v>
      </c>
      <c r="C73" s="34">
        <v>138.74</v>
      </c>
      <c r="D73" s="34">
        <v>142.21</v>
      </c>
      <c r="E73" s="34">
        <v>137.83</v>
      </c>
      <c r="F73" s="34" t="s">
        <v>1665</v>
      </c>
      <c r="G73" s="35">
        <v>0.0063</v>
      </c>
      <c r="H73" s="1">
        <f t="shared" si="1"/>
        <v>0.00631409284422356</v>
      </c>
    </row>
    <row r="74" spans="1:8">
      <c r="A74" s="32">
        <v>46051</v>
      </c>
      <c r="B74" s="2">
        <v>140.51</v>
      </c>
      <c r="C74" s="34">
        <v>140.32</v>
      </c>
      <c r="D74" s="34">
        <v>142.34</v>
      </c>
      <c r="E74" s="34">
        <v>139.11</v>
      </c>
      <c r="F74" s="34" t="s">
        <v>799</v>
      </c>
      <c r="G74" s="35">
        <v>0.0213</v>
      </c>
      <c r="H74" s="1">
        <f t="shared" si="1"/>
        <v>0.0210730945203806</v>
      </c>
    </row>
    <row r="75" spans="1:8">
      <c r="A75" s="32">
        <v>46050</v>
      </c>
      <c r="B75" s="2">
        <v>137.58</v>
      </c>
      <c r="C75" s="34">
        <v>137.69</v>
      </c>
      <c r="D75" s="34">
        <v>138.01</v>
      </c>
      <c r="E75" s="34">
        <v>136.67</v>
      </c>
      <c r="F75" s="34" t="s">
        <v>3128</v>
      </c>
      <c r="G75" s="35">
        <v>0.0055</v>
      </c>
      <c r="H75" s="1">
        <f t="shared" si="1"/>
        <v>0.00546628670614932</v>
      </c>
    </row>
    <row r="76" spans="1:8">
      <c r="A76" s="32">
        <v>46049</v>
      </c>
      <c r="B76" s="2">
        <v>136.83</v>
      </c>
      <c r="C76" s="34">
        <v>135.24</v>
      </c>
      <c r="D76" s="34">
        <v>136.93</v>
      </c>
      <c r="E76" s="34">
        <v>134.71</v>
      </c>
      <c r="F76" s="34" t="s">
        <v>3085</v>
      </c>
      <c r="G76" s="35">
        <v>0.0148</v>
      </c>
      <c r="H76" s="1">
        <f t="shared" si="1"/>
        <v>0.0146503890258589</v>
      </c>
    </row>
    <row r="77" spans="1:8">
      <c r="A77" s="32">
        <v>46048</v>
      </c>
      <c r="B77" s="2">
        <v>134.84</v>
      </c>
      <c r="C77" s="34">
        <v>136.93</v>
      </c>
      <c r="D77" s="34">
        <v>136.94</v>
      </c>
      <c r="E77" s="34">
        <v>134.17</v>
      </c>
      <c r="F77" s="34" t="s">
        <v>3992</v>
      </c>
      <c r="G77" s="35">
        <v>-0.001</v>
      </c>
      <c r="H77" s="1">
        <f t="shared" si="1"/>
        <v>-0.000963641155330585</v>
      </c>
    </row>
    <row r="78" spans="1:8">
      <c r="A78" s="32">
        <v>46045</v>
      </c>
      <c r="B78" s="2">
        <v>134.97</v>
      </c>
      <c r="C78" s="34">
        <v>135.09</v>
      </c>
      <c r="D78" s="34">
        <v>135.98</v>
      </c>
      <c r="E78" s="34">
        <v>134.48</v>
      </c>
      <c r="F78" s="34" t="s">
        <v>2367</v>
      </c>
      <c r="G78" s="35">
        <v>0.01</v>
      </c>
      <c r="H78" s="1">
        <f t="shared" si="1"/>
        <v>0.00990291403263501</v>
      </c>
    </row>
    <row r="79" spans="1:8">
      <c r="A79" s="32">
        <v>46044</v>
      </c>
      <c r="B79" s="2">
        <v>133.64</v>
      </c>
      <c r="C79" s="34">
        <v>133.05</v>
      </c>
      <c r="D79" s="34">
        <v>134.18</v>
      </c>
      <c r="E79" s="34">
        <v>131.85</v>
      </c>
      <c r="F79" s="34" t="s">
        <v>3348</v>
      </c>
      <c r="G79" s="35">
        <v>0.0002</v>
      </c>
      <c r="H79" s="1">
        <f t="shared" si="1"/>
        <v>0.000224508887753008</v>
      </c>
    </row>
    <row r="80" spans="1:8">
      <c r="A80" s="32">
        <v>46043</v>
      </c>
      <c r="B80" s="2">
        <v>133.61</v>
      </c>
      <c r="C80" s="34">
        <v>131.91</v>
      </c>
      <c r="D80" s="34">
        <v>133.73</v>
      </c>
      <c r="E80" s="34">
        <v>131.91</v>
      </c>
      <c r="F80" s="34" t="s">
        <v>2405</v>
      </c>
      <c r="G80" s="35">
        <v>0.0241</v>
      </c>
      <c r="H80" s="1">
        <f t="shared" si="1"/>
        <v>0.0238584422328528</v>
      </c>
    </row>
    <row r="81" spans="1:8">
      <c r="A81" s="32">
        <v>46042</v>
      </c>
      <c r="B81" s="2">
        <v>130.46</v>
      </c>
      <c r="C81" s="34">
        <v>131.51</v>
      </c>
      <c r="D81" s="34">
        <v>131.94</v>
      </c>
      <c r="E81" s="34">
        <v>130.07</v>
      </c>
      <c r="F81" s="34" t="s">
        <v>2855</v>
      </c>
      <c r="G81" s="35">
        <v>0.0044</v>
      </c>
      <c r="H81" s="1">
        <f t="shared" si="1"/>
        <v>0.00437872794875741</v>
      </c>
    </row>
    <row r="82" spans="1:8">
      <c r="A82" s="32">
        <v>46038</v>
      </c>
      <c r="B82" s="2">
        <v>129.89</v>
      </c>
      <c r="C82" s="34">
        <v>128.91</v>
      </c>
      <c r="D82" s="34">
        <v>130.16</v>
      </c>
      <c r="E82" s="34">
        <v>128.87</v>
      </c>
      <c r="F82" s="34" t="s">
        <v>3993</v>
      </c>
      <c r="G82" s="35">
        <v>0.0059</v>
      </c>
      <c r="H82" s="1">
        <f t="shared" si="1"/>
        <v>0.00586828956063236</v>
      </c>
    </row>
    <row r="83" spans="1:8">
      <c r="A83" s="32">
        <v>46037</v>
      </c>
      <c r="B83" s="2">
        <v>129.13</v>
      </c>
      <c r="C83" s="34">
        <v>129.13</v>
      </c>
      <c r="D83" s="34">
        <v>130.2</v>
      </c>
      <c r="E83" s="34">
        <v>128.3</v>
      </c>
      <c r="F83" s="34" t="s">
        <v>2833</v>
      </c>
      <c r="G83" s="35">
        <v>-0.0082</v>
      </c>
      <c r="H83" s="1">
        <f t="shared" si="1"/>
        <v>-0.00825208091590862</v>
      </c>
    </row>
    <row r="84" spans="1:8">
      <c r="A84" s="32">
        <v>46036</v>
      </c>
      <c r="B84" s="2">
        <v>130.2</v>
      </c>
      <c r="C84" s="34">
        <v>127.35</v>
      </c>
      <c r="D84" s="34">
        <v>131.72</v>
      </c>
      <c r="E84" s="34">
        <v>127.13</v>
      </c>
      <c r="F84" s="34" t="s">
        <v>3142</v>
      </c>
      <c r="G84" s="35">
        <v>0.0289</v>
      </c>
      <c r="H84" s="1">
        <f t="shared" si="1"/>
        <v>0.0285132660557305</v>
      </c>
    </row>
    <row r="85" spans="1:8">
      <c r="A85" s="32">
        <v>46035</v>
      </c>
      <c r="B85" s="2">
        <v>126.54</v>
      </c>
      <c r="C85" s="34">
        <v>125</v>
      </c>
      <c r="D85" s="34">
        <v>127.14</v>
      </c>
      <c r="E85" s="34">
        <v>124.81</v>
      </c>
      <c r="F85" s="34" t="s">
        <v>3994</v>
      </c>
      <c r="G85" s="35">
        <v>0.0202</v>
      </c>
      <c r="H85" s="1">
        <f t="shared" si="1"/>
        <v>0.0200349918915002</v>
      </c>
    </row>
    <row r="86" spans="1:8">
      <c r="A86" s="32">
        <v>46034</v>
      </c>
      <c r="B86" s="2">
        <v>124.03</v>
      </c>
      <c r="C86" s="34">
        <v>124.46</v>
      </c>
      <c r="D86" s="34">
        <v>124.5</v>
      </c>
      <c r="E86" s="34">
        <v>122.56</v>
      </c>
      <c r="F86" s="34" t="s">
        <v>2848</v>
      </c>
      <c r="G86" s="35">
        <v>-0.0047</v>
      </c>
      <c r="H86" s="1">
        <f t="shared" si="1"/>
        <v>-0.00466538812753799</v>
      </c>
    </row>
    <row r="87" spans="1:8">
      <c r="A87" s="32">
        <v>46031</v>
      </c>
      <c r="B87" s="2">
        <v>124.61</v>
      </c>
      <c r="C87" s="34">
        <v>123.23</v>
      </c>
      <c r="D87" s="34">
        <v>124.86</v>
      </c>
      <c r="E87" s="34">
        <v>123.1</v>
      </c>
      <c r="F87" s="34" t="s">
        <v>3995</v>
      </c>
      <c r="G87" s="35">
        <v>0.0138</v>
      </c>
      <c r="H87" s="1">
        <f t="shared" si="1"/>
        <v>0.0137364797278868</v>
      </c>
    </row>
    <row r="88" spans="1:8">
      <c r="A88" s="32">
        <v>46030</v>
      </c>
      <c r="B88" s="2">
        <v>122.91</v>
      </c>
      <c r="C88" s="34">
        <v>118.98</v>
      </c>
      <c r="D88" s="34">
        <v>123.63</v>
      </c>
      <c r="E88" s="34">
        <v>118.65</v>
      </c>
      <c r="F88" s="34" t="s">
        <v>3996</v>
      </c>
      <c r="G88" s="35">
        <v>0.0373</v>
      </c>
      <c r="H88" s="1">
        <f t="shared" si="1"/>
        <v>0.0366238113982408</v>
      </c>
    </row>
    <row r="89" spans="1:8">
      <c r="A89" s="32">
        <v>46029</v>
      </c>
      <c r="B89" s="2">
        <v>118.49</v>
      </c>
      <c r="C89" s="34">
        <v>119.8</v>
      </c>
      <c r="D89" s="34">
        <v>120.12</v>
      </c>
      <c r="E89" s="34">
        <v>118.27</v>
      </c>
      <c r="F89" s="34" t="s">
        <v>2556</v>
      </c>
      <c r="G89" s="35">
        <v>-0.0211</v>
      </c>
      <c r="H89" s="1">
        <f t="shared" si="1"/>
        <v>-0.021375114555419</v>
      </c>
    </row>
    <row r="90" spans="1:8">
      <c r="A90" s="32">
        <v>46028</v>
      </c>
      <c r="B90" s="2">
        <v>121.05</v>
      </c>
      <c r="C90" s="34">
        <v>125.35</v>
      </c>
      <c r="D90" s="34">
        <v>125.8</v>
      </c>
      <c r="E90" s="34">
        <v>121</v>
      </c>
      <c r="F90" s="34" t="s">
        <v>2371</v>
      </c>
      <c r="G90" s="35">
        <v>-0.0344</v>
      </c>
      <c r="H90" s="1">
        <f t="shared" si="1"/>
        <v>-0.0349859146636979</v>
      </c>
    </row>
    <row r="91" spans="1:8">
      <c r="A91" s="32">
        <v>46027</v>
      </c>
      <c r="B91" s="2">
        <v>125.36</v>
      </c>
      <c r="C91" s="34">
        <v>125.21</v>
      </c>
      <c r="D91" s="34">
        <v>125.93</v>
      </c>
      <c r="E91" s="34">
        <v>122.39</v>
      </c>
      <c r="F91" s="34" t="s">
        <v>2061</v>
      </c>
      <c r="G91" s="35">
        <v>0.0221</v>
      </c>
      <c r="H91" s="1">
        <f t="shared" si="1"/>
        <v>0.0218548273432671</v>
      </c>
    </row>
    <row r="92" spans="1:8">
      <c r="A92" s="32">
        <v>46024</v>
      </c>
      <c r="B92" s="2">
        <v>122.65</v>
      </c>
      <c r="C92" s="34">
        <v>120.09</v>
      </c>
      <c r="D92" s="34">
        <v>122.68</v>
      </c>
      <c r="E92" s="34">
        <v>119.61</v>
      </c>
      <c r="F92" s="34" t="s">
        <v>2657</v>
      </c>
      <c r="G92" s="35">
        <v>0.0192</v>
      </c>
      <c r="H92" s="1">
        <f t="shared" si="1"/>
        <v>0.0190137009122927</v>
      </c>
    </row>
    <row r="93" spans="1:8">
      <c r="A93" s="32">
        <v>46022</v>
      </c>
      <c r="B93" s="2">
        <v>120.34</v>
      </c>
      <c r="C93" s="34">
        <v>121.18</v>
      </c>
      <c r="D93" s="34">
        <v>121.26</v>
      </c>
      <c r="E93" s="34">
        <v>119.86</v>
      </c>
      <c r="F93" s="34" t="s">
        <v>3997</v>
      </c>
      <c r="G93" s="35">
        <v>-0.0054</v>
      </c>
      <c r="H93" s="1">
        <f t="shared" si="1"/>
        <v>-0.00538682776118076</v>
      </c>
    </row>
    <row r="94" spans="1:8">
      <c r="A94" s="32">
        <v>46021</v>
      </c>
      <c r="B94" s="2">
        <v>120.99</v>
      </c>
      <c r="C94" s="34">
        <v>121.1</v>
      </c>
      <c r="D94" s="34">
        <v>121.8</v>
      </c>
      <c r="E94" s="34">
        <v>120.63</v>
      </c>
      <c r="F94" s="34" t="s">
        <v>2910</v>
      </c>
      <c r="G94" s="35">
        <v>0.0038</v>
      </c>
      <c r="H94" s="1">
        <f t="shared" si="1"/>
        <v>0.00380921295313413</v>
      </c>
    </row>
    <row r="95" spans="1:8">
      <c r="A95" s="32">
        <v>46020</v>
      </c>
      <c r="B95" s="2">
        <v>120.53</v>
      </c>
      <c r="C95" s="34">
        <v>120.15</v>
      </c>
      <c r="D95" s="34">
        <v>121.3</v>
      </c>
      <c r="E95" s="34">
        <v>119.4</v>
      </c>
      <c r="F95" s="34" t="s">
        <v>2962</v>
      </c>
      <c r="G95" s="35">
        <v>0.0119</v>
      </c>
      <c r="H95" s="1">
        <f t="shared" si="1"/>
        <v>0.0118512487074427</v>
      </c>
    </row>
    <row r="96" spans="1:8">
      <c r="A96" s="32">
        <v>46017</v>
      </c>
      <c r="B96" s="2">
        <v>119.11</v>
      </c>
      <c r="C96" s="34">
        <v>118.89</v>
      </c>
      <c r="D96" s="34">
        <v>119.55</v>
      </c>
      <c r="E96" s="34">
        <v>118.53</v>
      </c>
      <c r="F96" s="34" t="s">
        <v>3479</v>
      </c>
      <c r="G96" s="35">
        <v>-0.0009</v>
      </c>
      <c r="H96" s="1">
        <f t="shared" si="1"/>
        <v>-0.000923089898970914</v>
      </c>
    </row>
    <row r="97" spans="1:8">
      <c r="A97" s="32">
        <v>46015</v>
      </c>
      <c r="B97" s="2">
        <v>119.22</v>
      </c>
      <c r="C97" s="34">
        <v>119.33</v>
      </c>
      <c r="D97" s="34">
        <v>120.05</v>
      </c>
      <c r="E97" s="34">
        <v>119.12</v>
      </c>
      <c r="F97" s="34" t="s">
        <v>3465</v>
      </c>
      <c r="G97" s="35">
        <v>-0.0017</v>
      </c>
      <c r="H97" s="1">
        <f t="shared" si="1"/>
        <v>-0.00167616532706589</v>
      </c>
    </row>
    <row r="98" spans="1:8">
      <c r="A98" s="32">
        <v>46014</v>
      </c>
      <c r="B98" s="2">
        <v>119.42</v>
      </c>
      <c r="C98" s="34">
        <v>118.47</v>
      </c>
      <c r="D98" s="34">
        <v>120.03</v>
      </c>
      <c r="E98" s="34">
        <v>118.32</v>
      </c>
      <c r="F98" s="34" t="s">
        <v>2870</v>
      </c>
      <c r="G98" s="35">
        <v>0.0107</v>
      </c>
      <c r="H98" s="1">
        <f t="shared" si="1"/>
        <v>0.0106916874859294</v>
      </c>
    </row>
    <row r="99" spans="1:8">
      <c r="A99" s="32">
        <v>46013</v>
      </c>
      <c r="B99" s="2">
        <v>118.15</v>
      </c>
      <c r="C99" s="34">
        <v>117.33</v>
      </c>
      <c r="D99" s="34">
        <v>118.46</v>
      </c>
      <c r="E99" s="34">
        <v>117.33</v>
      </c>
      <c r="F99" s="34" t="s">
        <v>3067</v>
      </c>
      <c r="G99" s="35">
        <v>0.0125</v>
      </c>
      <c r="H99" s="1">
        <f t="shared" si="1"/>
        <v>0.012434157814901</v>
      </c>
    </row>
    <row r="100" spans="1:8">
      <c r="A100" s="32">
        <v>46010</v>
      </c>
      <c r="B100" s="2">
        <v>116.69</v>
      </c>
      <c r="C100" s="34">
        <v>116.75</v>
      </c>
      <c r="D100" s="34">
        <v>117.57</v>
      </c>
      <c r="E100" s="34">
        <v>115.96</v>
      </c>
      <c r="F100" s="34" t="s">
        <v>2105</v>
      </c>
      <c r="G100" s="35">
        <v>0.0013</v>
      </c>
      <c r="H100" s="1">
        <f t="shared" si="1"/>
        <v>0.00128628410308776</v>
      </c>
    </row>
    <row r="101" spans="1:8">
      <c r="A101" s="32">
        <v>46009</v>
      </c>
      <c r="B101" s="2">
        <v>116.54</v>
      </c>
      <c r="C101" s="34">
        <v>116.99</v>
      </c>
      <c r="D101" s="34">
        <v>116.99</v>
      </c>
      <c r="E101" s="34">
        <v>115.63</v>
      </c>
      <c r="F101" s="34" t="s">
        <v>3639</v>
      </c>
      <c r="G101" s="35">
        <v>-0.0074</v>
      </c>
      <c r="H101" s="1">
        <f t="shared" si="1"/>
        <v>-0.00743752092719229</v>
      </c>
    </row>
    <row r="102" spans="1:8">
      <c r="A102" s="32">
        <v>46008</v>
      </c>
      <c r="B102" s="2">
        <v>117.41</v>
      </c>
      <c r="C102" s="34">
        <v>115.21</v>
      </c>
      <c r="D102" s="34">
        <v>117.62</v>
      </c>
      <c r="E102" s="34">
        <v>115.17</v>
      </c>
      <c r="F102" s="34" t="s">
        <v>2179</v>
      </c>
      <c r="G102" s="35">
        <v>0.0238</v>
      </c>
      <c r="H102" s="1">
        <f t="shared" si="1"/>
        <v>0.0235264416269514</v>
      </c>
    </row>
    <row r="103" spans="1:8">
      <c r="A103" s="32">
        <v>46007</v>
      </c>
      <c r="B103" s="2">
        <v>114.68</v>
      </c>
      <c r="C103" s="34">
        <v>116.76</v>
      </c>
      <c r="D103" s="34">
        <v>116.84</v>
      </c>
      <c r="E103" s="34">
        <v>114.61</v>
      </c>
      <c r="F103" s="34" t="s">
        <v>2838</v>
      </c>
      <c r="G103" s="35">
        <v>-0.0262</v>
      </c>
      <c r="H103" s="1">
        <f t="shared" si="1"/>
        <v>-0.026503013965397</v>
      </c>
    </row>
    <row r="104" spans="1:8">
      <c r="A104" s="32">
        <v>46006</v>
      </c>
      <c r="B104" s="2">
        <v>117.76</v>
      </c>
      <c r="C104" s="34">
        <v>119.01</v>
      </c>
      <c r="D104" s="34">
        <v>119.03</v>
      </c>
      <c r="E104" s="34">
        <v>116.85</v>
      </c>
      <c r="F104" s="34" t="s">
        <v>3998</v>
      </c>
      <c r="G104" s="35">
        <v>-0.0089</v>
      </c>
      <c r="H104" s="1">
        <f t="shared" si="1"/>
        <v>-0.00896108794702913</v>
      </c>
    </row>
    <row r="105" spans="1:8">
      <c r="A105" s="32">
        <v>46003</v>
      </c>
      <c r="B105" s="2">
        <v>118.82</v>
      </c>
      <c r="C105" s="34">
        <v>119.44</v>
      </c>
      <c r="D105" s="34">
        <v>119.92</v>
      </c>
      <c r="E105" s="34">
        <v>118.31</v>
      </c>
      <c r="F105" s="34" t="s">
        <v>3962</v>
      </c>
      <c r="G105" s="35">
        <v>-0.006</v>
      </c>
      <c r="H105" s="1">
        <f t="shared" si="1"/>
        <v>-0.00604130046851289</v>
      </c>
    </row>
    <row r="106" spans="1:8">
      <c r="A106" s="32">
        <v>46002</v>
      </c>
      <c r="B106" s="2">
        <v>119.54</v>
      </c>
      <c r="C106" s="34">
        <v>119.11</v>
      </c>
      <c r="D106" s="34">
        <v>120.36</v>
      </c>
      <c r="E106" s="34">
        <v>119.07</v>
      </c>
      <c r="F106" s="34" t="s">
        <v>2962</v>
      </c>
      <c r="G106" s="35">
        <v>0</v>
      </c>
      <c r="H106" s="1">
        <f t="shared" si="1"/>
        <v>0</v>
      </c>
    </row>
    <row r="107" spans="1:8">
      <c r="A107" s="32">
        <v>46001</v>
      </c>
      <c r="B107" s="2">
        <v>119.54</v>
      </c>
      <c r="C107" s="34">
        <v>118.72</v>
      </c>
      <c r="D107" s="34">
        <v>119.86</v>
      </c>
      <c r="E107" s="34">
        <v>118.37</v>
      </c>
      <c r="F107" s="34" t="s">
        <v>3985</v>
      </c>
      <c r="G107" s="35">
        <v>0.0109</v>
      </c>
      <c r="H107" s="1">
        <f t="shared" si="1"/>
        <v>0.0108500160240658</v>
      </c>
    </row>
    <row r="108" spans="1:8">
      <c r="A108" s="32">
        <v>46000</v>
      </c>
      <c r="B108" s="2">
        <v>118.25</v>
      </c>
      <c r="C108" s="34">
        <v>116.9</v>
      </c>
      <c r="D108" s="34">
        <v>120.47</v>
      </c>
      <c r="E108" s="34">
        <v>116.89</v>
      </c>
      <c r="F108" s="34" t="s">
        <v>2334</v>
      </c>
      <c r="G108" s="35">
        <v>0.0196</v>
      </c>
      <c r="H108" s="1">
        <f t="shared" si="1"/>
        <v>0.0193832649237478</v>
      </c>
    </row>
    <row r="109" spans="1:8">
      <c r="A109" s="32">
        <v>45999</v>
      </c>
      <c r="B109" s="2">
        <v>115.98</v>
      </c>
      <c r="C109" s="34">
        <v>115.83</v>
      </c>
      <c r="D109" s="34">
        <v>117</v>
      </c>
      <c r="E109" s="34">
        <v>115.04</v>
      </c>
      <c r="F109" s="34" t="s">
        <v>3748</v>
      </c>
      <c r="G109" s="35">
        <v>-0.0048</v>
      </c>
      <c r="H109" s="1">
        <f t="shared" si="1"/>
        <v>-0.0048167992666336</v>
      </c>
    </row>
    <row r="110" spans="1:8">
      <c r="A110" s="32">
        <v>45996</v>
      </c>
      <c r="B110" s="2">
        <v>116.54</v>
      </c>
      <c r="C110" s="34">
        <v>116.75</v>
      </c>
      <c r="D110" s="34">
        <v>118.78</v>
      </c>
      <c r="E110" s="34">
        <v>116.41</v>
      </c>
      <c r="F110" s="34" t="s">
        <v>2906</v>
      </c>
      <c r="G110" s="35">
        <v>-0.0051</v>
      </c>
      <c r="H110" s="1">
        <f t="shared" si="1"/>
        <v>-0.00513523894670805</v>
      </c>
    </row>
    <row r="111" spans="1:8">
      <c r="A111" s="32">
        <v>45995</v>
      </c>
      <c r="B111" s="2">
        <v>117.14</v>
      </c>
      <c r="C111" s="34">
        <v>117.5</v>
      </c>
      <c r="D111" s="34">
        <v>118.34</v>
      </c>
      <c r="E111" s="34">
        <v>116.66</v>
      </c>
      <c r="F111" s="34" t="s">
        <v>3789</v>
      </c>
      <c r="G111" s="35">
        <v>-0.0056</v>
      </c>
      <c r="H111" s="1">
        <f t="shared" si="1"/>
        <v>-0.00561847055585007</v>
      </c>
    </row>
    <row r="112" spans="1:8">
      <c r="A112" s="32">
        <v>45994</v>
      </c>
      <c r="B112" s="2">
        <v>117.8</v>
      </c>
      <c r="C112" s="34">
        <v>115.94</v>
      </c>
      <c r="D112" s="34">
        <v>117.98</v>
      </c>
      <c r="E112" s="34">
        <v>115.88</v>
      </c>
      <c r="F112" s="34" t="s">
        <v>3960</v>
      </c>
      <c r="G112" s="35">
        <v>0.021</v>
      </c>
      <c r="H112" s="1">
        <f t="shared" si="1"/>
        <v>0.0207572423887431</v>
      </c>
    </row>
    <row r="113" spans="1:8">
      <c r="A113" s="32">
        <v>45993</v>
      </c>
      <c r="B113" s="2">
        <v>115.38</v>
      </c>
      <c r="C113" s="34">
        <v>116.44</v>
      </c>
      <c r="D113" s="34">
        <v>116.6</v>
      </c>
      <c r="E113" s="34">
        <v>114.69</v>
      </c>
      <c r="F113" s="34" t="s">
        <v>3840</v>
      </c>
      <c r="G113" s="35">
        <v>-0.0107</v>
      </c>
      <c r="H113" s="1">
        <f t="shared" si="1"/>
        <v>-0.0107755018742151</v>
      </c>
    </row>
    <row r="114" spans="1:8">
      <c r="A114" s="32">
        <v>45992</v>
      </c>
      <c r="B114" s="2">
        <v>116.63</v>
      </c>
      <c r="C114" s="34">
        <v>116.1</v>
      </c>
      <c r="D114" s="34">
        <v>117.41</v>
      </c>
      <c r="E114" s="34">
        <v>116.1</v>
      </c>
      <c r="F114" s="34" t="s">
        <v>2847</v>
      </c>
      <c r="G114" s="35">
        <v>0.0061</v>
      </c>
      <c r="H114" s="1">
        <f t="shared" si="1"/>
        <v>0.00610623269053142</v>
      </c>
    </row>
    <row r="115" spans="1:8">
      <c r="A115" s="32">
        <v>45989</v>
      </c>
      <c r="B115" s="2">
        <v>115.92</v>
      </c>
      <c r="C115" s="34">
        <v>114.95</v>
      </c>
      <c r="D115" s="34">
        <v>118.74</v>
      </c>
      <c r="E115" s="34">
        <v>114.82</v>
      </c>
      <c r="F115" s="34" t="s">
        <v>3192</v>
      </c>
      <c r="G115" s="35">
        <v>0.01</v>
      </c>
      <c r="H115" s="1">
        <f t="shared" si="1"/>
        <v>0.00997017231985007</v>
      </c>
    </row>
    <row r="116" spans="1:8">
      <c r="A116" s="32">
        <v>45987</v>
      </c>
      <c r="B116" s="2">
        <v>114.77</v>
      </c>
      <c r="C116" s="34">
        <v>114.41</v>
      </c>
      <c r="D116" s="34">
        <v>115.74</v>
      </c>
      <c r="E116" s="34">
        <v>114.31</v>
      </c>
      <c r="F116" s="34" t="s">
        <v>3999</v>
      </c>
      <c r="G116" s="35">
        <v>0.0023</v>
      </c>
      <c r="H116" s="1">
        <f t="shared" si="1"/>
        <v>0.00226797026732879</v>
      </c>
    </row>
    <row r="117" spans="1:8">
      <c r="A117" s="32">
        <v>45986</v>
      </c>
      <c r="B117" s="2">
        <v>114.51</v>
      </c>
      <c r="C117" s="34">
        <v>115.18</v>
      </c>
      <c r="D117" s="34">
        <v>115.9</v>
      </c>
      <c r="E117" s="34">
        <v>114.19</v>
      </c>
      <c r="F117" s="34" t="s">
        <v>4000</v>
      </c>
      <c r="G117" s="35">
        <v>-0.0126</v>
      </c>
      <c r="H117" s="1">
        <f t="shared" si="1"/>
        <v>-0.0126693815433638</v>
      </c>
    </row>
    <row r="118" spans="1:8">
      <c r="A118" s="32">
        <v>45985</v>
      </c>
      <c r="B118" s="2">
        <v>115.97</v>
      </c>
      <c r="C118" s="34">
        <v>117.2</v>
      </c>
      <c r="D118" s="34">
        <v>117.2</v>
      </c>
      <c r="E118" s="34">
        <v>114.74</v>
      </c>
      <c r="F118" s="34" t="s">
        <v>2681</v>
      </c>
      <c r="G118" s="35">
        <v>-0.0095</v>
      </c>
      <c r="H118" s="1">
        <f t="shared" si="1"/>
        <v>-0.00952592485507324</v>
      </c>
    </row>
    <row r="119" spans="1:8">
      <c r="A119" s="32">
        <v>45982</v>
      </c>
      <c r="B119" s="2">
        <v>117.08</v>
      </c>
      <c r="C119" s="34">
        <v>116.99</v>
      </c>
      <c r="D119" s="34">
        <v>117.38</v>
      </c>
      <c r="E119" s="34">
        <v>115.65</v>
      </c>
      <c r="F119" s="34" t="s">
        <v>4001</v>
      </c>
      <c r="G119" s="35">
        <v>0.0005</v>
      </c>
      <c r="H119" s="1">
        <f t="shared" si="1"/>
        <v>0.000512601463595036</v>
      </c>
    </row>
    <row r="120" spans="1:8">
      <c r="A120" s="32">
        <v>45981</v>
      </c>
      <c r="B120" s="2">
        <v>117.02</v>
      </c>
      <c r="C120" s="34">
        <v>117.98</v>
      </c>
      <c r="D120" s="34">
        <v>119</v>
      </c>
      <c r="E120" s="34">
        <v>116.74</v>
      </c>
      <c r="F120" s="34" t="s">
        <v>2943</v>
      </c>
      <c r="G120" s="35">
        <v>-0.0028</v>
      </c>
      <c r="H120" s="1">
        <f t="shared" si="1"/>
        <v>-0.00281606193694246</v>
      </c>
    </row>
    <row r="121" spans="1:8">
      <c r="A121" s="32">
        <v>45980</v>
      </c>
      <c r="B121" s="2">
        <v>117.35</v>
      </c>
      <c r="C121" s="34">
        <v>116.85</v>
      </c>
      <c r="D121" s="34">
        <v>118.18</v>
      </c>
      <c r="E121" s="34">
        <v>115.93</v>
      </c>
      <c r="F121" s="34" t="s">
        <v>4002</v>
      </c>
      <c r="G121" s="35">
        <v>-0.0141</v>
      </c>
      <c r="H121" s="1">
        <f t="shared" si="1"/>
        <v>-0.014214639882756</v>
      </c>
    </row>
    <row r="122" spans="1:8">
      <c r="A122" s="32">
        <v>45979</v>
      </c>
      <c r="B122" s="2">
        <v>119.03</v>
      </c>
      <c r="C122" s="34">
        <v>117.26</v>
      </c>
      <c r="D122" s="34">
        <v>119.48</v>
      </c>
      <c r="E122" s="34">
        <v>116.48</v>
      </c>
      <c r="F122" s="34" t="s">
        <v>3538</v>
      </c>
      <c r="G122" s="35">
        <v>0.0115</v>
      </c>
      <c r="H122" s="1">
        <f t="shared" si="1"/>
        <v>0.0114064858866063</v>
      </c>
    </row>
    <row r="123" spans="1:8">
      <c r="A123" s="32">
        <v>45978</v>
      </c>
      <c r="B123" s="2">
        <v>117.68</v>
      </c>
      <c r="C123" s="34">
        <v>118.97</v>
      </c>
      <c r="D123" s="34">
        <v>119.5</v>
      </c>
      <c r="E123" s="34">
        <v>117.11</v>
      </c>
      <c r="F123" s="34" t="s">
        <v>3852</v>
      </c>
      <c r="G123" s="35">
        <v>-0.0135</v>
      </c>
      <c r="H123" s="1">
        <f t="shared" si="1"/>
        <v>-0.0135884270006724</v>
      </c>
    </row>
    <row r="124" spans="1:8">
      <c r="A124" s="32">
        <v>45975</v>
      </c>
      <c r="B124" s="2">
        <v>119.29</v>
      </c>
      <c r="C124" s="34">
        <v>118.45</v>
      </c>
      <c r="D124" s="34">
        <v>119.48</v>
      </c>
      <c r="E124" s="34">
        <v>116.66</v>
      </c>
      <c r="F124" s="34" t="s">
        <v>4003</v>
      </c>
      <c r="G124" s="35">
        <v>0.0042</v>
      </c>
      <c r="H124" s="1">
        <f t="shared" si="1"/>
        <v>0.00420027499240614</v>
      </c>
    </row>
    <row r="125" spans="1:8">
      <c r="A125" s="32">
        <v>45974</v>
      </c>
      <c r="B125" s="2">
        <v>118.79</v>
      </c>
      <c r="C125" s="34">
        <v>118.63</v>
      </c>
      <c r="D125" s="34">
        <v>119.76</v>
      </c>
      <c r="E125" s="34">
        <v>118.28</v>
      </c>
      <c r="F125" s="34" t="s">
        <v>3869</v>
      </c>
      <c r="G125" s="35">
        <v>0.0057</v>
      </c>
      <c r="H125" s="1">
        <f t="shared" si="1"/>
        <v>0.0056561714257263</v>
      </c>
    </row>
    <row r="126" spans="1:8">
      <c r="A126" s="32">
        <v>45973</v>
      </c>
      <c r="B126" s="2">
        <v>118.12</v>
      </c>
      <c r="C126" s="34">
        <v>119.1</v>
      </c>
      <c r="D126" s="34">
        <v>119.28</v>
      </c>
      <c r="E126" s="34">
        <v>117.79</v>
      </c>
      <c r="F126" s="34" t="s">
        <v>3541</v>
      </c>
      <c r="G126" s="35">
        <v>-0.0139</v>
      </c>
      <c r="H126" s="1">
        <f t="shared" si="1"/>
        <v>-0.0139556699605944</v>
      </c>
    </row>
    <row r="127" spans="1:8">
      <c r="A127" s="32">
        <v>45972</v>
      </c>
      <c r="B127" s="2">
        <v>119.78</v>
      </c>
      <c r="C127" s="34">
        <v>118.83</v>
      </c>
      <c r="D127" s="34">
        <v>120.81</v>
      </c>
      <c r="E127" s="34">
        <v>118.83</v>
      </c>
      <c r="F127" s="34" t="s">
        <v>3871</v>
      </c>
      <c r="G127" s="35">
        <v>0.0132</v>
      </c>
      <c r="H127" s="1">
        <f t="shared" si="1"/>
        <v>0.013109431440093</v>
      </c>
    </row>
    <row r="128" spans="1:8">
      <c r="A128" s="32">
        <v>45971</v>
      </c>
      <c r="B128" s="2">
        <v>118.22</v>
      </c>
      <c r="C128" s="34">
        <v>117.44</v>
      </c>
      <c r="D128" s="34">
        <v>118.45</v>
      </c>
      <c r="E128" s="34">
        <v>115.46</v>
      </c>
      <c r="F128" s="34" t="s">
        <v>3813</v>
      </c>
      <c r="G128" s="35">
        <v>0.0085</v>
      </c>
      <c r="H128" s="1">
        <f t="shared" si="1"/>
        <v>0.00849478434794022</v>
      </c>
    </row>
    <row r="129" spans="1:8">
      <c r="A129" s="32">
        <v>45968</v>
      </c>
      <c r="B129" s="2">
        <v>117.22</v>
      </c>
      <c r="C129" s="34">
        <v>115.21</v>
      </c>
      <c r="D129" s="34">
        <v>117.5</v>
      </c>
      <c r="E129" s="34">
        <v>114.9</v>
      </c>
      <c r="F129" s="34" t="s">
        <v>3088</v>
      </c>
      <c r="G129" s="35">
        <v>0.0238</v>
      </c>
      <c r="H129" s="1">
        <f t="shared" si="1"/>
        <v>0.0234776880539889</v>
      </c>
    </row>
    <row r="130" spans="1:8">
      <c r="A130" s="32">
        <v>45967</v>
      </c>
      <c r="B130" s="2">
        <v>114.5</v>
      </c>
      <c r="C130" s="34">
        <v>113.64</v>
      </c>
      <c r="D130" s="34">
        <v>114.93</v>
      </c>
      <c r="E130" s="34">
        <v>113.64</v>
      </c>
      <c r="F130" s="34" t="s">
        <v>2971</v>
      </c>
      <c r="G130" s="35">
        <v>0.0072</v>
      </c>
      <c r="H130" s="1">
        <f t="shared" si="1"/>
        <v>0.00718733920544901</v>
      </c>
    </row>
    <row r="131" spans="1:8">
      <c r="A131" s="32">
        <v>45966</v>
      </c>
      <c r="B131" s="2">
        <v>113.68</v>
      </c>
      <c r="C131" s="34">
        <v>114.09</v>
      </c>
      <c r="D131" s="34">
        <v>115.18</v>
      </c>
      <c r="E131" s="34">
        <v>113.67</v>
      </c>
      <c r="F131" s="34" t="s">
        <v>3739</v>
      </c>
      <c r="G131" s="35">
        <v>-0.004</v>
      </c>
      <c r="H131" s="1">
        <f t="shared" ref="H131:H194" si="2">LN(B131/B132)</f>
        <v>-0.00403828131971674</v>
      </c>
    </row>
    <row r="132" spans="1:8">
      <c r="A132" s="32">
        <v>45965</v>
      </c>
      <c r="B132" s="2">
        <v>114.14</v>
      </c>
      <c r="C132" s="34">
        <v>113.38</v>
      </c>
      <c r="D132" s="34">
        <v>114.35</v>
      </c>
      <c r="E132" s="34">
        <v>112.51</v>
      </c>
      <c r="F132" s="34" t="s">
        <v>3047</v>
      </c>
      <c r="G132" s="35">
        <v>0.0033</v>
      </c>
      <c r="H132" s="1">
        <f t="shared" si="2"/>
        <v>0.00333479905363125</v>
      </c>
    </row>
    <row r="133" spans="1:8">
      <c r="A133" s="32">
        <v>45964</v>
      </c>
      <c r="B133" s="2">
        <v>113.76</v>
      </c>
      <c r="C133" s="34">
        <v>114.5</v>
      </c>
      <c r="D133" s="34">
        <v>114.99</v>
      </c>
      <c r="E133" s="34">
        <v>113.64</v>
      </c>
      <c r="F133" s="34" t="s">
        <v>2766</v>
      </c>
      <c r="G133" s="35">
        <v>-0.0052</v>
      </c>
      <c r="H133" s="1">
        <f t="shared" si="2"/>
        <v>-0.00526040139918028</v>
      </c>
    </row>
    <row r="134" spans="1:8">
      <c r="A134" s="32">
        <v>45961</v>
      </c>
      <c r="B134" s="2">
        <v>114.36</v>
      </c>
      <c r="C134" s="34">
        <v>113.97</v>
      </c>
      <c r="D134" s="34">
        <v>115.22</v>
      </c>
      <c r="E134" s="34">
        <v>112.62</v>
      </c>
      <c r="F134" s="34" t="s">
        <v>2340</v>
      </c>
      <c r="G134" s="35">
        <v>-0.0029</v>
      </c>
      <c r="H134" s="1">
        <f t="shared" si="2"/>
        <v>-0.00288146892232006</v>
      </c>
    </row>
    <row r="135" spans="1:8">
      <c r="A135" s="32">
        <v>45960</v>
      </c>
      <c r="B135" s="2">
        <v>114.69</v>
      </c>
      <c r="C135" s="34">
        <v>116.43</v>
      </c>
      <c r="D135" s="34">
        <v>116.52</v>
      </c>
      <c r="E135" s="34">
        <v>114.53</v>
      </c>
      <c r="F135" s="34" t="s">
        <v>1742</v>
      </c>
      <c r="G135" s="35">
        <v>-0.0151</v>
      </c>
      <c r="H135" s="1">
        <f t="shared" si="2"/>
        <v>-0.0152291599539189</v>
      </c>
    </row>
    <row r="136" spans="1:8">
      <c r="A136" s="32">
        <v>45959</v>
      </c>
      <c r="B136" s="2">
        <v>116.45</v>
      </c>
      <c r="C136" s="34">
        <v>114.92</v>
      </c>
      <c r="D136" s="34">
        <v>117.05</v>
      </c>
      <c r="E136" s="34">
        <v>114.81</v>
      </c>
      <c r="F136" s="34" t="s">
        <v>2870</v>
      </c>
      <c r="G136" s="35">
        <v>0.0123</v>
      </c>
      <c r="H136" s="1">
        <f t="shared" si="2"/>
        <v>0.0122690324224312</v>
      </c>
    </row>
    <row r="137" spans="1:8">
      <c r="A137" s="32">
        <v>45958</v>
      </c>
      <c r="B137" s="2">
        <v>115.03</v>
      </c>
      <c r="C137" s="34">
        <v>115.49</v>
      </c>
      <c r="D137" s="34">
        <v>116.18</v>
      </c>
      <c r="E137" s="34">
        <v>114.99</v>
      </c>
      <c r="F137" s="34" t="s">
        <v>2623</v>
      </c>
      <c r="G137" s="35">
        <v>-0.0078</v>
      </c>
      <c r="H137" s="1">
        <f t="shared" si="2"/>
        <v>-0.00787985200366786</v>
      </c>
    </row>
    <row r="138" spans="1:8">
      <c r="A138" s="32">
        <v>45957</v>
      </c>
      <c r="B138" s="2">
        <v>115.94</v>
      </c>
      <c r="C138" s="34">
        <v>115.69</v>
      </c>
      <c r="D138" s="34">
        <v>115.99</v>
      </c>
      <c r="E138" s="34">
        <v>115.1</v>
      </c>
      <c r="F138" s="34" t="s">
        <v>2978</v>
      </c>
      <c r="G138" s="35">
        <v>0.0048</v>
      </c>
      <c r="H138" s="1">
        <f t="shared" si="2"/>
        <v>0.00475512070501051</v>
      </c>
    </row>
    <row r="139" spans="1:8">
      <c r="A139" s="32">
        <v>45954</v>
      </c>
      <c r="B139" s="2">
        <v>115.39</v>
      </c>
      <c r="C139" s="34">
        <v>116.35</v>
      </c>
      <c r="D139" s="34">
        <v>116.47</v>
      </c>
      <c r="E139" s="34">
        <v>115.18</v>
      </c>
      <c r="F139" s="34" t="s">
        <v>2789</v>
      </c>
      <c r="G139" s="35">
        <v>-0.0051</v>
      </c>
      <c r="H139" s="1">
        <f t="shared" si="2"/>
        <v>-0.0051000672417182</v>
      </c>
    </row>
    <row r="140" spans="1:8">
      <c r="A140" s="32">
        <v>45953</v>
      </c>
      <c r="B140" s="2">
        <v>115.98</v>
      </c>
      <c r="C140" s="34">
        <v>116.63</v>
      </c>
      <c r="D140" s="34">
        <v>116.85</v>
      </c>
      <c r="E140" s="34">
        <v>115.36</v>
      </c>
      <c r="F140" s="34" t="s">
        <v>4004</v>
      </c>
      <c r="G140" s="35">
        <v>0.0111</v>
      </c>
      <c r="H140" s="1">
        <f t="shared" si="2"/>
        <v>0.0110105581551183</v>
      </c>
    </row>
    <row r="141" spans="1:8">
      <c r="A141" s="32">
        <v>45952</v>
      </c>
      <c r="B141" s="2">
        <v>114.71</v>
      </c>
      <c r="C141" s="34">
        <v>113.45</v>
      </c>
      <c r="D141" s="34">
        <v>115.18</v>
      </c>
      <c r="E141" s="34">
        <v>113.08</v>
      </c>
      <c r="F141" s="34" t="s">
        <v>3883</v>
      </c>
      <c r="G141" s="35">
        <v>0.0177</v>
      </c>
      <c r="H141" s="1">
        <f t="shared" si="2"/>
        <v>0.0175890560391892</v>
      </c>
    </row>
    <row r="142" spans="1:8">
      <c r="A142" s="32">
        <v>45951</v>
      </c>
      <c r="B142" s="2">
        <v>112.71</v>
      </c>
      <c r="C142" s="34">
        <v>112.89</v>
      </c>
      <c r="D142" s="34">
        <v>113.36</v>
      </c>
      <c r="E142" s="34">
        <v>111.99</v>
      </c>
      <c r="F142" s="34" t="s">
        <v>3669</v>
      </c>
      <c r="G142" s="35">
        <v>0.0001</v>
      </c>
      <c r="H142" s="1">
        <f t="shared" si="2"/>
        <v>8.87272082564302e-5</v>
      </c>
    </row>
    <row r="143" spans="1:8">
      <c r="A143" s="32">
        <v>45950</v>
      </c>
      <c r="B143" s="2">
        <v>112.7</v>
      </c>
      <c r="C143" s="34">
        <v>112</v>
      </c>
      <c r="D143" s="34">
        <v>113.15</v>
      </c>
      <c r="E143" s="34">
        <v>111.98</v>
      </c>
      <c r="F143" s="34" t="s">
        <v>2628</v>
      </c>
      <c r="G143" s="35">
        <v>0.0041</v>
      </c>
      <c r="H143" s="1">
        <f t="shared" si="2"/>
        <v>0.00408998525152529</v>
      </c>
    </row>
    <row r="144" spans="1:8">
      <c r="A144" s="32">
        <v>45947</v>
      </c>
      <c r="B144" s="2">
        <v>112.24</v>
      </c>
      <c r="C144" s="34">
        <v>111.63</v>
      </c>
      <c r="D144" s="34">
        <v>112.91</v>
      </c>
      <c r="E144" s="34">
        <v>111.18</v>
      </c>
      <c r="F144" s="34" t="s">
        <v>3062</v>
      </c>
      <c r="G144" s="35">
        <v>0.0145</v>
      </c>
      <c r="H144" s="1">
        <f t="shared" si="2"/>
        <v>0.0143577484377028</v>
      </c>
    </row>
    <row r="145" spans="1:8">
      <c r="A145" s="32">
        <v>45946</v>
      </c>
      <c r="B145" s="2">
        <v>110.64</v>
      </c>
      <c r="C145" s="34">
        <v>111.88</v>
      </c>
      <c r="D145" s="34">
        <v>112.19</v>
      </c>
      <c r="E145" s="34">
        <v>110.39</v>
      </c>
      <c r="F145" s="34" t="s">
        <v>2748</v>
      </c>
      <c r="G145" s="35">
        <v>-0.0087</v>
      </c>
      <c r="H145" s="1">
        <f t="shared" si="2"/>
        <v>-0.00872896431112075</v>
      </c>
    </row>
    <row r="146" spans="1:8">
      <c r="A146" s="32">
        <v>45945</v>
      </c>
      <c r="B146" s="2">
        <v>111.61</v>
      </c>
      <c r="C146" s="34">
        <v>112.8</v>
      </c>
      <c r="D146" s="34">
        <v>113.57</v>
      </c>
      <c r="E146" s="34">
        <v>110.97</v>
      </c>
      <c r="F146" s="34" t="s">
        <v>4005</v>
      </c>
      <c r="G146" s="35">
        <v>-0.0061</v>
      </c>
      <c r="H146" s="1">
        <f t="shared" si="2"/>
        <v>-0.00607415891682378</v>
      </c>
    </row>
    <row r="147" spans="1:8">
      <c r="A147" s="32">
        <v>45944</v>
      </c>
      <c r="B147" s="2">
        <v>112.29</v>
      </c>
      <c r="C147" s="34">
        <v>110.75</v>
      </c>
      <c r="D147" s="34">
        <v>112.96</v>
      </c>
      <c r="E147" s="34">
        <v>110.71</v>
      </c>
      <c r="F147" s="34" t="s">
        <v>3953</v>
      </c>
      <c r="G147" s="35">
        <v>0.0004</v>
      </c>
      <c r="H147" s="1">
        <f t="shared" si="2"/>
        <v>0.000445374790241852</v>
      </c>
    </row>
    <row r="148" spans="1:8">
      <c r="A148" s="32">
        <v>45943</v>
      </c>
      <c r="B148" s="2">
        <v>112.24</v>
      </c>
      <c r="C148" s="34">
        <v>111.54</v>
      </c>
      <c r="D148" s="34">
        <v>112.3</v>
      </c>
      <c r="E148" s="34">
        <v>111.32</v>
      </c>
      <c r="F148" s="34" t="s">
        <v>3654</v>
      </c>
      <c r="G148" s="35">
        <v>0.0136</v>
      </c>
      <c r="H148" s="1">
        <f t="shared" si="2"/>
        <v>0.0135446300841884</v>
      </c>
    </row>
    <row r="149" spans="1:8">
      <c r="A149" s="32">
        <v>45940</v>
      </c>
      <c r="B149" s="2">
        <v>110.73</v>
      </c>
      <c r="C149" s="34">
        <v>112.25</v>
      </c>
      <c r="D149" s="34">
        <v>112.62</v>
      </c>
      <c r="E149" s="34">
        <v>110.71</v>
      </c>
      <c r="F149" s="34" t="s">
        <v>3725</v>
      </c>
      <c r="G149" s="35">
        <v>-0.0193</v>
      </c>
      <c r="H149" s="1">
        <f t="shared" si="2"/>
        <v>-0.0194962354824139</v>
      </c>
    </row>
    <row r="150" spans="1:8">
      <c r="A150" s="32">
        <v>45939</v>
      </c>
      <c r="B150" s="2">
        <v>112.91</v>
      </c>
      <c r="C150" s="34">
        <v>114.43</v>
      </c>
      <c r="D150" s="34">
        <v>115.51</v>
      </c>
      <c r="E150" s="34">
        <v>112.74</v>
      </c>
      <c r="F150" s="34" t="s">
        <v>2978</v>
      </c>
      <c r="G150" s="35">
        <v>-0.0097</v>
      </c>
      <c r="H150" s="1">
        <f t="shared" si="2"/>
        <v>-0.00978283041100495</v>
      </c>
    </row>
    <row r="151" spans="1:8">
      <c r="A151" s="32">
        <v>45938</v>
      </c>
      <c r="B151" s="2">
        <v>114.02</v>
      </c>
      <c r="C151" s="34">
        <v>114.38</v>
      </c>
      <c r="D151" s="34">
        <v>115.01</v>
      </c>
      <c r="E151" s="34">
        <v>113.41</v>
      </c>
      <c r="F151" s="34" t="s">
        <v>3363</v>
      </c>
      <c r="G151" s="35">
        <v>-0.0021</v>
      </c>
      <c r="H151" s="1">
        <f t="shared" si="2"/>
        <v>-0.00210268169288074</v>
      </c>
    </row>
    <row r="152" spans="1:8">
      <c r="A152" s="32">
        <v>45937</v>
      </c>
      <c r="B152" s="2">
        <v>114.26</v>
      </c>
      <c r="C152" s="34">
        <v>114.07</v>
      </c>
      <c r="D152" s="34">
        <v>114.51</v>
      </c>
      <c r="E152" s="34">
        <v>111.74</v>
      </c>
      <c r="F152" s="34" t="s">
        <v>3573</v>
      </c>
      <c r="G152" s="35">
        <v>0.0005</v>
      </c>
      <c r="H152" s="1">
        <f t="shared" si="2"/>
        <v>0.000525256074406571</v>
      </c>
    </row>
    <row r="153" spans="1:8">
      <c r="A153" s="32">
        <v>45936</v>
      </c>
      <c r="B153" s="2">
        <v>114.2</v>
      </c>
      <c r="C153" s="34">
        <v>113.29</v>
      </c>
      <c r="D153" s="34">
        <v>114.77</v>
      </c>
      <c r="E153" s="34">
        <v>113.18</v>
      </c>
      <c r="F153" s="34" t="s">
        <v>3361</v>
      </c>
      <c r="G153" s="35">
        <v>0.0083</v>
      </c>
      <c r="H153" s="1">
        <f t="shared" si="2"/>
        <v>0.00826523653625082</v>
      </c>
    </row>
    <row r="154" spans="1:8">
      <c r="A154" s="32">
        <v>45933</v>
      </c>
      <c r="B154" s="2">
        <v>113.26</v>
      </c>
      <c r="C154" s="34">
        <v>111.9</v>
      </c>
      <c r="D154" s="34">
        <v>113.75</v>
      </c>
      <c r="E154" s="34">
        <v>111.9</v>
      </c>
      <c r="F154" s="34" t="s">
        <v>4006</v>
      </c>
      <c r="G154" s="35">
        <v>0.0177</v>
      </c>
      <c r="H154" s="1">
        <f t="shared" si="2"/>
        <v>0.0175466537003252</v>
      </c>
    </row>
    <row r="155" spans="1:8">
      <c r="A155" s="32">
        <v>45932</v>
      </c>
      <c r="B155" s="2">
        <v>111.29</v>
      </c>
      <c r="C155" s="34">
        <v>111.97</v>
      </c>
      <c r="D155" s="34">
        <v>113.09</v>
      </c>
      <c r="E155" s="34">
        <v>111.03</v>
      </c>
      <c r="F155" s="34" t="s">
        <v>2702</v>
      </c>
      <c r="G155" s="35">
        <v>-0.0063</v>
      </c>
      <c r="H155" s="1">
        <f t="shared" si="2"/>
        <v>-0.00627017460926826</v>
      </c>
    </row>
    <row r="156" spans="1:8">
      <c r="A156" s="32">
        <v>45931</v>
      </c>
      <c r="B156" s="2">
        <v>111.99</v>
      </c>
      <c r="C156" s="34">
        <v>112.56</v>
      </c>
      <c r="D156" s="34">
        <v>113.02</v>
      </c>
      <c r="E156" s="34">
        <v>111.29</v>
      </c>
      <c r="F156" s="34" t="s">
        <v>3003</v>
      </c>
      <c r="G156" s="35">
        <v>-0.0067</v>
      </c>
      <c r="H156" s="1">
        <f t="shared" si="2"/>
        <v>-0.00676339678818565</v>
      </c>
    </row>
    <row r="157" spans="1:8">
      <c r="A157" s="32">
        <v>45930</v>
      </c>
      <c r="B157" s="2">
        <v>112.75</v>
      </c>
      <c r="C157" s="34">
        <v>113.35</v>
      </c>
      <c r="D157" s="34">
        <v>113.49</v>
      </c>
      <c r="E157" s="34">
        <v>111.94</v>
      </c>
      <c r="F157" s="34" t="s">
        <v>3347</v>
      </c>
      <c r="G157" s="35">
        <v>-0.0129</v>
      </c>
      <c r="H157" s="1">
        <f t="shared" si="2"/>
        <v>-0.0129534348539291</v>
      </c>
    </row>
    <row r="158" spans="1:8">
      <c r="A158" s="32">
        <v>45929</v>
      </c>
      <c r="B158" s="2">
        <v>114.22</v>
      </c>
      <c r="C158" s="34">
        <v>116.06</v>
      </c>
      <c r="D158" s="34">
        <v>116.5</v>
      </c>
      <c r="E158" s="34">
        <v>113.67</v>
      </c>
      <c r="F158" s="34" t="s">
        <v>4007</v>
      </c>
      <c r="G158" s="35">
        <v>-0.0256</v>
      </c>
      <c r="H158" s="1">
        <f t="shared" si="2"/>
        <v>-0.0259260978115663</v>
      </c>
    </row>
    <row r="159" spans="1:8">
      <c r="A159" s="32">
        <v>45926</v>
      </c>
      <c r="B159" s="2">
        <v>117.22</v>
      </c>
      <c r="C159" s="34">
        <v>115.96</v>
      </c>
      <c r="D159" s="34">
        <v>118.36</v>
      </c>
      <c r="E159" s="34">
        <v>115.92</v>
      </c>
      <c r="F159" s="34" t="s">
        <v>2820</v>
      </c>
      <c r="G159" s="35">
        <v>0.0141</v>
      </c>
      <c r="H159" s="1">
        <f t="shared" si="2"/>
        <v>0.0140030637421072</v>
      </c>
    </row>
    <row r="160" spans="1:8">
      <c r="A160" s="32">
        <v>45925</v>
      </c>
      <c r="B160" s="2">
        <v>115.59</v>
      </c>
      <c r="C160" s="34">
        <v>114.64</v>
      </c>
      <c r="D160" s="34">
        <v>115.9</v>
      </c>
      <c r="E160" s="34">
        <v>114.41</v>
      </c>
      <c r="F160" s="34" t="s">
        <v>1743</v>
      </c>
      <c r="G160" s="35">
        <v>0.009</v>
      </c>
      <c r="H160" s="1">
        <f t="shared" si="2"/>
        <v>0.00895074409384048</v>
      </c>
    </row>
    <row r="161" spans="1:8">
      <c r="A161" s="32">
        <v>45924</v>
      </c>
      <c r="B161" s="2">
        <v>114.56</v>
      </c>
      <c r="C161" s="34">
        <v>114.57</v>
      </c>
      <c r="D161" s="34">
        <v>115.76</v>
      </c>
      <c r="E161" s="34">
        <v>114.47</v>
      </c>
      <c r="F161" s="34" t="s">
        <v>3223</v>
      </c>
      <c r="G161" s="35">
        <v>0.0054</v>
      </c>
      <c r="H161" s="1">
        <f t="shared" si="2"/>
        <v>0.00533894752064231</v>
      </c>
    </row>
    <row r="162" spans="1:8">
      <c r="A162" s="32">
        <v>45923</v>
      </c>
      <c r="B162" s="2">
        <v>113.95</v>
      </c>
      <c r="C162" s="34">
        <v>112.72</v>
      </c>
      <c r="D162" s="34">
        <v>114.75</v>
      </c>
      <c r="E162" s="34">
        <v>112.47</v>
      </c>
      <c r="F162" s="34" t="s">
        <v>3112</v>
      </c>
      <c r="G162" s="35">
        <v>0.0172</v>
      </c>
      <c r="H162" s="1">
        <f t="shared" si="2"/>
        <v>0.017082328910007</v>
      </c>
    </row>
    <row r="163" spans="1:8">
      <c r="A163" s="32">
        <v>45922</v>
      </c>
      <c r="B163" s="2">
        <v>112.02</v>
      </c>
      <c r="C163" s="34">
        <v>112.45</v>
      </c>
      <c r="D163" s="34">
        <v>112.8</v>
      </c>
      <c r="E163" s="34">
        <v>111.56</v>
      </c>
      <c r="F163" s="34" t="s">
        <v>3831</v>
      </c>
      <c r="G163" s="35">
        <v>-0.0071</v>
      </c>
      <c r="H163" s="1">
        <f t="shared" si="2"/>
        <v>-0.00711620153014381</v>
      </c>
    </row>
    <row r="164" spans="1:8">
      <c r="A164" s="32">
        <v>45919</v>
      </c>
      <c r="B164" s="2">
        <v>112.82</v>
      </c>
      <c r="C164" s="34">
        <v>113.9</v>
      </c>
      <c r="D164" s="34">
        <v>113.98</v>
      </c>
      <c r="E164" s="34">
        <v>112.64</v>
      </c>
      <c r="F164" s="34" t="s">
        <v>4008</v>
      </c>
      <c r="G164" s="35">
        <v>-0.0097</v>
      </c>
      <c r="H164" s="1">
        <f t="shared" si="2"/>
        <v>-0.00979059639819449</v>
      </c>
    </row>
    <row r="165" spans="1:8">
      <c r="A165" s="32">
        <v>45918</v>
      </c>
      <c r="B165" s="2">
        <v>113.93</v>
      </c>
      <c r="C165" s="34">
        <v>115.17</v>
      </c>
      <c r="D165" s="34">
        <v>115.35</v>
      </c>
      <c r="E165" s="34">
        <v>113.4</v>
      </c>
      <c r="F165" s="34" t="s">
        <v>2606</v>
      </c>
      <c r="G165" s="35">
        <v>-0.0118</v>
      </c>
      <c r="H165" s="1">
        <f t="shared" si="2"/>
        <v>-0.0118664685348379</v>
      </c>
    </row>
    <row r="166" spans="1:8">
      <c r="A166" s="32">
        <v>45917</v>
      </c>
      <c r="B166" s="2">
        <v>115.29</v>
      </c>
      <c r="C166" s="34">
        <v>114.53</v>
      </c>
      <c r="D166" s="34">
        <v>115.49</v>
      </c>
      <c r="E166" s="34">
        <v>114.05</v>
      </c>
      <c r="F166" s="34" t="s">
        <v>2673</v>
      </c>
      <c r="G166" s="35">
        <v>0.0053</v>
      </c>
      <c r="H166" s="1">
        <f t="shared" si="2"/>
        <v>0.0053050522296931</v>
      </c>
    </row>
    <row r="167" spans="1:8">
      <c r="A167" s="32">
        <v>45916</v>
      </c>
      <c r="B167" s="2">
        <v>114.68</v>
      </c>
      <c r="C167" s="34">
        <v>112.96</v>
      </c>
      <c r="D167" s="34">
        <v>115.32</v>
      </c>
      <c r="E167" s="34">
        <v>112.78</v>
      </c>
      <c r="F167" s="34" t="s">
        <v>3061</v>
      </c>
      <c r="G167" s="35">
        <v>0.0207</v>
      </c>
      <c r="H167" s="1">
        <f t="shared" si="2"/>
        <v>0.020526642383831</v>
      </c>
    </row>
    <row r="168" spans="1:8">
      <c r="A168" s="32">
        <v>45915</v>
      </c>
      <c r="B168" s="2">
        <v>112.35</v>
      </c>
      <c r="C168" s="34">
        <v>112.18</v>
      </c>
      <c r="D168" s="34">
        <v>112.46</v>
      </c>
      <c r="E168" s="34">
        <v>111.32</v>
      </c>
      <c r="F168" s="34" t="s">
        <v>4009</v>
      </c>
      <c r="G168" s="35">
        <v>0.0017</v>
      </c>
      <c r="H168" s="1">
        <f t="shared" si="2"/>
        <v>0.00169257534505828</v>
      </c>
    </row>
    <row r="169" spans="1:8">
      <c r="A169" s="32">
        <v>45912</v>
      </c>
      <c r="B169" s="2">
        <v>112.16</v>
      </c>
      <c r="C169" s="34">
        <v>112.86</v>
      </c>
      <c r="D169" s="34">
        <v>113.22</v>
      </c>
      <c r="E169" s="34">
        <v>111.88</v>
      </c>
      <c r="F169" s="34" t="s">
        <v>3375</v>
      </c>
      <c r="G169" s="35">
        <v>0.0002</v>
      </c>
      <c r="H169" s="1">
        <f t="shared" si="2"/>
        <v>0.00017833259075343</v>
      </c>
    </row>
    <row r="170" spans="1:8">
      <c r="A170" s="32">
        <v>45911</v>
      </c>
      <c r="B170" s="2">
        <v>112.14</v>
      </c>
      <c r="C170" s="34">
        <v>111.4</v>
      </c>
      <c r="D170" s="34">
        <v>112.76</v>
      </c>
      <c r="E170" s="34">
        <v>110.87</v>
      </c>
      <c r="F170" s="34" t="s">
        <v>2787</v>
      </c>
      <c r="G170" s="35">
        <v>-0.0032</v>
      </c>
      <c r="H170" s="1">
        <f t="shared" si="2"/>
        <v>-0.00320513094894834</v>
      </c>
    </row>
    <row r="171" spans="1:8">
      <c r="A171" s="32">
        <v>45910</v>
      </c>
      <c r="B171" s="2">
        <v>112.5</v>
      </c>
      <c r="C171" s="34">
        <v>111.16</v>
      </c>
      <c r="D171" s="34">
        <v>112.56</v>
      </c>
      <c r="E171" s="34">
        <v>110.84</v>
      </c>
      <c r="F171" s="34" t="s">
        <v>4010</v>
      </c>
      <c r="G171" s="35">
        <v>0.0167</v>
      </c>
      <c r="H171" s="1">
        <f t="shared" si="2"/>
        <v>0.0165811551474162</v>
      </c>
    </row>
    <row r="172" spans="1:8">
      <c r="A172" s="32">
        <v>45909</v>
      </c>
      <c r="B172" s="2">
        <v>110.65</v>
      </c>
      <c r="C172" s="34">
        <v>110.53</v>
      </c>
      <c r="D172" s="34">
        <v>112.51</v>
      </c>
      <c r="E172" s="34">
        <v>110.53</v>
      </c>
      <c r="F172" s="34" t="s">
        <v>3748</v>
      </c>
      <c r="G172" s="35">
        <v>0.0073</v>
      </c>
      <c r="H172" s="1">
        <f t="shared" si="2"/>
        <v>0.00725626766643964</v>
      </c>
    </row>
    <row r="173" spans="1:8">
      <c r="A173" s="32">
        <v>45908</v>
      </c>
      <c r="B173" s="2">
        <v>109.85</v>
      </c>
      <c r="C173" s="34">
        <v>109.73</v>
      </c>
      <c r="D173" s="34">
        <v>110.04</v>
      </c>
      <c r="E173" s="34">
        <v>108.35</v>
      </c>
      <c r="F173" s="34" t="s">
        <v>3611</v>
      </c>
      <c r="G173" s="35">
        <v>0.0057</v>
      </c>
      <c r="H173" s="1">
        <f t="shared" si="2"/>
        <v>0.00566004797516739</v>
      </c>
    </row>
    <row r="174" spans="1:8">
      <c r="A174" s="32">
        <v>45905</v>
      </c>
      <c r="B174" s="2">
        <v>109.23</v>
      </c>
      <c r="C174" s="34">
        <v>111.6</v>
      </c>
      <c r="D174" s="34">
        <v>111.78</v>
      </c>
      <c r="E174" s="34">
        <v>109.02</v>
      </c>
      <c r="F174" s="34" t="s">
        <v>3374</v>
      </c>
      <c r="G174" s="35">
        <v>-0.0282</v>
      </c>
      <c r="H174" s="1">
        <f t="shared" si="2"/>
        <v>-0.028608186604139</v>
      </c>
    </row>
    <row r="175" spans="1:8">
      <c r="A175" s="32">
        <v>45904</v>
      </c>
      <c r="B175" s="2">
        <v>112.4</v>
      </c>
      <c r="C175" s="34">
        <v>112.11</v>
      </c>
      <c r="D175" s="34">
        <v>113.13</v>
      </c>
      <c r="E175" s="34">
        <v>111.38</v>
      </c>
      <c r="F175" s="34" t="s">
        <v>3954</v>
      </c>
      <c r="G175" s="35">
        <v>0.0044</v>
      </c>
      <c r="H175" s="1">
        <f t="shared" si="2"/>
        <v>0.00436896062965509</v>
      </c>
    </row>
    <row r="176" spans="1:8">
      <c r="A176" s="32">
        <v>45903</v>
      </c>
      <c r="B176" s="2">
        <v>111.91</v>
      </c>
      <c r="C176" s="34">
        <v>113.97</v>
      </c>
      <c r="D176" s="34">
        <v>114.43</v>
      </c>
      <c r="E176" s="34">
        <v>111.46</v>
      </c>
      <c r="F176" s="34" t="s">
        <v>2979</v>
      </c>
      <c r="G176" s="35">
        <v>-0.0242</v>
      </c>
      <c r="H176" s="1">
        <f t="shared" si="2"/>
        <v>-0.0245378595464953</v>
      </c>
    </row>
    <row r="177" spans="1:8">
      <c r="A177" s="32">
        <v>45902</v>
      </c>
      <c r="B177" s="2">
        <v>114.69</v>
      </c>
      <c r="C177" s="34">
        <v>114.18</v>
      </c>
      <c r="D177" s="34">
        <v>115.24</v>
      </c>
      <c r="E177" s="34">
        <v>113.33</v>
      </c>
      <c r="F177" s="34" t="s">
        <v>2710</v>
      </c>
      <c r="G177" s="35">
        <v>0.0035</v>
      </c>
      <c r="H177" s="1">
        <f t="shared" si="2"/>
        <v>0.00349375846692455</v>
      </c>
    </row>
    <row r="178" spans="1:8">
      <c r="A178" s="32">
        <v>45898</v>
      </c>
      <c r="B178" s="2">
        <v>114.29</v>
      </c>
      <c r="C178" s="34">
        <v>113.71</v>
      </c>
      <c r="D178" s="34">
        <v>114.79</v>
      </c>
      <c r="E178" s="34">
        <v>113.58</v>
      </c>
      <c r="F178" s="34" t="s">
        <v>3537</v>
      </c>
      <c r="G178" s="35">
        <v>0.0083</v>
      </c>
      <c r="H178" s="1">
        <f t="shared" si="2"/>
        <v>0.00825870095596866</v>
      </c>
    </row>
    <row r="179" spans="1:8">
      <c r="A179" s="32">
        <v>45897</v>
      </c>
      <c r="B179" s="2">
        <v>113.35</v>
      </c>
      <c r="C179" s="34">
        <v>112.87</v>
      </c>
      <c r="D179" s="34">
        <v>113.64</v>
      </c>
      <c r="E179" s="34">
        <v>112.07</v>
      </c>
      <c r="F179" s="34" t="s">
        <v>2388</v>
      </c>
      <c r="G179" s="35">
        <v>0.0053</v>
      </c>
      <c r="H179" s="1">
        <f t="shared" si="2"/>
        <v>0.00530739857075032</v>
      </c>
    </row>
    <row r="180" spans="1:8">
      <c r="A180" s="32">
        <v>45896</v>
      </c>
      <c r="B180" s="2">
        <v>112.75</v>
      </c>
      <c r="C180" s="34">
        <v>111.42</v>
      </c>
      <c r="D180" s="34">
        <v>112.98</v>
      </c>
      <c r="E180" s="34">
        <v>111.42</v>
      </c>
      <c r="F180" s="34" t="s">
        <v>2942</v>
      </c>
      <c r="G180" s="35">
        <v>0.0113</v>
      </c>
      <c r="H180" s="1">
        <f t="shared" si="2"/>
        <v>0.0112380776033076</v>
      </c>
    </row>
    <row r="181" spans="1:8">
      <c r="A181" s="32">
        <v>45895</v>
      </c>
      <c r="B181" s="2">
        <v>111.49</v>
      </c>
      <c r="C181" s="34">
        <v>111.37</v>
      </c>
      <c r="D181" s="34">
        <v>111.81</v>
      </c>
      <c r="E181" s="34">
        <v>110.36</v>
      </c>
      <c r="F181" s="34" t="s">
        <v>3631</v>
      </c>
      <c r="G181" s="35">
        <v>-0.0022</v>
      </c>
      <c r="H181" s="1">
        <f t="shared" si="2"/>
        <v>-0.00223984325152255</v>
      </c>
    </row>
    <row r="182" spans="1:8">
      <c r="A182" s="32">
        <v>45894</v>
      </c>
      <c r="B182" s="2">
        <v>111.74</v>
      </c>
      <c r="C182" s="34">
        <v>110.9</v>
      </c>
      <c r="D182" s="34">
        <v>111.92</v>
      </c>
      <c r="E182" s="34">
        <v>110.54</v>
      </c>
      <c r="F182" s="34" t="s">
        <v>4011</v>
      </c>
      <c r="G182" s="35">
        <v>0.0041</v>
      </c>
      <c r="H182" s="1">
        <f t="shared" si="2"/>
        <v>0.00412519641581515</v>
      </c>
    </row>
    <row r="183" spans="1:8">
      <c r="A183" s="32">
        <v>45891</v>
      </c>
      <c r="B183" s="2">
        <v>111.28</v>
      </c>
      <c r="C183" s="34">
        <v>109.6</v>
      </c>
      <c r="D183" s="34">
        <v>111.41</v>
      </c>
      <c r="E183" s="34">
        <v>109.6</v>
      </c>
      <c r="F183" s="34" t="s">
        <v>4012</v>
      </c>
      <c r="G183" s="35">
        <v>0.0188</v>
      </c>
      <c r="H183" s="1">
        <f t="shared" si="2"/>
        <v>0.0185937967597356</v>
      </c>
    </row>
    <row r="184" spans="1:8">
      <c r="A184" s="32">
        <v>45890</v>
      </c>
      <c r="B184" s="2">
        <v>109.23</v>
      </c>
      <c r="C184" s="34">
        <v>108.42</v>
      </c>
      <c r="D184" s="34">
        <v>109.57</v>
      </c>
      <c r="E184" s="34">
        <v>107.96</v>
      </c>
      <c r="F184" s="34" t="s">
        <v>2725</v>
      </c>
      <c r="G184" s="35">
        <v>0.0064</v>
      </c>
      <c r="H184" s="1">
        <f t="shared" si="2"/>
        <v>0.00642911839752822</v>
      </c>
    </row>
    <row r="185" spans="1:8">
      <c r="A185" s="32">
        <v>45889</v>
      </c>
      <c r="B185" s="2">
        <v>108.53</v>
      </c>
      <c r="C185" s="34">
        <v>107.88</v>
      </c>
      <c r="D185" s="34">
        <v>109.33</v>
      </c>
      <c r="E185" s="34">
        <v>107.68</v>
      </c>
      <c r="F185" s="34" t="s">
        <v>2402</v>
      </c>
      <c r="G185" s="35">
        <v>0.0103</v>
      </c>
      <c r="H185" s="1">
        <f t="shared" si="2"/>
        <v>0.0102802479806102</v>
      </c>
    </row>
    <row r="186" spans="1:8">
      <c r="A186" s="32">
        <v>45888</v>
      </c>
      <c r="B186" s="2">
        <v>107.42</v>
      </c>
      <c r="C186" s="34">
        <v>106.2</v>
      </c>
      <c r="D186" s="34">
        <v>107.46</v>
      </c>
      <c r="E186" s="34">
        <v>106.15</v>
      </c>
      <c r="F186" s="34" t="s">
        <v>3804</v>
      </c>
      <c r="G186" s="35">
        <v>0.0066</v>
      </c>
      <c r="H186" s="1">
        <f t="shared" si="2"/>
        <v>0.00653780230999966</v>
      </c>
    </row>
    <row r="187" spans="1:8">
      <c r="A187" s="32">
        <v>45887</v>
      </c>
      <c r="B187" s="2">
        <v>106.72</v>
      </c>
      <c r="C187" s="34">
        <v>106.1</v>
      </c>
      <c r="D187" s="34">
        <v>107.23</v>
      </c>
      <c r="E187" s="34">
        <v>105.67</v>
      </c>
      <c r="F187" s="34" t="s">
        <v>4013</v>
      </c>
      <c r="G187" s="35">
        <v>0.0022</v>
      </c>
      <c r="H187" s="1">
        <f t="shared" si="2"/>
        <v>0.00215749814002131</v>
      </c>
    </row>
    <row r="188" spans="1:8">
      <c r="A188" s="32">
        <v>45884</v>
      </c>
      <c r="B188" s="2">
        <v>106.49</v>
      </c>
      <c r="C188" s="34">
        <v>106.19</v>
      </c>
      <c r="D188" s="34">
        <v>107.56</v>
      </c>
      <c r="E188" s="34">
        <v>105.95</v>
      </c>
      <c r="F188" s="34" t="s">
        <v>2335</v>
      </c>
      <c r="G188" s="35">
        <v>-0.0083</v>
      </c>
      <c r="H188" s="1">
        <f t="shared" si="2"/>
        <v>-0.0083228609671311</v>
      </c>
    </row>
    <row r="189" spans="1:8">
      <c r="A189" s="32">
        <v>45883</v>
      </c>
      <c r="B189" s="2">
        <v>107.38</v>
      </c>
      <c r="C189" s="34">
        <v>107.55</v>
      </c>
      <c r="D189" s="34">
        <v>107.59</v>
      </c>
      <c r="E189" s="34">
        <v>106.44</v>
      </c>
      <c r="F189" s="34" t="s">
        <v>3906</v>
      </c>
      <c r="G189" s="35">
        <v>-0.002</v>
      </c>
      <c r="H189" s="1">
        <f t="shared" si="2"/>
        <v>-0.00204670273326062</v>
      </c>
    </row>
    <row r="190" spans="1:8">
      <c r="A190" s="32">
        <v>45882</v>
      </c>
      <c r="B190" s="2">
        <v>107.6</v>
      </c>
      <c r="C190" s="34">
        <v>106</v>
      </c>
      <c r="D190" s="34">
        <v>107.6</v>
      </c>
      <c r="E190" s="34">
        <v>105.74</v>
      </c>
      <c r="F190" s="34" t="s">
        <v>3799</v>
      </c>
      <c r="G190" s="35">
        <v>0.0139</v>
      </c>
      <c r="H190" s="1">
        <f t="shared" si="2"/>
        <v>0.013755889953953</v>
      </c>
    </row>
    <row r="191" spans="1:8">
      <c r="A191" s="32">
        <v>45881</v>
      </c>
      <c r="B191" s="2">
        <v>106.13</v>
      </c>
      <c r="C191" s="34">
        <v>106.34</v>
      </c>
      <c r="D191" s="34">
        <v>107.28</v>
      </c>
      <c r="E191" s="34">
        <v>105.78</v>
      </c>
      <c r="F191" s="34" t="s">
        <v>3909</v>
      </c>
      <c r="G191" s="35">
        <v>0.0028</v>
      </c>
      <c r="H191" s="1">
        <f t="shared" si="2"/>
        <v>0.00283072466809797</v>
      </c>
    </row>
    <row r="192" spans="1:8">
      <c r="A192" s="32">
        <v>45880</v>
      </c>
      <c r="B192" s="2">
        <v>105.83</v>
      </c>
      <c r="C192" s="34">
        <v>107.11</v>
      </c>
      <c r="D192" s="34">
        <v>107.53</v>
      </c>
      <c r="E192" s="34">
        <v>105.53</v>
      </c>
      <c r="F192" s="34" t="s">
        <v>3212</v>
      </c>
      <c r="G192" s="35">
        <v>-0.0091</v>
      </c>
      <c r="H192" s="1">
        <f t="shared" si="2"/>
        <v>-0.00912389342046139</v>
      </c>
    </row>
    <row r="193" spans="1:8">
      <c r="A193" s="32">
        <v>45877</v>
      </c>
      <c r="B193" s="2">
        <v>106.8</v>
      </c>
      <c r="C193" s="34">
        <v>106.5</v>
      </c>
      <c r="D193" s="34">
        <v>107.51</v>
      </c>
      <c r="E193" s="34">
        <v>105.95</v>
      </c>
      <c r="F193" s="34" t="s">
        <v>3678</v>
      </c>
      <c r="G193" s="35">
        <v>0.008</v>
      </c>
      <c r="H193" s="1">
        <f t="shared" si="2"/>
        <v>0.00799064181178638</v>
      </c>
    </row>
    <row r="194" spans="1:8">
      <c r="A194" s="32">
        <v>45876</v>
      </c>
      <c r="B194" s="2">
        <v>105.95</v>
      </c>
      <c r="C194" s="34">
        <v>107.14</v>
      </c>
      <c r="D194" s="34">
        <v>108.06</v>
      </c>
      <c r="E194" s="34">
        <v>105.89</v>
      </c>
      <c r="F194" s="34" t="s">
        <v>2842</v>
      </c>
      <c r="G194" s="35">
        <v>-0.0053</v>
      </c>
      <c r="H194" s="1">
        <f t="shared" si="2"/>
        <v>-0.00527159274076631</v>
      </c>
    </row>
    <row r="195" spans="1:8">
      <c r="A195" s="32">
        <v>45875</v>
      </c>
      <c r="B195" s="2">
        <v>106.51</v>
      </c>
      <c r="C195" s="34">
        <v>108.31</v>
      </c>
      <c r="D195" s="34">
        <v>109.05</v>
      </c>
      <c r="E195" s="34">
        <v>106.37</v>
      </c>
      <c r="F195" s="34" t="s">
        <v>3781</v>
      </c>
      <c r="G195" s="35">
        <v>-0.0068</v>
      </c>
      <c r="H195" s="1">
        <f t="shared" ref="H195:H258" si="3">LN(B195/B196)</f>
        <v>-0.0068304359126841</v>
      </c>
    </row>
    <row r="196" spans="1:8">
      <c r="A196" s="32">
        <v>45874</v>
      </c>
      <c r="B196" s="2">
        <v>107.24</v>
      </c>
      <c r="C196" s="34">
        <v>107.22</v>
      </c>
      <c r="D196" s="34">
        <v>107.82</v>
      </c>
      <c r="E196" s="34">
        <v>106.07</v>
      </c>
      <c r="F196" s="34" t="s">
        <v>2172</v>
      </c>
      <c r="G196" s="35">
        <v>-0.0012</v>
      </c>
      <c r="H196" s="1">
        <f t="shared" si="3"/>
        <v>-0.00121150007828566</v>
      </c>
    </row>
    <row r="197" spans="1:8">
      <c r="A197" s="32">
        <v>45873</v>
      </c>
      <c r="B197" s="2">
        <v>107.37</v>
      </c>
      <c r="C197" s="34">
        <v>109.22</v>
      </c>
      <c r="D197" s="34">
        <v>109.92</v>
      </c>
      <c r="E197" s="34">
        <v>107.08</v>
      </c>
      <c r="F197" s="34" t="s">
        <v>3109</v>
      </c>
      <c r="G197" s="35">
        <v>-0.0207</v>
      </c>
      <c r="H197" s="1">
        <f t="shared" si="3"/>
        <v>-0.0209214579885409</v>
      </c>
    </row>
    <row r="198" spans="1:8">
      <c r="A198" s="32">
        <v>45870</v>
      </c>
      <c r="B198" s="2">
        <v>109.64</v>
      </c>
      <c r="C198" s="34">
        <v>112</v>
      </c>
      <c r="D198" s="34">
        <v>112.54</v>
      </c>
      <c r="E198" s="34">
        <v>108.86</v>
      </c>
      <c r="F198" s="34" t="s">
        <v>4014</v>
      </c>
      <c r="G198" s="35">
        <v>-0.0179</v>
      </c>
      <c r="H198" s="1">
        <f t="shared" si="3"/>
        <v>-0.0180771372335364</v>
      </c>
    </row>
    <row r="199" spans="1:8">
      <c r="A199" s="32">
        <v>45869</v>
      </c>
      <c r="B199" s="2">
        <v>111.64</v>
      </c>
      <c r="C199" s="34">
        <v>110.36</v>
      </c>
      <c r="D199" s="34">
        <v>112.5</v>
      </c>
      <c r="E199" s="34">
        <v>110.36</v>
      </c>
      <c r="F199" s="34" t="s">
        <v>3122</v>
      </c>
      <c r="G199" s="35">
        <v>-0.0023</v>
      </c>
      <c r="H199" s="1">
        <f t="shared" si="3"/>
        <v>-0.00232620664975818</v>
      </c>
    </row>
    <row r="200" spans="1:8">
      <c r="A200" s="32">
        <v>45868</v>
      </c>
      <c r="B200" s="2">
        <v>111.9</v>
      </c>
      <c r="C200" s="34">
        <v>112.41</v>
      </c>
      <c r="D200" s="34">
        <v>112.61</v>
      </c>
      <c r="E200" s="34">
        <v>111.26</v>
      </c>
      <c r="F200" s="34" t="s">
        <v>2704</v>
      </c>
      <c r="G200" s="35">
        <v>-0.0087</v>
      </c>
      <c r="H200" s="1">
        <f t="shared" si="3"/>
        <v>-0.00871969222667889</v>
      </c>
    </row>
    <row r="201" spans="1:8">
      <c r="A201" s="32">
        <v>45867</v>
      </c>
      <c r="B201" s="2">
        <v>112.88</v>
      </c>
      <c r="C201" s="34">
        <v>111.9</v>
      </c>
      <c r="D201" s="34">
        <v>113</v>
      </c>
      <c r="E201" s="34">
        <v>111.41</v>
      </c>
      <c r="F201" s="34" t="s">
        <v>3115</v>
      </c>
      <c r="G201" s="35">
        <v>0.0129</v>
      </c>
      <c r="H201" s="1">
        <f t="shared" si="3"/>
        <v>0.0128389780730083</v>
      </c>
    </row>
    <row r="202" spans="1:8">
      <c r="A202" s="32">
        <v>45866</v>
      </c>
      <c r="B202" s="2">
        <v>111.44</v>
      </c>
      <c r="C202" s="34">
        <v>111</v>
      </c>
      <c r="D202" s="34">
        <v>112.11</v>
      </c>
      <c r="E202" s="34">
        <v>110.84</v>
      </c>
      <c r="F202" s="34" t="s">
        <v>2819</v>
      </c>
      <c r="G202" s="35">
        <v>0.0094</v>
      </c>
      <c r="H202" s="1">
        <f t="shared" si="3"/>
        <v>0.00937619562855523</v>
      </c>
    </row>
    <row r="203" spans="1:8">
      <c r="A203" s="32">
        <v>45863</v>
      </c>
      <c r="B203" s="2">
        <v>110.4</v>
      </c>
      <c r="C203" s="34">
        <v>110.73</v>
      </c>
      <c r="D203" s="34">
        <v>110.98</v>
      </c>
      <c r="E203" s="34">
        <v>109.7</v>
      </c>
      <c r="F203" s="34" t="s">
        <v>3262</v>
      </c>
      <c r="G203" s="35">
        <v>-0.0035</v>
      </c>
      <c r="H203" s="1">
        <f t="shared" si="3"/>
        <v>-0.00352638368958659</v>
      </c>
    </row>
    <row r="204" spans="1:8">
      <c r="A204" s="32">
        <v>45862</v>
      </c>
      <c r="B204" s="2">
        <v>110.79</v>
      </c>
      <c r="C204" s="34">
        <v>109.66</v>
      </c>
      <c r="D204" s="34">
        <v>110.95</v>
      </c>
      <c r="E204" s="34">
        <v>109.13</v>
      </c>
      <c r="F204" s="34" t="s">
        <v>2947</v>
      </c>
      <c r="G204" s="35">
        <v>0.0078</v>
      </c>
      <c r="H204" s="1">
        <f t="shared" si="3"/>
        <v>0.00779271794180913</v>
      </c>
    </row>
    <row r="205" spans="1:8">
      <c r="A205" s="32">
        <v>45861</v>
      </c>
      <c r="B205" s="2">
        <v>109.93</v>
      </c>
      <c r="C205" s="34">
        <v>108.93</v>
      </c>
      <c r="D205" s="34">
        <v>110</v>
      </c>
      <c r="E205" s="34">
        <v>108.85</v>
      </c>
      <c r="F205" s="34" t="s">
        <v>3360</v>
      </c>
      <c r="G205" s="35">
        <v>0.0128</v>
      </c>
      <c r="H205" s="1">
        <f t="shared" si="3"/>
        <v>0.0127250309555136</v>
      </c>
    </row>
    <row r="206" spans="1:8">
      <c r="A206" s="32">
        <v>45860</v>
      </c>
      <c r="B206" s="2">
        <v>108.54</v>
      </c>
      <c r="C206" s="34">
        <v>107.98</v>
      </c>
      <c r="D206" s="34">
        <v>109.44</v>
      </c>
      <c r="E206" s="34">
        <v>107.61</v>
      </c>
      <c r="F206" s="34" t="s">
        <v>3615</v>
      </c>
      <c r="G206" s="35">
        <v>0.0045</v>
      </c>
      <c r="H206" s="1">
        <f t="shared" si="3"/>
        <v>0.00452468568236386</v>
      </c>
    </row>
    <row r="207" spans="1:8">
      <c r="A207" s="32">
        <v>45859</v>
      </c>
      <c r="B207" s="2">
        <v>108.05</v>
      </c>
      <c r="C207" s="34">
        <v>107.6</v>
      </c>
      <c r="D207" s="34">
        <v>108.77</v>
      </c>
      <c r="E207" s="34">
        <v>107.44</v>
      </c>
      <c r="F207" s="34" t="s">
        <v>2678</v>
      </c>
      <c r="G207" s="35">
        <v>0.0026</v>
      </c>
      <c r="H207" s="1">
        <f t="shared" si="3"/>
        <v>0.00259475634415461</v>
      </c>
    </row>
    <row r="208" spans="1:8">
      <c r="A208" s="32">
        <v>45856</v>
      </c>
      <c r="B208" s="2">
        <v>107.77</v>
      </c>
      <c r="C208" s="34">
        <v>111.11</v>
      </c>
      <c r="D208" s="34">
        <v>111.73</v>
      </c>
      <c r="E208" s="34">
        <v>107.34</v>
      </c>
      <c r="F208" s="34" t="s">
        <v>4015</v>
      </c>
      <c r="G208" s="35">
        <v>-0.0348</v>
      </c>
      <c r="H208" s="1">
        <f t="shared" si="3"/>
        <v>-0.035459213273474</v>
      </c>
    </row>
    <row r="209" spans="1:8">
      <c r="A209" s="32">
        <v>45855</v>
      </c>
      <c r="B209" s="2">
        <v>111.66</v>
      </c>
      <c r="C209" s="34">
        <v>111.49</v>
      </c>
      <c r="D209" s="34">
        <v>112.23</v>
      </c>
      <c r="E209" s="34">
        <v>111.09</v>
      </c>
      <c r="F209" s="34" t="s">
        <v>4016</v>
      </c>
      <c r="G209" s="35">
        <v>-0.0051</v>
      </c>
      <c r="H209" s="1">
        <f t="shared" si="3"/>
        <v>-0.00509179714595017</v>
      </c>
    </row>
    <row r="210" spans="1:8">
      <c r="A210" s="32">
        <v>45854</v>
      </c>
      <c r="B210" s="2">
        <v>112.23</v>
      </c>
      <c r="C210" s="34">
        <v>112.88</v>
      </c>
      <c r="D210" s="34">
        <v>113.5</v>
      </c>
      <c r="E210" s="34">
        <v>112.1</v>
      </c>
      <c r="F210" s="34" t="s">
        <v>3879</v>
      </c>
      <c r="G210" s="35">
        <v>-0.006</v>
      </c>
      <c r="H210" s="1">
        <f t="shared" si="3"/>
        <v>-0.00604070416426632</v>
      </c>
    </row>
    <row r="211" spans="1:8">
      <c r="A211" s="32">
        <v>45853</v>
      </c>
      <c r="B211" s="2">
        <v>112.91</v>
      </c>
      <c r="C211" s="34">
        <v>113.66</v>
      </c>
      <c r="D211" s="34">
        <v>114.06</v>
      </c>
      <c r="E211" s="34">
        <v>112.6</v>
      </c>
      <c r="F211" s="34" t="s">
        <v>4017</v>
      </c>
      <c r="G211" s="35">
        <v>-0.0089</v>
      </c>
      <c r="H211" s="1">
        <f t="shared" si="3"/>
        <v>-0.00890540647123489</v>
      </c>
    </row>
    <row r="212" spans="1:8">
      <c r="A212" s="32">
        <v>45852</v>
      </c>
      <c r="B212" s="2">
        <v>113.92</v>
      </c>
      <c r="C212" s="34">
        <v>115.22</v>
      </c>
      <c r="D212" s="34">
        <v>115.22</v>
      </c>
      <c r="E212" s="34">
        <v>113.22</v>
      </c>
      <c r="F212" s="34" t="s">
        <v>3918</v>
      </c>
      <c r="G212" s="35">
        <v>-0.0131</v>
      </c>
      <c r="H212" s="1">
        <f t="shared" si="3"/>
        <v>-0.0131678379631553</v>
      </c>
    </row>
    <row r="213" spans="1:8">
      <c r="A213" s="32">
        <v>45849</v>
      </c>
      <c r="B213" s="2">
        <v>115.43</v>
      </c>
      <c r="C213" s="34">
        <v>114.85</v>
      </c>
      <c r="D213" s="34">
        <v>115.76</v>
      </c>
      <c r="E213" s="34">
        <v>114.51</v>
      </c>
      <c r="F213" s="34" t="s">
        <v>3009</v>
      </c>
      <c r="G213" s="35">
        <v>0.0044</v>
      </c>
      <c r="H213" s="1">
        <f t="shared" si="3"/>
        <v>0.00434103824615354</v>
      </c>
    </row>
    <row r="214" spans="1:8">
      <c r="A214" s="32">
        <v>45848</v>
      </c>
      <c r="B214" s="2">
        <v>114.93</v>
      </c>
      <c r="C214" s="34">
        <v>113.71</v>
      </c>
      <c r="D214" s="34">
        <v>115.27</v>
      </c>
      <c r="E214" s="34">
        <v>113.07</v>
      </c>
      <c r="F214" s="34" t="s">
        <v>3748</v>
      </c>
      <c r="G214" s="35">
        <v>0.0099</v>
      </c>
      <c r="H214" s="1">
        <f t="shared" si="3"/>
        <v>0.00988072568843691</v>
      </c>
    </row>
    <row r="215" spans="1:8">
      <c r="A215" s="32">
        <v>45847</v>
      </c>
      <c r="B215" s="2">
        <v>113.8</v>
      </c>
      <c r="C215" s="34">
        <v>113.92</v>
      </c>
      <c r="D215" s="34">
        <v>114.27</v>
      </c>
      <c r="E215" s="34">
        <v>113.27</v>
      </c>
      <c r="F215" s="34" t="s">
        <v>3867</v>
      </c>
      <c r="G215" s="35">
        <v>-0.0034</v>
      </c>
      <c r="H215" s="1">
        <f t="shared" si="3"/>
        <v>-0.00342120602132614</v>
      </c>
    </row>
    <row r="216" spans="1:8">
      <c r="A216" s="32">
        <v>45846</v>
      </c>
      <c r="B216" s="2">
        <v>114.19</v>
      </c>
      <c r="C216" s="34">
        <v>110.89</v>
      </c>
      <c r="D216" s="34">
        <v>114.46</v>
      </c>
      <c r="E216" s="34">
        <v>110.85</v>
      </c>
      <c r="F216" s="34" t="s">
        <v>854</v>
      </c>
      <c r="G216" s="35">
        <v>0.0277</v>
      </c>
      <c r="H216" s="1">
        <f t="shared" si="3"/>
        <v>0.0273430261176393</v>
      </c>
    </row>
    <row r="217" spans="1:8">
      <c r="A217" s="32">
        <v>45845</v>
      </c>
      <c r="B217" s="2">
        <v>111.11</v>
      </c>
      <c r="C217" s="34">
        <v>111.54</v>
      </c>
      <c r="D217" s="34">
        <v>112.05</v>
      </c>
      <c r="E217" s="34">
        <v>110.22</v>
      </c>
      <c r="F217" s="34" t="s">
        <v>3121</v>
      </c>
      <c r="G217" s="35">
        <v>-0.0097</v>
      </c>
      <c r="H217" s="1">
        <f t="shared" si="3"/>
        <v>-0.00976229149267865</v>
      </c>
    </row>
    <row r="218" spans="1:8">
      <c r="A218" s="32">
        <v>45841</v>
      </c>
      <c r="B218" s="2">
        <v>112.2</v>
      </c>
      <c r="C218" s="34">
        <v>110.86</v>
      </c>
      <c r="D218" s="34">
        <v>112.47</v>
      </c>
      <c r="E218" s="34">
        <v>110.62</v>
      </c>
      <c r="F218" s="34" t="s">
        <v>4018</v>
      </c>
      <c r="G218" s="35">
        <v>0.0104</v>
      </c>
      <c r="H218" s="1">
        <f t="shared" si="3"/>
        <v>0.0103024427481596</v>
      </c>
    </row>
    <row r="219" spans="1:8">
      <c r="A219" s="32">
        <v>45840</v>
      </c>
      <c r="B219" s="2">
        <v>111.05</v>
      </c>
      <c r="C219" s="34">
        <v>110</v>
      </c>
      <c r="D219" s="34">
        <v>111.36</v>
      </c>
      <c r="E219" s="34">
        <v>108.82</v>
      </c>
      <c r="F219" s="34" t="s">
        <v>3926</v>
      </c>
      <c r="G219" s="35">
        <v>0.0166</v>
      </c>
      <c r="H219" s="1">
        <f t="shared" si="3"/>
        <v>0.0164332537349321</v>
      </c>
    </row>
    <row r="220" spans="1:8">
      <c r="A220" s="32">
        <v>45839</v>
      </c>
      <c r="B220" s="2">
        <v>109.24</v>
      </c>
      <c r="C220" s="34">
        <v>108.13</v>
      </c>
      <c r="D220" s="34">
        <v>109.64</v>
      </c>
      <c r="E220" s="34">
        <v>107.15</v>
      </c>
      <c r="F220" s="34" t="s">
        <v>3787</v>
      </c>
      <c r="G220" s="35">
        <v>0.0134</v>
      </c>
      <c r="H220" s="1">
        <f t="shared" si="3"/>
        <v>0.0132696381306074</v>
      </c>
    </row>
    <row r="221" spans="1:8">
      <c r="A221" s="32">
        <v>45838</v>
      </c>
      <c r="B221" s="2">
        <v>107.8</v>
      </c>
      <c r="C221" s="34">
        <v>108.64</v>
      </c>
      <c r="D221" s="34">
        <v>108.84</v>
      </c>
      <c r="E221" s="34">
        <v>107.72</v>
      </c>
      <c r="F221" s="34" t="s">
        <v>4019</v>
      </c>
      <c r="G221" s="35">
        <v>-0.0144</v>
      </c>
      <c r="H221" s="1">
        <f t="shared" si="3"/>
        <v>-0.0145503994437299</v>
      </c>
    </row>
    <row r="222" spans="1:8">
      <c r="A222" s="32">
        <v>45835</v>
      </c>
      <c r="B222" s="2">
        <v>109.38</v>
      </c>
      <c r="C222" s="34">
        <v>109.93</v>
      </c>
      <c r="D222" s="34">
        <v>110.1</v>
      </c>
      <c r="E222" s="34">
        <v>108.37</v>
      </c>
      <c r="F222" s="34" t="s">
        <v>2857</v>
      </c>
      <c r="G222" s="35">
        <v>-0.0055</v>
      </c>
      <c r="H222" s="1">
        <f t="shared" si="3"/>
        <v>-0.00556139465039855</v>
      </c>
    </row>
    <row r="223" spans="1:8">
      <c r="A223" s="32">
        <v>45834</v>
      </c>
      <c r="B223" s="2">
        <v>109.99</v>
      </c>
      <c r="C223" s="34">
        <v>108.94</v>
      </c>
      <c r="D223" s="34">
        <v>110.43</v>
      </c>
      <c r="E223" s="34">
        <v>108.55</v>
      </c>
      <c r="F223" s="34" t="s">
        <v>2420</v>
      </c>
      <c r="G223" s="35">
        <v>0.0149</v>
      </c>
      <c r="H223" s="1">
        <f t="shared" si="3"/>
        <v>0.0148381546341213</v>
      </c>
    </row>
    <row r="224" spans="1:8">
      <c r="A224" s="32">
        <v>45833</v>
      </c>
      <c r="B224" s="2">
        <v>108.37</v>
      </c>
      <c r="C224" s="34">
        <v>108.11</v>
      </c>
      <c r="D224" s="34">
        <v>109.24</v>
      </c>
      <c r="E224" s="34">
        <v>107.7</v>
      </c>
      <c r="F224" s="34" t="s">
        <v>4020</v>
      </c>
      <c r="G224" s="35">
        <v>0.0003</v>
      </c>
      <c r="H224" s="1">
        <f t="shared" si="3"/>
        <v>0.000276867705150933</v>
      </c>
    </row>
    <row r="225" spans="1:8">
      <c r="A225" s="32">
        <v>45832</v>
      </c>
      <c r="B225" s="2">
        <v>108.34</v>
      </c>
      <c r="C225" s="34">
        <v>109.25</v>
      </c>
      <c r="D225" s="34">
        <v>110.94</v>
      </c>
      <c r="E225" s="34">
        <v>107.91</v>
      </c>
      <c r="F225" s="34" t="s">
        <v>2150</v>
      </c>
      <c r="G225" s="35">
        <v>-0.0304</v>
      </c>
      <c r="H225" s="1">
        <f t="shared" si="3"/>
        <v>-0.0309003138012498</v>
      </c>
    </row>
    <row r="226" spans="1:8">
      <c r="A226" s="32">
        <v>45831</v>
      </c>
      <c r="B226" s="2">
        <v>111.74</v>
      </c>
      <c r="C226" s="34">
        <v>116.7</v>
      </c>
      <c r="D226" s="34">
        <v>116.95</v>
      </c>
      <c r="E226" s="34">
        <v>111.16</v>
      </c>
      <c r="F226" s="34" t="s">
        <v>2180</v>
      </c>
      <c r="G226" s="35">
        <v>-0.0258</v>
      </c>
      <c r="H226" s="1">
        <f t="shared" si="3"/>
        <v>-0.0261452801043224</v>
      </c>
    </row>
    <row r="227" spans="1:8">
      <c r="A227" s="32">
        <v>45828</v>
      </c>
      <c r="B227" s="2">
        <v>114.7</v>
      </c>
      <c r="C227" s="34">
        <v>113.45</v>
      </c>
      <c r="D227" s="34">
        <v>115.04</v>
      </c>
      <c r="E227" s="34">
        <v>113.18</v>
      </c>
      <c r="F227" s="34" t="s">
        <v>2605</v>
      </c>
      <c r="G227" s="35">
        <v>0.0133</v>
      </c>
      <c r="H227" s="1">
        <f t="shared" si="3"/>
        <v>0.0132522014909962</v>
      </c>
    </row>
    <row r="228" spans="1:8">
      <c r="A228" s="32">
        <v>45826</v>
      </c>
      <c r="B228" s="2">
        <v>113.19</v>
      </c>
      <c r="C228" s="34">
        <v>114.61</v>
      </c>
      <c r="D228" s="34">
        <v>115.24</v>
      </c>
      <c r="E228" s="34">
        <v>112.94</v>
      </c>
      <c r="F228" s="34" t="s">
        <v>4021</v>
      </c>
      <c r="G228" s="35">
        <v>-0.0071</v>
      </c>
      <c r="H228" s="1">
        <f t="shared" si="3"/>
        <v>-0.00713062575016667</v>
      </c>
    </row>
    <row r="229" spans="1:8">
      <c r="A229" s="32">
        <v>45825</v>
      </c>
      <c r="B229" s="2">
        <v>114</v>
      </c>
      <c r="C229" s="34">
        <v>113.95</v>
      </c>
      <c r="D229" s="34">
        <v>114.93</v>
      </c>
      <c r="E229" s="34">
        <v>113.11</v>
      </c>
      <c r="F229" s="34" t="s">
        <v>4022</v>
      </c>
      <c r="G229" s="35">
        <v>0.0135</v>
      </c>
      <c r="H229" s="1">
        <f t="shared" si="3"/>
        <v>0.0134230203321406</v>
      </c>
    </row>
    <row r="230" spans="1:8">
      <c r="A230" s="32">
        <v>45824</v>
      </c>
      <c r="B230" s="2">
        <v>112.48</v>
      </c>
      <c r="C230" s="34">
        <v>111.82</v>
      </c>
      <c r="D230" s="34">
        <v>113.16</v>
      </c>
      <c r="E230" s="34">
        <v>111.13</v>
      </c>
      <c r="F230" s="34" t="s">
        <v>2550</v>
      </c>
      <c r="G230" s="35">
        <v>0.0032</v>
      </c>
      <c r="H230" s="1">
        <f t="shared" si="3"/>
        <v>0.00320570176576722</v>
      </c>
    </row>
    <row r="231" spans="1:8">
      <c r="A231" s="32">
        <v>45821</v>
      </c>
      <c r="B231" s="2">
        <v>112.12</v>
      </c>
      <c r="C231" s="34">
        <v>112.35</v>
      </c>
      <c r="D231" s="34">
        <v>112.53</v>
      </c>
      <c r="E231" s="34">
        <v>110.68</v>
      </c>
      <c r="F231" s="34" t="s">
        <v>4023</v>
      </c>
      <c r="G231" s="35">
        <v>0.0218</v>
      </c>
      <c r="H231" s="1">
        <f t="shared" si="3"/>
        <v>0.0215469232938798</v>
      </c>
    </row>
    <row r="232" spans="1:8">
      <c r="A232" s="32">
        <v>45820</v>
      </c>
      <c r="B232" s="2">
        <v>109.73</v>
      </c>
      <c r="C232" s="34">
        <v>108.92</v>
      </c>
      <c r="D232" s="34">
        <v>110.19</v>
      </c>
      <c r="E232" s="34">
        <v>108.22</v>
      </c>
      <c r="F232" s="34" t="s">
        <v>2316</v>
      </c>
      <c r="G232" s="35">
        <v>0.0038</v>
      </c>
      <c r="H232" s="1">
        <f t="shared" si="3"/>
        <v>0.00383492069696379</v>
      </c>
    </row>
    <row r="233" spans="1:8">
      <c r="A233" s="32">
        <v>45819</v>
      </c>
      <c r="B233" s="2">
        <v>109.31</v>
      </c>
      <c r="C233" s="34">
        <v>107.76</v>
      </c>
      <c r="D233" s="34">
        <v>109.39</v>
      </c>
      <c r="E233" s="34">
        <v>106.46</v>
      </c>
      <c r="F233" s="34" t="s">
        <v>3759</v>
      </c>
      <c r="G233" s="35">
        <v>0.0195</v>
      </c>
      <c r="H233" s="1">
        <f t="shared" si="3"/>
        <v>0.0193050839063524</v>
      </c>
    </row>
    <row r="234" spans="1:8">
      <c r="A234" s="32">
        <v>45818</v>
      </c>
      <c r="B234" s="2">
        <v>107.22</v>
      </c>
      <c r="C234" s="34">
        <v>106.07</v>
      </c>
      <c r="D234" s="34">
        <v>107.64</v>
      </c>
      <c r="E234" s="34">
        <v>105.93</v>
      </c>
      <c r="F234" s="34" t="s">
        <v>3940</v>
      </c>
      <c r="G234" s="35">
        <v>0.0214</v>
      </c>
      <c r="H234" s="1">
        <f t="shared" si="3"/>
        <v>0.0212082033516854</v>
      </c>
    </row>
    <row r="235" spans="1:8">
      <c r="A235" s="32">
        <v>45817</v>
      </c>
      <c r="B235" s="2">
        <v>104.97</v>
      </c>
      <c r="C235" s="34">
        <v>104.33</v>
      </c>
      <c r="D235" s="34">
        <v>105.85</v>
      </c>
      <c r="E235" s="34">
        <v>103.83</v>
      </c>
      <c r="F235" s="34" t="s">
        <v>4024</v>
      </c>
      <c r="G235" s="35">
        <v>0.0067</v>
      </c>
      <c r="H235" s="1">
        <f t="shared" si="3"/>
        <v>0.00669090624620464</v>
      </c>
    </row>
    <row r="236" spans="1:8">
      <c r="A236" s="32">
        <v>45814</v>
      </c>
      <c r="B236" s="2">
        <v>104.27</v>
      </c>
      <c r="C236" s="34">
        <v>102.76</v>
      </c>
      <c r="D236" s="34">
        <v>104.5</v>
      </c>
      <c r="E236" s="34">
        <v>102.68</v>
      </c>
      <c r="F236" s="34" t="s">
        <v>4025</v>
      </c>
      <c r="G236" s="35">
        <v>0.024</v>
      </c>
      <c r="H236" s="1">
        <f t="shared" si="3"/>
        <v>0.0236789326179276</v>
      </c>
    </row>
    <row r="237" spans="1:8">
      <c r="A237" s="32">
        <v>45813</v>
      </c>
      <c r="B237" s="2">
        <v>101.83</v>
      </c>
      <c r="C237" s="34">
        <v>102.98</v>
      </c>
      <c r="D237" s="34">
        <v>103.05</v>
      </c>
      <c r="E237" s="34">
        <v>101.73</v>
      </c>
      <c r="F237" s="34" t="s">
        <v>3967</v>
      </c>
      <c r="G237" s="35">
        <v>-0.0046</v>
      </c>
      <c r="H237" s="1">
        <f t="shared" si="3"/>
        <v>-0.00460491677400678</v>
      </c>
    </row>
    <row r="238" spans="1:8">
      <c r="A238" s="32">
        <v>45812</v>
      </c>
      <c r="B238" s="2">
        <v>102.3</v>
      </c>
      <c r="C238" s="34">
        <v>103.92</v>
      </c>
      <c r="D238" s="34">
        <v>104.92</v>
      </c>
      <c r="E238" s="34">
        <v>102.3</v>
      </c>
      <c r="F238" s="34" t="s">
        <v>2947</v>
      </c>
      <c r="G238" s="35">
        <v>-0.0145</v>
      </c>
      <c r="H238" s="1">
        <f t="shared" si="3"/>
        <v>-0.0145562977742075</v>
      </c>
    </row>
    <row r="239" spans="1:8">
      <c r="A239" s="32">
        <v>45811</v>
      </c>
      <c r="B239" s="2">
        <v>103.8</v>
      </c>
      <c r="C239" s="34">
        <v>102.9</v>
      </c>
      <c r="D239" s="34">
        <v>104.66</v>
      </c>
      <c r="E239" s="34">
        <v>102.21</v>
      </c>
      <c r="F239" s="34" t="s">
        <v>4007</v>
      </c>
      <c r="G239" s="35">
        <v>0.0073</v>
      </c>
      <c r="H239" s="1">
        <f t="shared" si="3"/>
        <v>0.00725166339532021</v>
      </c>
    </row>
    <row r="240" spans="1:8">
      <c r="A240" s="32">
        <v>45810</v>
      </c>
      <c r="B240" s="2">
        <v>103.05</v>
      </c>
      <c r="C240" s="34">
        <v>103.75</v>
      </c>
      <c r="D240" s="34">
        <v>103.85</v>
      </c>
      <c r="E240" s="34">
        <v>102.22</v>
      </c>
      <c r="F240" s="34" t="s">
        <v>3869</v>
      </c>
      <c r="G240" s="35">
        <v>0.0073</v>
      </c>
      <c r="H240" s="1">
        <f t="shared" si="3"/>
        <v>0.00730463437888723</v>
      </c>
    </row>
    <row r="241" spans="1:8">
      <c r="A241" s="32">
        <v>45807</v>
      </c>
      <c r="B241" s="2">
        <v>102.3</v>
      </c>
      <c r="C241" s="34">
        <v>102.16</v>
      </c>
      <c r="D241" s="34">
        <v>102.39</v>
      </c>
      <c r="E241" s="34">
        <v>101.18</v>
      </c>
      <c r="F241" s="34" t="s">
        <v>4026</v>
      </c>
      <c r="G241" s="35">
        <v>-0.0038</v>
      </c>
      <c r="H241" s="1">
        <f t="shared" si="3"/>
        <v>-0.00380506825262289</v>
      </c>
    </row>
    <row r="242" spans="1:8">
      <c r="A242" s="32">
        <v>45806</v>
      </c>
      <c r="B242" s="2">
        <v>102.69</v>
      </c>
      <c r="C242" s="34">
        <v>102.28</v>
      </c>
      <c r="D242" s="34">
        <v>102.85</v>
      </c>
      <c r="E242" s="34">
        <v>101.75</v>
      </c>
      <c r="F242" s="34" t="s">
        <v>2875</v>
      </c>
      <c r="G242" s="35">
        <v>0.0057</v>
      </c>
      <c r="H242" s="1">
        <f t="shared" si="3"/>
        <v>0.00566407764275715</v>
      </c>
    </row>
    <row r="243" spans="1:8">
      <c r="A243" s="32">
        <v>45805</v>
      </c>
      <c r="B243" s="2">
        <v>102.11</v>
      </c>
      <c r="C243" s="34">
        <v>104.29</v>
      </c>
      <c r="D243" s="34">
        <v>104.43</v>
      </c>
      <c r="E243" s="34">
        <v>101.79</v>
      </c>
      <c r="F243" s="34" t="s">
        <v>3540</v>
      </c>
      <c r="G243" s="35">
        <v>-0.0136</v>
      </c>
      <c r="H243" s="1">
        <f t="shared" si="3"/>
        <v>-0.0137141671851438</v>
      </c>
    </row>
    <row r="244" spans="1:8">
      <c r="A244" s="32">
        <v>45804</v>
      </c>
      <c r="B244" s="2">
        <v>103.52</v>
      </c>
      <c r="C244" s="34">
        <v>103.49</v>
      </c>
      <c r="D244" s="34">
        <v>103.86</v>
      </c>
      <c r="E244" s="34">
        <v>102.9</v>
      </c>
      <c r="F244" s="34" t="s">
        <v>4013</v>
      </c>
      <c r="G244" s="35">
        <v>0.0048</v>
      </c>
      <c r="H244" s="1">
        <f t="shared" si="3"/>
        <v>0.00474462279561377</v>
      </c>
    </row>
    <row r="245" spans="1:8">
      <c r="A245" s="32">
        <v>45800</v>
      </c>
      <c r="B245" s="2">
        <v>103.03</v>
      </c>
      <c r="C245" s="34">
        <v>102.6</v>
      </c>
      <c r="D245" s="34">
        <v>103.47</v>
      </c>
      <c r="E245" s="34">
        <v>102.07</v>
      </c>
      <c r="F245" s="34" t="s">
        <v>2319</v>
      </c>
      <c r="G245" s="35">
        <v>0.0006</v>
      </c>
      <c r="H245" s="1">
        <f t="shared" si="3"/>
        <v>0.000582524288317132</v>
      </c>
    </row>
    <row r="246" spans="1:8">
      <c r="A246" s="32">
        <v>45799</v>
      </c>
      <c r="B246" s="2">
        <v>102.97</v>
      </c>
      <c r="C246" s="34">
        <v>103.06</v>
      </c>
      <c r="D246" s="34">
        <v>103.47</v>
      </c>
      <c r="E246" s="34">
        <v>101.89</v>
      </c>
      <c r="F246" s="34" t="s">
        <v>2960</v>
      </c>
      <c r="G246" s="35">
        <v>-0.0067</v>
      </c>
      <c r="H246" s="1">
        <f t="shared" si="3"/>
        <v>-0.00667862909290099</v>
      </c>
    </row>
    <row r="247" spans="1:8">
      <c r="A247" s="32">
        <v>45798</v>
      </c>
      <c r="B247" s="2">
        <v>103.66</v>
      </c>
      <c r="C247" s="34">
        <v>104.53</v>
      </c>
      <c r="D247" s="34">
        <v>104.96</v>
      </c>
      <c r="E247" s="34">
        <v>103.64</v>
      </c>
      <c r="F247" s="34" t="s">
        <v>3149</v>
      </c>
      <c r="G247" s="35">
        <v>-0.0123</v>
      </c>
      <c r="H247" s="1">
        <f t="shared" si="3"/>
        <v>-0.0123677335050816</v>
      </c>
    </row>
    <row r="248" spans="1:8">
      <c r="A248" s="32">
        <v>45797</v>
      </c>
      <c r="B248" s="2">
        <v>104.95</v>
      </c>
      <c r="C248" s="34">
        <v>106.39</v>
      </c>
      <c r="D248" s="34">
        <v>106.71</v>
      </c>
      <c r="E248" s="34">
        <v>104.78</v>
      </c>
      <c r="F248" s="34" t="s">
        <v>3904</v>
      </c>
      <c r="G248" s="35">
        <v>-0.0143</v>
      </c>
      <c r="H248" s="1">
        <f t="shared" si="3"/>
        <v>-0.0143792090598727</v>
      </c>
    </row>
    <row r="249" spans="1:8">
      <c r="A249" s="32">
        <v>45796</v>
      </c>
      <c r="B249" s="2">
        <v>106.47</v>
      </c>
      <c r="C249" s="34">
        <v>107.57</v>
      </c>
      <c r="D249" s="34">
        <v>107.57</v>
      </c>
      <c r="E249" s="34">
        <v>105.72</v>
      </c>
      <c r="F249" s="34" t="s">
        <v>4027</v>
      </c>
      <c r="G249" s="35">
        <v>-0.0159</v>
      </c>
      <c r="H249" s="1">
        <f t="shared" si="3"/>
        <v>-0.0160256853729672</v>
      </c>
    </row>
    <row r="250" spans="1:8">
      <c r="A250" s="32">
        <v>45793</v>
      </c>
      <c r="B250" s="2">
        <v>108.19</v>
      </c>
      <c r="C250" s="34">
        <v>108.65</v>
      </c>
      <c r="D250" s="34">
        <v>108.89</v>
      </c>
      <c r="E250" s="34">
        <v>107.45</v>
      </c>
      <c r="F250" s="34" t="s">
        <v>4028</v>
      </c>
      <c r="G250" s="35">
        <v>-0.0036</v>
      </c>
      <c r="H250" s="1">
        <f t="shared" si="3"/>
        <v>-0.00359828777782299</v>
      </c>
    </row>
    <row r="251" spans="1:8">
      <c r="A251" s="32">
        <v>45792</v>
      </c>
      <c r="B251" s="2">
        <v>108.58</v>
      </c>
      <c r="C251" s="34">
        <v>106.49</v>
      </c>
      <c r="D251" s="34">
        <v>108.65</v>
      </c>
      <c r="E251" s="34">
        <v>105.97</v>
      </c>
      <c r="F251" s="34" t="s">
        <v>4004</v>
      </c>
      <c r="G251" s="35">
        <v>0.0009</v>
      </c>
      <c r="H251" s="1">
        <f t="shared" si="3"/>
        <v>0.000921404285219429</v>
      </c>
    </row>
    <row r="252" spans="1:8">
      <c r="A252" s="32">
        <v>45791</v>
      </c>
      <c r="B252" s="2">
        <v>108.48</v>
      </c>
      <c r="C252" s="34">
        <v>108.86</v>
      </c>
      <c r="D252" s="34">
        <v>108.86</v>
      </c>
      <c r="E252" s="34">
        <v>107.93</v>
      </c>
      <c r="F252" s="34" t="s">
        <v>4025</v>
      </c>
      <c r="G252" s="35">
        <v>-0.009</v>
      </c>
      <c r="H252" s="1">
        <f t="shared" si="3"/>
        <v>-0.00899336152368651</v>
      </c>
    </row>
    <row r="253" spans="1:8">
      <c r="A253" s="32">
        <v>45790</v>
      </c>
      <c r="B253" s="2">
        <v>109.46</v>
      </c>
      <c r="C253" s="34">
        <v>109.32</v>
      </c>
      <c r="D253" s="34">
        <v>110.51</v>
      </c>
      <c r="E253" s="34">
        <v>109.02</v>
      </c>
      <c r="F253" s="34" t="s">
        <v>2617</v>
      </c>
      <c r="G253" s="35">
        <v>0.0027</v>
      </c>
      <c r="H253" s="1">
        <f t="shared" si="3"/>
        <v>0.00274448987563432</v>
      </c>
    </row>
    <row r="254" spans="1:8">
      <c r="A254" s="32">
        <v>45789</v>
      </c>
      <c r="B254" s="2">
        <v>109.16</v>
      </c>
      <c r="C254" s="34">
        <v>110.27</v>
      </c>
      <c r="D254" s="34">
        <v>110.44</v>
      </c>
      <c r="E254" s="34">
        <v>108.32</v>
      </c>
      <c r="F254" s="34" t="s">
        <v>3125</v>
      </c>
      <c r="G254" s="35">
        <v>0.0172</v>
      </c>
      <c r="H254" s="1">
        <f t="shared" si="3"/>
        <v>0.0170928539011017</v>
      </c>
    </row>
    <row r="255" spans="1:8">
      <c r="A255" s="32">
        <v>45786</v>
      </c>
      <c r="B255" s="2">
        <v>107.31</v>
      </c>
      <c r="C255" s="34">
        <v>107.14</v>
      </c>
      <c r="D255" s="34">
        <v>107.75</v>
      </c>
      <c r="E255" s="34">
        <v>106.38</v>
      </c>
      <c r="F255" s="34" t="s">
        <v>3901</v>
      </c>
      <c r="G255" s="35">
        <v>0.0117</v>
      </c>
      <c r="H255" s="1">
        <f t="shared" si="3"/>
        <v>0.0116225884216572</v>
      </c>
    </row>
    <row r="256" spans="1:8">
      <c r="A256" s="32">
        <v>45785</v>
      </c>
      <c r="B256" s="2">
        <v>106.07</v>
      </c>
      <c r="C256" s="34">
        <v>105.34</v>
      </c>
      <c r="D256" s="34">
        <v>107.39</v>
      </c>
      <c r="E256" s="34">
        <v>105.34</v>
      </c>
      <c r="F256" s="34" t="s">
        <v>4019</v>
      </c>
      <c r="G256" s="35">
        <v>0.014</v>
      </c>
      <c r="H256" s="1">
        <f t="shared" si="3"/>
        <v>0.0138601041617093</v>
      </c>
    </row>
    <row r="257" spans="1:8">
      <c r="A257" s="32">
        <v>45784</v>
      </c>
      <c r="B257" s="2">
        <v>104.61</v>
      </c>
      <c r="C257" s="34">
        <v>104.99</v>
      </c>
      <c r="D257" s="34">
        <v>105.29</v>
      </c>
      <c r="E257" s="34">
        <v>104.07</v>
      </c>
      <c r="F257" s="34" t="s">
        <v>2661</v>
      </c>
      <c r="G257" s="35">
        <v>-0.001</v>
      </c>
      <c r="H257" s="1">
        <f t="shared" si="3"/>
        <v>-0.000955474943701142</v>
      </c>
    </row>
    <row r="258" spans="1:8">
      <c r="A258" s="32">
        <v>45783</v>
      </c>
      <c r="B258" s="2">
        <v>104.71</v>
      </c>
      <c r="C258" s="34">
        <v>103.89</v>
      </c>
      <c r="D258" s="34">
        <v>105.98</v>
      </c>
      <c r="E258" s="34">
        <v>103.48</v>
      </c>
      <c r="F258" s="34" t="s">
        <v>3756</v>
      </c>
      <c r="G258" s="35">
        <v>0.0139</v>
      </c>
      <c r="H258" s="1">
        <f t="shared" si="3"/>
        <v>0.0138477066160581</v>
      </c>
    </row>
    <row r="259" spans="1:8">
      <c r="A259" s="32">
        <v>45782</v>
      </c>
      <c r="B259" s="2">
        <v>103.27</v>
      </c>
      <c r="C259" s="34">
        <v>104.65</v>
      </c>
      <c r="D259" s="34">
        <v>104.66</v>
      </c>
      <c r="E259" s="34">
        <v>103.07</v>
      </c>
      <c r="F259" s="34" t="s">
        <v>2129</v>
      </c>
      <c r="G259" s="35">
        <v>-0.0277</v>
      </c>
      <c r="H259" s="1">
        <f t="shared" ref="H259:H322" si="4">LN(B259/B260)</f>
        <v>-0.0280713486501356</v>
      </c>
    </row>
    <row r="260" spans="1:8">
      <c r="A260" s="32">
        <v>45779</v>
      </c>
      <c r="B260" s="2">
        <v>106.21</v>
      </c>
      <c r="C260" s="34">
        <v>107.72</v>
      </c>
      <c r="D260" s="34">
        <v>109</v>
      </c>
      <c r="E260" s="34">
        <v>104.55</v>
      </c>
      <c r="F260" s="34" t="s">
        <v>2436</v>
      </c>
      <c r="G260" s="35">
        <v>0.0041</v>
      </c>
      <c r="H260" s="1">
        <f t="shared" si="4"/>
        <v>0.00405680069561425</v>
      </c>
    </row>
    <row r="261" spans="1:8">
      <c r="A261" s="32">
        <v>45778</v>
      </c>
      <c r="B261" s="2">
        <v>105.78</v>
      </c>
      <c r="C261" s="34">
        <v>105.1</v>
      </c>
      <c r="D261" s="34">
        <v>106.92</v>
      </c>
      <c r="E261" s="34">
        <v>104.98</v>
      </c>
      <c r="F261" s="34" t="s">
        <v>3056</v>
      </c>
      <c r="G261" s="35">
        <v>0.0014</v>
      </c>
      <c r="H261" s="1">
        <f t="shared" si="4"/>
        <v>0.00141904380276315</v>
      </c>
    </row>
    <row r="262" spans="1:8">
      <c r="A262" s="32">
        <v>45777</v>
      </c>
      <c r="B262" s="2">
        <v>105.63</v>
      </c>
      <c r="C262" s="34">
        <v>107.42</v>
      </c>
      <c r="D262" s="34">
        <v>107.42</v>
      </c>
      <c r="E262" s="34">
        <v>104.15</v>
      </c>
      <c r="F262" s="34" t="s">
        <v>4029</v>
      </c>
      <c r="G262" s="35">
        <v>-0.0252</v>
      </c>
      <c r="H262" s="1">
        <f t="shared" si="4"/>
        <v>-0.0255165953818236</v>
      </c>
    </row>
    <row r="263" spans="1:8">
      <c r="A263" s="32">
        <v>45776</v>
      </c>
      <c r="B263" s="2">
        <v>108.36</v>
      </c>
      <c r="C263" s="34">
        <v>107.74</v>
      </c>
      <c r="D263" s="34">
        <v>108.83</v>
      </c>
      <c r="E263" s="34">
        <v>107.52</v>
      </c>
      <c r="F263" s="34" t="s">
        <v>3231</v>
      </c>
      <c r="G263" s="35">
        <v>-0.0025</v>
      </c>
      <c r="H263" s="1">
        <f t="shared" si="4"/>
        <v>-0.00248859522876513</v>
      </c>
    </row>
    <row r="264" spans="1:8">
      <c r="A264" s="32">
        <v>45775</v>
      </c>
      <c r="B264" s="2">
        <v>108.63</v>
      </c>
      <c r="C264" s="34">
        <v>108.75</v>
      </c>
      <c r="D264" s="34">
        <v>109.25</v>
      </c>
      <c r="E264" s="34">
        <v>107.68</v>
      </c>
      <c r="F264" s="34" t="s">
        <v>2825</v>
      </c>
      <c r="G264" s="35">
        <v>0.0006</v>
      </c>
      <c r="H264" s="1">
        <f t="shared" si="4"/>
        <v>0.000552486201898833</v>
      </c>
    </row>
    <row r="265" spans="1:8">
      <c r="A265" s="32">
        <v>45772</v>
      </c>
      <c r="B265" s="2">
        <v>108.57</v>
      </c>
      <c r="C265" s="34">
        <v>108.14</v>
      </c>
      <c r="D265" s="34">
        <v>108.75</v>
      </c>
      <c r="E265" s="34">
        <v>107.42</v>
      </c>
      <c r="F265" s="34" t="s">
        <v>4030</v>
      </c>
      <c r="G265" s="35">
        <v>-0.0006</v>
      </c>
      <c r="H265" s="1">
        <f t="shared" si="4"/>
        <v>-0.000552486201898752</v>
      </c>
    </row>
    <row r="266" spans="1:8">
      <c r="A266" s="32">
        <v>45771</v>
      </c>
      <c r="B266" s="2">
        <v>108.63</v>
      </c>
      <c r="C266" s="34">
        <v>107.97</v>
      </c>
      <c r="D266" s="34">
        <v>108.88</v>
      </c>
      <c r="E266" s="34">
        <v>106.96</v>
      </c>
      <c r="F266" s="34" t="s">
        <v>3022</v>
      </c>
      <c r="G266" s="35">
        <v>0.0117</v>
      </c>
      <c r="H266" s="1">
        <f t="shared" si="4"/>
        <v>0.0116667989996154</v>
      </c>
    </row>
    <row r="267" spans="1:8">
      <c r="A267" s="32">
        <v>45770</v>
      </c>
      <c r="B267" s="2">
        <v>107.37</v>
      </c>
      <c r="C267" s="34">
        <v>108.81</v>
      </c>
      <c r="D267" s="34">
        <v>109.3</v>
      </c>
      <c r="E267" s="34">
        <v>106.47</v>
      </c>
      <c r="F267" s="34" t="s">
        <v>3125</v>
      </c>
      <c r="G267" s="35">
        <v>-0.0086</v>
      </c>
      <c r="H267" s="1">
        <f t="shared" si="4"/>
        <v>-0.00862434056090076</v>
      </c>
    </row>
    <row r="268" spans="1:8">
      <c r="A268" s="32">
        <v>45769</v>
      </c>
      <c r="B268" s="2">
        <v>108.3</v>
      </c>
      <c r="C268" s="34">
        <v>106.14</v>
      </c>
      <c r="D268" s="34">
        <v>108.94</v>
      </c>
      <c r="E268" s="34">
        <v>106.14</v>
      </c>
      <c r="F268" s="34" t="s">
        <v>4016</v>
      </c>
      <c r="G268" s="35">
        <v>0.028</v>
      </c>
      <c r="H268" s="1">
        <f t="shared" si="4"/>
        <v>0.027617013756747</v>
      </c>
    </row>
    <row r="269" spans="1:8">
      <c r="A269" s="32">
        <v>45768</v>
      </c>
      <c r="B269" s="2">
        <v>105.35</v>
      </c>
      <c r="C269" s="34">
        <v>105.61</v>
      </c>
      <c r="D269" s="34">
        <v>105.63</v>
      </c>
      <c r="E269" s="34">
        <v>104.12</v>
      </c>
      <c r="F269" s="34" t="s">
        <v>4031</v>
      </c>
      <c r="G269" s="35">
        <v>-0.0147</v>
      </c>
      <c r="H269" s="1">
        <f t="shared" si="4"/>
        <v>-0.0147927510205203</v>
      </c>
    </row>
    <row r="270" spans="1:8">
      <c r="A270" s="32">
        <v>45764</v>
      </c>
      <c r="B270" s="2">
        <v>106.92</v>
      </c>
      <c r="C270" s="34">
        <v>104.69</v>
      </c>
      <c r="D270" s="34">
        <v>108.55</v>
      </c>
      <c r="E270" s="34">
        <v>104.46</v>
      </c>
      <c r="F270" s="34" t="s">
        <v>3861</v>
      </c>
      <c r="G270" s="35">
        <v>0.0262</v>
      </c>
      <c r="H270" s="1">
        <f t="shared" si="4"/>
        <v>0.0258647358466258</v>
      </c>
    </row>
    <row r="271" spans="1:8">
      <c r="A271" s="32">
        <v>45763</v>
      </c>
      <c r="B271" s="2">
        <v>104.19</v>
      </c>
      <c r="C271" s="34">
        <v>103.95</v>
      </c>
      <c r="D271" s="34">
        <v>105.59</v>
      </c>
      <c r="E271" s="34">
        <v>103.69</v>
      </c>
      <c r="F271" s="34" t="s">
        <v>3091</v>
      </c>
      <c r="G271" s="35">
        <v>0.0106</v>
      </c>
      <c r="H271" s="1">
        <f t="shared" si="4"/>
        <v>0.0105167644011781</v>
      </c>
    </row>
    <row r="272" spans="1:8">
      <c r="A272" s="32">
        <v>45762</v>
      </c>
      <c r="B272" s="2">
        <v>103.1</v>
      </c>
      <c r="C272" s="34">
        <v>103.64</v>
      </c>
      <c r="D272" s="34">
        <v>105.4</v>
      </c>
      <c r="E272" s="34">
        <v>103</v>
      </c>
      <c r="F272" s="34" t="s">
        <v>2647</v>
      </c>
      <c r="G272" s="35">
        <v>-0.0028</v>
      </c>
      <c r="H272" s="1">
        <f t="shared" si="4"/>
        <v>-0.00280885457568759</v>
      </c>
    </row>
    <row r="273" spans="1:8">
      <c r="A273" s="32">
        <v>45761</v>
      </c>
      <c r="B273" s="2">
        <v>103.39</v>
      </c>
      <c r="C273" s="34">
        <v>105.03</v>
      </c>
      <c r="D273" s="34">
        <v>105.09</v>
      </c>
      <c r="E273" s="34">
        <v>102.72</v>
      </c>
      <c r="F273" s="34" t="s">
        <v>3046</v>
      </c>
      <c r="G273" s="35">
        <v>0.0024</v>
      </c>
      <c r="H273" s="1">
        <f t="shared" si="4"/>
        <v>0.00242095697578879</v>
      </c>
    </row>
    <row r="274" spans="1:8">
      <c r="A274" s="32">
        <v>45758</v>
      </c>
      <c r="B274" s="2">
        <v>103.14</v>
      </c>
      <c r="C274" s="34">
        <v>100.3</v>
      </c>
      <c r="D274" s="34">
        <v>103.93</v>
      </c>
      <c r="E274" s="34">
        <v>98.79</v>
      </c>
      <c r="F274" s="34" t="s">
        <v>2470</v>
      </c>
      <c r="G274" s="35">
        <v>0.0321</v>
      </c>
      <c r="H274" s="1">
        <f t="shared" si="4"/>
        <v>0.0316173477491149</v>
      </c>
    </row>
    <row r="275" spans="1:8">
      <c r="A275" s="32">
        <v>45757</v>
      </c>
      <c r="B275" s="2">
        <v>99.93</v>
      </c>
      <c r="C275" s="34">
        <v>103.71</v>
      </c>
      <c r="D275" s="34">
        <v>103.78</v>
      </c>
      <c r="E275" s="34">
        <v>97.8</v>
      </c>
      <c r="F275" s="34" t="s">
        <v>4032</v>
      </c>
      <c r="G275" s="35">
        <v>-0.0555</v>
      </c>
      <c r="H275" s="1">
        <f t="shared" si="4"/>
        <v>-0.0570805785505009</v>
      </c>
    </row>
    <row r="276" spans="1:8">
      <c r="A276" s="32">
        <v>45756</v>
      </c>
      <c r="B276" s="2">
        <v>105.8</v>
      </c>
      <c r="C276" s="34">
        <v>99.37</v>
      </c>
      <c r="D276" s="34">
        <v>106.58</v>
      </c>
      <c r="E276" s="34">
        <v>98.13</v>
      </c>
      <c r="F276" s="34" t="s">
        <v>4033</v>
      </c>
      <c r="G276" s="35">
        <v>0.0499</v>
      </c>
      <c r="H276" s="1">
        <f t="shared" si="4"/>
        <v>0.048709827131888</v>
      </c>
    </row>
    <row r="277" spans="1:8">
      <c r="A277" s="32">
        <v>45755</v>
      </c>
      <c r="B277" s="2">
        <v>100.77</v>
      </c>
      <c r="C277" s="34">
        <v>105.46</v>
      </c>
      <c r="D277" s="34">
        <v>105.6</v>
      </c>
      <c r="E277" s="34">
        <v>99.01</v>
      </c>
      <c r="F277" s="34" t="s">
        <v>4034</v>
      </c>
      <c r="G277" s="35">
        <v>-0.0211</v>
      </c>
      <c r="H277" s="1">
        <f t="shared" si="4"/>
        <v>-0.0213056019322974</v>
      </c>
    </row>
    <row r="278" spans="1:8">
      <c r="A278" s="32">
        <v>45754</v>
      </c>
      <c r="B278" s="2">
        <v>102.94</v>
      </c>
      <c r="C278" s="34">
        <v>100.39</v>
      </c>
      <c r="D278" s="34">
        <v>105.8</v>
      </c>
      <c r="E278" s="34">
        <v>98.46</v>
      </c>
      <c r="F278" s="34" t="s">
        <v>4035</v>
      </c>
      <c r="G278" s="35">
        <v>-0.0134</v>
      </c>
      <c r="H278" s="1">
        <f t="shared" si="4"/>
        <v>-0.0135085033696383</v>
      </c>
    </row>
    <row r="279" spans="1:8">
      <c r="A279" s="32">
        <v>45751</v>
      </c>
      <c r="B279" s="2">
        <v>104.34</v>
      </c>
      <c r="C279" s="34">
        <v>109.86</v>
      </c>
      <c r="D279" s="34">
        <v>110.83</v>
      </c>
      <c r="E279" s="34">
        <v>103.83</v>
      </c>
      <c r="F279" s="34" t="s">
        <v>4036</v>
      </c>
      <c r="G279" s="35">
        <v>-0.072</v>
      </c>
      <c r="H279" s="1">
        <f t="shared" si="4"/>
        <v>-0.0746760081674216</v>
      </c>
    </row>
    <row r="280" spans="1:8">
      <c r="A280" s="32">
        <v>45750</v>
      </c>
      <c r="B280" s="2">
        <v>112.43</v>
      </c>
      <c r="C280" s="34">
        <v>114.37</v>
      </c>
      <c r="D280" s="34">
        <v>115.45</v>
      </c>
      <c r="E280" s="34">
        <v>112.23</v>
      </c>
      <c r="F280" s="34" t="s">
        <v>4037</v>
      </c>
      <c r="G280" s="35">
        <v>-0.0526</v>
      </c>
      <c r="H280" s="1">
        <f t="shared" si="4"/>
        <v>-0.0540157259153795</v>
      </c>
    </row>
    <row r="281" spans="1:8">
      <c r="A281" s="32">
        <v>45749</v>
      </c>
      <c r="B281" s="2">
        <v>118.67</v>
      </c>
      <c r="C281" s="34">
        <v>118.39</v>
      </c>
      <c r="D281" s="34">
        <v>118.84</v>
      </c>
      <c r="E281" s="34">
        <v>117.66</v>
      </c>
      <c r="F281" s="34" t="s">
        <v>3733</v>
      </c>
      <c r="G281" s="35">
        <v>-0.0031</v>
      </c>
      <c r="H281" s="1">
        <f t="shared" si="4"/>
        <v>-0.00311303940773409</v>
      </c>
    </row>
    <row r="282" spans="1:8">
      <c r="A282" s="32">
        <v>45748</v>
      </c>
      <c r="B282" s="2">
        <v>119.04</v>
      </c>
      <c r="C282" s="34">
        <v>119.22</v>
      </c>
      <c r="D282" s="34">
        <v>119.28</v>
      </c>
      <c r="E282" s="34">
        <v>117.93</v>
      </c>
      <c r="F282" s="34" t="s">
        <v>3904</v>
      </c>
      <c r="G282" s="35">
        <v>0.0009</v>
      </c>
      <c r="H282" s="1">
        <f t="shared" si="4"/>
        <v>0.000924486345627752</v>
      </c>
    </row>
    <row r="283" spans="1:8">
      <c r="A283" s="32">
        <v>45747</v>
      </c>
      <c r="B283" s="2">
        <v>118.93</v>
      </c>
      <c r="C283" s="34">
        <v>117.79</v>
      </c>
      <c r="D283" s="34">
        <v>119.9</v>
      </c>
      <c r="E283" s="34">
        <v>117.79</v>
      </c>
      <c r="F283" s="34" t="s">
        <v>1774</v>
      </c>
      <c r="G283" s="35">
        <v>0.0102</v>
      </c>
      <c r="H283" s="1">
        <f t="shared" si="4"/>
        <v>0.0101412176490485</v>
      </c>
    </row>
    <row r="284" spans="1:8">
      <c r="A284" s="32">
        <v>45744</v>
      </c>
      <c r="B284" s="2">
        <v>117.73</v>
      </c>
      <c r="C284" s="34">
        <v>118.1</v>
      </c>
      <c r="D284" s="34">
        <v>118.46</v>
      </c>
      <c r="E284" s="34">
        <v>117.24</v>
      </c>
      <c r="F284" s="34" t="s">
        <v>3663</v>
      </c>
      <c r="G284" s="35">
        <v>-0.0014</v>
      </c>
      <c r="H284" s="1">
        <f t="shared" si="4"/>
        <v>-0.00135811921393066</v>
      </c>
    </row>
    <row r="285" spans="1:8">
      <c r="A285" s="32">
        <v>45743</v>
      </c>
      <c r="B285" s="2">
        <v>117.89</v>
      </c>
      <c r="C285" s="34">
        <v>118.1</v>
      </c>
      <c r="D285" s="34">
        <v>119.07</v>
      </c>
      <c r="E285" s="34">
        <v>117.26</v>
      </c>
      <c r="F285" s="34" t="s">
        <v>3783</v>
      </c>
      <c r="G285" s="35">
        <v>-0.0032</v>
      </c>
      <c r="H285" s="1">
        <f t="shared" si="4"/>
        <v>-0.00321815995898939</v>
      </c>
    </row>
    <row r="286" spans="1:8">
      <c r="A286" s="32">
        <v>45742</v>
      </c>
      <c r="B286" s="2">
        <v>118.27</v>
      </c>
      <c r="C286" s="34">
        <v>117.68</v>
      </c>
      <c r="D286" s="34">
        <v>119.18</v>
      </c>
      <c r="E286" s="34">
        <v>117.68</v>
      </c>
      <c r="F286" s="34" t="s">
        <v>3909</v>
      </c>
      <c r="G286" s="35">
        <v>0.0144</v>
      </c>
      <c r="H286" s="1">
        <f t="shared" si="4"/>
        <v>0.0143066393178253</v>
      </c>
    </row>
    <row r="287" spans="1:8">
      <c r="A287" s="32">
        <v>45741</v>
      </c>
      <c r="B287" s="2">
        <v>116.59</v>
      </c>
      <c r="C287" s="34">
        <v>116.43</v>
      </c>
      <c r="D287" s="34">
        <v>117.64</v>
      </c>
      <c r="E287" s="34">
        <v>115.96</v>
      </c>
      <c r="F287" s="34" t="s">
        <v>3543</v>
      </c>
      <c r="G287" s="35">
        <v>0.0068</v>
      </c>
      <c r="H287" s="1">
        <f t="shared" si="4"/>
        <v>0.00679894180630518</v>
      </c>
    </row>
    <row r="288" spans="1:8">
      <c r="A288" s="32">
        <v>45740</v>
      </c>
      <c r="B288" s="2">
        <v>115.8</v>
      </c>
      <c r="C288" s="34">
        <v>115.68</v>
      </c>
      <c r="D288" s="34">
        <v>116.91</v>
      </c>
      <c r="E288" s="34">
        <v>115.58</v>
      </c>
      <c r="F288" s="34" t="s">
        <v>3722</v>
      </c>
      <c r="G288" s="35">
        <v>0.0026</v>
      </c>
      <c r="H288" s="1">
        <f t="shared" si="4"/>
        <v>0.00259403517704653</v>
      </c>
    </row>
    <row r="289" spans="1:8">
      <c r="A289" s="32">
        <v>45737</v>
      </c>
      <c r="B289" s="2">
        <v>115.5</v>
      </c>
      <c r="C289" s="34">
        <v>115.5</v>
      </c>
      <c r="D289" s="34">
        <v>115.99</v>
      </c>
      <c r="E289" s="34">
        <v>114.35</v>
      </c>
      <c r="F289" s="34" t="s">
        <v>4038</v>
      </c>
      <c r="G289" s="35">
        <v>-0.0035</v>
      </c>
      <c r="H289" s="1">
        <f t="shared" si="4"/>
        <v>-0.00345722038385779</v>
      </c>
    </row>
    <row r="290" spans="1:8">
      <c r="A290" s="32">
        <v>45736</v>
      </c>
      <c r="B290" s="2">
        <v>115.9</v>
      </c>
      <c r="C290" s="34">
        <v>114.72</v>
      </c>
      <c r="D290" s="34">
        <v>116.47</v>
      </c>
      <c r="E290" s="34">
        <v>114.21</v>
      </c>
      <c r="F290" s="34" t="s">
        <v>2741</v>
      </c>
      <c r="G290" s="35">
        <v>0.0042</v>
      </c>
      <c r="H290" s="1">
        <f t="shared" si="4"/>
        <v>0.00423674491339256</v>
      </c>
    </row>
    <row r="291" spans="1:8">
      <c r="A291" s="32">
        <v>45735</v>
      </c>
      <c r="B291" s="2">
        <v>115.41</v>
      </c>
      <c r="C291" s="34">
        <v>114.2</v>
      </c>
      <c r="D291" s="34">
        <v>115.82</v>
      </c>
      <c r="E291" s="34">
        <v>113.83</v>
      </c>
      <c r="F291" s="34" t="s">
        <v>4039</v>
      </c>
      <c r="G291" s="35">
        <v>0.0156</v>
      </c>
      <c r="H291" s="1">
        <f t="shared" si="4"/>
        <v>0.0154554484463263</v>
      </c>
    </row>
    <row r="292" spans="1:8">
      <c r="A292" s="32">
        <v>45734</v>
      </c>
      <c r="B292" s="2">
        <v>113.64</v>
      </c>
      <c r="C292" s="34">
        <v>114.09</v>
      </c>
      <c r="D292" s="34">
        <v>114.54</v>
      </c>
      <c r="E292" s="34">
        <v>112.57</v>
      </c>
      <c r="F292" s="34" t="s">
        <v>3828</v>
      </c>
      <c r="G292" s="35">
        <v>-0.0011</v>
      </c>
      <c r="H292" s="1">
        <f t="shared" si="4"/>
        <v>-0.0010554090689436</v>
      </c>
    </row>
    <row r="293" spans="1:8">
      <c r="A293" s="32">
        <v>45733</v>
      </c>
      <c r="B293" s="2">
        <v>113.76</v>
      </c>
      <c r="C293" s="34">
        <v>111.8</v>
      </c>
      <c r="D293" s="34">
        <v>114.5</v>
      </c>
      <c r="E293" s="34">
        <v>111.73</v>
      </c>
      <c r="F293" s="34" t="s">
        <v>4040</v>
      </c>
      <c r="G293" s="35">
        <v>0.0166</v>
      </c>
      <c r="H293" s="1">
        <f t="shared" si="4"/>
        <v>0.0164853507370513</v>
      </c>
    </row>
    <row r="294" spans="1:8">
      <c r="A294" s="32">
        <v>45730</v>
      </c>
      <c r="B294" s="2">
        <v>111.9</v>
      </c>
      <c r="C294" s="34">
        <v>108.94</v>
      </c>
      <c r="D294" s="34">
        <v>112.18</v>
      </c>
      <c r="E294" s="34">
        <v>108.31</v>
      </c>
      <c r="F294" s="34" t="s">
        <v>4041</v>
      </c>
      <c r="G294" s="35">
        <v>0.0297</v>
      </c>
      <c r="H294" s="1">
        <f t="shared" si="4"/>
        <v>0.0292898482431194</v>
      </c>
    </row>
    <row r="295" spans="1:8">
      <c r="A295" s="32">
        <v>45729</v>
      </c>
      <c r="B295" s="2">
        <v>108.67</v>
      </c>
      <c r="C295" s="34">
        <v>108.33</v>
      </c>
      <c r="D295" s="34">
        <v>110.82</v>
      </c>
      <c r="E295" s="34">
        <v>107.63</v>
      </c>
      <c r="F295" s="34" t="s">
        <v>4042</v>
      </c>
      <c r="G295" s="35">
        <v>-0.0042</v>
      </c>
      <c r="H295" s="1">
        <f t="shared" si="4"/>
        <v>-0.00422406505023815</v>
      </c>
    </row>
    <row r="296" spans="1:8">
      <c r="A296" s="32">
        <v>45728</v>
      </c>
      <c r="B296" s="2">
        <v>109.13</v>
      </c>
      <c r="C296" s="34">
        <v>109.05</v>
      </c>
      <c r="D296" s="34">
        <v>110.13</v>
      </c>
      <c r="E296" s="34">
        <v>108.42</v>
      </c>
      <c r="F296" s="34" t="s">
        <v>3129</v>
      </c>
      <c r="G296" s="35">
        <v>-0.0003</v>
      </c>
      <c r="H296" s="1">
        <f t="shared" si="4"/>
        <v>-0.000274863715139283</v>
      </c>
    </row>
    <row r="297" spans="1:8">
      <c r="A297" s="32">
        <v>45727</v>
      </c>
      <c r="B297" s="2">
        <v>109.16</v>
      </c>
      <c r="C297" s="34">
        <v>111.92</v>
      </c>
      <c r="D297" s="34">
        <v>112.1</v>
      </c>
      <c r="E297" s="34">
        <v>108.79</v>
      </c>
      <c r="F297" s="34" t="s">
        <v>2164</v>
      </c>
      <c r="G297" s="35">
        <v>-0.0236</v>
      </c>
      <c r="H297" s="1">
        <f t="shared" si="4"/>
        <v>-0.023896864880861</v>
      </c>
    </row>
    <row r="298" spans="1:8">
      <c r="A298" s="32">
        <v>45726</v>
      </c>
      <c r="B298" s="2">
        <v>111.8</v>
      </c>
      <c r="C298" s="34">
        <v>109.28</v>
      </c>
      <c r="D298" s="34">
        <v>112.57</v>
      </c>
      <c r="E298" s="34">
        <v>109.08</v>
      </c>
      <c r="F298" s="34" t="s">
        <v>2553</v>
      </c>
      <c r="G298" s="35">
        <v>0.0255</v>
      </c>
      <c r="H298" s="1">
        <f t="shared" si="4"/>
        <v>0.025180209084864</v>
      </c>
    </row>
    <row r="299" spans="1:8">
      <c r="A299" s="32">
        <v>45723</v>
      </c>
      <c r="B299" s="2">
        <v>109.02</v>
      </c>
      <c r="C299" s="34">
        <v>108.41</v>
      </c>
      <c r="D299" s="34">
        <v>110.4</v>
      </c>
      <c r="E299" s="34">
        <v>108.3</v>
      </c>
      <c r="F299" s="34" t="s">
        <v>2129</v>
      </c>
      <c r="G299" s="35">
        <v>0.013</v>
      </c>
      <c r="H299" s="1">
        <f t="shared" si="4"/>
        <v>0.0129248475748612</v>
      </c>
    </row>
    <row r="300" spans="1:8">
      <c r="A300" s="32">
        <v>45722</v>
      </c>
      <c r="B300" s="2">
        <v>107.62</v>
      </c>
      <c r="C300" s="34">
        <v>105.43</v>
      </c>
      <c r="D300" s="34">
        <v>108.11</v>
      </c>
      <c r="E300" s="34">
        <v>104.36</v>
      </c>
      <c r="F300" s="34" t="s">
        <v>3947</v>
      </c>
      <c r="G300" s="35">
        <v>0.0207</v>
      </c>
      <c r="H300" s="1">
        <f t="shared" si="4"/>
        <v>0.0204644333070766</v>
      </c>
    </row>
    <row r="301" spans="1:8">
      <c r="A301" s="32">
        <v>45721</v>
      </c>
      <c r="B301" s="2">
        <v>105.44</v>
      </c>
      <c r="C301" s="34">
        <v>105.84</v>
      </c>
      <c r="D301" s="34">
        <v>106.33</v>
      </c>
      <c r="E301" s="34">
        <v>103.67</v>
      </c>
      <c r="F301" s="34" t="s">
        <v>1739</v>
      </c>
      <c r="G301" s="35">
        <v>-0.0195</v>
      </c>
      <c r="H301" s="1">
        <f t="shared" si="4"/>
        <v>-0.019720800627335</v>
      </c>
    </row>
    <row r="302" spans="1:8">
      <c r="A302" s="32">
        <v>45720</v>
      </c>
      <c r="B302" s="2">
        <v>107.54</v>
      </c>
      <c r="C302" s="34">
        <v>106.36</v>
      </c>
      <c r="D302" s="34">
        <v>108.96</v>
      </c>
      <c r="E302" s="34">
        <v>105.94</v>
      </c>
      <c r="F302" s="34" t="s">
        <v>4043</v>
      </c>
      <c r="G302" s="35">
        <v>-0.002</v>
      </c>
      <c r="H302" s="1">
        <f t="shared" si="4"/>
        <v>-0.00204366072057656</v>
      </c>
    </row>
    <row r="303" spans="1:8">
      <c r="A303" s="32">
        <v>45719</v>
      </c>
      <c r="B303" s="2">
        <v>107.76</v>
      </c>
      <c r="C303" s="34">
        <v>111.7</v>
      </c>
      <c r="D303" s="34">
        <v>112.16</v>
      </c>
      <c r="E303" s="34">
        <v>106.51</v>
      </c>
      <c r="F303" s="34" t="s">
        <v>3102</v>
      </c>
      <c r="G303" s="35">
        <v>-0.0321</v>
      </c>
      <c r="H303" s="1">
        <f t="shared" si="4"/>
        <v>-0.0325922316385073</v>
      </c>
    </row>
    <row r="304" spans="1:8">
      <c r="A304" s="32">
        <v>45716</v>
      </c>
      <c r="B304" s="2">
        <v>111.33</v>
      </c>
      <c r="C304" s="34">
        <v>110.11</v>
      </c>
      <c r="D304" s="34">
        <v>111.58</v>
      </c>
      <c r="E304" s="34">
        <v>109.34</v>
      </c>
      <c r="F304" s="34" t="s">
        <v>3050</v>
      </c>
      <c r="G304" s="35">
        <v>0.0107</v>
      </c>
      <c r="H304" s="1">
        <f t="shared" si="4"/>
        <v>0.0106556904922637</v>
      </c>
    </row>
    <row r="305" spans="1:8">
      <c r="A305" s="32">
        <v>45715</v>
      </c>
      <c r="B305" s="2">
        <v>110.15</v>
      </c>
      <c r="C305" s="34">
        <v>110.01</v>
      </c>
      <c r="D305" s="34">
        <v>111.29</v>
      </c>
      <c r="E305" s="34">
        <v>109.28</v>
      </c>
      <c r="F305" s="34" t="s">
        <v>3068</v>
      </c>
      <c r="G305" s="35">
        <v>0.0063</v>
      </c>
      <c r="H305" s="1">
        <f t="shared" si="4"/>
        <v>0.00628388753258013</v>
      </c>
    </row>
    <row r="306" spans="1:8">
      <c r="A306" s="32">
        <v>45714</v>
      </c>
      <c r="B306" s="2">
        <v>109.46</v>
      </c>
      <c r="C306" s="34">
        <v>109.74</v>
      </c>
      <c r="D306" s="34">
        <v>109.87</v>
      </c>
      <c r="E306" s="34">
        <v>108.52</v>
      </c>
      <c r="F306" s="34" t="s">
        <v>3805</v>
      </c>
      <c r="G306" s="35">
        <v>-0.0025</v>
      </c>
      <c r="H306" s="1">
        <f t="shared" si="4"/>
        <v>-0.00246361728693572</v>
      </c>
    </row>
    <row r="307" spans="1:8">
      <c r="A307" s="32">
        <v>45713</v>
      </c>
      <c r="B307" s="2">
        <v>109.73</v>
      </c>
      <c r="C307" s="34">
        <v>111.3</v>
      </c>
      <c r="D307" s="34">
        <v>112.13</v>
      </c>
      <c r="E307" s="34">
        <v>108.89</v>
      </c>
      <c r="F307" s="34" t="s">
        <v>4044</v>
      </c>
      <c r="G307" s="35">
        <v>-0.0138</v>
      </c>
      <c r="H307" s="1">
        <f t="shared" si="4"/>
        <v>-0.0139368771669013</v>
      </c>
    </row>
    <row r="308" spans="1:8">
      <c r="A308" s="32">
        <v>45712</v>
      </c>
      <c r="B308" s="2">
        <v>111.27</v>
      </c>
      <c r="C308" s="34">
        <v>110.93</v>
      </c>
      <c r="D308" s="34">
        <v>111.86</v>
      </c>
      <c r="E308" s="34">
        <v>110.32</v>
      </c>
      <c r="F308" s="34" t="s">
        <v>4016</v>
      </c>
      <c r="G308" s="35">
        <v>0.0052</v>
      </c>
      <c r="H308" s="1">
        <f t="shared" si="4"/>
        <v>0.00522617877207647</v>
      </c>
    </row>
    <row r="309" spans="1:8">
      <c r="A309" s="32">
        <v>45709</v>
      </c>
      <c r="B309" s="2">
        <v>110.69</v>
      </c>
      <c r="C309" s="34">
        <v>111.32</v>
      </c>
      <c r="D309" s="34">
        <v>111.85</v>
      </c>
      <c r="E309" s="34">
        <v>110.56</v>
      </c>
      <c r="F309" s="34" t="s">
        <v>4045</v>
      </c>
      <c r="G309" s="35">
        <v>-0.0117</v>
      </c>
      <c r="H309" s="1">
        <f t="shared" si="4"/>
        <v>-0.011765369897562</v>
      </c>
    </row>
    <row r="310" spans="1:8">
      <c r="A310" s="32">
        <v>45708</v>
      </c>
      <c r="B310" s="2">
        <v>112</v>
      </c>
      <c r="C310" s="34">
        <v>110.57</v>
      </c>
      <c r="D310" s="34">
        <v>112.42</v>
      </c>
      <c r="E310" s="34">
        <v>109.95</v>
      </c>
      <c r="F310" s="34" t="s">
        <v>2674</v>
      </c>
      <c r="G310" s="35">
        <v>0.0154</v>
      </c>
      <c r="H310" s="1">
        <f t="shared" si="4"/>
        <v>0.0152949450356379</v>
      </c>
    </row>
    <row r="311" spans="1:8">
      <c r="A311" s="32">
        <v>45707</v>
      </c>
      <c r="B311" s="2">
        <v>110.3</v>
      </c>
      <c r="C311" s="34">
        <v>110.75</v>
      </c>
      <c r="D311" s="34">
        <v>112.13</v>
      </c>
      <c r="E311" s="34">
        <v>110.06</v>
      </c>
      <c r="F311" s="34" t="s">
        <v>4017</v>
      </c>
      <c r="G311" s="35">
        <v>0.0015</v>
      </c>
      <c r="H311" s="1">
        <f t="shared" si="4"/>
        <v>0.00145164242512139</v>
      </c>
    </row>
    <row r="312" spans="1:8">
      <c r="A312" s="32">
        <v>45706</v>
      </c>
      <c r="B312" s="2">
        <v>110.14</v>
      </c>
      <c r="C312" s="34">
        <v>108.63</v>
      </c>
      <c r="D312" s="34">
        <v>110.99</v>
      </c>
      <c r="E312" s="34">
        <v>108.32</v>
      </c>
      <c r="F312" s="34" t="s">
        <v>4046</v>
      </c>
      <c r="G312" s="35">
        <v>0.0176</v>
      </c>
      <c r="H312" s="1">
        <f t="shared" si="4"/>
        <v>0.0174012999718029</v>
      </c>
    </row>
    <row r="313" spans="1:8">
      <c r="A313" s="32">
        <v>45702</v>
      </c>
      <c r="B313" s="2">
        <v>108.24</v>
      </c>
      <c r="C313" s="34">
        <v>108.52</v>
      </c>
      <c r="D313" s="34">
        <v>110.23</v>
      </c>
      <c r="E313" s="34">
        <v>108.1</v>
      </c>
      <c r="F313" s="34" t="s">
        <v>4047</v>
      </c>
      <c r="G313" s="35">
        <v>0.001</v>
      </c>
      <c r="H313" s="1">
        <f t="shared" si="4"/>
        <v>0.00101677690508681</v>
      </c>
    </row>
    <row r="314" spans="1:8">
      <c r="A314" s="32">
        <v>45701</v>
      </c>
      <c r="B314" s="2">
        <v>108.13</v>
      </c>
      <c r="C314" s="34">
        <v>107.15</v>
      </c>
      <c r="D314" s="34">
        <v>108.41</v>
      </c>
      <c r="E314" s="34">
        <v>106.52</v>
      </c>
      <c r="F314" s="34" t="s">
        <v>3766</v>
      </c>
      <c r="G314" s="35">
        <v>0.0073</v>
      </c>
      <c r="H314" s="1">
        <f t="shared" si="4"/>
        <v>0.00723968263265563</v>
      </c>
    </row>
    <row r="315" spans="1:8">
      <c r="A315" s="32">
        <v>45700</v>
      </c>
      <c r="B315" s="2">
        <v>107.35</v>
      </c>
      <c r="C315" s="34">
        <v>110.05</v>
      </c>
      <c r="D315" s="34">
        <v>110.23</v>
      </c>
      <c r="E315" s="34">
        <v>107.18</v>
      </c>
      <c r="F315" s="34" t="s">
        <v>2347</v>
      </c>
      <c r="G315" s="35">
        <v>-0.0387</v>
      </c>
      <c r="H315" s="1">
        <f t="shared" si="4"/>
        <v>-0.0394535691329108</v>
      </c>
    </row>
    <row r="316" spans="1:8">
      <c r="A316" s="32">
        <v>45699</v>
      </c>
      <c r="B316" s="2">
        <v>111.67</v>
      </c>
      <c r="C316" s="34">
        <v>111.6</v>
      </c>
      <c r="D316" s="34">
        <v>112.51</v>
      </c>
      <c r="E316" s="34">
        <v>110.82</v>
      </c>
      <c r="F316" s="34" t="s">
        <v>3730</v>
      </c>
      <c r="G316" s="35">
        <v>0.0063</v>
      </c>
      <c r="H316" s="1">
        <f t="shared" si="4"/>
        <v>0.00628819894522853</v>
      </c>
    </row>
    <row r="317" spans="1:8">
      <c r="A317" s="32">
        <v>45698</v>
      </c>
      <c r="B317" s="2">
        <v>110.97</v>
      </c>
      <c r="C317" s="34">
        <v>110</v>
      </c>
      <c r="D317" s="34">
        <v>111.03</v>
      </c>
      <c r="E317" s="34">
        <v>109.88</v>
      </c>
      <c r="F317" s="34" t="s">
        <v>3822</v>
      </c>
      <c r="G317" s="35">
        <v>0.0191</v>
      </c>
      <c r="H317" s="1">
        <f t="shared" si="4"/>
        <v>0.0189216961545027</v>
      </c>
    </row>
    <row r="318" spans="1:8">
      <c r="A318" s="32">
        <v>45695</v>
      </c>
      <c r="B318" s="2">
        <v>108.89</v>
      </c>
      <c r="C318" s="34">
        <v>108.78</v>
      </c>
      <c r="D318" s="34">
        <v>109.73</v>
      </c>
      <c r="E318" s="34">
        <v>108.32</v>
      </c>
      <c r="F318" s="34" t="s">
        <v>4048</v>
      </c>
      <c r="G318" s="35">
        <v>0.0042</v>
      </c>
      <c r="H318" s="1">
        <f t="shared" si="4"/>
        <v>0.00423339487387901</v>
      </c>
    </row>
    <row r="319" spans="1:8">
      <c r="A319" s="32">
        <v>45694</v>
      </c>
      <c r="B319" s="2">
        <v>108.43</v>
      </c>
      <c r="C319" s="34">
        <v>110.77</v>
      </c>
      <c r="D319" s="34">
        <v>111.05</v>
      </c>
      <c r="E319" s="34">
        <v>107.99</v>
      </c>
      <c r="F319" s="34" t="s">
        <v>3010</v>
      </c>
      <c r="G319" s="35">
        <v>-0.0132</v>
      </c>
      <c r="H319" s="1">
        <f t="shared" si="4"/>
        <v>-0.0132840577429825</v>
      </c>
    </row>
    <row r="320" spans="1:8">
      <c r="A320" s="32">
        <v>45693</v>
      </c>
      <c r="B320" s="2">
        <v>109.88</v>
      </c>
      <c r="C320" s="34">
        <v>109.74</v>
      </c>
      <c r="D320" s="34">
        <v>110.01</v>
      </c>
      <c r="E320" s="34">
        <v>109.1</v>
      </c>
      <c r="F320" s="34" t="s">
        <v>4049</v>
      </c>
      <c r="G320" s="35">
        <v>-0.0007</v>
      </c>
      <c r="H320" s="1">
        <f t="shared" si="4"/>
        <v>-0.000727802069971867</v>
      </c>
    </row>
    <row r="321" spans="1:8">
      <c r="A321" s="32">
        <v>45692</v>
      </c>
      <c r="B321" s="2">
        <v>109.96</v>
      </c>
      <c r="C321" s="34">
        <v>106.71</v>
      </c>
      <c r="D321" s="34">
        <v>110.28</v>
      </c>
      <c r="E321" s="34">
        <v>106.53</v>
      </c>
      <c r="F321" s="34" t="s">
        <v>2665</v>
      </c>
      <c r="G321" s="35">
        <v>0.0268</v>
      </c>
      <c r="H321" s="1">
        <f t="shared" si="4"/>
        <v>0.0264470608842612</v>
      </c>
    </row>
    <row r="322" spans="1:8">
      <c r="A322" s="32">
        <v>45691</v>
      </c>
      <c r="B322" s="2">
        <v>107.09</v>
      </c>
      <c r="C322" s="34">
        <v>106.64</v>
      </c>
      <c r="D322" s="34">
        <v>107.3</v>
      </c>
      <c r="E322" s="34">
        <v>105.32</v>
      </c>
      <c r="F322" s="34" t="s">
        <v>2823</v>
      </c>
      <c r="G322" s="35">
        <v>0.0024</v>
      </c>
      <c r="H322" s="1">
        <f t="shared" si="4"/>
        <v>0.00243081645498773</v>
      </c>
    </row>
    <row r="323" spans="1:8">
      <c r="A323" s="32">
        <v>45688</v>
      </c>
      <c r="B323" s="2">
        <v>106.83</v>
      </c>
      <c r="C323" s="34">
        <v>110.55</v>
      </c>
      <c r="D323" s="34">
        <v>110.55</v>
      </c>
      <c r="E323" s="34">
        <v>106.1</v>
      </c>
      <c r="F323" s="34" t="s">
        <v>4029</v>
      </c>
      <c r="G323" s="35">
        <v>-0.025</v>
      </c>
      <c r="H323" s="1">
        <f t="shared" ref="H323:H386" si="5">LN(B323/B324)</f>
        <v>-0.0253248284595058</v>
      </c>
    </row>
    <row r="324" spans="1:8">
      <c r="A324" s="32">
        <v>45687</v>
      </c>
      <c r="B324" s="2">
        <v>109.57</v>
      </c>
      <c r="C324" s="34">
        <v>109.24</v>
      </c>
      <c r="D324" s="34">
        <v>109.85</v>
      </c>
      <c r="E324" s="34">
        <v>108.7</v>
      </c>
      <c r="F324" s="34" t="s">
        <v>2912</v>
      </c>
      <c r="G324" s="35">
        <v>0.0083</v>
      </c>
      <c r="H324" s="1">
        <f t="shared" si="5"/>
        <v>0.00824784734254152</v>
      </c>
    </row>
    <row r="325" spans="1:8">
      <c r="A325" s="32">
        <v>45686</v>
      </c>
      <c r="B325" s="2">
        <v>108.67</v>
      </c>
      <c r="C325" s="34">
        <v>107.71</v>
      </c>
      <c r="D325" s="34">
        <v>108.78</v>
      </c>
      <c r="E325" s="34">
        <v>107.47</v>
      </c>
      <c r="F325" s="34" t="s">
        <v>2819</v>
      </c>
      <c r="G325" s="35">
        <v>0.0058</v>
      </c>
      <c r="H325" s="1">
        <f t="shared" si="5"/>
        <v>0.00581423815034537</v>
      </c>
    </row>
    <row r="326" spans="1:8">
      <c r="A326" s="32">
        <v>45685</v>
      </c>
      <c r="B326" s="2">
        <v>108.04</v>
      </c>
      <c r="C326" s="34">
        <v>110.41</v>
      </c>
      <c r="D326" s="34">
        <v>110.87</v>
      </c>
      <c r="E326" s="34">
        <v>107.79</v>
      </c>
      <c r="F326" s="34" t="s">
        <v>2983</v>
      </c>
      <c r="G326" s="35">
        <v>-0.0193</v>
      </c>
      <c r="H326" s="1">
        <f t="shared" si="5"/>
        <v>-0.0195230984275587</v>
      </c>
    </row>
    <row r="327" spans="1:8">
      <c r="A327" s="32">
        <v>45684</v>
      </c>
      <c r="B327" s="2">
        <v>110.17</v>
      </c>
      <c r="C327" s="34">
        <v>109.01</v>
      </c>
      <c r="D327" s="34">
        <v>110.45</v>
      </c>
      <c r="E327" s="34">
        <v>108.39</v>
      </c>
      <c r="F327" s="34" t="s">
        <v>3115</v>
      </c>
      <c r="G327" s="35">
        <v>0.0139</v>
      </c>
      <c r="H327" s="1">
        <f t="shared" si="5"/>
        <v>0.0138008862285965</v>
      </c>
    </row>
    <row r="328" spans="1:8">
      <c r="A328" s="32">
        <v>45681</v>
      </c>
      <c r="B328" s="2">
        <v>108.66</v>
      </c>
      <c r="C328" s="34">
        <v>110.24</v>
      </c>
      <c r="D328" s="34">
        <v>110.71</v>
      </c>
      <c r="E328" s="34">
        <v>108.41</v>
      </c>
      <c r="F328" s="34" t="s">
        <v>3125</v>
      </c>
      <c r="G328" s="35">
        <v>-0.0135</v>
      </c>
      <c r="H328" s="1">
        <f t="shared" si="5"/>
        <v>-0.0136193321249752</v>
      </c>
    </row>
    <row r="329" spans="1:8">
      <c r="A329" s="32">
        <v>45680</v>
      </c>
      <c r="B329" s="2">
        <v>110.15</v>
      </c>
      <c r="C329" s="34">
        <v>110.31</v>
      </c>
      <c r="D329" s="34">
        <v>111.14</v>
      </c>
      <c r="E329" s="34">
        <v>109.61</v>
      </c>
      <c r="F329" s="34" t="s">
        <v>2688</v>
      </c>
      <c r="G329" s="35">
        <v>0.0057</v>
      </c>
      <c r="H329" s="1">
        <f t="shared" si="5"/>
        <v>0.00564458891269697</v>
      </c>
    </row>
    <row r="330" spans="1:8">
      <c r="A330" s="32">
        <v>45679</v>
      </c>
      <c r="B330" s="2">
        <v>109.53</v>
      </c>
      <c r="C330" s="34">
        <v>111.2</v>
      </c>
      <c r="D330" s="34">
        <v>111.57</v>
      </c>
      <c r="E330" s="34">
        <v>109.4</v>
      </c>
      <c r="F330" s="34" t="s">
        <v>4050</v>
      </c>
      <c r="G330" s="35">
        <v>-0.0174</v>
      </c>
      <c r="H330" s="1">
        <f t="shared" si="5"/>
        <v>-0.0175570120658769</v>
      </c>
    </row>
    <row r="331" spans="1:8">
      <c r="A331" s="32">
        <v>45678</v>
      </c>
      <c r="B331" s="2">
        <v>111.47</v>
      </c>
      <c r="C331" s="34">
        <v>112.05</v>
      </c>
      <c r="D331" s="34">
        <v>112.18</v>
      </c>
      <c r="E331" s="34">
        <v>111.13</v>
      </c>
      <c r="F331" s="34" t="s">
        <v>2740</v>
      </c>
      <c r="G331" s="35">
        <v>-0.0076</v>
      </c>
      <c r="H331" s="1">
        <f t="shared" si="5"/>
        <v>-0.00759644387596878</v>
      </c>
    </row>
    <row r="332" spans="1:8">
      <c r="A332" s="32">
        <v>45674</v>
      </c>
      <c r="B332" s="2">
        <v>112.32</v>
      </c>
      <c r="C332" s="34">
        <v>111.03</v>
      </c>
      <c r="D332" s="34">
        <v>112.87</v>
      </c>
      <c r="E332" s="34">
        <v>110.82</v>
      </c>
      <c r="F332" s="34" t="s">
        <v>3762</v>
      </c>
      <c r="G332" s="35">
        <v>0.009</v>
      </c>
      <c r="H332" s="1">
        <f t="shared" si="5"/>
        <v>0.00894300361981097</v>
      </c>
    </row>
    <row r="333" spans="1:8">
      <c r="A333" s="32">
        <v>45673</v>
      </c>
      <c r="B333" s="2">
        <v>111.32</v>
      </c>
      <c r="C333" s="34">
        <v>111.19</v>
      </c>
      <c r="D333" s="34">
        <v>111.69</v>
      </c>
      <c r="E333" s="34">
        <v>110.55</v>
      </c>
      <c r="F333" s="34" t="s">
        <v>3024</v>
      </c>
      <c r="G333" s="35">
        <v>-0.0017</v>
      </c>
      <c r="H333" s="1">
        <f t="shared" si="5"/>
        <v>-0.00170533631958056</v>
      </c>
    </row>
    <row r="334" spans="1:8">
      <c r="A334" s="32">
        <v>45672</v>
      </c>
      <c r="B334" s="2">
        <v>111.51</v>
      </c>
      <c r="C334" s="34">
        <v>110.05</v>
      </c>
      <c r="D334" s="34">
        <v>111.73</v>
      </c>
      <c r="E334" s="34">
        <v>109.47</v>
      </c>
      <c r="F334" s="34" t="s">
        <v>3085</v>
      </c>
      <c r="G334" s="35">
        <v>0.0163</v>
      </c>
      <c r="H334" s="1">
        <f t="shared" si="5"/>
        <v>0.0161826069078681</v>
      </c>
    </row>
    <row r="335" spans="1:8">
      <c r="A335" s="32">
        <v>45671</v>
      </c>
      <c r="B335" s="2">
        <v>109.72</v>
      </c>
      <c r="C335" s="34">
        <v>108.79</v>
      </c>
      <c r="D335" s="34">
        <v>109.76</v>
      </c>
      <c r="E335" s="34">
        <v>107.83</v>
      </c>
      <c r="F335" s="34" t="s">
        <v>3788</v>
      </c>
      <c r="G335" s="35">
        <v>0.0039</v>
      </c>
      <c r="H335" s="1">
        <f t="shared" si="5"/>
        <v>0.00392676638082021</v>
      </c>
    </row>
    <row r="336" spans="1:8">
      <c r="A336" s="32">
        <v>45670</v>
      </c>
      <c r="B336" s="2">
        <v>109.29</v>
      </c>
      <c r="C336" s="34">
        <v>107.13</v>
      </c>
      <c r="D336" s="34">
        <v>109.63</v>
      </c>
      <c r="E336" s="34">
        <v>107.13</v>
      </c>
      <c r="F336" s="34" t="s">
        <v>4051</v>
      </c>
      <c r="G336" s="35">
        <v>0.0258</v>
      </c>
      <c r="H336" s="1">
        <f t="shared" si="5"/>
        <v>0.0254843981997291</v>
      </c>
    </row>
    <row r="337" spans="1:8">
      <c r="A337" s="32">
        <v>45667</v>
      </c>
      <c r="B337" s="2">
        <v>106.54</v>
      </c>
      <c r="C337" s="34">
        <v>108.7</v>
      </c>
      <c r="D337" s="34">
        <v>110.1</v>
      </c>
      <c r="E337" s="34">
        <v>105.78</v>
      </c>
      <c r="F337" s="34" t="s">
        <v>3762</v>
      </c>
      <c r="G337" s="35">
        <v>-0.0036</v>
      </c>
      <c r="H337" s="1">
        <f t="shared" si="5"/>
        <v>-0.0036539132797122</v>
      </c>
    </row>
    <row r="338" spans="1:8">
      <c r="A338" s="32">
        <v>45665</v>
      </c>
      <c r="B338" s="2">
        <v>106.93</v>
      </c>
      <c r="C338" s="34">
        <v>107.31</v>
      </c>
      <c r="D338" s="34">
        <v>107.71</v>
      </c>
      <c r="E338" s="34">
        <v>106.01</v>
      </c>
      <c r="F338" s="34" t="s">
        <v>4052</v>
      </c>
      <c r="G338" s="35">
        <v>-0.0167</v>
      </c>
      <c r="H338" s="1">
        <f t="shared" si="5"/>
        <v>-0.0168772552002281</v>
      </c>
    </row>
    <row r="339" spans="1:8">
      <c r="A339" s="32">
        <v>45664</v>
      </c>
      <c r="B339" s="2">
        <v>108.75</v>
      </c>
      <c r="C339" s="34">
        <v>108.94</v>
      </c>
      <c r="D339" s="34">
        <v>110.06</v>
      </c>
      <c r="E339" s="34">
        <v>108.28</v>
      </c>
      <c r="F339" s="34" t="s">
        <v>3826</v>
      </c>
      <c r="G339" s="35">
        <v>0.0094</v>
      </c>
      <c r="H339" s="1">
        <f t="shared" si="5"/>
        <v>0.00933075271640583</v>
      </c>
    </row>
    <row r="340" spans="1:8">
      <c r="A340" s="32">
        <v>45663</v>
      </c>
      <c r="B340" s="2">
        <v>107.74</v>
      </c>
      <c r="C340" s="34">
        <v>108.24</v>
      </c>
      <c r="D340" s="34">
        <v>109.78</v>
      </c>
      <c r="E340" s="34">
        <v>107.52</v>
      </c>
      <c r="F340" s="34" t="s">
        <v>3903</v>
      </c>
      <c r="G340" s="35">
        <v>-0.0011</v>
      </c>
      <c r="H340" s="1">
        <f t="shared" si="5"/>
        <v>-0.00111317265669333</v>
      </c>
    </row>
    <row r="341" spans="1:8">
      <c r="A341" s="32">
        <v>45660</v>
      </c>
      <c r="B341" s="2">
        <v>107.86</v>
      </c>
      <c r="C341" s="34">
        <v>108</v>
      </c>
      <c r="D341" s="34">
        <v>108.49</v>
      </c>
      <c r="E341" s="34">
        <v>107.46</v>
      </c>
      <c r="F341" s="34" t="s">
        <v>3125</v>
      </c>
      <c r="G341" s="35">
        <v>0.0051</v>
      </c>
      <c r="H341" s="1">
        <f t="shared" si="5"/>
        <v>0.00511224797004485</v>
      </c>
    </row>
    <row r="342" spans="1:8">
      <c r="A342" s="32">
        <v>45659</v>
      </c>
      <c r="B342" s="2">
        <v>107.31</v>
      </c>
      <c r="C342" s="34">
        <v>108.28</v>
      </c>
      <c r="D342" s="34">
        <v>109</v>
      </c>
      <c r="E342" s="34">
        <v>106.88</v>
      </c>
      <c r="F342" s="34" t="s">
        <v>3571</v>
      </c>
      <c r="G342" s="35">
        <v>-0.0024</v>
      </c>
      <c r="H342" s="1">
        <f t="shared" si="5"/>
        <v>-0.00241995650487795</v>
      </c>
    </row>
    <row r="343" spans="1:8">
      <c r="A343" s="32">
        <v>45657</v>
      </c>
      <c r="B343" s="2">
        <v>107.57</v>
      </c>
      <c r="C343" s="34">
        <v>106.17</v>
      </c>
      <c r="D343" s="34">
        <v>107.9</v>
      </c>
      <c r="E343" s="34">
        <v>105.78</v>
      </c>
      <c r="F343" s="34" t="s">
        <v>4053</v>
      </c>
      <c r="G343" s="35">
        <v>0.0171</v>
      </c>
      <c r="H343" s="1">
        <f t="shared" si="5"/>
        <v>0.0169694223405377</v>
      </c>
    </row>
    <row r="344" spans="1:8">
      <c r="A344" s="32">
        <v>45656</v>
      </c>
      <c r="B344" s="2">
        <v>105.76</v>
      </c>
      <c r="C344" s="34">
        <v>106.3</v>
      </c>
      <c r="D344" s="34">
        <v>106.56</v>
      </c>
      <c r="E344" s="34">
        <v>105.51</v>
      </c>
      <c r="F344" s="34" t="s">
        <v>2798</v>
      </c>
      <c r="G344" s="35">
        <v>-0.0068</v>
      </c>
      <c r="H344" s="1">
        <f t="shared" si="5"/>
        <v>-0.00678479798348002</v>
      </c>
    </row>
    <row r="345" spans="1:8">
      <c r="A345" s="32">
        <v>45653</v>
      </c>
      <c r="B345" s="2">
        <v>106.48</v>
      </c>
      <c r="C345" s="34">
        <v>106.3</v>
      </c>
      <c r="D345" s="34">
        <v>107.99</v>
      </c>
      <c r="E345" s="34">
        <v>105.77</v>
      </c>
      <c r="F345" s="34" t="s">
        <v>4054</v>
      </c>
      <c r="G345" s="35">
        <v>-0.0001</v>
      </c>
      <c r="H345" s="1">
        <f t="shared" si="5"/>
        <v>-9.39099404361471e-5</v>
      </c>
    </row>
    <row r="346" spans="1:8">
      <c r="A346" s="32">
        <v>45652</v>
      </c>
      <c r="B346" s="2">
        <v>106.49</v>
      </c>
      <c r="C346" s="34">
        <v>106.52</v>
      </c>
      <c r="D346" s="34">
        <v>107.03</v>
      </c>
      <c r="E346" s="34">
        <v>105.94</v>
      </c>
      <c r="F346" s="34" t="s">
        <v>3219</v>
      </c>
      <c r="G346" s="35">
        <v>0.0008</v>
      </c>
      <c r="H346" s="1">
        <f t="shared" si="5"/>
        <v>0.000845507119748291</v>
      </c>
    </row>
    <row r="347" spans="1:8">
      <c r="A347" s="32">
        <v>45650</v>
      </c>
      <c r="B347" s="2">
        <v>106.4</v>
      </c>
      <c r="C347" s="34">
        <v>106.52</v>
      </c>
      <c r="D347" s="34">
        <v>107.19</v>
      </c>
      <c r="E347" s="34">
        <v>105.7</v>
      </c>
      <c r="F347" s="34" t="s">
        <v>3181</v>
      </c>
      <c r="G347" s="35">
        <v>0.0009</v>
      </c>
      <c r="H347" s="1">
        <f t="shared" si="5"/>
        <v>0.000940291559641943</v>
      </c>
    </row>
    <row r="348" spans="1:8">
      <c r="A348" s="32">
        <v>45649</v>
      </c>
      <c r="B348" s="2">
        <v>106.3</v>
      </c>
      <c r="C348" s="34">
        <v>105.31</v>
      </c>
      <c r="D348" s="34">
        <v>106.6</v>
      </c>
      <c r="E348" s="34">
        <v>104.92</v>
      </c>
      <c r="F348" s="34" t="s">
        <v>2766</v>
      </c>
      <c r="G348" s="35">
        <v>0.0041</v>
      </c>
      <c r="H348" s="1">
        <f t="shared" si="5"/>
        <v>0.0040533589926137</v>
      </c>
    </row>
    <row r="349" spans="1:8">
      <c r="A349" s="32">
        <v>45646</v>
      </c>
      <c r="B349" s="2">
        <v>105.87</v>
      </c>
      <c r="C349" s="34">
        <v>105.45</v>
      </c>
      <c r="D349" s="34">
        <v>106.14</v>
      </c>
      <c r="E349" s="34">
        <v>104.84</v>
      </c>
      <c r="F349" s="34" t="s">
        <v>4055</v>
      </c>
      <c r="G349" s="35">
        <v>0.0034</v>
      </c>
      <c r="H349" s="1">
        <f t="shared" si="5"/>
        <v>0.00340619120128764</v>
      </c>
    </row>
    <row r="350" spans="1:8">
      <c r="A350" s="32">
        <v>45645</v>
      </c>
      <c r="B350" s="2">
        <v>105.51</v>
      </c>
      <c r="C350" s="34">
        <v>107.39</v>
      </c>
      <c r="D350" s="34">
        <v>107.67</v>
      </c>
      <c r="E350" s="34">
        <v>105.21</v>
      </c>
      <c r="F350" s="34" t="s">
        <v>2435</v>
      </c>
      <c r="G350" s="35">
        <v>-0.0086</v>
      </c>
      <c r="H350" s="1">
        <f t="shared" si="5"/>
        <v>-0.00858779401422246</v>
      </c>
    </row>
    <row r="351" spans="1:8">
      <c r="A351" s="32">
        <v>45644</v>
      </c>
      <c r="B351" s="2">
        <v>106.42</v>
      </c>
      <c r="C351" s="34">
        <v>107.57</v>
      </c>
      <c r="D351" s="34">
        <v>108.83</v>
      </c>
      <c r="E351" s="34">
        <v>106.31</v>
      </c>
      <c r="F351" s="34" t="s">
        <v>4056</v>
      </c>
      <c r="G351" s="35">
        <v>-0.0147</v>
      </c>
      <c r="H351" s="1">
        <f t="shared" si="5"/>
        <v>-0.0148302862621595</v>
      </c>
    </row>
    <row r="352" spans="1:8">
      <c r="A352" s="32">
        <v>45643</v>
      </c>
      <c r="B352" s="2">
        <v>108.01</v>
      </c>
      <c r="C352" s="34">
        <v>107.24</v>
      </c>
      <c r="D352" s="34">
        <v>108.17</v>
      </c>
      <c r="E352" s="34">
        <v>106.79</v>
      </c>
      <c r="F352" s="34" t="s">
        <v>4057</v>
      </c>
      <c r="G352" s="35">
        <v>-0.0042</v>
      </c>
      <c r="H352" s="1">
        <f t="shared" si="5"/>
        <v>-0.00424982162174339</v>
      </c>
    </row>
    <row r="353" spans="1:8">
      <c r="A353" s="32">
        <v>45642</v>
      </c>
      <c r="B353" s="2">
        <v>108.47</v>
      </c>
      <c r="C353" s="34">
        <v>110.2</v>
      </c>
      <c r="D353" s="34">
        <v>110.4</v>
      </c>
      <c r="E353" s="34">
        <v>108.16</v>
      </c>
      <c r="F353" s="34" t="s">
        <v>2697</v>
      </c>
      <c r="G353" s="35">
        <v>-0.0214</v>
      </c>
      <c r="H353" s="1">
        <f t="shared" si="5"/>
        <v>-0.0216140829426515</v>
      </c>
    </row>
    <row r="354" spans="1:8">
      <c r="A354" s="32">
        <v>45639</v>
      </c>
      <c r="B354" s="2">
        <v>110.84</v>
      </c>
      <c r="C354" s="34">
        <v>111.9</v>
      </c>
      <c r="D354" s="34">
        <v>111.9</v>
      </c>
      <c r="E354" s="34">
        <v>110.25</v>
      </c>
      <c r="F354" s="34" t="s">
        <v>4058</v>
      </c>
      <c r="G354" s="35">
        <v>-0.0088</v>
      </c>
      <c r="H354" s="1">
        <f t="shared" si="5"/>
        <v>-0.00880271560372146</v>
      </c>
    </row>
    <row r="355" spans="1:8">
      <c r="A355" s="32">
        <v>45638</v>
      </c>
      <c r="B355" s="2">
        <v>111.82</v>
      </c>
      <c r="C355" s="34">
        <v>111.59</v>
      </c>
      <c r="D355" s="34">
        <v>112.38</v>
      </c>
      <c r="E355" s="34">
        <v>110.78</v>
      </c>
      <c r="F355" s="34" t="s">
        <v>4059</v>
      </c>
      <c r="G355" s="35">
        <v>-0.0009</v>
      </c>
      <c r="H355" s="1">
        <f t="shared" si="5"/>
        <v>-0.000893894758726539</v>
      </c>
    </row>
    <row r="356" spans="1:8">
      <c r="A356" s="32">
        <v>45637</v>
      </c>
      <c r="B356" s="2">
        <v>111.92</v>
      </c>
      <c r="C356" s="34">
        <v>112</v>
      </c>
      <c r="D356" s="34">
        <v>112.39</v>
      </c>
      <c r="E356" s="34">
        <v>111.11</v>
      </c>
      <c r="F356" s="34" t="s">
        <v>4060</v>
      </c>
      <c r="G356" s="35">
        <v>-0.0067</v>
      </c>
      <c r="H356" s="1">
        <f t="shared" si="5"/>
        <v>-0.00667886181884881</v>
      </c>
    </row>
    <row r="357" spans="1:8">
      <c r="A357" s="32">
        <v>45636</v>
      </c>
      <c r="B357" s="2">
        <v>112.67</v>
      </c>
      <c r="C357" s="34">
        <v>113.58</v>
      </c>
      <c r="D357" s="34">
        <v>113.88</v>
      </c>
      <c r="E357" s="34">
        <v>111.75</v>
      </c>
      <c r="F357" s="34" t="s">
        <v>4061</v>
      </c>
      <c r="G357" s="35">
        <v>-0.002</v>
      </c>
      <c r="H357" s="1">
        <f t="shared" si="5"/>
        <v>-0.00203927897954179</v>
      </c>
    </row>
    <row r="358" spans="1:8">
      <c r="A358" s="32">
        <v>45635</v>
      </c>
      <c r="B358" s="2">
        <v>112.9</v>
      </c>
      <c r="C358" s="34">
        <v>114.64</v>
      </c>
      <c r="D358" s="34">
        <v>114.94</v>
      </c>
      <c r="E358" s="34">
        <v>112.75</v>
      </c>
      <c r="F358" s="34" t="s">
        <v>3841</v>
      </c>
      <c r="G358" s="35">
        <v>-0.0059</v>
      </c>
      <c r="H358" s="1">
        <f t="shared" si="5"/>
        <v>-0.00591691574793853</v>
      </c>
    </row>
    <row r="359" spans="1:8">
      <c r="A359" s="32">
        <v>45632</v>
      </c>
      <c r="B359" s="2">
        <v>113.57</v>
      </c>
      <c r="C359" s="34">
        <v>114.54</v>
      </c>
      <c r="D359" s="34">
        <v>114.77</v>
      </c>
      <c r="E359" s="34">
        <v>113.5</v>
      </c>
      <c r="F359" s="34" t="s">
        <v>1742</v>
      </c>
      <c r="G359" s="35">
        <v>-0.0105</v>
      </c>
      <c r="H359" s="1">
        <f t="shared" si="5"/>
        <v>-0.0105978657766616</v>
      </c>
    </row>
    <row r="360" spans="1:8">
      <c r="A360" s="32">
        <v>45631</v>
      </c>
      <c r="B360" s="2">
        <v>114.78</v>
      </c>
      <c r="C360" s="34">
        <v>114.71</v>
      </c>
      <c r="D360" s="34">
        <v>115.62</v>
      </c>
      <c r="E360" s="34">
        <v>114.06</v>
      </c>
      <c r="F360" s="34" t="s">
        <v>2856</v>
      </c>
      <c r="G360" s="35">
        <v>0.0044</v>
      </c>
      <c r="H360" s="1">
        <f t="shared" si="5"/>
        <v>0.00436567531764419</v>
      </c>
    </row>
    <row r="361" spans="1:8">
      <c r="A361" s="32">
        <v>45630</v>
      </c>
      <c r="B361" s="2">
        <v>114.28</v>
      </c>
      <c r="C361" s="34">
        <v>117.5</v>
      </c>
      <c r="D361" s="34">
        <v>117.55</v>
      </c>
      <c r="E361" s="34">
        <v>113.86</v>
      </c>
      <c r="F361" s="34" t="s">
        <v>4062</v>
      </c>
      <c r="G361" s="35">
        <v>-0.0288</v>
      </c>
      <c r="H361" s="1">
        <f t="shared" si="5"/>
        <v>-0.0292325191132653</v>
      </c>
    </row>
    <row r="362" spans="1:8">
      <c r="A362" s="32">
        <v>45629</v>
      </c>
      <c r="B362" s="2">
        <v>117.67</v>
      </c>
      <c r="C362" s="34">
        <v>118.72</v>
      </c>
      <c r="D362" s="34">
        <v>118.72</v>
      </c>
      <c r="E362" s="34">
        <v>117.25</v>
      </c>
      <c r="F362" s="34" t="s">
        <v>3033</v>
      </c>
      <c r="G362" s="35">
        <v>-0.0015</v>
      </c>
      <c r="H362" s="1">
        <f t="shared" si="5"/>
        <v>-0.00152853290630252</v>
      </c>
    </row>
    <row r="363" spans="1:8">
      <c r="A363" s="32">
        <v>45628</v>
      </c>
      <c r="B363" s="2">
        <v>117.85</v>
      </c>
      <c r="C363" s="34">
        <v>118.05</v>
      </c>
      <c r="D363" s="34">
        <v>118.2</v>
      </c>
      <c r="E363" s="34">
        <v>116.82</v>
      </c>
      <c r="F363" s="34" t="s">
        <v>3571</v>
      </c>
      <c r="G363" s="35">
        <v>-0.0009</v>
      </c>
      <c r="H363" s="1">
        <f t="shared" si="5"/>
        <v>-0.000932954564935411</v>
      </c>
    </row>
    <row r="364" spans="1:8">
      <c r="A364" s="32">
        <v>45625</v>
      </c>
      <c r="B364" s="2">
        <v>117.96</v>
      </c>
      <c r="C364" s="34">
        <v>117.44</v>
      </c>
      <c r="D364" s="34">
        <v>118.5</v>
      </c>
      <c r="E364" s="34">
        <v>116.95</v>
      </c>
      <c r="F364" s="34" t="s">
        <v>3680</v>
      </c>
      <c r="G364" s="35">
        <v>0.0025</v>
      </c>
      <c r="H364" s="1">
        <f t="shared" si="5"/>
        <v>0.00254647451076546</v>
      </c>
    </row>
    <row r="365" spans="1:8">
      <c r="A365" s="32">
        <v>45623</v>
      </c>
      <c r="B365" s="2">
        <v>117.66</v>
      </c>
      <c r="C365" s="34">
        <v>118.09</v>
      </c>
      <c r="D365" s="34">
        <v>118.73</v>
      </c>
      <c r="E365" s="34">
        <v>117.43</v>
      </c>
      <c r="F365" s="34" t="s">
        <v>2798</v>
      </c>
      <c r="G365" s="35">
        <v>-0.0026</v>
      </c>
      <c r="H365" s="1">
        <f t="shared" si="5"/>
        <v>-0.00263124541744125</v>
      </c>
    </row>
    <row r="366" spans="1:8">
      <c r="A366" s="32">
        <v>45622</v>
      </c>
      <c r="B366" s="2">
        <v>117.97</v>
      </c>
      <c r="C366" s="34">
        <v>119.53</v>
      </c>
      <c r="D366" s="34">
        <v>119.68</v>
      </c>
      <c r="E366" s="34">
        <v>117.85</v>
      </c>
      <c r="F366" s="34" t="s">
        <v>3921</v>
      </c>
      <c r="G366" s="35">
        <v>-0.0167</v>
      </c>
      <c r="H366" s="1">
        <f t="shared" si="5"/>
        <v>-0.0168113566730856</v>
      </c>
    </row>
    <row r="367" spans="1:8">
      <c r="A367" s="32">
        <v>45621</v>
      </c>
      <c r="B367" s="2">
        <v>119.97</v>
      </c>
      <c r="C367" s="34">
        <v>121.43</v>
      </c>
      <c r="D367" s="34">
        <v>121.88</v>
      </c>
      <c r="E367" s="34">
        <v>119.61</v>
      </c>
      <c r="F367" s="34" t="s">
        <v>4063</v>
      </c>
      <c r="G367" s="35">
        <v>-0.0149</v>
      </c>
      <c r="H367" s="1">
        <f t="shared" si="5"/>
        <v>-0.0150565385721826</v>
      </c>
    </row>
    <row r="368" spans="1:8">
      <c r="A368" s="32">
        <v>45618</v>
      </c>
      <c r="B368" s="2">
        <v>121.79</v>
      </c>
      <c r="C368" s="34">
        <v>121.82</v>
      </c>
      <c r="D368" s="34">
        <v>123.21</v>
      </c>
      <c r="E368" s="34">
        <v>121.64</v>
      </c>
      <c r="F368" s="34" t="s">
        <v>4064</v>
      </c>
      <c r="G368" s="35">
        <v>-0.0011</v>
      </c>
      <c r="H368" s="1">
        <f t="shared" si="5"/>
        <v>-0.00114885947315431</v>
      </c>
    </row>
    <row r="369" spans="1:8">
      <c r="A369" s="32">
        <v>45617</v>
      </c>
      <c r="B369" s="2">
        <v>121.93</v>
      </c>
      <c r="C369" s="34">
        <v>121.08</v>
      </c>
      <c r="D369" s="34">
        <v>122.55</v>
      </c>
      <c r="E369" s="34">
        <v>120.27</v>
      </c>
      <c r="F369" s="34" t="s">
        <v>4065</v>
      </c>
      <c r="G369" s="35">
        <v>0.0134</v>
      </c>
      <c r="H369" s="1">
        <f t="shared" si="5"/>
        <v>0.0132922493706439</v>
      </c>
    </row>
    <row r="370" spans="1:8">
      <c r="A370" s="32">
        <v>45616</v>
      </c>
      <c r="B370" s="2">
        <v>120.32</v>
      </c>
      <c r="C370" s="34">
        <v>119.17</v>
      </c>
      <c r="D370" s="34">
        <v>120.47</v>
      </c>
      <c r="E370" s="34">
        <v>118.64</v>
      </c>
      <c r="F370" s="34" t="s">
        <v>4066</v>
      </c>
      <c r="G370" s="35">
        <v>0.0142</v>
      </c>
      <c r="H370" s="1">
        <f t="shared" si="5"/>
        <v>0.0141454545285178</v>
      </c>
    </row>
    <row r="371" spans="1:8">
      <c r="A371" s="32">
        <v>45615</v>
      </c>
      <c r="B371" s="2">
        <v>118.63</v>
      </c>
      <c r="C371" s="34">
        <v>119.75</v>
      </c>
      <c r="D371" s="34">
        <v>119.75</v>
      </c>
      <c r="E371" s="34">
        <v>118.2</v>
      </c>
      <c r="F371" s="34" t="s">
        <v>2940</v>
      </c>
      <c r="G371" s="35">
        <v>-0.014</v>
      </c>
      <c r="H371" s="1">
        <f t="shared" si="5"/>
        <v>-0.0140623393724213</v>
      </c>
    </row>
    <row r="372" spans="1:8">
      <c r="A372" s="32">
        <v>45614</v>
      </c>
      <c r="B372" s="2">
        <v>120.31</v>
      </c>
      <c r="C372" s="34">
        <v>119.79</v>
      </c>
      <c r="D372" s="34">
        <v>120.62</v>
      </c>
      <c r="E372" s="34">
        <v>119.27</v>
      </c>
      <c r="F372" s="34" t="s">
        <v>3125</v>
      </c>
      <c r="G372" s="35">
        <v>0.0084</v>
      </c>
      <c r="H372" s="1">
        <f t="shared" si="5"/>
        <v>0.00834659715772421</v>
      </c>
    </row>
    <row r="373" spans="1:8">
      <c r="A373" s="32">
        <v>45611</v>
      </c>
      <c r="B373" s="2">
        <v>119.31</v>
      </c>
      <c r="C373" s="34">
        <v>120.4</v>
      </c>
      <c r="D373" s="34">
        <v>121.24</v>
      </c>
      <c r="E373" s="34">
        <v>119.13</v>
      </c>
      <c r="F373" s="34" t="s">
        <v>2537</v>
      </c>
      <c r="G373" s="35">
        <v>-0.0104</v>
      </c>
      <c r="H373" s="1">
        <f t="shared" si="5"/>
        <v>-0.0104224064305311</v>
      </c>
    </row>
    <row r="374" spans="1:8">
      <c r="A374" s="32">
        <v>45610</v>
      </c>
      <c r="B374" s="2">
        <v>120.56</v>
      </c>
      <c r="C374" s="34">
        <v>121.66</v>
      </c>
      <c r="D374" s="34">
        <v>121.88</v>
      </c>
      <c r="E374" s="34">
        <v>120.33</v>
      </c>
      <c r="F374" s="34" t="s">
        <v>4013</v>
      </c>
      <c r="G374" s="35">
        <v>-0.0075</v>
      </c>
      <c r="H374" s="1">
        <f t="shared" si="5"/>
        <v>-0.00751976439393945</v>
      </c>
    </row>
    <row r="375" spans="1:8">
      <c r="A375" s="32">
        <v>45609</v>
      </c>
      <c r="B375" s="2">
        <v>121.47</v>
      </c>
      <c r="C375" s="34">
        <v>120.57</v>
      </c>
      <c r="D375" s="34">
        <v>122.05</v>
      </c>
      <c r="E375" s="34">
        <v>118.8</v>
      </c>
      <c r="F375" s="34" t="s">
        <v>2642</v>
      </c>
      <c r="G375" s="35">
        <v>0.0093</v>
      </c>
      <c r="H375" s="1">
        <f t="shared" si="5"/>
        <v>0.00926315448309858</v>
      </c>
    </row>
    <row r="376" spans="1:8">
      <c r="A376" s="32">
        <v>45608</v>
      </c>
      <c r="B376" s="2">
        <v>120.35</v>
      </c>
      <c r="C376" s="34">
        <v>121.13</v>
      </c>
      <c r="D376" s="34">
        <v>121.31</v>
      </c>
      <c r="E376" s="34">
        <v>119.84</v>
      </c>
      <c r="F376" s="34" t="s">
        <v>3701</v>
      </c>
      <c r="G376" s="35">
        <v>-0.001</v>
      </c>
      <c r="H376" s="1">
        <f t="shared" si="5"/>
        <v>-0.000996595049680455</v>
      </c>
    </row>
    <row r="377" spans="1:8">
      <c r="A377" s="32">
        <v>45607</v>
      </c>
      <c r="B377" s="2">
        <v>120.47</v>
      </c>
      <c r="C377" s="34">
        <v>121</v>
      </c>
      <c r="D377" s="34">
        <v>121.62</v>
      </c>
      <c r="E377" s="34">
        <v>120.07</v>
      </c>
      <c r="F377" s="34" t="s">
        <v>3701</v>
      </c>
      <c r="G377" s="35">
        <v>-0.0053</v>
      </c>
      <c r="H377" s="1">
        <f t="shared" si="5"/>
        <v>-0.00529846425419782</v>
      </c>
    </row>
    <row r="378" spans="1:8">
      <c r="A378" s="32">
        <v>45604</v>
      </c>
      <c r="B378" s="2">
        <v>121.11</v>
      </c>
      <c r="C378" s="34">
        <v>120.98</v>
      </c>
      <c r="D378" s="34">
        <v>121.42</v>
      </c>
      <c r="E378" s="34">
        <v>119.66</v>
      </c>
      <c r="F378" s="34" t="s">
        <v>2843</v>
      </c>
      <c r="G378" s="35">
        <v>-0.0003</v>
      </c>
      <c r="H378" s="1">
        <f t="shared" si="5"/>
        <v>-0.000330223729575613</v>
      </c>
    </row>
    <row r="379" spans="1:8">
      <c r="A379" s="32">
        <v>45603</v>
      </c>
      <c r="B379" s="2">
        <v>121.15</v>
      </c>
      <c r="C379" s="34">
        <v>121.3</v>
      </c>
      <c r="D379" s="34">
        <v>121.5</v>
      </c>
      <c r="E379" s="34">
        <v>119.61</v>
      </c>
      <c r="F379" s="34" t="s">
        <v>4005</v>
      </c>
      <c r="G379" s="35">
        <v>0.0012</v>
      </c>
      <c r="H379" s="1">
        <f t="shared" si="5"/>
        <v>0.00123890166579361</v>
      </c>
    </row>
    <row r="380" spans="1:8">
      <c r="A380" s="32">
        <v>45602</v>
      </c>
      <c r="B380" s="2">
        <v>121</v>
      </c>
      <c r="C380" s="34">
        <v>121.14</v>
      </c>
      <c r="D380" s="34">
        <v>121.91</v>
      </c>
      <c r="E380" s="34">
        <v>119.3</v>
      </c>
      <c r="F380" s="34" t="s">
        <v>4067</v>
      </c>
      <c r="G380" s="35">
        <v>0.0171</v>
      </c>
      <c r="H380" s="1">
        <f t="shared" si="5"/>
        <v>0.0170032434448414</v>
      </c>
    </row>
    <row r="381" spans="1:8">
      <c r="A381" s="32">
        <v>45601</v>
      </c>
      <c r="B381" s="2">
        <v>118.96</v>
      </c>
      <c r="C381" s="34">
        <v>119.08</v>
      </c>
      <c r="D381" s="34">
        <v>119.21</v>
      </c>
      <c r="E381" s="34">
        <v>118.01</v>
      </c>
      <c r="F381" s="34" t="s">
        <v>2846</v>
      </c>
      <c r="G381" s="35">
        <v>0.003</v>
      </c>
      <c r="H381" s="1">
        <f t="shared" si="5"/>
        <v>0.00294650211071512</v>
      </c>
    </row>
    <row r="382" spans="1:8">
      <c r="A382" s="32">
        <v>45600</v>
      </c>
      <c r="B382" s="2">
        <v>118.61</v>
      </c>
      <c r="C382" s="34">
        <v>116.07</v>
      </c>
      <c r="D382" s="34">
        <v>118.7</v>
      </c>
      <c r="E382" s="34">
        <v>115.93</v>
      </c>
      <c r="F382" s="34" t="s">
        <v>3832</v>
      </c>
      <c r="G382" s="35">
        <v>0.0318</v>
      </c>
      <c r="H382" s="1">
        <f t="shared" si="5"/>
        <v>0.0313435488319937</v>
      </c>
    </row>
    <row r="383" spans="1:8">
      <c r="A383" s="32">
        <v>45597</v>
      </c>
      <c r="B383" s="2">
        <v>114.95</v>
      </c>
      <c r="C383" s="34">
        <v>119.93</v>
      </c>
      <c r="D383" s="34">
        <v>119.95</v>
      </c>
      <c r="E383" s="34">
        <v>114.84</v>
      </c>
      <c r="F383" s="34" t="s">
        <v>2229</v>
      </c>
      <c r="G383" s="35">
        <v>-0.0157</v>
      </c>
      <c r="H383" s="1">
        <f t="shared" si="5"/>
        <v>-0.015794571646201</v>
      </c>
    </row>
    <row r="384" spans="1:8">
      <c r="A384" s="32">
        <v>45596</v>
      </c>
      <c r="B384" s="2">
        <v>116.78</v>
      </c>
      <c r="C384" s="34">
        <v>117.15</v>
      </c>
      <c r="D384" s="34">
        <v>118.67</v>
      </c>
      <c r="E384" s="34">
        <v>116.68</v>
      </c>
      <c r="F384" s="34" t="s">
        <v>4068</v>
      </c>
      <c r="G384" s="35">
        <v>0.0008</v>
      </c>
      <c r="H384" s="1">
        <f t="shared" si="5"/>
        <v>0.00077097703737567</v>
      </c>
    </row>
    <row r="385" spans="1:8">
      <c r="A385" s="32">
        <v>45595</v>
      </c>
      <c r="B385" s="2">
        <v>116.69</v>
      </c>
      <c r="C385" s="34">
        <v>117.66</v>
      </c>
      <c r="D385" s="34">
        <v>118.27</v>
      </c>
      <c r="E385" s="34">
        <v>116.48</v>
      </c>
      <c r="F385" s="34" t="s">
        <v>3363</v>
      </c>
      <c r="G385" s="35">
        <v>-0.005</v>
      </c>
      <c r="H385" s="1">
        <f t="shared" si="5"/>
        <v>-0.00504339232032546</v>
      </c>
    </row>
    <row r="386" spans="1:8">
      <c r="A386" s="32">
        <v>45594</v>
      </c>
      <c r="B386" s="2">
        <v>117.28</v>
      </c>
      <c r="C386" s="34">
        <v>118.58</v>
      </c>
      <c r="D386" s="34">
        <v>119.17</v>
      </c>
      <c r="E386" s="34">
        <v>117.07</v>
      </c>
      <c r="F386" s="34" t="s">
        <v>4069</v>
      </c>
      <c r="G386" s="35">
        <v>-0.0136</v>
      </c>
      <c r="H386" s="1">
        <f t="shared" si="5"/>
        <v>-0.0137185655583948</v>
      </c>
    </row>
    <row r="387" spans="1:8">
      <c r="A387" s="32">
        <v>45593</v>
      </c>
      <c r="B387" s="2">
        <v>118.9</v>
      </c>
      <c r="C387" s="34">
        <v>116.79</v>
      </c>
      <c r="D387" s="34">
        <v>119.01</v>
      </c>
      <c r="E387" s="34">
        <v>116.77</v>
      </c>
      <c r="F387" s="34" t="s">
        <v>2828</v>
      </c>
      <c r="G387" s="35">
        <v>-0.0049</v>
      </c>
      <c r="H387" s="1">
        <f t="shared" ref="H387:H450" si="6">LN(B387/B388)</f>
        <v>-0.00494988216492635</v>
      </c>
    </row>
    <row r="388" spans="1:8">
      <c r="A388" s="32">
        <v>45590</v>
      </c>
      <c r="B388" s="2">
        <v>119.49</v>
      </c>
      <c r="C388" s="34">
        <v>120.2</v>
      </c>
      <c r="D388" s="34">
        <v>120.43</v>
      </c>
      <c r="E388" s="34">
        <v>119.32</v>
      </c>
      <c r="F388" s="34" t="s">
        <v>3367</v>
      </c>
      <c r="G388" s="35">
        <v>-0.0008</v>
      </c>
      <c r="H388" s="1">
        <f t="shared" si="6"/>
        <v>-0.000836540119053594</v>
      </c>
    </row>
    <row r="389" spans="1:8">
      <c r="A389" s="32">
        <v>45589</v>
      </c>
      <c r="B389" s="2">
        <v>119.59</v>
      </c>
      <c r="C389" s="34">
        <v>120</v>
      </c>
      <c r="D389" s="34">
        <v>120.44</v>
      </c>
      <c r="E389" s="34">
        <v>119.13</v>
      </c>
      <c r="F389" s="34" t="s">
        <v>2881</v>
      </c>
      <c r="G389" s="35">
        <v>-0.0057</v>
      </c>
      <c r="H389" s="1">
        <f t="shared" si="6"/>
        <v>-0.00566998934180908</v>
      </c>
    </row>
    <row r="390" spans="1:8">
      <c r="A390" s="32">
        <v>45588</v>
      </c>
      <c r="B390" s="2">
        <v>120.27</v>
      </c>
      <c r="C390" s="34">
        <v>119.97</v>
      </c>
      <c r="D390" s="34">
        <v>120.75</v>
      </c>
      <c r="E390" s="34">
        <v>119.4</v>
      </c>
      <c r="F390" s="34" t="s">
        <v>2761</v>
      </c>
      <c r="G390" s="35">
        <v>-0.0036</v>
      </c>
      <c r="H390" s="1">
        <f t="shared" si="6"/>
        <v>-0.00356891278096061</v>
      </c>
    </row>
    <row r="391" spans="1:8">
      <c r="A391" s="32">
        <v>45587</v>
      </c>
      <c r="B391" s="2">
        <v>120.7</v>
      </c>
      <c r="C391" s="34">
        <v>120.26</v>
      </c>
      <c r="D391" s="34">
        <v>121.19</v>
      </c>
      <c r="E391" s="34">
        <v>119.94</v>
      </c>
      <c r="F391" s="34" t="s">
        <v>3669</v>
      </c>
      <c r="G391" s="35">
        <v>0.0052</v>
      </c>
      <c r="H391" s="1">
        <f t="shared" si="6"/>
        <v>0.00514994077827944</v>
      </c>
    </row>
    <row r="392" spans="1:8">
      <c r="A392" s="32">
        <v>45586</v>
      </c>
      <c r="B392" s="2">
        <v>120.08</v>
      </c>
      <c r="C392" s="34">
        <v>120.98</v>
      </c>
      <c r="D392" s="34">
        <v>121.48</v>
      </c>
      <c r="E392" s="34">
        <v>119.72</v>
      </c>
      <c r="F392" s="34" t="s">
        <v>2999</v>
      </c>
      <c r="G392" s="35">
        <v>0.0006</v>
      </c>
      <c r="H392" s="1">
        <f t="shared" si="6"/>
        <v>0.000583114681856491</v>
      </c>
    </row>
    <row r="393" spans="1:8">
      <c r="A393" s="32">
        <v>45583</v>
      </c>
      <c r="B393" s="2">
        <v>120.01</v>
      </c>
      <c r="C393" s="34">
        <v>120.44</v>
      </c>
      <c r="D393" s="34">
        <v>120.64</v>
      </c>
      <c r="E393" s="34">
        <v>119.15</v>
      </c>
      <c r="F393" s="34" t="s">
        <v>2872</v>
      </c>
      <c r="G393" s="35">
        <v>-0.0028</v>
      </c>
      <c r="H393" s="1">
        <f t="shared" si="6"/>
        <v>-0.00282909158573085</v>
      </c>
    </row>
    <row r="394" spans="1:8">
      <c r="A394" s="32">
        <v>45582</v>
      </c>
      <c r="B394" s="2">
        <v>120.35</v>
      </c>
      <c r="C394" s="34">
        <v>120.76</v>
      </c>
      <c r="D394" s="34">
        <v>121.58</v>
      </c>
      <c r="E394" s="34">
        <v>119.71</v>
      </c>
      <c r="F394" s="34" t="s">
        <v>3688</v>
      </c>
      <c r="G394" s="35">
        <v>-0.0026</v>
      </c>
      <c r="H394" s="1">
        <f t="shared" si="6"/>
        <v>-0.00257250878353473</v>
      </c>
    </row>
    <row r="395" spans="1:8">
      <c r="A395" s="32">
        <v>45581</v>
      </c>
      <c r="B395" s="2">
        <v>120.66</v>
      </c>
      <c r="C395" s="34">
        <v>120.89</v>
      </c>
      <c r="D395" s="34">
        <v>121.43</v>
      </c>
      <c r="E395" s="34">
        <v>120.6</v>
      </c>
      <c r="F395" s="34" t="s">
        <v>3724</v>
      </c>
      <c r="G395" s="35">
        <v>0.0026</v>
      </c>
      <c r="H395" s="1">
        <f t="shared" si="6"/>
        <v>0.00257250878353468</v>
      </c>
    </row>
    <row r="396" spans="1:8">
      <c r="A396" s="32">
        <v>45580</v>
      </c>
      <c r="B396" s="2">
        <v>120.35</v>
      </c>
      <c r="C396" s="34">
        <v>120.82</v>
      </c>
      <c r="D396" s="34">
        <v>121.95</v>
      </c>
      <c r="E396" s="34">
        <v>119.78</v>
      </c>
      <c r="F396" s="34" t="s">
        <v>2808</v>
      </c>
      <c r="G396" s="35">
        <v>-0.0301</v>
      </c>
      <c r="H396" s="1">
        <f t="shared" si="6"/>
        <v>-0.0305223546392025</v>
      </c>
    </row>
    <row r="397" spans="1:8">
      <c r="A397" s="32">
        <v>45579</v>
      </c>
      <c r="B397" s="2">
        <v>124.08</v>
      </c>
      <c r="C397" s="34">
        <v>123.24</v>
      </c>
      <c r="D397" s="34">
        <v>124.26</v>
      </c>
      <c r="E397" s="34">
        <v>122.61</v>
      </c>
      <c r="F397" s="34" t="s">
        <v>3899</v>
      </c>
      <c r="G397" s="35">
        <v>0.0038</v>
      </c>
      <c r="H397" s="1">
        <f t="shared" si="6"/>
        <v>0.00379507096855153</v>
      </c>
    </row>
    <row r="398" spans="1:8">
      <c r="A398" s="32">
        <v>45576</v>
      </c>
      <c r="B398" s="2">
        <v>123.61</v>
      </c>
      <c r="C398" s="34">
        <v>123.1</v>
      </c>
      <c r="D398" s="34">
        <v>124.03</v>
      </c>
      <c r="E398" s="34">
        <v>122.94</v>
      </c>
      <c r="F398" s="34" t="s">
        <v>3432</v>
      </c>
      <c r="G398" s="35">
        <v>0.0038</v>
      </c>
      <c r="H398" s="1">
        <f t="shared" si="6"/>
        <v>0.00380952841666765</v>
      </c>
    </row>
    <row r="399" spans="1:8">
      <c r="A399" s="32">
        <v>45575</v>
      </c>
      <c r="B399" s="2">
        <v>123.14</v>
      </c>
      <c r="C399" s="34">
        <v>123.16</v>
      </c>
      <c r="D399" s="34">
        <v>123.7</v>
      </c>
      <c r="E399" s="34">
        <v>122.29</v>
      </c>
      <c r="F399" s="34" t="s">
        <v>2415</v>
      </c>
      <c r="G399" s="35">
        <v>0.0086</v>
      </c>
      <c r="H399" s="1">
        <f t="shared" si="6"/>
        <v>0.00856344180229993</v>
      </c>
    </row>
    <row r="400" spans="1:8">
      <c r="A400" s="32">
        <v>45574</v>
      </c>
      <c r="B400" s="2">
        <v>122.09</v>
      </c>
      <c r="C400" s="34">
        <v>120.9</v>
      </c>
      <c r="D400" s="34">
        <v>122.58</v>
      </c>
      <c r="E400" s="34">
        <v>120.8</v>
      </c>
      <c r="F400" s="34" t="s">
        <v>3712</v>
      </c>
      <c r="G400" s="35">
        <v>0.0004</v>
      </c>
      <c r="H400" s="1">
        <f t="shared" si="6"/>
        <v>0.000409617832295211</v>
      </c>
    </row>
    <row r="401" spans="1:8">
      <c r="A401" s="32">
        <v>45573</v>
      </c>
      <c r="B401" s="2">
        <v>122.04</v>
      </c>
      <c r="C401" s="34">
        <v>123.88</v>
      </c>
      <c r="D401" s="34">
        <v>124.02</v>
      </c>
      <c r="E401" s="34">
        <v>121.26</v>
      </c>
      <c r="F401" s="34" t="s">
        <v>3793</v>
      </c>
      <c r="G401" s="35">
        <v>-0.0266</v>
      </c>
      <c r="H401" s="1">
        <f t="shared" si="6"/>
        <v>-0.0269205052794648</v>
      </c>
    </row>
    <row r="402" spans="1:8">
      <c r="A402" s="32">
        <v>45572</v>
      </c>
      <c r="B402" s="2">
        <v>125.37</v>
      </c>
      <c r="C402" s="34">
        <v>125.25</v>
      </c>
      <c r="D402" s="34">
        <v>126.34</v>
      </c>
      <c r="E402" s="34">
        <v>124.86</v>
      </c>
      <c r="F402" s="34" t="s">
        <v>2959</v>
      </c>
      <c r="G402" s="35">
        <v>0.0043</v>
      </c>
      <c r="H402" s="1">
        <f t="shared" si="6"/>
        <v>0.00431655346497422</v>
      </c>
    </row>
    <row r="403" spans="1:8">
      <c r="A403" s="32">
        <v>45569</v>
      </c>
      <c r="B403" s="2">
        <v>124.83</v>
      </c>
      <c r="C403" s="34">
        <v>123.2</v>
      </c>
      <c r="D403" s="34">
        <v>125.19</v>
      </c>
      <c r="E403" s="34">
        <v>122.43</v>
      </c>
      <c r="F403" s="34" t="s">
        <v>2356</v>
      </c>
      <c r="G403" s="35">
        <v>0.0184</v>
      </c>
      <c r="H403" s="1">
        <f t="shared" si="6"/>
        <v>0.0181889336053739</v>
      </c>
    </row>
    <row r="404" spans="1:8">
      <c r="A404" s="32">
        <v>45568</v>
      </c>
      <c r="B404" s="2">
        <v>122.58</v>
      </c>
      <c r="C404" s="34">
        <v>121.9</v>
      </c>
      <c r="D404" s="34">
        <v>123.17</v>
      </c>
      <c r="E404" s="34">
        <v>120.93</v>
      </c>
      <c r="F404" s="34" t="s">
        <v>4070</v>
      </c>
      <c r="G404" s="35">
        <v>0.0087</v>
      </c>
      <c r="H404" s="1">
        <f t="shared" si="6"/>
        <v>0.00868501977006837</v>
      </c>
    </row>
    <row r="405" spans="1:8">
      <c r="A405" s="32">
        <v>45567</v>
      </c>
      <c r="B405" s="2">
        <v>121.52</v>
      </c>
      <c r="C405" s="34">
        <v>121.93</v>
      </c>
      <c r="D405" s="34">
        <v>122.82</v>
      </c>
      <c r="E405" s="34">
        <v>120.2</v>
      </c>
      <c r="F405" s="34" t="s">
        <v>2667</v>
      </c>
      <c r="G405" s="35">
        <v>0.0133</v>
      </c>
      <c r="H405" s="1">
        <f t="shared" si="6"/>
        <v>0.0131706190438876</v>
      </c>
    </row>
    <row r="406" spans="1:8">
      <c r="A406" s="32">
        <v>45566</v>
      </c>
      <c r="B406" s="2">
        <v>119.93</v>
      </c>
      <c r="C406" s="34">
        <v>116.04</v>
      </c>
      <c r="D406" s="34">
        <v>120.6</v>
      </c>
      <c r="E406" s="34">
        <v>115.93</v>
      </c>
      <c r="F406" s="34" t="s">
        <v>2093</v>
      </c>
      <c r="G406" s="35">
        <v>0.0231</v>
      </c>
      <c r="H406" s="1">
        <f t="shared" si="6"/>
        <v>0.0228557281953466</v>
      </c>
    </row>
    <row r="407" spans="1:8">
      <c r="A407" s="32">
        <v>45565</v>
      </c>
      <c r="B407" s="2">
        <v>117.22</v>
      </c>
      <c r="C407" s="34">
        <v>115.46</v>
      </c>
      <c r="D407" s="34">
        <v>117.39</v>
      </c>
      <c r="E407" s="34">
        <v>114.96</v>
      </c>
      <c r="F407" s="34" t="s">
        <v>2639</v>
      </c>
      <c r="G407" s="35">
        <v>0.0121</v>
      </c>
      <c r="H407" s="1">
        <f t="shared" si="6"/>
        <v>0.0120152492506395</v>
      </c>
    </row>
    <row r="408" spans="1:8">
      <c r="A408" s="32">
        <v>45562</v>
      </c>
      <c r="B408" s="2">
        <v>115.82</v>
      </c>
      <c r="C408" s="34">
        <v>113.76</v>
      </c>
      <c r="D408" s="34">
        <v>116.09</v>
      </c>
      <c r="E408" s="34">
        <v>113.25</v>
      </c>
      <c r="F408" s="34" t="s">
        <v>4071</v>
      </c>
      <c r="G408" s="35">
        <v>0.0268</v>
      </c>
      <c r="H408" s="1">
        <f t="shared" si="6"/>
        <v>0.0264209227336851</v>
      </c>
    </row>
    <row r="409" spans="1:8">
      <c r="A409" s="32">
        <v>45561</v>
      </c>
      <c r="B409" s="2">
        <v>112.8</v>
      </c>
      <c r="C409" s="34">
        <v>111.14</v>
      </c>
      <c r="D409" s="34">
        <v>113.48</v>
      </c>
      <c r="E409" s="34">
        <v>111.14</v>
      </c>
      <c r="F409" s="34" t="s">
        <v>3830</v>
      </c>
      <c r="G409" s="35">
        <v>-0.0172</v>
      </c>
      <c r="H409" s="1">
        <f t="shared" si="6"/>
        <v>-0.0173137866286185</v>
      </c>
    </row>
    <row r="410" spans="1:8">
      <c r="A410" s="32">
        <v>45560</v>
      </c>
      <c r="B410" s="2">
        <v>114.77</v>
      </c>
      <c r="C410" s="34">
        <v>116.49</v>
      </c>
      <c r="D410" s="34">
        <v>117.05</v>
      </c>
      <c r="E410" s="34">
        <v>114.04</v>
      </c>
      <c r="F410" s="34" t="s">
        <v>2797</v>
      </c>
      <c r="G410" s="35">
        <v>-0.0195</v>
      </c>
      <c r="H410" s="1">
        <f t="shared" si="6"/>
        <v>-0.0196710682443428</v>
      </c>
    </row>
    <row r="411" spans="1:8">
      <c r="A411" s="32">
        <v>45559</v>
      </c>
      <c r="B411" s="2">
        <v>117.05</v>
      </c>
      <c r="C411" s="34">
        <v>117.84</v>
      </c>
      <c r="D411" s="34">
        <v>118.16</v>
      </c>
      <c r="E411" s="34">
        <v>116.83</v>
      </c>
      <c r="F411" s="34" t="s">
        <v>2989</v>
      </c>
      <c r="G411" s="35">
        <v>-0.0026</v>
      </c>
      <c r="H411" s="1">
        <f t="shared" si="6"/>
        <v>-0.00264493989780656</v>
      </c>
    </row>
    <row r="412" spans="1:8">
      <c r="A412" s="32">
        <v>45558</v>
      </c>
      <c r="B412" s="2">
        <v>117.36</v>
      </c>
      <c r="C412" s="34">
        <v>115.33</v>
      </c>
      <c r="D412" s="34">
        <v>117.79</v>
      </c>
      <c r="E412" s="34">
        <v>115.12</v>
      </c>
      <c r="F412" s="34" t="s">
        <v>3983</v>
      </c>
      <c r="G412" s="35">
        <v>0.0181</v>
      </c>
      <c r="H412" s="1">
        <f t="shared" si="6"/>
        <v>0.0179689312218052</v>
      </c>
    </row>
    <row r="413" spans="1:8">
      <c r="A413" s="32">
        <v>45555</v>
      </c>
      <c r="B413" s="2">
        <v>115.27</v>
      </c>
      <c r="C413" s="34">
        <v>115.46</v>
      </c>
      <c r="D413" s="34">
        <v>115.51</v>
      </c>
      <c r="E413" s="34">
        <v>114.25</v>
      </c>
      <c r="F413" s="34" t="s">
        <v>1114</v>
      </c>
      <c r="G413" s="35">
        <v>-0.0063</v>
      </c>
      <c r="H413" s="1">
        <f t="shared" si="6"/>
        <v>-0.00631298849344352</v>
      </c>
    </row>
    <row r="414" spans="1:8">
      <c r="A414" s="32">
        <v>45554</v>
      </c>
      <c r="B414" s="2">
        <v>116</v>
      </c>
      <c r="C414" s="34">
        <v>116.16</v>
      </c>
      <c r="D414" s="34">
        <v>117.57</v>
      </c>
      <c r="E414" s="34">
        <v>115.19</v>
      </c>
      <c r="F414" s="34" t="s">
        <v>2847</v>
      </c>
      <c r="G414" s="35">
        <v>0.0124</v>
      </c>
      <c r="H414" s="1">
        <f t="shared" si="6"/>
        <v>0.0123169221259329</v>
      </c>
    </row>
    <row r="415" spans="1:8">
      <c r="A415" s="32">
        <v>45553</v>
      </c>
      <c r="B415" s="2">
        <v>114.58</v>
      </c>
      <c r="C415" s="34">
        <v>114.11</v>
      </c>
      <c r="D415" s="34">
        <v>115.63</v>
      </c>
      <c r="E415" s="34">
        <v>113.81</v>
      </c>
      <c r="F415" s="34" t="s">
        <v>2870</v>
      </c>
      <c r="G415" s="35">
        <v>0.0035</v>
      </c>
      <c r="H415" s="1">
        <f t="shared" si="6"/>
        <v>0.00349711844431845</v>
      </c>
    </row>
    <row r="416" spans="1:8">
      <c r="A416" s="32">
        <v>45552</v>
      </c>
      <c r="B416" s="2">
        <v>114.18</v>
      </c>
      <c r="C416" s="34">
        <v>112.32</v>
      </c>
      <c r="D416" s="34">
        <v>114.37</v>
      </c>
      <c r="E416" s="34">
        <v>112.12</v>
      </c>
      <c r="F416" s="34" t="s">
        <v>4072</v>
      </c>
      <c r="G416" s="35">
        <v>0.013</v>
      </c>
      <c r="H416" s="1">
        <f t="shared" si="6"/>
        <v>0.012958002282126</v>
      </c>
    </row>
    <row r="417" spans="1:8">
      <c r="A417" s="32">
        <v>45551</v>
      </c>
      <c r="B417" s="2">
        <v>112.71</v>
      </c>
      <c r="C417" s="34">
        <v>112.05</v>
      </c>
      <c r="D417" s="34">
        <v>113.08</v>
      </c>
      <c r="E417" s="34">
        <v>111.69</v>
      </c>
      <c r="F417" s="34" t="s">
        <v>2640</v>
      </c>
      <c r="G417" s="35">
        <v>0.014</v>
      </c>
      <c r="H417" s="1">
        <f t="shared" si="6"/>
        <v>0.0139375078437815</v>
      </c>
    </row>
    <row r="418" spans="1:8">
      <c r="A418" s="32">
        <v>45548</v>
      </c>
      <c r="B418" s="2">
        <v>111.15</v>
      </c>
      <c r="C418" s="34">
        <v>111.47</v>
      </c>
      <c r="D418" s="34">
        <v>112.47</v>
      </c>
      <c r="E418" s="34">
        <v>110.93</v>
      </c>
      <c r="F418" s="34" t="s">
        <v>2658</v>
      </c>
      <c r="G418" s="35">
        <v>-0.0007</v>
      </c>
      <c r="H418" s="1">
        <f t="shared" si="6"/>
        <v>-0.000719489193732324</v>
      </c>
    </row>
    <row r="419" spans="1:8">
      <c r="A419" s="32">
        <v>45547</v>
      </c>
      <c r="B419" s="2">
        <v>111.23</v>
      </c>
      <c r="C419" s="34">
        <v>109.9</v>
      </c>
      <c r="D419" s="34">
        <v>111.33</v>
      </c>
      <c r="E419" s="34">
        <v>109.76</v>
      </c>
      <c r="F419" s="34" t="s">
        <v>4002</v>
      </c>
      <c r="G419" s="35">
        <v>0.0138</v>
      </c>
      <c r="H419" s="1">
        <f t="shared" si="6"/>
        <v>0.0136684635345355</v>
      </c>
    </row>
    <row r="420" spans="1:8">
      <c r="A420" s="32">
        <v>45546</v>
      </c>
      <c r="B420" s="2">
        <v>109.72</v>
      </c>
      <c r="C420" s="34">
        <v>110.78</v>
      </c>
      <c r="D420" s="34">
        <v>110.95</v>
      </c>
      <c r="E420" s="34">
        <v>107.77</v>
      </c>
      <c r="F420" s="34" t="s">
        <v>2446</v>
      </c>
      <c r="G420" s="35">
        <v>-0.0099</v>
      </c>
      <c r="H420" s="1">
        <f t="shared" si="6"/>
        <v>-0.00997559736980101</v>
      </c>
    </row>
    <row r="421" spans="1:8">
      <c r="A421" s="32">
        <v>45545</v>
      </c>
      <c r="B421" s="2">
        <v>110.82</v>
      </c>
      <c r="C421" s="34">
        <v>115.1</v>
      </c>
      <c r="D421" s="34">
        <v>115.4</v>
      </c>
      <c r="E421" s="34">
        <v>110.17</v>
      </c>
      <c r="F421" s="34" t="s">
        <v>2425</v>
      </c>
      <c r="G421" s="35">
        <v>-0.0364</v>
      </c>
      <c r="H421" s="1">
        <f t="shared" si="6"/>
        <v>-0.0371118176652865</v>
      </c>
    </row>
    <row r="422" spans="1:8">
      <c r="A422" s="32">
        <v>45544</v>
      </c>
      <c r="B422" s="2">
        <v>115.01</v>
      </c>
      <c r="C422" s="34">
        <v>112.87</v>
      </c>
      <c r="D422" s="34">
        <v>116.15</v>
      </c>
      <c r="E422" s="34">
        <v>112.66</v>
      </c>
      <c r="F422" s="34" t="s">
        <v>1774</v>
      </c>
      <c r="G422" s="35">
        <v>0.021</v>
      </c>
      <c r="H422" s="1">
        <f t="shared" si="6"/>
        <v>0.0208221886947577</v>
      </c>
    </row>
    <row r="423" spans="1:8">
      <c r="A423" s="32">
        <v>45541</v>
      </c>
      <c r="B423" s="2">
        <v>112.64</v>
      </c>
      <c r="C423" s="34">
        <v>113.59</v>
      </c>
      <c r="D423" s="34">
        <v>114.18</v>
      </c>
      <c r="E423" s="34">
        <v>111.73</v>
      </c>
      <c r="F423" s="34" t="s">
        <v>2842</v>
      </c>
      <c r="G423" s="35">
        <v>-0.0047</v>
      </c>
      <c r="H423" s="1">
        <f t="shared" si="6"/>
        <v>-0.00469422056811793</v>
      </c>
    </row>
    <row r="424" spans="1:8">
      <c r="A424" s="32">
        <v>45540</v>
      </c>
      <c r="B424" s="2">
        <v>113.17</v>
      </c>
      <c r="C424" s="34">
        <v>115.07</v>
      </c>
      <c r="D424" s="34">
        <v>115.28</v>
      </c>
      <c r="E424" s="34">
        <v>113.07</v>
      </c>
      <c r="F424" s="34" t="s">
        <v>3886</v>
      </c>
      <c r="G424" s="35">
        <v>-0.0078</v>
      </c>
      <c r="H424" s="1">
        <f t="shared" si="6"/>
        <v>-0.00783351275054258</v>
      </c>
    </row>
    <row r="425" spans="1:8">
      <c r="A425" s="32">
        <v>45539</v>
      </c>
      <c r="B425" s="2">
        <v>114.06</v>
      </c>
      <c r="C425" s="34">
        <v>115.29</v>
      </c>
      <c r="D425" s="34">
        <v>116.15</v>
      </c>
      <c r="E425" s="34">
        <v>113.97</v>
      </c>
      <c r="F425" s="34" t="s">
        <v>3034</v>
      </c>
      <c r="G425" s="35">
        <v>-0.0122</v>
      </c>
      <c r="H425" s="1">
        <f t="shared" si="6"/>
        <v>-0.0122861302353716</v>
      </c>
    </row>
    <row r="426" spans="1:8">
      <c r="A426" s="32">
        <v>45538</v>
      </c>
      <c r="B426" s="2">
        <v>115.47</v>
      </c>
      <c r="C426" s="34">
        <v>115.84</v>
      </c>
      <c r="D426" s="34">
        <v>116.09</v>
      </c>
      <c r="E426" s="34">
        <v>114.04</v>
      </c>
      <c r="F426" s="34" t="s">
        <v>4047</v>
      </c>
      <c r="G426" s="35">
        <v>-0.0209</v>
      </c>
      <c r="H426" s="1">
        <f t="shared" si="6"/>
        <v>-0.0211652646085936</v>
      </c>
    </row>
    <row r="427" spans="1:8">
      <c r="A427" s="32">
        <v>45534</v>
      </c>
      <c r="B427" s="2">
        <v>117.94</v>
      </c>
      <c r="C427" s="34">
        <v>116.79</v>
      </c>
      <c r="D427" s="34">
        <v>118.02</v>
      </c>
      <c r="E427" s="34">
        <v>116.29</v>
      </c>
      <c r="F427" s="34" t="s">
        <v>3823</v>
      </c>
      <c r="G427" s="35">
        <v>-0.0016</v>
      </c>
      <c r="H427" s="1">
        <f t="shared" si="6"/>
        <v>-0.00160969238807043</v>
      </c>
    </row>
    <row r="428" spans="1:8">
      <c r="A428" s="32">
        <v>45533</v>
      </c>
      <c r="B428" s="2">
        <v>118.13</v>
      </c>
      <c r="C428" s="34">
        <v>117.2</v>
      </c>
      <c r="D428" s="34">
        <v>118.79</v>
      </c>
      <c r="E428" s="34">
        <v>116.35</v>
      </c>
      <c r="F428" s="34" t="s">
        <v>3007</v>
      </c>
      <c r="G428" s="35">
        <v>0.0138</v>
      </c>
      <c r="H428" s="1">
        <f t="shared" si="6"/>
        <v>0.0137227808691948</v>
      </c>
    </row>
    <row r="429" spans="1:8">
      <c r="A429" s="32">
        <v>45532</v>
      </c>
      <c r="B429" s="2">
        <v>116.52</v>
      </c>
      <c r="C429" s="34">
        <v>117</v>
      </c>
      <c r="D429" s="34">
        <v>117.58</v>
      </c>
      <c r="E429" s="34">
        <v>116.26</v>
      </c>
      <c r="F429" s="34" t="s">
        <v>2636</v>
      </c>
      <c r="G429" s="35">
        <v>-0.0099</v>
      </c>
      <c r="H429" s="1">
        <f t="shared" si="6"/>
        <v>-0.00990614420194835</v>
      </c>
    </row>
    <row r="430" spans="1:8">
      <c r="A430" s="32">
        <v>45531</v>
      </c>
      <c r="B430" s="2">
        <v>117.68</v>
      </c>
      <c r="C430" s="34">
        <v>118.96</v>
      </c>
      <c r="D430" s="34">
        <v>119.41</v>
      </c>
      <c r="E430" s="34">
        <v>117.4</v>
      </c>
      <c r="F430" s="34" t="s">
        <v>3029</v>
      </c>
      <c r="G430" s="35">
        <v>-0.0095</v>
      </c>
      <c r="H430" s="1">
        <f t="shared" si="6"/>
        <v>-0.00955650217701397</v>
      </c>
    </row>
    <row r="431" spans="1:8">
      <c r="A431" s="32">
        <v>45530</v>
      </c>
      <c r="B431" s="2">
        <v>118.81</v>
      </c>
      <c r="C431" s="34">
        <v>117.76</v>
      </c>
      <c r="D431" s="34">
        <v>118.94</v>
      </c>
      <c r="E431" s="34">
        <v>116.92</v>
      </c>
      <c r="F431" s="34" t="s">
        <v>3771</v>
      </c>
      <c r="G431" s="35">
        <v>0.0214</v>
      </c>
      <c r="H431" s="1">
        <f t="shared" si="6"/>
        <v>0.0211805646849868</v>
      </c>
    </row>
    <row r="432" spans="1:8">
      <c r="A432" s="32">
        <v>45527</v>
      </c>
      <c r="B432" s="2">
        <v>116.32</v>
      </c>
      <c r="C432" s="34">
        <v>115.03</v>
      </c>
      <c r="D432" s="34">
        <v>116.72</v>
      </c>
      <c r="E432" s="34">
        <v>115.03</v>
      </c>
      <c r="F432" s="34" t="s">
        <v>3378</v>
      </c>
      <c r="G432" s="35">
        <v>0.0139</v>
      </c>
      <c r="H432" s="1">
        <f t="shared" si="6"/>
        <v>0.0137634719741575</v>
      </c>
    </row>
    <row r="433" spans="1:8">
      <c r="A433" s="32">
        <v>45526</v>
      </c>
      <c r="B433" s="2">
        <v>114.73</v>
      </c>
      <c r="C433" s="34">
        <v>113.78</v>
      </c>
      <c r="D433" s="34">
        <v>115.01</v>
      </c>
      <c r="E433" s="34">
        <v>113.64</v>
      </c>
      <c r="F433" s="34" t="s">
        <v>2615</v>
      </c>
      <c r="G433" s="35">
        <v>0.0077</v>
      </c>
      <c r="H433" s="1">
        <f t="shared" si="6"/>
        <v>0.00769974930130308</v>
      </c>
    </row>
    <row r="434" spans="1:8">
      <c r="A434" s="32">
        <v>45525</v>
      </c>
      <c r="B434" s="2">
        <v>113.85</v>
      </c>
      <c r="C434" s="34">
        <v>115.01</v>
      </c>
      <c r="D434" s="34">
        <v>115.57</v>
      </c>
      <c r="E434" s="34">
        <v>113.76</v>
      </c>
      <c r="F434" s="34" t="s">
        <v>3000</v>
      </c>
      <c r="G434" s="35">
        <v>-0.0064</v>
      </c>
      <c r="H434" s="1">
        <f t="shared" si="6"/>
        <v>-0.00639147647068314</v>
      </c>
    </row>
    <row r="435" spans="1:8">
      <c r="A435" s="32">
        <v>45524</v>
      </c>
      <c r="B435" s="2">
        <v>114.58</v>
      </c>
      <c r="C435" s="34">
        <v>118.65</v>
      </c>
      <c r="D435" s="34">
        <v>118.65</v>
      </c>
      <c r="E435" s="34">
        <v>114.51</v>
      </c>
      <c r="F435" s="34" t="s">
        <v>3845</v>
      </c>
      <c r="G435" s="35">
        <v>-0.0333</v>
      </c>
      <c r="H435" s="1">
        <f t="shared" si="6"/>
        <v>-0.0338928241109773</v>
      </c>
    </row>
    <row r="436" spans="1:8">
      <c r="A436" s="32">
        <v>45523</v>
      </c>
      <c r="B436" s="2">
        <v>118.53</v>
      </c>
      <c r="C436" s="34">
        <v>118.4</v>
      </c>
      <c r="D436" s="34">
        <v>120.5</v>
      </c>
      <c r="E436" s="34">
        <v>118.17</v>
      </c>
      <c r="F436" s="34" t="s">
        <v>3673</v>
      </c>
      <c r="G436" s="35">
        <v>0.003</v>
      </c>
      <c r="H436" s="1">
        <f t="shared" si="6"/>
        <v>0.00304182744048494</v>
      </c>
    </row>
    <row r="437" spans="1:8">
      <c r="A437" s="32">
        <v>45520</v>
      </c>
      <c r="B437" s="2">
        <v>118.17</v>
      </c>
      <c r="C437" s="34">
        <v>117.99</v>
      </c>
      <c r="D437" s="34">
        <v>118.48</v>
      </c>
      <c r="E437" s="34">
        <v>117.66</v>
      </c>
      <c r="F437" s="34" t="s">
        <v>3561</v>
      </c>
      <c r="G437" s="35">
        <v>-0.0047</v>
      </c>
      <c r="H437" s="1">
        <f t="shared" si="6"/>
        <v>-0.00472774202677673</v>
      </c>
    </row>
    <row r="438" spans="1:8">
      <c r="A438" s="32">
        <v>45519</v>
      </c>
      <c r="B438" s="2">
        <v>118.73</v>
      </c>
      <c r="C438" s="34">
        <v>118.25</v>
      </c>
      <c r="D438" s="34">
        <v>119.63</v>
      </c>
      <c r="E438" s="34">
        <v>118.12</v>
      </c>
      <c r="F438" s="34" t="s">
        <v>2940</v>
      </c>
      <c r="G438" s="35">
        <v>-0.0018</v>
      </c>
      <c r="H438" s="1">
        <f t="shared" si="6"/>
        <v>-0.00185122907126584</v>
      </c>
    </row>
    <row r="439" spans="1:8">
      <c r="A439" s="32">
        <v>45518</v>
      </c>
      <c r="B439" s="2">
        <v>118.95</v>
      </c>
      <c r="C439" s="34">
        <v>118.1</v>
      </c>
      <c r="D439" s="34">
        <v>119.9</v>
      </c>
      <c r="E439" s="34">
        <v>117.63</v>
      </c>
      <c r="F439" s="34" t="s">
        <v>2725</v>
      </c>
      <c r="G439" s="35">
        <v>0.0092</v>
      </c>
      <c r="H439" s="1">
        <f t="shared" si="6"/>
        <v>0.00920575733919939</v>
      </c>
    </row>
    <row r="440" spans="1:8">
      <c r="A440" s="32">
        <v>45517</v>
      </c>
      <c r="B440" s="2">
        <v>117.86</v>
      </c>
      <c r="C440" s="34">
        <v>118.28</v>
      </c>
      <c r="D440" s="34">
        <v>118.51</v>
      </c>
      <c r="E440" s="34">
        <v>117.5</v>
      </c>
      <c r="F440" s="34" t="s">
        <v>2807</v>
      </c>
      <c r="G440" s="35">
        <v>-0.0096</v>
      </c>
      <c r="H440" s="1">
        <f t="shared" si="6"/>
        <v>-0.00962601370176211</v>
      </c>
    </row>
    <row r="441" spans="1:8">
      <c r="A441" s="32">
        <v>45516</v>
      </c>
      <c r="B441" s="2">
        <v>119</v>
      </c>
      <c r="C441" s="34">
        <v>119.55</v>
      </c>
      <c r="D441" s="34">
        <v>120.17</v>
      </c>
      <c r="E441" s="34">
        <v>118.02</v>
      </c>
      <c r="F441" s="34" t="s">
        <v>4073</v>
      </c>
      <c r="G441" s="35">
        <v>0.0013</v>
      </c>
      <c r="H441" s="1">
        <f t="shared" si="6"/>
        <v>0.00126129930532652</v>
      </c>
    </row>
    <row r="442" spans="1:8">
      <c r="A442" s="32">
        <v>45513</v>
      </c>
      <c r="B442" s="2">
        <v>118.85</v>
      </c>
      <c r="C442" s="34">
        <v>117.89</v>
      </c>
      <c r="D442" s="34">
        <v>119.31</v>
      </c>
      <c r="E442" s="34">
        <v>117.36</v>
      </c>
      <c r="F442" s="34" t="s">
        <v>3618</v>
      </c>
      <c r="G442" s="35">
        <v>0.0081</v>
      </c>
      <c r="H442" s="1">
        <f t="shared" si="6"/>
        <v>0.00811020750216689</v>
      </c>
    </row>
    <row r="443" spans="1:8">
      <c r="A443" s="32">
        <v>45512</v>
      </c>
      <c r="B443" s="2">
        <v>117.89</v>
      </c>
      <c r="C443" s="34">
        <v>116.08</v>
      </c>
      <c r="D443" s="34">
        <v>118.11</v>
      </c>
      <c r="E443" s="34">
        <v>115.73</v>
      </c>
      <c r="F443" s="34" t="s">
        <v>3635</v>
      </c>
      <c r="G443" s="35">
        <v>0.0191</v>
      </c>
      <c r="H443" s="1">
        <f t="shared" si="6"/>
        <v>0.0189242278935815</v>
      </c>
    </row>
    <row r="444" spans="1:8">
      <c r="A444" s="32">
        <v>45511</v>
      </c>
      <c r="B444" s="2">
        <v>115.68</v>
      </c>
      <c r="C444" s="34">
        <v>115.45</v>
      </c>
      <c r="D444" s="34">
        <v>117.12</v>
      </c>
      <c r="E444" s="34">
        <v>115.26</v>
      </c>
      <c r="F444" s="34" t="s">
        <v>3664</v>
      </c>
      <c r="G444" s="35">
        <v>0.0133</v>
      </c>
      <c r="H444" s="1">
        <f t="shared" si="6"/>
        <v>0.0132267852418736</v>
      </c>
    </row>
    <row r="445" spans="1:8">
      <c r="A445" s="32">
        <v>45510</v>
      </c>
      <c r="B445" s="2">
        <v>114.16</v>
      </c>
      <c r="C445" s="34">
        <v>114.45</v>
      </c>
      <c r="D445" s="34">
        <v>115.63</v>
      </c>
      <c r="E445" s="34">
        <v>113.63</v>
      </c>
      <c r="F445" s="34" t="s">
        <v>4074</v>
      </c>
      <c r="G445" s="35">
        <v>-0.0053</v>
      </c>
      <c r="H445" s="1">
        <f t="shared" si="6"/>
        <v>-0.005329152523996</v>
      </c>
    </row>
    <row r="446" spans="1:8">
      <c r="A446" s="32">
        <v>45509</v>
      </c>
      <c r="B446" s="2">
        <v>114.77</v>
      </c>
      <c r="C446" s="34">
        <v>115.54</v>
      </c>
      <c r="D446" s="34">
        <v>116.03</v>
      </c>
      <c r="E446" s="34">
        <v>113.25</v>
      </c>
      <c r="F446" s="34" t="s">
        <v>2681</v>
      </c>
      <c r="G446" s="35">
        <v>-0.0181</v>
      </c>
      <c r="H446" s="1">
        <f t="shared" si="6"/>
        <v>-0.0182176417498671</v>
      </c>
    </row>
    <row r="447" spans="1:8">
      <c r="A447" s="32">
        <v>45506</v>
      </c>
      <c r="B447" s="2">
        <v>116.88</v>
      </c>
      <c r="C447" s="34">
        <v>115.97</v>
      </c>
      <c r="D447" s="34">
        <v>118.87</v>
      </c>
      <c r="E447" s="34">
        <v>115.42</v>
      </c>
      <c r="F447" s="34" t="s">
        <v>4075</v>
      </c>
      <c r="G447" s="35">
        <v>-0.0006</v>
      </c>
      <c r="H447" s="1">
        <f t="shared" si="6"/>
        <v>-0.000598725587744104</v>
      </c>
    </row>
    <row r="448" spans="1:8">
      <c r="A448" s="32">
        <v>45505</v>
      </c>
      <c r="B448" s="2">
        <v>116.95</v>
      </c>
      <c r="C448" s="34">
        <v>118.35</v>
      </c>
      <c r="D448" s="34">
        <v>119.49</v>
      </c>
      <c r="E448" s="34">
        <v>116.36</v>
      </c>
      <c r="F448" s="34" t="s">
        <v>3745</v>
      </c>
      <c r="G448" s="35">
        <v>-0.0138</v>
      </c>
      <c r="H448" s="1">
        <f t="shared" si="6"/>
        <v>-0.0139256729465158</v>
      </c>
    </row>
    <row r="449" spans="1:8">
      <c r="A449" s="32">
        <v>45504</v>
      </c>
      <c r="B449" s="2">
        <v>118.59</v>
      </c>
      <c r="C449" s="34">
        <v>119.64</v>
      </c>
      <c r="D449" s="34">
        <v>119.76</v>
      </c>
      <c r="E449" s="34">
        <v>118.56</v>
      </c>
      <c r="F449" s="34" t="s">
        <v>2412</v>
      </c>
      <c r="G449" s="35">
        <v>0.0036</v>
      </c>
      <c r="H449" s="1">
        <f t="shared" si="6"/>
        <v>0.00354790032577962</v>
      </c>
    </row>
    <row r="450" spans="1:8">
      <c r="A450" s="32">
        <v>45503</v>
      </c>
      <c r="B450" s="2">
        <v>118.17</v>
      </c>
      <c r="C450" s="34">
        <v>116.36</v>
      </c>
      <c r="D450" s="34">
        <v>118.6</v>
      </c>
      <c r="E450" s="34">
        <v>116.23</v>
      </c>
      <c r="F450" s="34" t="s">
        <v>2752</v>
      </c>
      <c r="G450" s="35">
        <v>0.0178</v>
      </c>
      <c r="H450" s="1">
        <f t="shared" si="6"/>
        <v>0.0176723769470785</v>
      </c>
    </row>
    <row r="451" spans="1:8">
      <c r="A451" s="32">
        <v>45502</v>
      </c>
      <c r="B451" s="2">
        <v>116.1</v>
      </c>
      <c r="C451" s="34">
        <v>117.32</v>
      </c>
      <c r="D451" s="34">
        <v>117.39</v>
      </c>
      <c r="E451" s="34">
        <v>115.38</v>
      </c>
      <c r="F451" s="34" t="s">
        <v>3291</v>
      </c>
      <c r="G451" s="35">
        <v>-0.0105</v>
      </c>
      <c r="H451" s="1">
        <f t="shared" ref="H451:H514" si="7">LN(B451/B452)</f>
        <v>-0.0105385887316867</v>
      </c>
    </row>
    <row r="452" spans="1:8">
      <c r="A452" s="32">
        <v>45499</v>
      </c>
      <c r="B452" s="2">
        <v>117.33</v>
      </c>
      <c r="C452" s="34">
        <v>116.77</v>
      </c>
      <c r="D452" s="34">
        <v>118.03</v>
      </c>
      <c r="E452" s="34">
        <v>116.47</v>
      </c>
      <c r="F452" s="34" t="s">
        <v>4030</v>
      </c>
      <c r="G452" s="35">
        <v>-0.0009</v>
      </c>
      <c r="H452" s="1">
        <f t="shared" si="7"/>
        <v>-0.000851933941457403</v>
      </c>
    </row>
    <row r="453" spans="1:8">
      <c r="A453" s="32">
        <v>45498</v>
      </c>
      <c r="B453" s="2">
        <v>117.43</v>
      </c>
      <c r="C453" s="34">
        <v>115.17</v>
      </c>
      <c r="D453" s="34">
        <v>118.03</v>
      </c>
      <c r="E453" s="34">
        <v>114.56</v>
      </c>
      <c r="F453" s="34" t="s">
        <v>4076</v>
      </c>
      <c r="G453" s="35">
        <v>0.021</v>
      </c>
      <c r="H453" s="1">
        <f t="shared" si="7"/>
        <v>0.0208233302724997</v>
      </c>
    </row>
    <row r="454" spans="1:8">
      <c r="A454" s="32">
        <v>45497</v>
      </c>
      <c r="B454" s="2">
        <v>115.01</v>
      </c>
      <c r="C454" s="34">
        <v>113.76</v>
      </c>
      <c r="D454" s="34">
        <v>115.2</v>
      </c>
      <c r="E454" s="34">
        <v>113.07</v>
      </c>
      <c r="F454" s="34" t="s">
        <v>3810</v>
      </c>
      <c r="G454" s="35">
        <v>0.0141</v>
      </c>
      <c r="H454" s="1">
        <f t="shared" si="7"/>
        <v>0.014009510277251</v>
      </c>
    </row>
    <row r="455" spans="1:8">
      <c r="A455" s="32">
        <v>45496</v>
      </c>
      <c r="B455" s="2">
        <v>113.41</v>
      </c>
      <c r="C455" s="34">
        <v>114.81</v>
      </c>
      <c r="D455" s="34">
        <v>115.17</v>
      </c>
      <c r="E455" s="34">
        <v>113.17</v>
      </c>
      <c r="F455" s="34" t="s">
        <v>4030</v>
      </c>
      <c r="G455" s="35">
        <v>-0.0161</v>
      </c>
      <c r="H455" s="1">
        <f t="shared" si="7"/>
        <v>-0.0162676317856821</v>
      </c>
    </row>
    <row r="456" spans="1:8">
      <c r="A456" s="32">
        <v>45495</v>
      </c>
      <c r="B456" s="2">
        <v>115.27</v>
      </c>
      <c r="C456" s="34">
        <v>115.18</v>
      </c>
      <c r="D456" s="34">
        <v>115.94</v>
      </c>
      <c r="E456" s="34">
        <v>114.58</v>
      </c>
      <c r="F456" s="34" t="s">
        <v>2889</v>
      </c>
      <c r="G456" s="35">
        <v>-0.0069</v>
      </c>
      <c r="H456" s="1">
        <f t="shared" si="7"/>
        <v>-0.00691625476761008</v>
      </c>
    </row>
    <row r="457" spans="1:8">
      <c r="A457" s="32">
        <v>45492</v>
      </c>
      <c r="B457" s="2">
        <v>116.07</v>
      </c>
      <c r="C457" s="34">
        <v>118.59</v>
      </c>
      <c r="D457" s="34">
        <v>118.88</v>
      </c>
      <c r="E457" s="34">
        <v>115.87</v>
      </c>
      <c r="F457" s="34" t="s">
        <v>2967</v>
      </c>
      <c r="G457" s="35">
        <v>-0.023</v>
      </c>
      <c r="H457" s="1">
        <f t="shared" si="7"/>
        <v>-0.0232479495480133</v>
      </c>
    </row>
    <row r="458" spans="1:8">
      <c r="A458" s="32">
        <v>45491</v>
      </c>
      <c r="B458" s="2">
        <v>118.8</v>
      </c>
      <c r="C458" s="34">
        <v>117.95</v>
      </c>
      <c r="D458" s="34">
        <v>119.92</v>
      </c>
      <c r="E458" s="34">
        <v>117.43</v>
      </c>
      <c r="F458" s="34" t="s">
        <v>2708</v>
      </c>
      <c r="G458" s="35">
        <v>0.0099</v>
      </c>
      <c r="H458" s="1">
        <f t="shared" si="7"/>
        <v>0.00981229324275027</v>
      </c>
    </row>
    <row r="459" spans="1:8">
      <c r="A459" s="32">
        <v>45490</v>
      </c>
      <c r="B459" s="2">
        <v>117.64</v>
      </c>
      <c r="C459" s="34">
        <v>116.74</v>
      </c>
      <c r="D459" s="34">
        <v>118.18</v>
      </c>
      <c r="E459" s="34">
        <v>116.55</v>
      </c>
      <c r="F459" s="34" t="s">
        <v>2886</v>
      </c>
      <c r="G459" s="35">
        <v>0.0138</v>
      </c>
      <c r="H459" s="1">
        <f t="shared" si="7"/>
        <v>0.013694154432591</v>
      </c>
    </row>
    <row r="460" spans="1:8">
      <c r="A460" s="32">
        <v>45489</v>
      </c>
      <c r="B460" s="2">
        <v>116.04</v>
      </c>
      <c r="C460" s="34">
        <v>114.35</v>
      </c>
      <c r="D460" s="34">
        <v>116.35</v>
      </c>
      <c r="E460" s="34">
        <v>113.71</v>
      </c>
      <c r="F460" s="34" t="s">
        <v>3091</v>
      </c>
      <c r="G460" s="35">
        <v>0.0072</v>
      </c>
      <c r="H460" s="1">
        <f t="shared" si="7"/>
        <v>0.00717840920324123</v>
      </c>
    </row>
    <row r="461" spans="1:8">
      <c r="A461" s="32">
        <v>45488</v>
      </c>
      <c r="B461" s="2">
        <v>115.21</v>
      </c>
      <c r="C461" s="34">
        <v>114.27</v>
      </c>
      <c r="D461" s="34">
        <v>116.16</v>
      </c>
      <c r="E461" s="34">
        <v>113.57</v>
      </c>
      <c r="F461" s="34" t="s">
        <v>2708</v>
      </c>
      <c r="G461" s="35">
        <v>0.0171</v>
      </c>
      <c r="H461" s="1">
        <f t="shared" si="7"/>
        <v>0.0169822008373399</v>
      </c>
    </row>
    <row r="462" spans="1:8">
      <c r="A462" s="32">
        <v>45485</v>
      </c>
      <c r="B462" s="2">
        <v>113.27</v>
      </c>
      <c r="C462" s="34">
        <v>113.99</v>
      </c>
      <c r="D462" s="34">
        <v>114.15</v>
      </c>
      <c r="E462" s="34">
        <v>112.63</v>
      </c>
      <c r="F462" s="34" t="s">
        <v>3009</v>
      </c>
      <c r="G462" s="35">
        <v>0.0002</v>
      </c>
      <c r="H462" s="1">
        <f t="shared" si="7"/>
        <v>0.000176584849478849</v>
      </c>
    </row>
    <row r="463" spans="1:8">
      <c r="A463" s="32">
        <v>45484</v>
      </c>
      <c r="B463" s="2">
        <v>113.25</v>
      </c>
      <c r="C463" s="34">
        <v>111.43</v>
      </c>
      <c r="D463" s="34">
        <v>113.32</v>
      </c>
      <c r="E463" s="34">
        <v>110.93</v>
      </c>
      <c r="F463" s="34" t="s">
        <v>2679</v>
      </c>
      <c r="G463" s="35">
        <v>0.0119</v>
      </c>
      <c r="H463" s="1">
        <f t="shared" si="7"/>
        <v>0.0118134340059177</v>
      </c>
    </row>
    <row r="464" spans="1:8">
      <c r="A464" s="32">
        <v>45483</v>
      </c>
      <c r="B464" s="2">
        <v>111.92</v>
      </c>
      <c r="C464" s="34">
        <v>110.92</v>
      </c>
      <c r="D464" s="34">
        <v>111.96</v>
      </c>
      <c r="E464" s="34">
        <v>110.42</v>
      </c>
      <c r="F464" s="34" t="s">
        <v>4077</v>
      </c>
      <c r="G464" s="35">
        <v>0.0088</v>
      </c>
      <c r="H464" s="1">
        <f t="shared" si="7"/>
        <v>0.00879481573013731</v>
      </c>
    </row>
    <row r="465" spans="1:8">
      <c r="A465" s="32">
        <v>45482</v>
      </c>
      <c r="B465" s="2">
        <v>110.94</v>
      </c>
      <c r="C465" s="34">
        <v>111.11</v>
      </c>
      <c r="D465" s="34">
        <v>112.54</v>
      </c>
      <c r="E465" s="34">
        <v>110.62</v>
      </c>
      <c r="F465" s="34" t="s">
        <v>2640</v>
      </c>
      <c r="G465" s="35">
        <v>-0.0111</v>
      </c>
      <c r="H465" s="1">
        <f t="shared" si="7"/>
        <v>-0.0111152094531025</v>
      </c>
    </row>
    <row r="466" spans="1:8">
      <c r="A466" s="32">
        <v>45481</v>
      </c>
      <c r="B466" s="2">
        <v>112.18</v>
      </c>
      <c r="C466" s="34">
        <v>112.39</v>
      </c>
      <c r="D466" s="34">
        <v>113.55</v>
      </c>
      <c r="E466" s="34">
        <v>111.42</v>
      </c>
      <c r="F466" s="34" t="s">
        <v>2617</v>
      </c>
      <c r="G466" s="35">
        <v>-0.0105</v>
      </c>
      <c r="H466" s="1">
        <f t="shared" si="7"/>
        <v>-0.0105520819493164</v>
      </c>
    </row>
    <row r="467" spans="1:8">
      <c r="A467" s="32">
        <v>45478</v>
      </c>
      <c r="B467" s="2">
        <v>113.37</v>
      </c>
      <c r="C467" s="34">
        <v>114.61</v>
      </c>
      <c r="D467" s="34">
        <v>114.63</v>
      </c>
      <c r="E467" s="34">
        <v>112.68</v>
      </c>
      <c r="F467" s="34" t="s">
        <v>3826</v>
      </c>
      <c r="G467" s="35">
        <v>-0.0121</v>
      </c>
      <c r="H467" s="1">
        <f t="shared" si="7"/>
        <v>-0.0121861850836568</v>
      </c>
    </row>
    <row r="468" spans="1:8">
      <c r="A468" s="32">
        <v>45476</v>
      </c>
      <c r="B468" s="2">
        <v>114.76</v>
      </c>
      <c r="C468" s="34">
        <v>114.27</v>
      </c>
      <c r="D468" s="34">
        <v>115.66</v>
      </c>
      <c r="E468" s="34">
        <v>114.27</v>
      </c>
      <c r="F468" s="34" t="s">
        <v>3275</v>
      </c>
      <c r="G468" s="35">
        <v>0.0051</v>
      </c>
      <c r="H468" s="1">
        <f t="shared" si="7"/>
        <v>0.005066840577051</v>
      </c>
    </row>
    <row r="469" spans="1:8">
      <c r="A469" s="32">
        <v>45475</v>
      </c>
      <c r="B469" s="2">
        <v>114.18</v>
      </c>
      <c r="C469" s="34">
        <v>115.9</v>
      </c>
      <c r="D469" s="34">
        <v>115.94</v>
      </c>
      <c r="E469" s="34">
        <v>113.49</v>
      </c>
      <c r="F469" s="34" t="s">
        <v>3711</v>
      </c>
      <c r="G469" s="35">
        <v>-0.0068</v>
      </c>
      <c r="H469" s="1">
        <f t="shared" si="7"/>
        <v>-0.0068080912346562</v>
      </c>
    </row>
    <row r="470" spans="1:8">
      <c r="A470" s="32">
        <v>45474</v>
      </c>
      <c r="B470" s="2">
        <v>114.96</v>
      </c>
      <c r="C470" s="34">
        <v>115.71</v>
      </c>
      <c r="D470" s="34">
        <v>116.74</v>
      </c>
      <c r="E470" s="34">
        <v>114.53</v>
      </c>
      <c r="F470" s="34" t="s">
        <v>3701</v>
      </c>
      <c r="G470" s="35">
        <v>-0.0014</v>
      </c>
      <c r="H470" s="1">
        <f t="shared" si="7"/>
        <v>-0.00139082080834296</v>
      </c>
    </row>
    <row r="471" spans="1:8">
      <c r="A471" s="32">
        <v>45471</v>
      </c>
      <c r="B471" s="2">
        <v>115.12</v>
      </c>
      <c r="C471" s="34">
        <v>115.86</v>
      </c>
      <c r="D471" s="34">
        <v>116.54</v>
      </c>
      <c r="E471" s="34">
        <v>114.68</v>
      </c>
      <c r="F471" s="34" t="s">
        <v>4078</v>
      </c>
      <c r="G471" s="35">
        <v>0.0019</v>
      </c>
      <c r="H471" s="1">
        <f t="shared" si="7"/>
        <v>0.0019128777244024</v>
      </c>
    </row>
    <row r="472" spans="1:8">
      <c r="A472" s="32">
        <v>45470</v>
      </c>
      <c r="B472" s="2">
        <v>114.9</v>
      </c>
      <c r="C472" s="34">
        <v>114.99</v>
      </c>
      <c r="D472" s="34">
        <v>114.99</v>
      </c>
      <c r="E472" s="34">
        <v>114.11</v>
      </c>
      <c r="F472" s="34" t="s">
        <v>4079</v>
      </c>
      <c r="G472" s="35">
        <v>0.0043</v>
      </c>
      <c r="H472" s="1">
        <f t="shared" si="7"/>
        <v>0.00427369714185747</v>
      </c>
    </row>
    <row r="473" spans="1:8">
      <c r="A473" s="32">
        <v>45469</v>
      </c>
      <c r="B473" s="2">
        <v>114.41</v>
      </c>
      <c r="C473" s="34">
        <v>114.39</v>
      </c>
      <c r="D473" s="34">
        <v>114.82</v>
      </c>
      <c r="E473" s="34">
        <v>113.14</v>
      </c>
      <c r="F473" s="34" t="s">
        <v>2808</v>
      </c>
      <c r="G473" s="35">
        <v>0.0003</v>
      </c>
      <c r="H473" s="1">
        <f t="shared" si="7"/>
        <v>0.000349680919727014</v>
      </c>
    </row>
    <row r="474" spans="1:8">
      <c r="A474" s="32">
        <v>45468</v>
      </c>
      <c r="B474" s="2">
        <v>114.37</v>
      </c>
      <c r="C474" s="34">
        <v>114.11</v>
      </c>
      <c r="D474" s="34">
        <v>114.55</v>
      </c>
      <c r="E474" s="34">
        <v>113.46</v>
      </c>
      <c r="F474" s="34" t="s">
        <v>3738</v>
      </c>
      <c r="G474" s="35">
        <v>0.0028</v>
      </c>
      <c r="H474" s="1">
        <f t="shared" si="7"/>
        <v>0.00280185806272841</v>
      </c>
    </row>
    <row r="475" spans="1:8">
      <c r="A475" s="32">
        <v>45467</v>
      </c>
      <c r="B475" s="2">
        <v>114.05</v>
      </c>
      <c r="C475" s="34">
        <v>111.64</v>
      </c>
      <c r="D475" s="34">
        <v>114.53</v>
      </c>
      <c r="E475" s="34">
        <v>111.64</v>
      </c>
      <c r="F475" s="34" t="s">
        <v>3111</v>
      </c>
      <c r="G475" s="35">
        <v>0.0297</v>
      </c>
      <c r="H475" s="1">
        <f t="shared" si="7"/>
        <v>0.0292712504276359</v>
      </c>
    </row>
    <row r="476" spans="1:8">
      <c r="A476" s="32">
        <v>45464</v>
      </c>
      <c r="B476" s="2">
        <v>110.76</v>
      </c>
      <c r="C476" s="34">
        <v>111.9</v>
      </c>
      <c r="D476" s="34">
        <v>112.69</v>
      </c>
      <c r="E476" s="34">
        <v>110.76</v>
      </c>
      <c r="F476" s="34" t="s">
        <v>4080</v>
      </c>
      <c r="G476" s="35">
        <v>-0.0088</v>
      </c>
      <c r="H476" s="1">
        <f t="shared" si="7"/>
        <v>-0.00880904572824156</v>
      </c>
    </row>
    <row r="477" spans="1:8">
      <c r="A477" s="32">
        <v>45463</v>
      </c>
      <c r="B477" s="2">
        <v>111.74</v>
      </c>
      <c r="C477" s="34">
        <v>109.91</v>
      </c>
      <c r="D477" s="34">
        <v>112.62</v>
      </c>
      <c r="E477" s="34">
        <v>109.59</v>
      </c>
      <c r="F477" s="34" t="s">
        <v>3536</v>
      </c>
      <c r="G477" s="35">
        <v>0.0216</v>
      </c>
      <c r="H477" s="1">
        <f t="shared" si="7"/>
        <v>0.0213466861123759</v>
      </c>
    </row>
    <row r="478" spans="1:8">
      <c r="A478" s="32">
        <v>45461</v>
      </c>
      <c r="B478" s="2">
        <v>109.38</v>
      </c>
      <c r="C478" s="34">
        <v>109.03</v>
      </c>
      <c r="D478" s="34">
        <v>110.72</v>
      </c>
      <c r="E478" s="34">
        <v>108.8</v>
      </c>
      <c r="F478" s="34" t="s">
        <v>2367</v>
      </c>
      <c r="G478" s="35">
        <v>0.0094</v>
      </c>
      <c r="H478" s="1">
        <f t="shared" si="7"/>
        <v>0.00936904070173217</v>
      </c>
    </row>
    <row r="479" spans="1:8">
      <c r="A479" s="32">
        <v>45460</v>
      </c>
      <c r="B479" s="2">
        <v>108.36</v>
      </c>
      <c r="C479" s="34">
        <v>109.17</v>
      </c>
      <c r="D479" s="34">
        <v>109.46</v>
      </c>
      <c r="E479" s="34">
        <v>108.18</v>
      </c>
      <c r="F479" s="34" t="s">
        <v>2456</v>
      </c>
      <c r="G479" s="35">
        <v>-0.0069</v>
      </c>
      <c r="H479" s="1">
        <f t="shared" si="7"/>
        <v>-0.00689753045011302</v>
      </c>
    </row>
    <row r="480" spans="1:8">
      <c r="A480" s="32">
        <v>45457</v>
      </c>
      <c r="B480" s="2">
        <v>109.11</v>
      </c>
      <c r="C480" s="34">
        <v>110.02</v>
      </c>
      <c r="D480" s="34">
        <v>110.21</v>
      </c>
      <c r="E480" s="34">
        <v>108.59</v>
      </c>
      <c r="F480" s="34" t="s">
        <v>3895</v>
      </c>
      <c r="G480" s="35">
        <v>-0.0085</v>
      </c>
      <c r="H480" s="1">
        <f t="shared" si="7"/>
        <v>-0.00848738838936655</v>
      </c>
    </row>
    <row r="481" spans="1:8">
      <c r="A481" s="32">
        <v>45456</v>
      </c>
      <c r="B481" s="2">
        <v>110.04</v>
      </c>
      <c r="C481" s="34">
        <v>110.84</v>
      </c>
      <c r="D481" s="34">
        <v>110.86</v>
      </c>
      <c r="E481" s="34">
        <v>109.72</v>
      </c>
      <c r="F481" s="34" t="s">
        <v>2587</v>
      </c>
      <c r="G481" s="35">
        <v>-0.008</v>
      </c>
      <c r="H481" s="1">
        <f t="shared" si="7"/>
        <v>-0.00805543569419443</v>
      </c>
    </row>
    <row r="482" spans="1:8">
      <c r="A482" s="32">
        <v>45455</v>
      </c>
      <c r="B482" s="2">
        <v>110.93</v>
      </c>
      <c r="C482" s="34">
        <v>113.3</v>
      </c>
      <c r="D482" s="34">
        <v>113.3</v>
      </c>
      <c r="E482" s="34">
        <v>110.54</v>
      </c>
      <c r="F482" s="34" t="s">
        <v>3091</v>
      </c>
      <c r="G482" s="35">
        <v>-0.0111</v>
      </c>
      <c r="H482" s="1">
        <f t="shared" si="7"/>
        <v>-0.0111162059065638</v>
      </c>
    </row>
    <row r="483" spans="1:8">
      <c r="A483" s="32">
        <v>45454</v>
      </c>
      <c r="B483" s="2">
        <v>112.17</v>
      </c>
      <c r="C483" s="34">
        <v>112.49</v>
      </c>
      <c r="D483" s="34">
        <v>112.67</v>
      </c>
      <c r="E483" s="34">
        <v>111.31</v>
      </c>
      <c r="F483" s="34" t="s">
        <v>2956</v>
      </c>
      <c r="G483" s="35">
        <v>-0.008</v>
      </c>
      <c r="H483" s="1">
        <f t="shared" si="7"/>
        <v>-0.00807995516825751</v>
      </c>
    </row>
    <row r="484" spans="1:8">
      <c r="A484" s="32">
        <v>45453</v>
      </c>
      <c r="B484" s="2">
        <v>113.08</v>
      </c>
      <c r="C484" s="34">
        <v>113.06</v>
      </c>
      <c r="D484" s="34">
        <v>114.22</v>
      </c>
      <c r="E484" s="34">
        <v>112.7</v>
      </c>
      <c r="F484" s="34" t="s">
        <v>4081</v>
      </c>
      <c r="G484" s="35">
        <v>0.0029</v>
      </c>
      <c r="H484" s="1">
        <f t="shared" si="7"/>
        <v>0.00292255444260187</v>
      </c>
    </row>
    <row r="485" spans="1:8">
      <c r="A485" s="32">
        <v>45450</v>
      </c>
      <c r="B485" s="2">
        <v>112.75</v>
      </c>
      <c r="C485" s="34">
        <v>113.79</v>
      </c>
      <c r="D485" s="34">
        <v>114.89</v>
      </c>
      <c r="E485" s="34">
        <v>112.67</v>
      </c>
      <c r="F485" s="34" t="s">
        <v>2625</v>
      </c>
      <c r="G485" s="35">
        <v>-0.0107</v>
      </c>
      <c r="H485" s="1">
        <f t="shared" si="7"/>
        <v>-0.0107622774848562</v>
      </c>
    </row>
    <row r="486" spans="1:8">
      <c r="A486" s="32">
        <v>45449</v>
      </c>
      <c r="B486" s="2">
        <v>113.97</v>
      </c>
      <c r="C486" s="34">
        <v>112.75</v>
      </c>
      <c r="D486" s="34">
        <v>114.04</v>
      </c>
      <c r="E486" s="34">
        <v>112.11</v>
      </c>
      <c r="F486" s="34" t="s">
        <v>4016</v>
      </c>
      <c r="G486" s="35">
        <v>0.0075</v>
      </c>
      <c r="H486" s="1">
        <f t="shared" si="7"/>
        <v>0.0074860537193813</v>
      </c>
    </row>
    <row r="487" spans="1:8">
      <c r="A487" s="32">
        <v>45448</v>
      </c>
      <c r="B487" s="2">
        <v>113.12</v>
      </c>
      <c r="C487" s="34">
        <v>112.89</v>
      </c>
      <c r="D487" s="34">
        <v>113.19</v>
      </c>
      <c r="E487" s="34">
        <v>111.48</v>
      </c>
      <c r="F487" s="34" t="s">
        <v>3875</v>
      </c>
      <c r="G487" s="35">
        <v>0.004</v>
      </c>
      <c r="H487" s="1">
        <f t="shared" si="7"/>
        <v>0.00398600997218808</v>
      </c>
    </row>
    <row r="488" spans="1:8">
      <c r="A488" s="32">
        <v>45447</v>
      </c>
      <c r="B488" s="2">
        <v>112.67</v>
      </c>
      <c r="C488" s="34">
        <v>113</v>
      </c>
      <c r="D488" s="34">
        <v>113.09</v>
      </c>
      <c r="E488" s="34">
        <v>110.92</v>
      </c>
      <c r="F488" s="34" t="s">
        <v>4082</v>
      </c>
      <c r="G488" s="35">
        <v>-0.0156</v>
      </c>
      <c r="H488" s="1">
        <f t="shared" si="7"/>
        <v>-0.0156748542225012</v>
      </c>
    </row>
    <row r="489" spans="1:8">
      <c r="A489" s="32">
        <v>45446</v>
      </c>
      <c r="B489" s="2">
        <v>114.45</v>
      </c>
      <c r="C489" s="34">
        <v>116.3</v>
      </c>
      <c r="D489" s="34">
        <v>116.36</v>
      </c>
      <c r="E489" s="34">
        <v>113.76</v>
      </c>
      <c r="F489" s="34" t="s">
        <v>2568</v>
      </c>
      <c r="G489" s="35">
        <v>-0.024</v>
      </c>
      <c r="H489" s="1">
        <f t="shared" si="7"/>
        <v>-0.0242556451374933</v>
      </c>
    </row>
    <row r="490" spans="1:8">
      <c r="A490" s="32">
        <v>45443</v>
      </c>
      <c r="B490" s="2">
        <v>117.26</v>
      </c>
      <c r="C490" s="34">
        <v>114.12</v>
      </c>
      <c r="D490" s="34">
        <v>117.49</v>
      </c>
      <c r="E490" s="34">
        <v>113.99</v>
      </c>
      <c r="F490" s="34" t="s">
        <v>1802</v>
      </c>
      <c r="G490" s="35">
        <v>0.0287</v>
      </c>
      <c r="H490" s="1">
        <f t="shared" si="7"/>
        <v>0.0282829662873819</v>
      </c>
    </row>
    <row r="491" spans="1:8">
      <c r="A491" s="32">
        <v>45442</v>
      </c>
      <c r="B491" s="2">
        <v>113.99</v>
      </c>
      <c r="C491" s="34">
        <v>113.27</v>
      </c>
      <c r="D491" s="34">
        <v>114.13</v>
      </c>
      <c r="E491" s="34">
        <v>112.96</v>
      </c>
      <c r="F491" s="34" t="s">
        <v>3252</v>
      </c>
      <c r="G491" s="35">
        <v>0.0032</v>
      </c>
      <c r="H491" s="1">
        <f t="shared" si="7"/>
        <v>0.00316316931876936</v>
      </c>
    </row>
    <row r="492" spans="1:8">
      <c r="A492" s="32">
        <v>45441</v>
      </c>
      <c r="B492" s="2">
        <v>113.63</v>
      </c>
      <c r="C492" s="34">
        <v>114.53</v>
      </c>
      <c r="D492" s="34">
        <v>114.54</v>
      </c>
      <c r="E492" s="34">
        <v>112.81</v>
      </c>
      <c r="F492" s="34" t="s">
        <v>4083</v>
      </c>
      <c r="G492" s="35">
        <v>-0.0107</v>
      </c>
      <c r="H492" s="1">
        <f t="shared" si="7"/>
        <v>-0.0107664395062327</v>
      </c>
    </row>
    <row r="493" spans="1:8">
      <c r="A493" s="32">
        <v>45440</v>
      </c>
      <c r="B493" s="2">
        <v>114.86</v>
      </c>
      <c r="C493" s="34">
        <v>113.52</v>
      </c>
      <c r="D493" s="34">
        <v>115.11</v>
      </c>
      <c r="E493" s="34">
        <v>113.07</v>
      </c>
      <c r="F493" s="34" t="s">
        <v>3776</v>
      </c>
      <c r="G493" s="35">
        <v>0.0127</v>
      </c>
      <c r="H493" s="1">
        <f t="shared" si="7"/>
        <v>0.0126162528502685</v>
      </c>
    </row>
    <row r="494" spans="1:8">
      <c r="A494" s="32">
        <v>45436</v>
      </c>
      <c r="B494" s="2">
        <v>113.42</v>
      </c>
      <c r="C494" s="34">
        <v>114.84</v>
      </c>
      <c r="D494" s="34">
        <v>115.08</v>
      </c>
      <c r="E494" s="34">
        <v>113.04</v>
      </c>
      <c r="F494" s="34" t="s">
        <v>2687</v>
      </c>
      <c r="G494" s="35">
        <v>-0.0008</v>
      </c>
      <c r="H494" s="1">
        <f t="shared" si="7"/>
        <v>-0.000793196181366126</v>
      </c>
    </row>
    <row r="495" spans="1:8">
      <c r="A495" s="32">
        <v>45435</v>
      </c>
      <c r="B495" s="2">
        <v>113.51</v>
      </c>
      <c r="C495" s="34">
        <v>115.6</v>
      </c>
      <c r="D495" s="34">
        <v>117.51</v>
      </c>
      <c r="E495" s="34">
        <v>113.36</v>
      </c>
      <c r="F495" s="34" t="s">
        <v>4084</v>
      </c>
      <c r="G495" s="35">
        <v>-0.0171</v>
      </c>
      <c r="H495" s="1">
        <f t="shared" si="7"/>
        <v>-0.0172064160274863</v>
      </c>
    </row>
    <row r="496" spans="1:8">
      <c r="A496" s="32">
        <v>45434</v>
      </c>
      <c r="B496" s="2">
        <v>115.48</v>
      </c>
      <c r="C496" s="34">
        <v>117.46</v>
      </c>
      <c r="D496" s="34">
        <v>117.46</v>
      </c>
      <c r="E496" s="34">
        <v>114.96</v>
      </c>
      <c r="F496" s="34" t="s">
        <v>2438</v>
      </c>
      <c r="G496" s="35">
        <v>-0.0201</v>
      </c>
      <c r="H496" s="1">
        <f t="shared" si="7"/>
        <v>-0.0203152745874057</v>
      </c>
    </row>
    <row r="497" spans="1:8">
      <c r="A497" s="32">
        <v>45433</v>
      </c>
      <c r="B497" s="2">
        <v>117.85</v>
      </c>
      <c r="C497" s="34">
        <v>118.4</v>
      </c>
      <c r="D497" s="34">
        <v>119.45</v>
      </c>
      <c r="E497" s="34">
        <v>117.78</v>
      </c>
      <c r="F497" s="34" t="s">
        <v>2676</v>
      </c>
      <c r="G497" s="35">
        <v>-0.0069</v>
      </c>
      <c r="H497" s="1">
        <f t="shared" si="7"/>
        <v>-0.00693390229490764</v>
      </c>
    </row>
    <row r="498" spans="1:8">
      <c r="A498" s="32">
        <v>45432</v>
      </c>
      <c r="B498" s="2">
        <v>118.67</v>
      </c>
      <c r="C498" s="34">
        <v>119.73</v>
      </c>
      <c r="D498" s="34">
        <v>119.89</v>
      </c>
      <c r="E498" s="34">
        <v>118.55</v>
      </c>
      <c r="F498" s="34" t="s">
        <v>3750</v>
      </c>
      <c r="G498" s="35">
        <v>-0.0081</v>
      </c>
      <c r="H498" s="1">
        <f t="shared" si="7"/>
        <v>-0.00814070208469959</v>
      </c>
    </row>
    <row r="499" spans="1:8">
      <c r="A499" s="32">
        <v>45429</v>
      </c>
      <c r="B499" s="2">
        <v>119.64</v>
      </c>
      <c r="C499" s="34">
        <v>118.3</v>
      </c>
      <c r="D499" s="34">
        <v>119.83</v>
      </c>
      <c r="E499" s="34">
        <v>117.96</v>
      </c>
      <c r="F499" s="34" t="s">
        <v>4085</v>
      </c>
      <c r="G499" s="35">
        <v>0.015</v>
      </c>
      <c r="H499" s="1">
        <f t="shared" si="7"/>
        <v>0.0149049115232691</v>
      </c>
    </row>
    <row r="500" spans="1:8">
      <c r="A500" s="32">
        <v>45428</v>
      </c>
      <c r="B500" s="2">
        <v>117.87</v>
      </c>
      <c r="C500" s="34">
        <v>118.54</v>
      </c>
      <c r="D500" s="34">
        <v>119.3</v>
      </c>
      <c r="E500" s="34">
        <v>117.54</v>
      </c>
      <c r="F500" s="34" t="s">
        <v>2856</v>
      </c>
      <c r="G500" s="35">
        <v>-0.006</v>
      </c>
      <c r="H500" s="1">
        <f t="shared" si="7"/>
        <v>-0.00600551604074346</v>
      </c>
    </row>
    <row r="501" spans="1:8">
      <c r="A501" s="32">
        <v>45427</v>
      </c>
      <c r="B501" s="2">
        <v>118.58</v>
      </c>
      <c r="C501" s="34">
        <v>117.61</v>
      </c>
      <c r="D501" s="34">
        <v>118.84</v>
      </c>
      <c r="E501" s="34">
        <v>116.08</v>
      </c>
      <c r="F501" s="34" t="s">
        <v>2347</v>
      </c>
      <c r="G501" s="35">
        <v>0.0077</v>
      </c>
      <c r="H501" s="1">
        <f t="shared" si="7"/>
        <v>0.00770374180338398</v>
      </c>
    </row>
    <row r="502" spans="1:8">
      <c r="A502" s="32">
        <v>45426</v>
      </c>
      <c r="B502" s="2">
        <v>117.67</v>
      </c>
      <c r="C502" s="34">
        <v>116.79</v>
      </c>
      <c r="D502" s="34">
        <v>117.74</v>
      </c>
      <c r="E502" s="34">
        <v>116.48</v>
      </c>
      <c r="F502" s="34" t="s">
        <v>3019</v>
      </c>
      <c r="G502" s="35">
        <v>-0.002</v>
      </c>
      <c r="H502" s="1">
        <f t="shared" si="7"/>
        <v>-0.0020375251127444</v>
      </c>
    </row>
    <row r="503" spans="1:8">
      <c r="A503" s="32">
        <v>45425</v>
      </c>
      <c r="B503" s="2">
        <v>117.91</v>
      </c>
      <c r="C503" s="34">
        <v>118.42</v>
      </c>
      <c r="D503" s="34">
        <v>119.04</v>
      </c>
      <c r="E503" s="34">
        <v>117.12</v>
      </c>
      <c r="F503" s="34" t="s">
        <v>3963</v>
      </c>
      <c r="G503" s="35">
        <v>-0.0004</v>
      </c>
      <c r="H503" s="1">
        <f t="shared" si="7"/>
        <v>-0.00042396235849348</v>
      </c>
    </row>
    <row r="504" spans="1:8">
      <c r="A504" s="32">
        <v>45422</v>
      </c>
      <c r="B504" s="2">
        <v>117.96</v>
      </c>
      <c r="C504" s="34">
        <v>118.54</v>
      </c>
      <c r="D504" s="34">
        <v>118.66</v>
      </c>
      <c r="E504" s="34">
        <v>117.58</v>
      </c>
      <c r="F504" s="34" t="s">
        <v>4074</v>
      </c>
      <c r="G504" s="35">
        <v>-0.0041</v>
      </c>
      <c r="H504" s="1">
        <f t="shared" si="7"/>
        <v>-0.00406091928631507</v>
      </c>
    </row>
    <row r="505" spans="1:8">
      <c r="A505" s="32">
        <v>45421</v>
      </c>
      <c r="B505" s="2">
        <v>118.44</v>
      </c>
      <c r="C505" s="34">
        <v>116.2</v>
      </c>
      <c r="D505" s="34">
        <v>118.53</v>
      </c>
      <c r="E505" s="34">
        <v>116.19</v>
      </c>
      <c r="F505" s="34" t="s">
        <v>3151</v>
      </c>
      <c r="G505" s="35">
        <v>0.0197</v>
      </c>
      <c r="H505" s="1">
        <f t="shared" si="7"/>
        <v>0.0195240440169723</v>
      </c>
    </row>
    <row r="506" spans="1:8">
      <c r="A506" s="32">
        <v>45420</v>
      </c>
      <c r="B506" s="2">
        <v>116.15</v>
      </c>
      <c r="C506" s="34">
        <v>115.71</v>
      </c>
      <c r="D506" s="34">
        <v>116.95</v>
      </c>
      <c r="E506" s="34">
        <v>115.41</v>
      </c>
      <c r="F506" s="34" t="s">
        <v>2402</v>
      </c>
      <c r="G506" s="35">
        <v>-0.0002</v>
      </c>
      <c r="H506" s="1">
        <f t="shared" si="7"/>
        <v>-0.000172176308965267</v>
      </c>
    </row>
    <row r="507" spans="1:8">
      <c r="A507" s="32">
        <v>45419</v>
      </c>
      <c r="B507" s="2">
        <v>116.17</v>
      </c>
      <c r="C507" s="34">
        <v>117.28</v>
      </c>
      <c r="D507" s="34">
        <v>117.58</v>
      </c>
      <c r="E507" s="34">
        <v>115.93</v>
      </c>
      <c r="F507" s="34" t="s">
        <v>4086</v>
      </c>
      <c r="G507" s="35">
        <v>-0.005</v>
      </c>
      <c r="H507" s="1">
        <f t="shared" si="7"/>
        <v>-0.00498026102362323</v>
      </c>
    </row>
    <row r="508" spans="1:8">
      <c r="A508" s="32">
        <v>45418</v>
      </c>
      <c r="B508" s="2">
        <v>116.75</v>
      </c>
      <c r="C508" s="34">
        <v>116.67</v>
      </c>
      <c r="D508" s="34">
        <v>118.34</v>
      </c>
      <c r="E508" s="34">
        <v>116.4</v>
      </c>
      <c r="F508" s="34" t="s">
        <v>4087</v>
      </c>
      <c r="G508" s="35">
        <v>0.0065</v>
      </c>
      <c r="H508" s="1">
        <f t="shared" si="7"/>
        <v>0.00644470544264196</v>
      </c>
    </row>
    <row r="509" spans="1:8">
      <c r="A509" s="32">
        <v>45415</v>
      </c>
      <c r="B509" s="2">
        <v>116</v>
      </c>
      <c r="C509" s="34">
        <v>116</v>
      </c>
      <c r="D509" s="34">
        <v>116.07</v>
      </c>
      <c r="E509" s="34">
        <v>114.13</v>
      </c>
      <c r="F509" s="34" t="s">
        <v>1854</v>
      </c>
      <c r="G509" s="35">
        <v>-0.0021</v>
      </c>
      <c r="H509" s="1">
        <f t="shared" si="7"/>
        <v>-0.00206682815566277</v>
      </c>
    </row>
    <row r="510" spans="1:8">
      <c r="A510" s="32">
        <v>45414</v>
      </c>
      <c r="B510" s="2">
        <v>116.24</v>
      </c>
      <c r="C510" s="34">
        <v>116.26</v>
      </c>
      <c r="D510" s="34">
        <v>117.26</v>
      </c>
      <c r="E510" s="34">
        <v>115.9</v>
      </c>
      <c r="F510" s="34" t="s">
        <v>4088</v>
      </c>
      <c r="G510" s="35">
        <v>0.0018</v>
      </c>
      <c r="H510" s="1">
        <f t="shared" si="7"/>
        <v>0.00180824090257332</v>
      </c>
    </row>
    <row r="511" spans="1:8">
      <c r="A511" s="32">
        <v>45413</v>
      </c>
      <c r="B511" s="2">
        <v>116.03</v>
      </c>
      <c r="C511" s="34">
        <v>118.28</v>
      </c>
      <c r="D511" s="34">
        <v>118.47</v>
      </c>
      <c r="E511" s="34">
        <v>115.66</v>
      </c>
      <c r="F511" s="34" t="s">
        <v>1784</v>
      </c>
      <c r="G511" s="35">
        <v>-0.0189</v>
      </c>
      <c r="H511" s="1">
        <f t="shared" si="7"/>
        <v>-0.0191213679035714</v>
      </c>
    </row>
    <row r="512" spans="1:8">
      <c r="A512" s="32">
        <v>45412</v>
      </c>
      <c r="B512" s="2">
        <v>118.27</v>
      </c>
      <c r="C512" s="34">
        <v>119.11</v>
      </c>
      <c r="D512" s="34">
        <v>120.2</v>
      </c>
      <c r="E512" s="34">
        <v>117.98</v>
      </c>
      <c r="F512" s="34" t="s">
        <v>4089</v>
      </c>
      <c r="G512" s="35">
        <v>-0.0115</v>
      </c>
      <c r="H512" s="1">
        <f t="shared" si="7"/>
        <v>-0.0115170874987218</v>
      </c>
    </row>
    <row r="513" spans="1:8">
      <c r="A513" s="32">
        <v>45411</v>
      </c>
      <c r="B513" s="2">
        <v>119.64</v>
      </c>
      <c r="C513" s="34">
        <v>117.76</v>
      </c>
      <c r="D513" s="34">
        <v>120.05</v>
      </c>
      <c r="E513" s="34">
        <v>117.76</v>
      </c>
      <c r="F513" s="34" t="s">
        <v>4090</v>
      </c>
      <c r="G513" s="35">
        <v>0.0142</v>
      </c>
      <c r="H513" s="1">
        <f t="shared" si="7"/>
        <v>0.0141416498146718</v>
      </c>
    </row>
    <row r="514" spans="1:8">
      <c r="A514" s="32">
        <v>45408</v>
      </c>
      <c r="B514" s="2">
        <v>117.96</v>
      </c>
      <c r="C514" s="34">
        <v>119</v>
      </c>
      <c r="D514" s="34">
        <v>119.1</v>
      </c>
      <c r="E514" s="34">
        <v>116.22</v>
      </c>
      <c r="F514" s="34" t="s">
        <v>850</v>
      </c>
      <c r="G514" s="35">
        <v>-0.0278</v>
      </c>
      <c r="H514" s="1">
        <f t="shared" si="7"/>
        <v>-0.0281685221167062</v>
      </c>
    </row>
    <row r="515" spans="1:8">
      <c r="A515" s="32">
        <v>45407</v>
      </c>
      <c r="B515" s="2">
        <v>121.33</v>
      </c>
      <c r="C515" s="34">
        <v>121.03</v>
      </c>
      <c r="D515" s="34">
        <v>121.76</v>
      </c>
      <c r="E515" s="34">
        <v>119.4</v>
      </c>
      <c r="F515" s="34" t="s">
        <v>3795</v>
      </c>
      <c r="G515" s="35">
        <v>0.0023</v>
      </c>
      <c r="H515" s="1">
        <f t="shared" ref="H515:H578" si="8">LN(B515/B516)</f>
        <v>0.00231042267971415</v>
      </c>
    </row>
    <row r="516" spans="1:8">
      <c r="A516" s="32">
        <v>45406</v>
      </c>
      <c r="B516" s="2">
        <v>121.05</v>
      </c>
      <c r="C516" s="34">
        <v>120.3</v>
      </c>
      <c r="D516" s="34">
        <v>121.25</v>
      </c>
      <c r="E516" s="34">
        <v>119.39</v>
      </c>
      <c r="F516" s="34" t="s">
        <v>3028</v>
      </c>
      <c r="G516" s="35">
        <v>0.0002</v>
      </c>
      <c r="H516" s="1">
        <f t="shared" si="8"/>
        <v>0.000165234633555</v>
      </c>
    </row>
    <row r="517" spans="1:8">
      <c r="A517" s="32">
        <v>45405</v>
      </c>
      <c r="B517" s="2">
        <v>121.03</v>
      </c>
      <c r="C517" s="34">
        <v>120</v>
      </c>
      <c r="D517" s="34">
        <v>121.06</v>
      </c>
      <c r="E517" s="34">
        <v>119.45</v>
      </c>
      <c r="F517" s="34" t="s">
        <v>3670</v>
      </c>
      <c r="G517" s="35">
        <v>0.0039</v>
      </c>
      <c r="H517" s="1">
        <f t="shared" si="8"/>
        <v>0.00389089443227235</v>
      </c>
    </row>
    <row r="518" spans="1:8">
      <c r="A518" s="32">
        <v>45404</v>
      </c>
      <c r="B518" s="2">
        <v>120.56</v>
      </c>
      <c r="C518" s="34">
        <v>119.26</v>
      </c>
      <c r="D518" s="34">
        <v>121.57</v>
      </c>
      <c r="E518" s="34">
        <v>118.43</v>
      </c>
      <c r="F518" s="34" t="s">
        <v>3971</v>
      </c>
      <c r="G518" s="35">
        <v>0.0057</v>
      </c>
      <c r="H518" s="1">
        <f t="shared" si="8"/>
        <v>0.00565631186977754</v>
      </c>
    </row>
    <row r="519" spans="1:8">
      <c r="A519" s="32">
        <v>45401</v>
      </c>
      <c r="B519" s="2">
        <v>119.88</v>
      </c>
      <c r="C519" s="34">
        <v>119.15</v>
      </c>
      <c r="D519" s="34">
        <v>120.93</v>
      </c>
      <c r="E519" s="34">
        <v>118.95</v>
      </c>
      <c r="F519" s="34" t="s">
        <v>4091</v>
      </c>
      <c r="G519" s="35">
        <v>0.0115</v>
      </c>
      <c r="H519" s="1">
        <f t="shared" si="8"/>
        <v>0.0114095197430981</v>
      </c>
    </row>
    <row r="520" spans="1:8">
      <c r="A520" s="32">
        <v>45400</v>
      </c>
      <c r="B520" s="2">
        <v>118.52</v>
      </c>
      <c r="C520" s="34">
        <v>119</v>
      </c>
      <c r="D520" s="34">
        <v>119.72</v>
      </c>
      <c r="E520" s="34">
        <v>117.97</v>
      </c>
      <c r="F520" s="34" t="s">
        <v>2797</v>
      </c>
      <c r="G520" s="35">
        <v>-0.0009</v>
      </c>
      <c r="H520" s="1">
        <f t="shared" si="8"/>
        <v>-0.000927682967647437</v>
      </c>
    </row>
    <row r="521" spans="1:8">
      <c r="A521" s="32">
        <v>45399</v>
      </c>
      <c r="B521" s="2">
        <v>118.63</v>
      </c>
      <c r="C521" s="34">
        <v>118.55</v>
      </c>
      <c r="D521" s="34">
        <v>119.35</v>
      </c>
      <c r="E521" s="34">
        <v>117.12</v>
      </c>
      <c r="F521" s="34" t="s">
        <v>4059</v>
      </c>
      <c r="G521" s="35">
        <v>-0.0005</v>
      </c>
      <c r="H521" s="1">
        <f t="shared" si="8"/>
        <v>-0.000505646395401966</v>
      </c>
    </row>
    <row r="522" spans="1:8">
      <c r="A522" s="32">
        <v>45398</v>
      </c>
      <c r="B522" s="2">
        <v>118.69</v>
      </c>
      <c r="C522" s="34">
        <v>119.56</v>
      </c>
      <c r="D522" s="34">
        <v>120.22</v>
      </c>
      <c r="E522" s="34">
        <v>117.92</v>
      </c>
      <c r="F522" s="34" t="s">
        <v>3347</v>
      </c>
      <c r="G522" s="35">
        <v>-0.0083</v>
      </c>
      <c r="H522" s="1">
        <f t="shared" si="8"/>
        <v>-0.0083064621577533</v>
      </c>
    </row>
    <row r="523" spans="1:8">
      <c r="A523" s="32">
        <v>45397</v>
      </c>
      <c r="B523" s="2">
        <v>119.68</v>
      </c>
      <c r="C523" s="34">
        <v>121.09</v>
      </c>
      <c r="D523" s="34">
        <v>121.69</v>
      </c>
      <c r="E523" s="34">
        <v>119.45</v>
      </c>
      <c r="F523" s="34" t="s">
        <v>3736</v>
      </c>
      <c r="G523" s="35">
        <v>-0.0057</v>
      </c>
      <c r="H523" s="1">
        <f t="shared" si="8"/>
        <v>-0.00574881816547625</v>
      </c>
    </row>
    <row r="524" spans="1:8">
      <c r="A524" s="32">
        <v>45394</v>
      </c>
      <c r="B524" s="2">
        <v>120.37</v>
      </c>
      <c r="C524" s="34">
        <v>122.95</v>
      </c>
      <c r="D524" s="34">
        <v>123.75</v>
      </c>
      <c r="E524" s="34">
        <v>119.67</v>
      </c>
      <c r="F524" s="34" t="s">
        <v>2202</v>
      </c>
      <c r="G524" s="35">
        <v>-0.0117</v>
      </c>
      <c r="H524" s="1">
        <f t="shared" si="8"/>
        <v>-0.0117279177073757</v>
      </c>
    </row>
    <row r="525" spans="1:8">
      <c r="A525" s="32">
        <v>45393</v>
      </c>
      <c r="B525" s="2">
        <v>121.79</v>
      </c>
      <c r="C525" s="34">
        <v>122.69</v>
      </c>
      <c r="D525" s="34">
        <v>122.69</v>
      </c>
      <c r="E525" s="34">
        <v>120.34</v>
      </c>
      <c r="F525" s="34" t="s">
        <v>3151</v>
      </c>
      <c r="G525" s="35">
        <v>-0.0034</v>
      </c>
      <c r="H525" s="1">
        <f t="shared" si="8"/>
        <v>-0.00336079663847582</v>
      </c>
    </row>
    <row r="526" spans="1:8">
      <c r="A526" s="32">
        <v>45392</v>
      </c>
      <c r="B526" s="2">
        <v>122.2</v>
      </c>
      <c r="C526" s="34">
        <v>121.22</v>
      </c>
      <c r="D526" s="34">
        <v>122.47</v>
      </c>
      <c r="E526" s="34">
        <v>120.73</v>
      </c>
      <c r="F526" s="34" t="s">
        <v>3841</v>
      </c>
      <c r="G526" s="35">
        <v>0.0084</v>
      </c>
      <c r="H526" s="1">
        <f t="shared" si="8"/>
        <v>0.00838200322065183</v>
      </c>
    </row>
    <row r="527" spans="1:8">
      <c r="A527" s="32">
        <v>45391</v>
      </c>
      <c r="B527" s="2">
        <v>121.18</v>
      </c>
      <c r="C527" s="34">
        <v>121</v>
      </c>
      <c r="D527" s="34">
        <v>121.65</v>
      </c>
      <c r="E527" s="34">
        <v>120.34</v>
      </c>
      <c r="F527" s="34" t="s">
        <v>2362</v>
      </c>
      <c r="G527" s="35">
        <v>0.0052</v>
      </c>
      <c r="H527" s="1">
        <f t="shared" si="8"/>
        <v>0.00521243888966301</v>
      </c>
    </row>
    <row r="528" spans="1:8">
      <c r="A528" s="32">
        <v>45390</v>
      </c>
      <c r="B528" s="2">
        <v>120.55</v>
      </c>
      <c r="C528" s="34">
        <v>121.08</v>
      </c>
      <c r="D528" s="34">
        <v>121.74</v>
      </c>
      <c r="E528" s="34">
        <v>120.21</v>
      </c>
      <c r="F528" s="34" t="s">
        <v>4092</v>
      </c>
      <c r="G528" s="35">
        <v>-0.0068</v>
      </c>
      <c r="H528" s="1">
        <f t="shared" si="8"/>
        <v>-0.00677912649109012</v>
      </c>
    </row>
    <row r="529" spans="1:8">
      <c r="A529" s="32">
        <v>45387</v>
      </c>
      <c r="B529" s="2">
        <v>121.37</v>
      </c>
      <c r="C529" s="34">
        <v>119.98</v>
      </c>
      <c r="D529" s="34">
        <v>122.15</v>
      </c>
      <c r="E529" s="34">
        <v>119.64</v>
      </c>
      <c r="F529" s="34" t="s">
        <v>3850</v>
      </c>
      <c r="G529" s="35">
        <v>0.0138</v>
      </c>
      <c r="H529" s="1">
        <f t="shared" si="8"/>
        <v>0.013688048133772</v>
      </c>
    </row>
    <row r="530" spans="1:8">
      <c r="A530" s="32">
        <v>45386</v>
      </c>
      <c r="B530" s="2">
        <v>119.72</v>
      </c>
      <c r="C530" s="34">
        <v>119.05</v>
      </c>
      <c r="D530" s="34">
        <v>119.88</v>
      </c>
      <c r="E530" s="34">
        <v>118.64</v>
      </c>
      <c r="F530" s="34" t="s">
        <v>4093</v>
      </c>
      <c r="G530" s="35">
        <v>0.0035</v>
      </c>
      <c r="H530" s="1">
        <f t="shared" si="8"/>
        <v>0.0035143538806278</v>
      </c>
    </row>
    <row r="531" spans="1:8">
      <c r="A531" s="32">
        <v>45385</v>
      </c>
      <c r="B531" s="2">
        <v>119.3</v>
      </c>
      <c r="C531" s="34">
        <v>119.48</v>
      </c>
      <c r="D531" s="34">
        <v>119.75</v>
      </c>
      <c r="E531" s="34">
        <v>118.73</v>
      </c>
      <c r="F531" s="34" t="s">
        <v>2716</v>
      </c>
      <c r="G531" s="35">
        <v>0.0002</v>
      </c>
      <c r="H531" s="1">
        <f t="shared" si="8"/>
        <v>0.00016765864738735</v>
      </c>
    </row>
    <row r="532" spans="1:8">
      <c r="A532" s="32">
        <v>45384</v>
      </c>
      <c r="B532" s="2">
        <v>119.28</v>
      </c>
      <c r="C532" s="34">
        <v>117.92</v>
      </c>
      <c r="D532" s="34">
        <v>119.6</v>
      </c>
      <c r="E532" s="34">
        <v>117.33</v>
      </c>
      <c r="F532" s="34" t="s">
        <v>2611</v>
      </c>
      <c r="G532" s="35">
        <v>0.0196</v>
      </c>
      <c r="H532" s="1">
        <f t="shared" si="8"/>
        <v>0.0193852093969728</v>
      </c>
    </row>
    <row r="533" spans="1:8">
      <c r="A533" s="32">
        <v>45383</v>
      </c>
      <c r="B533" s="2">
        <v>116.99</v>
      </c>
      <c r="C533" s="34">
        <v>116.41</v>
      </c>
      <c r="D533" s="34">
        <v>117.24</v>
      </c>
      <c r="E533" s="34">
        <v>115.38</v>
      </c>
      <c r="F533" s="34" t="s">
        <v>2797</v>
      </c>
      <c r="G533" s="35">
        <v>0.0065</v>
      </c>
      <c r="H533" s="1">
        <f t="shared" si="8"/>
        <v>0.00643144179748268</v>
      </c>
    </row>
    <row r="534" spans="1:8">
      <c r="A534" s="32">
        <v>45379</v>
      </c>
      <c r="B534" s="2">
        <v>116.24</v>
      </c>
      <c r="C534" s="34">
        <v>115.53</v>
      </c>
      <c r="D534" s="34">
        <v>116.45</v>
      </c>
      <c r="E534" s="34">
        <v>115.06</v>
      </c>
      <c r="F534" s="34" t="s">
        <v>4094</v>
      </c>
      <c r="G534" s="35">
        <v>0.011</v>
      </c>
      <c r="H534" s="1">
        <f t="shared" si="8"/>
        <v>0.0109857944963785</v>
      </c>
    </row>
    <row r="535" spans="1:8">
      <c r="A535" s="32">
        <v>45378</v>
      </c>
      <c r="B535" s="2">
        <v>114.97</v>
      </c>
      <c r="C535" s="34">
        <v>113.48</v>
      </c>
      <c r="D535" s="34">
        <v>115.06</v>
      </c>
      <c r="E535" s="34">
        <v>113.41</v>
      </c>
      <c r="F535" s="34" t="s">
        <v>3673</v>
      </c>
      <c r="G535" s="35">
        <v>0.0104</v>
      </c>
      <c r="H535" s="1">
        <f t="shared" si="8"/>
        <v>0.0103165803967316</v>
      </c>
    </row>
    <row r="536" spans="1:8">
      <c r="A536" s="32">
        <v>45377</v>
      </c>
      <c r="B536" s="2">
        <v>113.79</v>
      </c>
      <c r="C536" s="34">
        <v>114.66</v>
      </c>
      <c r="D536" s="34">
        <v>114.98</v>
      </c>
      <c r="E536" s="34">
        <v>113.41</v>
      </c>
      <c r="F536" s="34" t="s">
        <v>4016</v>
      </c>
      <c r="G536" s="35">
        <v>-0.0075</v>
      </c>
      <c r="H536" s="1">
        <f t="shared" si="8"/>
        <v>-0.00752936493499616</v>
      </c>
    </row>
    <row r="537" spans="1:8">
      <c r="A537" s="32">
        <v>45376</v>
      </c>
      <c r="B537" s="2">
        <v>114.65</v>
      </c>
      <c r="C537" s="34">
        <v>113.83</v>
      </c>
      <c r="D537" s="34">
        <v>115.78</v>
      </c>
      <c r="E537" s="34">
        <v>113.83</v>
      </c>
      <c r="F537" s="34" t="s">
        <v>4095</v>
      </c>
      <c r="G537" s="35">
        <v>0.0102</v>
      </c>
      <c r="H537" s="1">
        <f t="shared" si="8"/>
        <v>0.0101692819908661</v>
      </c>
    </row>
    <row r="538" spans="1:8">
      <c r="A538" s="32">
        <v>45373</v>
      </c>
      <c r="B538" s="2">
        <v>113.49</v>
      </c>
      <c r="C538" s="34">
        <v>113.48</v>
      </c>
      <c r="D538" s="34">
        <v>113.68</v>
      </c>
      <c r="E538" s="34">
        <v>112.82</v>
      </c>
      <c r="F538" s="34" t="s">
        <v>2904</v>
      </c>
      <c r="G538" s="35">
        <v>0</v>
      </c>
      <c r="H538" s="1">
        <f t="shared" si="8"/>
        <v>0</v>
      </c>
    </row>
    <row r="539" spans="1:8">
      <c r="A539" s="32">
        <v>45372</v>
      </c>
      <c r="B539" s="2">
        <v>113.49</v>
      </c>
      <c r="C539" s="34">
        <v>112.92</v>
      </c>
      <c r="D539" s="34">
        <v>113.91</v>
      </c>
      <c r="E539" s="34">
        <v>112.57</v>
      </c>
      <c r="F539" s="34" t="s">
        <v>3792</v>
      </c>
      <c r="G539" s="35">
        <v>0.0044</v>
      </c>
      <c r="H539" s="1">
        <f t="shared" si="8"/>
        <v>0.00441540809189269</v>
      </c>
    </row>
    <row r="540" spans="1:8">
      <c r="A540" s="32">
        <v>45371</v>
      </c>
      <c r="B540" s="2">
        <v>112.99</v>
      </c>
      <c r="C540" s="34">
        <v>112.72</v>
      </c>
      <c r="D540" s="34">
        <v>113.4</v>
      </c>
      <c r="E540" s="34">
        <v>112.13</v>
      </c>
      <c r="F540" s="34" t="s">
        <v>4096</v>
      </c>
      <c r="G540" s="35">
        <v>-0.0009</v>
      </c>
      <c r="H540" s="1">
        <f t="shared" si="8"/>
        <v>-0.000884642662080751</v>
      </c>
    </row>
    <row r="541" spans="1:8">
      <c r="A541" s="32">
        <v>45370</v>
      </c>
      <c r="B541" s="2">
        <v>113.09</v>
      </c>
      <c r="C541" s="34">
        <v>112.22</v>
      </c>
      <c r="D541" s="34">
        <v>113.49</v>
      </c>
      <c r="E541" s="34">
        <v>112.06</v>
      </c>
      <c r="F541" s="34" t="s">
        <v>3792</v>
      </c>
      <c r="G541" s="35">
        <v>0.007</v>
      </c>
      <c r="H541" s="1">
        <f t="shared" si="8"/>
        <v>0.00701010013883814</v>
      </c>
    </row>
    <row r="542" spans="1:8">
      <c r="A542" s="32">
        <v>45369</v>
      </c>
      <c r="B542" s="2">
        <v>112.3</v>
      </c>
      <c r="C542" s="34">
        <v>111.79</v>
      </c>
      <c r="D542" s="34">
        <v>112.86</v>
      </c>
      <c r="E542" s="34">
        <v>111.1</v>
      </c>
      <c r="F542" s="34" t="s">
        <v>4097</v>
      </c>
      <c r="G542" s="35">
        <v>0.0093</v>
      </c>
      <c r="H542" s="1">
        <f t="shared" si="8"/>
        <v>0.00921418157478828</v>
      </c>
    </row>
    <row r="543" spans="1:8">
      <c r="A543" s="32">
        <v>45366</v>
      </c>
      <c r="B543" s="2">
        <v>111.27</v>
      </c>
      <c r="C543" s="34">
        <v>110.85</v>
      </c>
      <c r="D543" s="34">
        <v>112.3</v>
      </c>
      <c r="E543" s="34">
        <v>110.85</v>
      </c>
      <c r="F543" s="34" t="s">
        <v>4098</v>
      </c>
      <c r="G543" s="35">
        <v>-0.0018</v>
      </c>
      <c r="H543" s="1">
        <f t="shared" si="8"/>
        <v>-0.00179581623192304</v>
      </c>
    </row>
    <row r="544" spans="1:8">
      <c r="A544" s="32">
        <v>45365</v>
      </c>
      <c r="B544" s="2">
        <v>111.47</v>
      </c>
      <c r="C544" s="34">
        <v>109.83</v>
      </c>
      <c r="D544" s="34">
        <v>111.55</v>
      </c>
      <c r="E544" s="34">
        <v>109.69</v>
      </c>
      <c r="F544" s="34" t="s">
        <v>2385</v>
      </c>
      <c r="G544" s="35">
        <v>0.0177</v>
      </c>
      <c r="H544" s="1">
        <f t="shared" si="8"/>
        <v>0.0175570120658769</v>
      </c>
    </row>
    <row r="545" spans="1:8">
      <c r="A545" s="32">
        <v>45364</v>
      </c>
      <c r="B545" s="2">
        <v>109.53</v>
      </c>
      <c r="C545" s="34">
        <v>109.14</v>
      </c>
      <c r="D545" s="34">
        <v>110.35</v>
      </c>
      <c r="E545" s="34">
        <v>109.11</v>
      </c>
      <c r="F545" s="34" t="s">
        <v>3812</v>
      </c>
      <c r="G545" s="35">
        <v>0.0112</v>
      </c>
      <c r="H545" s="1">
        <f t="shared" si="8"/>
        <v>0.0111086751716903</v>
      </c>
    </row>
    <row r="546" spans="1:8">
      <c r="A546" s="32">
        <v>45363</v>
      </c>
      <c r="B546" s="2">
        <v>108.32</v>
      </c>
      <c r="C546" s="34">
        <v>109.06</v>
      </c>
      <c r="D546" s="34">
        <v>109.28</v>
      </c>
      <c r="E546" s="34">
        <v>108.03</v>
      </c>
      <c r="F546" s="34" t="s">
        <v>2662</v>
      </c>
      <c r="G546" s="35">
        <v>-0.0064</v>
      </c>
      <c r="H546" s="1">
        <f t="shared" si="8"/>
        <v>-0.00644154247216994</v>
      </c>
    </row>
    <row r="547" spans="1:8">
      <c r="A547" s="32">
        <v>45362</v>
      </c>
      <c r="B547" s="2">
        <v>109.02</v>
      </c>
      <c r="C547" s="34">
        <v>108.25</v>
      </c>
      <c r="D547" s="34">
        <v>109.12</v>
      </c>
      <c r="E547" s="34">
        <v>107.34</v>
      </c>
      <c r="F547" s="34" t="s">
        <v>4099</v>
      </c>
      <c r="G547" s="35">
        <v>0.0059</v>
      </c>
      <c r="H547" s="1">
        <f t="shared" si="8"/>
        <v>0.00588778149816666</v>
      </c>
    </row>
    <row r="548" spans="1:8">
      <c r="A548" s="32">
        <v>45359</v>
      </c>
      <c r="B548" s="2">
        <v>108.38</v>
      </c>
      <c r="C548" s="34">
        <v>107.23</v>
      </c>
      <c r="D548" s="34">
        <v>108.4</v>
      </c>
      <c r="E548" s="34">
        <v>106.77</v>
      </c>
      <c r="F548" s="34" t="s">
        <v>2622</v>
      </c>
      <c r="G548" s="35">
        <v>0.0094</v>
      </c>
      <c r="H548" s="1">
        <f t="shared" si="8"/>
        <v>0.009362756691924</v>
      </c>
    </row>
    <row r="549" spans="1:8">
      <c r="A549" s="32">
        <v>45358</v>
      </c>
      <c r="B549" s="2">
        <v>107.37</v>
      </c>
      <c r="C549" s="34">
        <v>106.6</v>
      </c>
      <c r="D549" s="34">
        <v>107.98</v>
      </c>
      <c r="E549" s="34">
        <v>106.6</v>
      </c>
      <c r="F549" s="34" t="s">
        <v>4100</v>
      </c>
      <c r="G549" s="35">
        <v>0.0056</v>
      </c>
      <c r="H549" s="1">
        <f t="shared" si="8"/>
        <v>0.00560382525583328</v>
      </c>
    </row>
    <row r="550" spans="1:8">
      <c r="A550" s="32">
        <v>45357</v>
      </c>
      <c r="B550" s="2">
        <v>106.77</v>
      </c>
      <c r="C550" s="34">
        <v>106.62</v>
      </c>
      <c r="D550" s="34">
        <v>107.57</v>
      </c>
      <c r="E550" s="34">
        <v>106.15</v>
      </c>
      <c r="F550" s="34" t="s">
        <v>4101</v>
      </c>
      <c r="G550" s="35">
        <v>0.0107</v>
      </c>
      <c r="H550" s="1">
        <f t="shared" si="8"/>
        <v>0.0106399007612795</v>
      </c>
    </row>
    <row r="551" spans="1:8">
      <c r="A551" s="32">
        <v>45356</v>
      </c>
      <c r="B551" s="2">
        <v>105.64</v>
      </c>
      <c r="C551" s="34">
        <v>104.53</v>
      </c>
      <c r="D551" s="34">
        <v>106.27</v>
      </c>
      <c r="E551" s="34">
        <v>104.32</v>
      </c>
      <c r="F551" s="34" t="s">
        <v>4102</v>
      </c>
      <c r="G551" s="35">
        <v>0.0123</v>
      </c>
      <c r="H551" s="1">
        <f t="shared" si="8"/>
        <v>0.0121906271604038</v>
      </c>
    </row>
    <row r="552" spans="1:8">
      <c r="A552" s="32">
        <v>45355</v>
      </c>
      <c r="B552" s="2">
        <v>104.36</v>
      </c>
      <c r="C552" s="34">
        <v>105.66</v>
      </c>
      <c r="D552" s="34">
        <v>105.85</v>
      </c>
      <c r="E552" s="34">
        <v>104.03</v>
      </c>
      <c r="F552" s="34" t="s">
        <v>3631</v>
      </c>
      <c r="G552" s="35">
        <v>-0.014</v>
      </c>
      <c r="H552" s="1">
        <f t="shared" si="8"/>
        <v>-0.0140820595381726</v>
      </c>
    </row>
    <row r="553" spans="1:8">
      <c r="A553" s="32">
        <v>45352</v>
      </c>
      <c r="B553" s="2">
        <v>105.84</v>
      </c>
      <c r="C553" s="34">
        <v>105.72</v>
      </c>
      <c r="D553" s="34">
        <v>106.39</v>
      </c>
      <c r="E553" s="34">
        <v>105.38</v>
      </c>
      <c r="F553" s="34" t="s">
        <v>3522</v>
      </c>
      <c r="G553" s="35">
        <v>0.0126</v>
      </c>
      <c r="H553" s="1">
        <f t="shared" si="8"/>
        <v>0.0125500791542886</v>
      </c>
    </row>
    <row r="554" spans="1:8">
      <c r="A554" s="32">
        <v>45351</v>
      </c>
      <c r="B554" s="2">
        <v>104.52</v>
      </c>
      <c r="C554" s="34">
        <v>104.68</v>
      </c>
      <c r="D554" s="34">
        <v>105.07</v>
      </c>
      <c r="E554" s="34">
        <v>104.21</v>
      </c>
      <c r="F554" s="34" t="s">
        <v>3119</v>
      </c>
      <c r="G554" s="35">
        <v>0.0019</v>
      </c>
      <c r="H554" s="1">
        <f t="shared" si="8"/>
        <v>0.00191534247406899</v>
      </c>
    </row>
    <row r="555" spans="1:8">
      <c r="A555" s="32">
        <v>45350</v>
      </c>
      <c r="B555" s="2">
        <v>104.32</v>
      </c>
      <c r="C555" s="34">
        <v>104.47</v>
      </c>
      <c r="D555" s="34">
        <v>105.43</v>
      </c>
      <c r="E555" s="34">
        <v>104</v>
      </c>
      <c r="F555" s="34" t="s">
        <v>3021</v>
      </c>
      <c r="G555" s="35">
        <v>0.0028</v>
      </c>
      <c r="H555" s="1">
        <f t="shared" si="8"/>
        <v>0.00278377909553894</v>
      </c>
    </row>
    <row r="556" spans="1:8">
      <c r="A556" s="32">
        <v>45349</v>
      </c>
      <c r="B556" s="2">
        <v>104.03</v>
      </c>
      <c r="C556" s="34">
        <v>104.68</v>
      </c>
      <c r="D556" s="34">
        <v>105.15</v>
      </c>
      <c r="E556" s="34">
        <v>103.85</v>
      </c>
      <c r="F556" s="34" t="s">
        <v>3998</v>
      </c>
      <c r="G556" s="35">
        <v>-0.0021</v>
      </c>
      <c r="H556" s="1">
        <f t="shared" si="8"/>
        <v>-0.00211254159610696</v>
      </c>
    </row>
    <row r="557" spans="1:8">
      <c r="A557" s="32">
        <v>45348</v>
      </c>
      <c r="B557" s="2">
        <v>104.25</v>
      </c>
      <c r="C557" s="34">
        <v>103.72</v>
      </c>
      <c r="D557" s="34">
        <v>104.93</v>
      </c>
      <c r="E557" s="34">
        <v>103.05</v>
      </c>
      <c r="F557" s="34" t="s">
        <v>4049</v>
      </c>
      <c r="G557" s="35">
        <v>0.0039</v>
      </c>
      <c r="H557" s="1">
        <f t="shared" si="8"/>
        <v>0.00394060772313092</v>
      </c>
    </row>
    <row r="558" spans="1:8">
      <c r="A558" s="32">
        <v>45345</v>
      </c>
      <c r="B558" s="2">
        <v>103.84</v>
      </c>
      <c r="C558" s="34">
        <v>103.88</v>
      </c>
      <c r="D558" s="34">
        <v>104.09</v>
      </c>
      <c r="E558" s="34">
        <v>102.88</v>
      </c>
      <c r="F558" s="34" t="s">
        <v>4084</v>
      </c>
      <c r="G558" s="35">
        <v>-0.0088</v>
      </c>
      <c r="H558" s="1">
        <f t="shared" si="8"/>
        <v>-0.00882076668373129</v>
      </c>
    </row>
    <row r="559" spans="1:8">
      <c r="A559" s="32">
        <v>45344</v>
      </c>
      <c r="B559" s="2">
        <v>104.76</v>
      </c>
      <c r="C559" s="34">
        <v>104.16</v>
      </c>
      <c r="D559" s="34">
        <v>105.41</v>
      </c>
      <c r="E559" s="34">
        <v>103.45</v>
      </c>
      <c r="F559" s="34" t="s">
        <v>4101</v>
      </c>
      <c r="G559" s="35">
        <v>-0.0009</v>
      </c>
      <c r="H559" s="1">
        <f t="shared" si="8"/>
        <v>-0.000858737708417758</v>
      </c>
    </row>
    <row r="560" spans="1:8">
      <c r="A560" s="32">
        <v>45343</v>
      </c>
      <c r="B560" s="2">
        <v>104.85</v>
      </c>
      <c r="C560" s="34">
        <v>103.02</v>
      </c>
      <c r="D560" s="34">
        <v>104.98</v>
      </c>
      <c r="E560" s="34">
        <v>102.99</v>
      </c>
      <c r="F560" s="34" t="s">
        <v>4103</v>
      </c>
      <c r="G560" s="35">
        <v>0.0204</v>
      </c>
      <c r="H560" s="1">
        <f t="shared" si="8"/>
        <v>0.0202319039715849</v>
      </c>
    </row>
    <row r="561" spans="1:8">
      <c r="A561" s="32">
        <v>45342</v>
      </c>
      <c r="B561" s="2">
        <v>102.75</v>
      </c>
      <c r="C561" s="34">
        <v>103.84</v>
      </c>
      <c r="D561" s="34">
        <v>104.12</v>
      </c>
      <c r="E561" s="34">
        <v>102.64</v>
      </c>
      <c r="F561" s="34" t="s">
        <v>2972</v>
      </c>
      <c r="G561" s="35">
        <v>-0.0094</v>
      </c>
      <c r="H561" s="1">
        <f t="shared" si="8"/>
        <v>-0.00949251606739268</v>
      </c>
    </row>
    <row r="562" spans="1:8">
      <c r="A562" s="32">
        <v>45338</v>
      </c>
      <c r="B562" s="2">
        <v>103.73</v>
      </c>
      <c r="C562" s="34">
        <v>104.01</v>
      </c>
      <c r="D562" s="34">
        <v>104.63</v>
      </c>
      <c r="E562" s="34">
        <v>103.52</v>
      </c>
      <c r="F562" s="34" t="s">
        <v>4104</v>
      </c>
      <c r="G562" s="35">
        <v>0</v>
      </c>
      <c r="H562" s="1">
        <f t="shared" si="8"/>
        <v>0</v>
      </c>
    </row>
    <row r="563" spans="1:8">
      <c r="A563" s="32">
        <v>45337</v>
      </c>
      <c r="B563" s="2">
        <v>103.73</v>
      </c>
      <c r="C563" s="34">
        <v>100.6</v>
      </c>
      <c r="D563" s="34">
        <v>103.93</v>
      </c>
      <c r="E563" s="34">
        <v>100.6</v>
      </c>
      <c r="F563" s="34" t="s">
        <v>4105</v>
      </c>
      <c r="G563" s="35">
        <v>0.0287</v>
      </c>
      <c r="H563" s="1">
        <f t="shared" si="8"/>
        <v>0.0282562671240175</v>
      </c>
    </row>
    <row r="564" spans="1:8">
      <c r="A564" s="32">
        <v>45336</v>
      </c>
      <c r="B564" s="2">
        <v>100.84</v>
      </c>
      <c r="C564" s="34">
        <v>101.87</v>
      </c>
      <c r="D564" s="34">
        <v>102.61</v>
      </c>
      <c r="E564" s="34">
        <v>100.42</v>
      </c>
      <c r="F564" s="34" t="s">
        <v>2972</v>
      </c>
      <c r="G564" s="35">
        <v>-0.0049</v>
      </c>
      <c r="H564" s="1">
        <f t="shared" si="8"/>
        <v>-0.00494609772804467</v>
      </c>
    </row>
    <row r="565" spans="1:8">
      <c r="A565" s="32">
        <v>45335</v>
      </c>
      <c r="B565" s="2">
        <v>101.34</v>
      </c>
      <c r="C565" s="34">
        <v>102.76</v>
      </c>
      <c r="D565" s="34">
        <v>103.09</v>
      </c>
      <c r="E565" s="34">
        <v>100.6</v>
      </c>
      <c r="F565" s="34" t="s">
        <v>3846</v>
      </c>
      <c r="G565" s="35">
        <v>-0.0177</v>
      </c>
      <c r="H565" s="1">
        <f t="shared" si="8"/>
        <v>-0.0178969130645208</v>
      </c>
    </row>
    <row r="566" spans="1:8">
      <c r="A566" s="32">
        <v>45334</v>
      </c>
      <c r="B566" s="2">
        <v>103.17</v>
      </c>
      <c r="C566" s="34">
        <v>102.16</v>
      </c>
      <c r="D566" s="34">
        <v>103.4</v>
      </c>
      <c r="E566" s="34">
        <v>102</v>
      </c>
      <c r="F566" s="34" t="s">
        <v>2832</v>
      </c>
      <c r="G566" s="35">
        <v>0.0138</v>
      </c>
      <c r="H566" s="1">
        <f t="shared" si="8"/>
        <v>0.0136627479084444</v>
      </c>
    </row>
    <row r="567" spans="1:8">
      <c r="A567" s="32">
        <v>45331</v>
      </c>
      <c r="B567" s="2">
        <v>101.77</v>
      </c>
      <c r="C567" s="34">
        <v>104.1</v>
      </c>
      <c r="D567" s="34">
        <v>104.84</v>
      </c>
      <c r="E567" s="34">
        <v>101.7</v>
      </c>
      <c r="F567" s="34" t="s">
        <v>4106</v>
      </c>
      <c r="G567" s="35">
        <v>-0.0212</v>
      </c>
      <c r="H567" s="1">
        <f t="shared" si="8"/>
        <v>-0.0213870307860387</v>
      </c>
    </row>
    <row r="568" spans="1:8">
      <c r="A568" s="32">
        <v>45330</v>
      </c>
      <c r="B568" s="2">
        <v>103.97</v>
      </c>
      <c r="C568" s="34">
        <v>102.34</v>
      </c>
      <c r="D568" s="34">
        <v>104.42</v>
      </c>
      <c r="E568" s="34">
        <v>102.11</v>
      </c>
      <c r="F568" s="34" t="s">
        <v>3768</v>
      </c>
      <c r="G568" s="35">
        <v>0.0171</v>
      </c>
      <c r="H568" s="1">
        <f t="shared" si="8"/>
        <v>0.0169750426497454</v>
      </c>
    </row>
    <row r="569" spans="1:8">
      <c r="A569" s="32">
        <v>45329</v>
      </c>
      <c r="B569" s="2">
        <v>102.22</v>
      </c>
      <c r="C569" s="34">
        <v>102.25</v>
      </c>
      <c r="D569" s="34">
        <v>102.73</v>
      </c>
      <c r="E569" s="34">
        <v>101.18</v>
      </c>
      <c r="F569" s="34" t="s">
        <v>2875</v>
      </c>
      <c r="G569" s="35">
        <v>-0.0003</v>
      </c>
      <c r="H569" s="1">
        <f t="shared" si="8"/>
        <v>-0.000293441582777645</v>
      </c>
    </row>
    <row r="570" spans="1:8">
      <c r="A570" s="32">
        <v>45328</v>
      </c>
      <c r="B570" s="2">
        <v>102.25</v>
      </c>
      <c r="C570" s="34">
        <v>102.07</v>
      </c>
      <c r="D570" s="34">
        <v>103.04</v>
      </c>
      <c r="E570" s="34">
        <v>101.57</v>
      </c>
      <c r="F570" s="34" t="s">
        <v>2617</v>
      </c>
      <c r="G570" s="35">
        <v>0.0069</v>
      </c>
      <c r="H570" s="1">
        <f t="shared" si="8"/>
        <v>0.0068695068965174</v>
      </c>
    </row>
    <row r="571" spans="1:8">
      <c r="A571" s="32">
        <v>45327</v>
      </c>
      <c r="B571" s="2">
        <v>101.55</v>
      </c>
      <c r="C571" s="34">
        <v>101.45</v>
      </c>
      <c r="D571" s="34">
        <v>102.38</v>
      </c>
      <c r="E571" s="34">
        <v>100.5</v>
      </c>
      <c r="F571" s="34" t="s">
        <v>3628</v>
      </c>
      <c r="G571" s="35">
        <v>-0.0041</v>
      </c>
      <c r="H571" s="1">
        <f t="shared" si="8"/>
        <v>-0.0041273643497407</v>
      </c>
    </row>
    <row r="572" spans="1:8">
      <c r="A572" s="32">
        <v>45324</v>
      </c>
      <c r="B572" s="2">
        <v>101.97</v>
      </c>
      <c r="C572" s="34">
        <v>103.75</v>
      </c>
      <c r="D572" s="34">
        <v>104</v>
      </c>
      <c r="E572" s="34">
        <v>101.61</v>
      </c>
      <c r="F572" s="34" t="s">
        <v>2821</v>
      </c>
      <c r="G572" s="35">
        <v>-0.0041</v>
      </c>
      <c r="H572" s="1">
        <f t="shared" si="8"/>
        <v>-0.00411039921059101</v>
      </c>
    </row>
    <row r="573" spans="1:8">
      <c r="A573" s="32">
        <v>45323</v>
      </c>
      <c r="B573" s="2">
        <v>102.39</v>
      </c>
      <c r="C573" s="34">
        <v>103.57</v>
      </c>
      <c r="D573" s="34">
        <v>104.01</v>
      </c>
      <c r="E573" s="34">
        <v>101.62</v>
      </c>
      <c r="F573" s="34" t="s">
        <v>3769</v>
      </c>
      <c r="G573" s="35">
        <v>-0.0041</v>
      </c>
      <c r="H573" s="1">
        <f t="shared" si="8"/>
        <v>-0.00409357296790184</v>
      </c>
    </row>
    <row r="574" spans="1:8">
      <c r="A574" s="32">
        <v>45322</v>
      </c>
      <c r="B574" s="2">
        <v>102.81</v>
      </c>
      <c r="C574" s="34">
        <v>104.74</v>
      </c>
      <c r="D574" s="34">
        <v>104.88</v>
      </c>
      <c r="E574" s="34">
        <v>102.77</v>
      </c>
      <c r="F574" s="34" t="s">
        <v>2393</v>
      </c>
      <c r="G574" s="35">
        <v>-0.0195</v>
      </c>
      <c r="H574" s="1">
        <f t="shared" si="8"/>
        <v>-0.0196481327933017</v>
      </c>
    </row>
    <row r="575" spans="1:8">
      <c r="A575" s="32">
        <v>45321</v>
      </c>
      <c r="B575" s="2">
        <v>104.85</v>
      </c>
      <c r="C575" s="34">
        <v>102.41</v>
      </c>
      <c r="D575" s="34">
        <v>104.88</v>
      </c>
      <c r="E575" s="34">
        <v>102.1</v>
      </c>
      <c r="F575" s="34" t="s">
        <v>3072</v>
      </c>
      <c r="G575" s="35">
        <v>0.0167</v>
      </c>
      <c r="H575" s="1">
        <f t="shared" si="8"/>
        <v>0.0165404290199513</v>
      </c>
    </row>
    <row r="576" spans="1:8">
      <c r="A576" s="32">
        <v>45320</v>
      </c>
      <c r="B576" s="2">
        <v>103.13</v>
      </c>
      <c r="C576" s="34">
        <v>102.98</v>
      </c>
      <c r="D576" s="34">
        <v>103.2</v>
      </c>
      <c r="E576" s="34">
        <v>101.86</v>
      </c>
      <c r="F576" s="34" t="s">
        <v>2533</v>
      </c>
      <c r="G576" s="35">
        <v>0.0013</v>
      </c>
      <c r="H576" s="1">
        <f t="shared" si="8"/>
        <v>0.00126134009834192</v>
      </c>
    </row>
    <row r="577" spans="1:8">
      <c r="A577" s="32">
        <v>45317</v>
      </c>
      <c r="B577" s="2">
        <v>103</v>
      </c>
      <c r="C577" s="34">
        <v>101.97</v>
      </c>
      <c r="D577" s="34">
        <v>103.08</v>
      </c>
      <c r="E577" s="34">
        <v>101.19</v>
      </c>
      <c r="F577" s="34" t="s">
        <v>4107</v>
      </c>
      <c r="G577" s="35">
        <v>0.0085</v>
      </c>
      <c r="H577" s="1">
        <f t="shared" si="8"/>
        <v>0.00848247663962833</v>
      </c>
    </row>
    <row r="578" spans="1:8">
      <c r="A578" s="32">
        <v>45316</v>
      </c>
      <c r="B578" s="2">
        <v>102.13</v>
      </c>
      <c r="C578" s="34">
        <v>100.31</v>
      </c>
      <c r="D578" s="34">
        <v>102.18</v>
      </c>
      <c r="E578" s="34">
        <v>99.61</v>
      </c>
      <c r="F578" s="34" t="s">
        <v>4108</v>
      </c>
      <c r="G578" s="35">
        <v>0.0254</v>
      </c>
      <c r="H578" s="1">
        <f t="shared" si="8"/>
        <v>0.025084346999455</v>
      </c>
    </row>
    <row r="579" spans="1:8">
      <c r="A579" s="32">
        <v>45315</v>
      </c>
      <c r="B579" s="2">
        <v>99.6</v>
      </c>
      <c r="C579" s="34">
        <v>98.32</v>
      </c>
      <c r="D579" s="34">
        <v>99.65</v>
      </c>
      <c r="E579" s="34">
        <v>97.74</v>
      </c>
      <c r="F579" s="34" t="s">
        <v>4109</v>
      </c>
      <c r="G579" s="35">
        <v>0.0173</v>
      </c>
      <c r="H579" s="1">
        <f t="shared" ref="H579:H642" si="9">LN(B579/B580)</f>
        <v>0.0171134752245726</v>
      </c>
    </row>
    <row r="580" spans="1:8">
      <c r="A580" s="32">
        <v>45314</v>
      </c>
      <c r="B580" s="2">
        <v>97.91</v>
      </c>
      <c r="C580" s="34">
        <v>96.81</v>
      </c>
      <c r="D580" s="34">
        <v>98.5</v>
      </c>
      <c r="E580" s="34">
        <v>96.73</v>
      </c>
      <c r="F580" s="34" t="s">
        <v>2983</v>
      </c>
      <c r="G580" s="35">
        <v>0.0113</v>
      </c>
      <c r="H580" s="1">
        <f t="shared" si="9"/>
        <v>0.0111951048544317</v>
      </c>
    </row>
    <row r="581" spans="1:8">
      <c r="A581" s="32">
        <v>45313</v>
      </c>
      <c r="B581" s="2">
        <v>96.82</v>
      </c>
      <c r="C581" s="34">
        <v>96.7</v>
      </c>
      <c r="D581" s="34">
        <v>97.1</v>
      </c>
      <c r="E581" s="34">
        <v>95.77</v>
      </c>
      <c r="F581" s="34" t="s">
        <v>3131</v>
      </c>
      <c r="G581" s="35">
        <v>-0.0013</v>
      </c>
      <c r="H581" s="1">
        <f t="shared" si="9"/>
        <v>-0.00134179717711266</v>
      </c>
    </row>
    <row r="582" spans="1:8">
      <c r="A582" s="32">
        <v>45310</v>
      </c>
      <c r="B582" s="2">
        <v>96.95</v>
      </c>
      <c r="C582" s="34">
        <v>96.72</v>
      </c>
      <c r="D582" s="34">
        <v>97.02</v>
      </c>
      <c r="E582" s="34">
        <v>96.41</v>
      </c>
      <c r="F582" s="34" t="s">
        <v>2554</v>
      </c>
      <c r="G582" s="35">
        <v>0.0015</v>
      </c>
      <c r="H582" s="1">
        <f t="shared" si="9"/>
        <v>0.00154838740612954</v>
      </c>
    </row>
    <row r="583" spans="1:8">
      <c r="A583" s="32">
        <v>45309</v>
      </c>
      <c r="B583" s="2">
        <v>96.8</v>
      </c>
      <c r="C583" s="34">
        <v>97</v>
      </c>
      <c r="D583" s="34">
        <v>97.09</v>
      </c>
      <c r="E583" s="34">
        <v>95.82</v>
      </c>
      <c r="F583" s="34" t="s">
        <v>2229</v>
      </c>
      <c r="G583" s="35">
        <v>-0.0019</v>
      </c>
      <c r="H583" s="1">
        <f t="shared" si="9"/>
        <v>-0.00185777739467501</v>
      </c>
    </row>
    <row r="584" spans="1:8">
      <c r="A584" s="32">
        <v>45308</v>
      </c>
      <c r="B584" s="2">
        <v>96.98</v>
      </c>
      <c r="C584" s="34">
        <v>96.6</v>
      </c>
      <c r="D584" s="34">
        <v>97.96</v>
      </c>
      <c r="E584" s="34">
        <v>96.58</v>
      </c>
      <c r="F584" s="34" t="s">
        <v>2376</v>
      </c>
      <c r="G584" s="35">
        <v>-0.0073</v>
      </c>
      <c r="H584" s="1">
        <f t="shared" si="9"/>
        <v>-0.0072944279876449</v>
      </c>
    </row>
    <row r="585" spans="1:8">
      <c r="A585" s="32">
        <v>45307</v>
      </c>
      <c r="B585" s="2">
        <v>97.69</v>
      </c>
      <c r="C585" s="34">
        <v>99.82</v>
      </c>
      <c r="D585" s="34">
        <v>100.01</v>
      </c>
      <c r="E585" s="34">
        <v>97.53</v>
      </c>
      <c r="F585" s="34" t="s">
        <v>4110</v>
      </c>
      <c r="G585" s="35">
        <v>-0.0226</v>
      </c>
      <c r="H585" s="1">
        <f t="shared" si="9"/>
        <v>-0.0228708612815579</v>
      </c>
    </row>
    <row r="586" spans="1:8">
      <c r="A586" s="32">
        <v>45303</v>
      </c>
      <c r="B586" s="2">
        <v>99.95</v>
      </c>
      <c r="C586" s="34">
        <v>100.14</v>
      </c>
      <c r="D586" s="34">
        <v>100.65</v>
      </c>
      <c r="E586" s="34">
        <v>99.17</v>
      </c>
      <c r="F586" s="34" t="s">
        <v>3671</v>
      </c>
      <c r="G586" s="35">
        <v>0.013</v>
      </c>
      <c r="H586" s="1">
        <f t="shared" si="9"/>
        <v>0.0128891120773338</v>
      </c>
    </row>
    <row r="587" spans="1:8">
      <c r="A587" s="32">
        <v>45302</v>
      </c>
      <c r="B587" s="2">
        <v>98.67</v>
      </c>
      <c r="C587" s="34">
        <v>99.04</v>
      </c>
      <c r="D587" s="34">
        <v>99.5</v>
      </c>
      <c r="E587" s="34">
        <v>98.56</v>
      </c>
      <c r="F587" s="34" t="s">
        <v>3742</v>
      </c>
      <c r="G587" s="35">
        <v>-0.0002</v>
      </c>
      <c r="H587" s="1">
        <f t="shared" si="9"/>
        <v>-0.000202675314840432</v>
      </c>
    </row>
    <row r="588" spans="1:8">
      <c r="A588" s="32">
        <v>45301</v>
      </c>
      <c r="B588" s="2">
        <v>98.69</v>
      </c>
      <c r="C588" s="34">
        <v>99.8</v>
      </c>
      <c r="D588" s="34">
        <v>99.8</v>
      </c>
      <c r="E588" s="34">
        <v>98.16</v>
      </c>
      <c r="F588" s="34" t="s">
        <v>4111</v>
      </c>
      <c r="G588" s="35">
        <v>-0.0098</v>
      </c>
      <c r="H588" s="1">
        <f t="shared" si="9"/>
        <v>-0.00988110479544909</v>
      </c>
    </row>
    <row r="589" spans="1:8">
      <c r="A589" s="32">
        <v>45300</v>
      </c>
      <c r="B589" s="2">
        <v>99.67</v>
      </c>
      <c r="C589" s="34">
        <v>101.29</v>
      </c>
      <c r="D589" s="34">
        <v>101.29</v>
      </c>
      <c r="E589" s="34">
        <v>99.19</v>
      </c>
      <c r="F589" s="34" t="s">
        <v>4112</v>
      </c>
      <c r="G589" s="35">
        <v>-0.0124</v>
      </c>
      <c r="H589" s="1">
        <f t="shared" si="9"/>
        <v>-0.0124633947934922</v>
      </c>
    </row>
    <row r="590" spans="1:8">
      <c r="A590" s="32">
        <v>45299</v>
      </c>
      <c r="B590" s="2">
        <v>100.92</v>
      </c>
      <c r="C590" s="34">
        <v>100.73</v>
      </c>
      <c r="D590" s="34">
        <v>101.04</v>
      </c>
      <c r="E590" s="34">
        <v>98.9</v>
      </c>
      <c r="F590" s="34" t="s">
        <v>2543</v>
      </c>
      <c r="G590" s="35">
        <v>-0.0167</v>
      </c>
      <c r="H590" s="1">
        <f t="shared" si="9"/>
        <v>-0.0168021638847659</v>
      </c>
    </row>
    <row r="591" spans="1:8">
      <c r="A591" s="32">
        <v>45296</v>
      </c>
      <c r="B591" s="2">
        <v>102.63</v>
      </c>
      <c r="C591" s="34">
        <v>103.17</v>
      </c>
      <c r="D591" s="34">
        <v>103.4</v>
      </c>
      <c r="E591" s="34">
        <v>102.13</v>
      </c>
      <c r="F591" s="34" t="s">
        <v>3742</v>
      </c>
      <c r="G591" s="35">
        <v>0.003</v>
      </c>
      <c r="H591" s="1">
        <f t="shared" si="9"/>
        <v>0.00302513038703578</v>
      </c>
    </row>
    <row r="592" spans="1:8">
      <c r="A592" s="32">
        <v>45295</v>
      </c>
      <c r="B592" s="2">
        <v>102.32</v>
      </c>
      <c r="C592" s="34">
        <v>104.08</v>
      </c>
      <c r="D592" s="34">
        <v>104.57</v>
      </c>
      <c r="E592" s="34">
        <v>102.05</v>
      </c>
      <c r="F592" s="34" t="s">
        <v>2564</v>
      </c>
      <c r="G592" s="35">
        <v>-0.0087</v>
      </c>
      <c r="H592" s="1">
        <f t="shared" si="9"/>
        <v>-0.00875747544999391</v>
      </c>
    </row>
    <row r="593" spans="1:8">
      <c r="A593" s="32">
        <v>45294</v>
      </c>
      <c r="B593" s="2">
        <v>103.22</v>
      </c>
      <c r="C593" s="34">
        <v>102.27</v>
      </c>
      <c r="D593" s="34">
        <v>103.62</v>
      </c>
      <c r="E593" s="34">
        <v>101.66</v>
      </c>
      <c r="F593" s="34" t="s">
        <v>4113</v>
      </c>
      <c r="G593" s="35">
        <v>0.0084</v>
      </c>
      <c r="H593" s="1">
        <f t="shared" si="9"/>
        <v>0.00836662142899297</v>
      </c>
    </row>
    <row r="594" spans="1:8">
      <c r="A594" s="32">
        <v>45293</v>
      </c>
      <c r="B594" s="2">
        <v>102.36</v>
      </c>
      <c r="C594" s="34">
        <v>100.92</v>
      </c>
      <c r="D594" s="34">
        <v>103.1</v>
      </c>
      <c r="E594" s="34">
        <v>100.85</v>
      </c>
      <c r="F594" s="34" t="s">
        <v>4114</v>
      </c>
      <c r="G594" s="35">
        <v>0.0238</v>
      </c>
      <c r="H594" s="1">
        <f t="shared" si="9"/>
        <v>0.0235258453061636</v>
      </c>
    </row>
    <row r="595" spans="1:8">
      <c r="A595" s="32">
        <v>45289</v>
      </c>
      <c r="B595" s="2">
        <v>99.98</v>
      </c>
      <c r="C595" s="34">
        <v>100.37</v>
      </c>
      <c r="D595" s="34">
        <v>100.59</v>
      </c>
      <c r="E595" s="34">
        <v>99.62</v>
      </c>
      <c r="F595" s="34" t="s">
        <v>3163</v>
      </c>
      <c r="G595" s="35">
        <v>-0.0021</v>
      </c>
      <c r="H595" s="1">
        <f t="shared" si="9"/>
        <v>-0.00209821728574727</v>
      </c>
    </row>
    <row r="596" spans="1:8">
      <c r="A596" s="32">
        <v>45288</v>
      </c>
      <c r="B596" s="2">
        <v>100.19</v>
      </c>
      <c r="C596" s="34">
        <v>101.39</v>
      </c>
      <c r="D596" s="34">
        <v>101.61</v>
      </c>
      <c r="E596" s="34">
        <v>100.13</v>
      </c>
      <c r="F596" s="34" t="s">
        <v>2674</v>
      </c>
      <c r="G596" s="35">
        <v>-0.0145</v>
      </c>
      <c r="H596" s="1">
        <f t="shared" si="9"/>
        <v>-0.0145655287475848</v>
      </c>
    </row>
    <row r="597" spans="1:8">
      <c r="A597" s="32">
        <v>45287</v>
      </c>
      <c r="B597" s="2">
        <v>101.66</v>
      </c>
      <c r="C597" s="34">
        <v>102.04</v>
      </c>
      <c r="D597" s="34">
        <v>102.55</v>
      </c>
      <c r="E597" s="34">
        <v>101.33</v>
      </c>
      <c r="F597" s="34" t="s">
        <v>2890</v>
      </c>
      <c r="G597" s="35">
        <v>-0.0047</v>
      </c>
      <c r="H597" s="1">
        <f t="shared" si="9"/>
        <v>-0.00471050920074144</v>
      </c>
    </row>
    <row r="598" spans="1:8">
      <c r="A598" s="32">
        <v>45286</v>
      </c>
      <c r="B598" s="2">
        <v>102.14</v>
      </c>
      <c r="C598" s="34">
        <v>102.74</v>
      </c>
      <c r="D598" s="34">
        <v>103.03</v>
      </c>
      <c r="E598" s="34">
        <v>102.11</v>
      </c>
      <c r="F598" s="34" t="s">
        <v>3749</v>
      </c>
      <c r="G598" s="35">
        <v>0.0023</v>
      </c>
      <c r="H598" s="1">
        <f t="shared" si="9"/>
        <v>0.00225435037889567</v>
      </c>
    </row>
    <row r="599" spans="1:8">
      <c r="A599" s="32">
        <v>45282</v>
      </c>
      <c r="B599" s="2">
        <v>101.91</v>
      </c>
      <c r="C599" s="34">
        <v>102.31</v>
      </c>
      <c r="D599" s="34">
        <v>102.94</v>
      </c>
      <c r="E599" s="34">
        <v>101.82</v>
      </c>
      <c r="F599" s="34" t="s">
        <v>4115</v>
      </c>
      <c r="G599" s="35">
        <v>0.0018</v>
      </c>
      <c r="H599" s="1">
        <f t="shared" si="9"/>
        <v>0.00176782603494518</v>
      </c>
    </row>
    <row r="600" spans="1:8">
      <c r="A600" s="32">
        <v>45281</v>
      </c>
      <c r="B600" s="2">
        <v>101.73</v>
      </c>
      <c r="C600" s="34">
        <v>101.47</v>
      </c>
      <c r="D600" s="34">
        <v>102</v>
      </c>
      <c r="E600" s="34">
        <v>100.81</v>
      </c>
      <c r="F600" s="34" t="s">
        <v>2717</v>
      </c>
      <c r="G600" s="35">
        <v>0.0045</v>
      </c>
      <c r="H600" s="1">
        <f t="shared" si="9"/>
        <v>0.0045320274614633</v>
      </c>
    </row>
    <row r="601" spans="1:8">
      <c r="A601" s="32">
        <v>45280</v>
      </c>
      <c r="B601" s="2">
        <v>101.27</v>
      </c>
      <c r="C601" s="34">
        <v>103.5</v>
      </c>
      <c r="D601" s="34">
        <v>103.94</v>
      </c>
      <c r="E601" s="34">
        <v>101.13</v>
      </c>
      <c r="F601" s="34" t="s">
        <v>4061</v>
      </c>
      <c r="G601" s="35">
        <v>-0.0167</v>
      </c>
      <c r="H601" s="1">
        <f t="shared" si="9"/>
        <v>-0.0168416787935167</v>
      </c>
    </row>
    <row r="602" spans="1:8">
      <c r="A602" s="32">
        <v>45279</v>
      </c>
      <c r="B602" s="2">
        <v>102.99</v>
      </c>
      <c r="C602" s="34">
        <v>102</v>
      </c>
      <c r="D602" s="34">
        <v>103.19</v>
      </c>
      <c r="E602" s="34">
        <v>101.79</v>
      </c>
      <c r="F602" s="34" t="s">
        <v>3625</v>
      </c>
      <c r="G602" s="35">
        <v>0.0132</v>
      </c>
      <c r="H602" s="1">
        <f t="shared" si="9"/>
        <v>0.0130963560633546</v>
      </c>
    </row>
    <row r="603" spans="1:8">
      <c r="A603" s="32">
        <v>45278</v>
      </c>
      <c r="B603" s="2">
        <v>101.65</v>
      </c>
      <c r="C603" s="34">
        <v>102.13</v>
      </c>
      <c r="D603" s="34">
        <v>103.11</v>
      </c>
      <c r="E603" s="34">
        <v>101.52</v>
      </c>
      <c r="F603" s="34" t="s">
        <v>4116</v>
      </c>
      <c r="G603" s="35">
        <v>0.0074</v>
      </c>
      <c r="H603" s="1">
        <f t="shared" si="9"/>
        <v>0.00740561271479236</v>
      </c>
    </row>
    <row r="604" spans="1:8">
      <c r="A604" s="32">
        <v>45275</v>
      </c>
      <c r="B604" s="2">
        <v>100.9</v>
      </c>
      <c r="C604" s="34">
        <v>100.59</v>
      </c>
      <c r="D604" s="34">
        <v>101</v>
      </c>
      <c r="E604" s="34">
        <v>100.31</v>
      </c>
      <c r="F604" s="34" t="s">
        <v>1968</v>
      </c>
      <c r="G604" s="35">
        <v>-0.0067</v>
      </c>
      <c r="H604" s="1">
        <f t="shared" si="9"/>
        <v>-0.00671673801353564</v>
      </c>
    </row>
    <row r="605" spans="1:8">
      <c r="A605" s="32">
        <v>45274</v>
      </c>
      <c r="B605" s="2">
        <v>101.58</v>
      </c>
      <c r="C605" s="34">
        <v>99.85</v>
      </c>
      <c r="D605" s="34">
        <v>102.14</v>
      </c>
      <c r="E605" s="34">
        <v>99.72</v>
      </c>
      <c r="F605" s="34" t="s">
        <v>4117</v>
      </c>
      <c r="G605" s="35">
        <v>0.0269</v>
      </c>
      <c r="H605" s="1">
        <f t="shared" si="9"/>
        <v>0.0265352227198834</v>
      </c>
    </row>
    <row r="606" spans="1:8">
      <c r="A606" s="32">
        <v>45273</v>
      </c>
      <c r="B606" s="2">
        <v>98.92</v>
      </c>
      <c r="C606" s="34">
        <v>98.04</v>
      </c>
      <c r="D606" s="34">
        <v>99.03</v>
      </c>
      <c r="E606" s="34">
        <v>97.65</v>
      </c>
      <c r="F606" s="34" t="s">
        <v>2611</v>
      </c>
      <c r="G606" s="35">
        <v>0.0089</v>
      </c>
      <c r="H606" s="1">
        <f t="shared" si="9"/>
        <v>0.00883389001086014</v>
      </c>
    </row>
    <row r="607" spans="1:8">
      <c r="A607" s="32">
        <v>45272</v>
      </c>
      <c r="B607" s="2">
        <v>98.05</v>
      </c>
      <c r="C607" s="34">
        <v>98.68</v>
      </c>
      <c r="D607" s="34">
        <v>98.68</v>
      </c>
      <c r="E607" s="34">
        <v>97.48</v>
      </c>
      <c r="F607" s="34" t="s">
        <v>4118</v>
      </c>
      <c r="G607" s="35">
        <v>-0.0158</v>
      </c>
      <c r="H607" s="1">
        <f t="shared" si="9"/>
        <v>-0.0158853950027821</v>
      </c>
    </row>
    <row r="608" spans="1:8">
      <c r="A608" s="32">
        <v>45271</v>
      </c>
      <c r="B608" s="2">
        <v>99.62</v>
      </c>
      <c r="C608" s="34">
        <v>99.8</v>
      </c>
      <c r="D608" s="34">
        <v>99.86</v>
      </c>
      <c r="E608" s="34">
        <v>98.58</v>
      </c>
      <c r="F608" s="34" t="s">
        <v>2333</v>
      </c>
      <c r="G608" s="35">
        <v>0.0007</v>
      </c>
      <c r="H608" s="1">
        <f t="shared" si="9"/>
        <v>0.000702917134932204</v>
      </c>
    </row>
    <row r="609" spans="1:8">
      <c r="A609" s="32">
        <v>45268</v>
      </c>
      <c r="B609" s="2">
        <v>99.55</v>
      </c>
      <c r="C609" s="34">
        <v>99.02</v>
      </c>
      <c r="D609" s="34">
        <v>99.79</v>
      </c>
      <c r="E609" s="34">
        <v>98.75</v>
      </c>
      <c r="F609" s="34" t="s">
        <v>2292</v>
      </c>
      <c r="G609" s="35">
        <v>0.0115</v>
      </c>
      <c r="H609" s="1">
        <f t="shared" si="9"/>
        <v>0.011415995072373</v>
      </c>
    </row>
    <row r="610" spans="1:8">
      <c r="A610" s="32">
        <v>45267</v>
      </c>
      <c r="B610" s="2">
        <v>98.42</v>
      </c>
      <c r="C610" s="34">
        <v>99.86</v>
      </c>
      <c r="D610" s="34">
        <v>100.83</v>
      </c>
      <c r="E610" s="34">
        <v>98.09</v>
      </c>
      <c r="F610" s="34" t="s">
        <v>4119</v>
      </c>
      <c r="G610" s="35">
        <v>-0.007</v>
      </c>
      <c r="H610" s="1">
        <f t="shared" si="9"/>
        <v>-0.00698630898078497</v>
      </c>
    </row>
    <row r="611" spans="1:8">
      <c r="A611" s="32">
        <v>45266</v>
      </c>
      <c r="B611" s="2">
        <v>99.11</v>
      </c>
      <c r="C611" s="34">
        <v>100</v>
      </c>
      <c r="D611" s="34">
        <v>100.72</v>
      </c>
      <c r="E611" s="34">
        <v>98.34</v>
      </c>
      <c r="F611" s="34" t="s">
        <v>2484</v>
      </c>
      <c r="G611" s="35">
        <v>-0.0132</v>
      </c>
      <c r="H611" s="1">
        <f t="shared" si="9"/>
        <v>-0.0133301898707672</v>
      </c>
    </row>
    <row r="612" spans="1:8">
      <c r="A612" s="32">
        <v>45265</v>
      </c>
      <c r="B612" s="2">
        <v>100.44</v>
      </c>
      <c r="C612" s="34">
        <v>102.27</v>
      </c>
      <c r="D612" s="34">
        <v>102.34</v>
      </c>
      <c r="E612" s="34">
        <v>100.29</v>
      </c>
      <c r="F612" s="34" t="s">
        <v>2333</v>
      </c>
      <c r="G612" s="35">
        <v>-0.0194</v>
      </c>
      <c r="H612" s="1">
        <f t="shared" si="9"/>
        <v>-0.019619104159059</v>
      </c>
    </row>
    <row r="613" spans="1:8">
      <c r="A613" s="32">
        <v>45264</v>
      </c>
      <c r="B613" s="2">
        <v>102.43</v>
      </c>
      <c r="C613" s="34">
        <v>102.13</v>
      </c>
      <c r="D613" s="34">
        <v>103.36</v>
      </c>
      <c r="E613" s="34">
        <v>101.59</v>
      </c>
      <c r="F613" s="34" t="s">
        <v>853</v>
      </c>
      <c r="G613" s="35">
        <v>-0.0054</v>
      </c>
      <c r="H613" s="1">
        <f t="shared" si="9"/>
        <v>-0.005452257689267</v>
      </c>
    </row>
    <row r="614" spans="1:8">
      <c r="A614" s="32">
        <v>45261</v>
      </c>
      <c r="B614" s="2">
        <v>102.99</v>
      </c>
      <c r="C614" s="34">
        <v>102.5</v>
      </c>
      <c r="D614" s="34">
        <v>104.22</v>
      </c>
      <c r="E614" s="34">
        <v>102.22</v>
      </c>
      <c r="F614" s="34" t="s">
        <v>4120</v>
      </c>
      <c r="G614" s="35">
        <v>0.0024</v>
      </c>
      <c r="H614" s="1">
        <f t="shared" si="9"/>
        <v>0.00243037109858868</v>
      </c>
    </row>
    <row r="615" spans="1:8">
      <c r="A615" s="32">
        <v>45260</v>
      </c>
      <c r="B615" s="2">
        <v>102.74</v>
      </c>
      <c r="C615" s="34">
        <v>103.11</v>
      </c>
      <c r="D615" s="34">
        <v>104.48</v>
      </c>
      <c r="E615" s="34">
        <v>101.81</v>
      </c>
      <c r="F615" s="34" t="s">
        <v>1860</v>
      </c>
      <c r="G615" s="35">
        <v>0.0039</v>
      </c>
      <c r="H615" s="1">
        <f t="shared" si="9"/>
        <v>0.00390092166217601</v>
      </c>
    </row>
    <row r="616" spans="1:8">
      <c r="A616" s="32">
        <v>45259</v>
      </c>
      <c r="B616" s="2">
        <v>102.34</v>
      </c>
      <c r="C616" s="34">
        <v>104.27</v>
      </c>
      <c r="D616" s="34">
        <v>104.58</v>
      </c>
      <c r="E616" s="34">
        <v>101.64</v>
      </c>
      <c r="F616" s="34" t="s">
        <v>4121</v>
      </c>
      <c r="G616" s="35">
        <v>-0.015</v>
      </c>
      <c r="H616" s="1">
        <f t="shared" si="9"/>
        <v>-0.0151282947282359</v>
      </c>
    </row>
    <row r="617" spans="1:8">
      <c r="A617" s="32">
        <v>45258</v>
      </c>
      <c r="B617" s="2">
        <v>103.9</v>
      </c>
      <c r="C617" s="34">
        <v>104.24</v>
      </c>
      <c r="D617" s="34">
        <v>104.91</v>
      </c>
      <c r="E617" s="34">
        <v>103.88</v>
      </c>
      <c r="F617" s="34" t="s">
        <v>4122</v>
      </c>
      <c r="G617" s="35">
        <v>-0.0006</v>
      </c>
      <c r="H617" s="1">
        <f t="shared" si="9"/>
        <v>-0.000577311668107653</v>
      </c>
    </row>
    <row r="618" spans="1:8">
      <c r="A618" s="32">
        <v>45257</v>
      </c>
      <c r="B618" s="2">
        <v>103.96</v>
      </c>
      <c r="C618" s="34">
        <v>104.1</v>
      </c>
      <c r="D618" s="34">
        <v>104.4</v>
      </c>
      <c r="E618" s="34">
        <v>103.18</v>
      </c>
      <c r="F618" s="34" t="s">
        <v>4123</v>
      </c>
      <c r="G618" s="35">
        <v>-0.0058</v>
      </c>
      <c r="H618" s="1">
        <f t="shared" si="9"/>
        <v>-0.00585049383720792</v>
      </c>
    </row>
    <row r="619" spans="1:8">
      <c r="A619" s="32">
        <v>45254</v>
      </c>
      <c r="B619" s="2">
        <v>104.57</v>
      </c>
      <c r="C619" s="34">
        <v>104.02</v>
      </c>
      <c r="D619" s="34">
        <v>105.46</v>
      </c>
      <c r="E619" s="34">
        <v>103.91</v>
      </c>
      <c r="F619" s="34" t="s">
        <v>3231</v>
      </c>
      <c r="G619" s="35">
        <v>0.0054</v>
      </c>
      <c r="H619" s="1">
        <f t="shared" si="9"/>
        <v>0.00536965524545545</v>
      </c>
    </row>
    <row r="620" spans="1:8">
      <c r="A620" s="32">
        <v>45252</v>
      </c>
      <c r="B620" s="2">
        <v>104.01</v>
      </c>
      <c r="C620" s="34">
        <v>102.58</v>
      </c>
      <c r="D620" s="34">
        <v>104.12</v>
      </c>
      <c r="E620" s="34">
        <v>101.94</v>
      </c>
      <c r="F620" s="34" t="s">
        <v>4124</v>
      </c>
      <c r="G620" s="35">
        <v>-0.0043</v>
      </c>
      <c r="H620" s="1">
        <f t="shared" si="9"/>
        <v>-0.00431717464311082</v>
      </c>
    </row>
    <row r="621" spans="1:8">
      <c r="A621" s="32">
        <v>45251</v>
      </c>
      <c r="B621" s="2">
        <v>104.46</v>
      </c>
      <c r="C621" s="34">
        <v>104.21</v>
      </c>
      <c r="D621" s="34">
        <v>104.69</v>
      </c>
      <c r="E621" s="34">
        <v>103.21</v>
      </c>
      <c r="F621" s="34" t="s">
        <v>3065</v>
      </c>
      <c r="G621" s="35">
        <v>-0.0004</v>
      </c>
      <c r="H621" s="1">
        <f t="shared" si="9"/>
        <v>-0.000382848396713057</v>
      </c>
    </row>
    <row r="622" spans="1:8">
      <c r="A622" s="32">
        <v>45250</v>
      </c>
      <c r="B622" s="2">
        <v>104.5</v>
      </c>
      <c r="C622" s="34">
        <v>105.38</v>
      </c>
      <c r="D622" s="34">
        <v>105.88</v>
      </c>
      <c r="E622" s="34">
        <v>104.43</v>
      </c>
      <c r="F622" s="34" t="s">
        <v>3743</v>
      </c>
      <c r="G622" s="35">
        <v>-0.0044</v>
      </c>
      <c r="H622" s="1">
        <f t="shared" si="9"/>
        <v>-0.00439225379091312</v>
      </c>
    </row>
    <row r="623" spans="1:8">
      <c r="A623" s="32">
        <v>45247</v>
      </c>
      <c r="B623" s="2">
        <v>104.96</v>
      </c>
      <c r="C623" s="34">
        <v>103.06</v>
      </c>
      <c r="D623" s="34">
        <v>105.43</v>
      </c>
      <c r="E623" s="34">
        <v>102.75</v>
      </c>
      <c r="F623" s="34" t="s">
        <v>2550</v>
      </c>
      <c r="G623" s="35">
        <v>0.0244</v>
      </c>
      <c r="H623" s="1">
        <f t="shared" si="9"/>
        <v>0.0241068466847228</v>
      </c>
    </row>
    <row r="624" spans="1:8">
      <c r="A624" s="32">
        <v>45246</v>
      </c>
      <c r="B624" s="2">
        <v>102.46</v>
      </c>
      <c r="C624" s="34">
        <v>102.9</v>
      </c>
      <c r="D624" s="34">
        <v>103.27</v>
      </c>
      <c r="E624" s="34">
        <v>101.15</v>
      </c>
      <c r="F624" s="34" t="s">
        <v>4125</v>
      </c>
      <c r="G624" s="35">
        <v>-0.0116</v>
      </c>
      <c r="H624" s="1">
        <f t="shared" si="9"/>
        <v>-0.0116438342505043</v>
      </c>
    </row>
    <row r="625" spans="1:8">
      <c r="A625" s="32">
        <v>45245</v>
      </c>
      <c r="B625" s="2">
        <v>103.66</v>
      </c>
      <c r="C625" s="34">
        <v>103.96</v>
      </c>
      <c r="D625" s="34">
        <v>105.15</v>
      </c>
      <c r="E625" s="34">
        <v>103.5</v>
      </c>
      <c r="F625" s="34" t="s">
        <v>872</v>
      </c>
      <c r="G625" s="35">
        <v>-0.006</v>
      </c>
      <c r="H625" s="1">
        <f t="shared" si="9"/>
        <v>-0.00605916737156106</v>
      </c>
    </row>
    <row r="626" spans="1:8">
      <c r="A626" s="32">
        <v>45244</v>
      </c>
      <c r="B626" s="2">
        <v>104.29</v>
      </c>
      <c r="C626" s="34">
        <v>104.3</v>
      </c>
      <c r="D626" s="34">
        <v>104.82</v>
      </c>
      <c r="E626" s="34">
        <v>103.87</v>
      </c>
      <c r="F626" s="34" t="s">
        <v>4126</v>
      </c>
      <c r="G626" s="35">
        <v>-0.0052</v>
      </c>
      <c r="H626" s="1">
        <f t="shared" si="9"/>
        <v>-0.00525989832208405</v>
      </c>
    </row>
    <row r="627" spans="1:8">
      <c r="A627" s="32">
        <v>45243</v>
      </c>
      <c r="B627" s="2">
        <v>104.84</v>
      </c>
      <c r="C627" s="34">
        <v>104.05</v>
      </c>
      <c r="D627" s="34">
        <v>105.14</v>
      </c>
      <c r="E627" s="34">
        <v>103.81</v>
      </c>
      <c r="F627" s="34" t="s">
        <v>2848</v>
      </c>
      <c r="G627" s="35">
        <v>0.0105</v>
      </c>
      <c r="H627" s="1">
        <f t="shared" si="9"/>
        <v>0.010451219344398</v>
      </c>
    </row>
    <row r="628" spans="1:8">
      <c r="A628" s="32">
        <v>45240</v>
      </c>
      <c r="B628" s="2">
        <v>103.75</v>
      </c>
      <c r="C628" s="34">
        <v>103.93</v>
      </c>
      <c r="D628" s="34">
        <v>104.41</v>
      </c>
      <c r="E628" s="34">
        <v>102.9</v>
      </c>
      <c r="F628" s="34" t="s">
        <v>4127</v>
      </c>
      <c r="G628" s="35">
        <v>0.0077</v>
      </c>
      <c r="H628" s="1">
        <f t="shared" si="9"/>
        <v>0.00764359582293647</v>
      </c>
    </row>
    <row r="629" spans="1:8">
      <c r="A629" s="32">
        <v>45239</v>
      </c>
      <c r="B629" s="2">
        <v>102.96</v>
      </c>
      <c r="C629" s="34">
        <v>103.67</v>
      </c>
      <c r="D629" s="34">
        <v>103.97</v>
      </c>
      <c r="E629" s="34">
        <v>102.86</v>
      </c>
      <c r="F629" s="34" t="s">
        <v>2376</v>
      </c>
      <c r="G629" s="35">
        <v>0.0003</v>
      </c>
      <c r="H629" s="1">
        <f t="shared" si="9"/>
        <v>0.000291417749403119</v>
      </c>
    </row>
    <row r="630" spans="1:8">
      <c r="A630" s="32">
        <v>45238</v>
      </c>
      <c r="B630" s="2">
        <v>102.93</v>
      </c>
      <c r="C630" s="34">
        <v>103.73</v>
      </c>
      <c r="D630" s="34">
        <v>104.9</v>
      </c>
      <c r="E630" s="34">
        <v>102.89</v>
      </c>
      <c r="F630" s="34" t="s">
        <v>3155</v>
      </c>
      <c r="G630" s="35">
        <v>-0.0123</v>
      </c>
      <c r="H630" s="1">
        <f t="shared" si="9"/>
        <v>-0.012358948465868</v>
      </c>
    </row>
    <row r="631" spans="1:8">
      <c r="A631" s="32">
        <v>45237</v>
      </c>
      <c r="B631" s="2">
        <v>104.21</v>
      </c>
      <c r="C631" s="34">
        <v>104.47</v>
      </c>
      <c r="D631" s="34">
        <v>104.86</v>
      </c>
      <c r="E631" s="34">
        <v>103.29</v>
      </c>
      <c r="F631" s="34" t="s">
        <v>4128</v>
      </c>
      <c r="G631" s="35">
        <v>-0.0157</v>
      </c>
      <c r="H631" s="1">
        <f t="shared" si="9"/>
        <v>-0.0158038323509524</v>
      </c>
    </row>
    <row r="632" spans="1:8">
      <c r="A632" s="32">
        <v>45236</v>
      </c>
      <c r="B632" s="2">
        <v>105.87</v>
      </c>
      <c r="C632" s="34">
        <v>108.17</v>
      </c>
      <c r="D632" s="34">
        <v>108.27</v>
      </c>
      <c r="E632" s="34">
        <v>105.77</v>
      </c>
      <c r="F632" s="34" t="s">
        <v>4129</v>
      </c>
      <c r="G632" s="35">
        <v>-0.0177</v>
      </c>
      <c r="H632" s="1">
        <f t="shared" si="9"/>
        <v>-0.0178801861500622</v>
      </c>
    </row>
    <row r="633" spans="1:8">
      <c r="A633" s="32">
        <v>45233</v>
      </c>
      <c r="B633" s="2">
        <v>107.78</v>
      </c>
      <c r="C633" s="34">
        <v>108.4</v>
      </c>
      <c r="D633" s="34">
        <v>108.78</v>
      </c>
      <c r="E633" s="34">
        <v>106.54</v>
      </c>
      <c r="F633" s="34" t="s">
        <v>1767</v>
      </c>
      <c r="G633" s="35">
        <v>-0.0122</v>
      </c>
      <c r="H633" s="1">
        <f t="shared" si="9"/>
        <v>-0.0122644351616567</v>
      </c>
    </row>
    <row r="634" spans="1:8">
      <c r="A634" s="32">
        <v>45232</v>
      </c>
      <c r="B634" s="2">
        <v>109.11</v>
      </c>
      <c r="C634" s="34">
        <v>105.88</v>
      </c>
      <c r="D634" s="34">
        <v>109.19</v>
      </c>
      <c r="E634" s="34">
        <v>105.5</v>
      </c>
      <c r="F634" s="34" t="s">
        <v>2497</v>
      </c>
      <c r="G634" s="35">
        <v>0.0328</v>
      </c>
      <c r="H634" s="1">
        <f t="shared" si="9"/>
        <v>0.032319460238076</v>
      </c>
    </row>
    <row r="635" spans="1:8">
      <c r="A635" s="32">
        <v>45231</v>
      </c>
      <c r="B635" s="2">
        <v>105.64</v>
      </c>
      <c r="C635" s="34">
        <v>106.53</v>
      </c>
      <c r="D635" s="34">
        <v>107.17</v>
      </c>
      <c r="E635" s="34">
        <v>105.46</v>
      </c>
      <c r="F635" s="34" t="s">
        <v>4130</v>
      </c>
      <c r="G635" s="35">
        <v>-0.002</v>
      </c>
      <c r="H635" s="1">
        <f t="shared" si="9"/>
        <v>-0.00198591015194268</v>
      </c>
    </row>
    <row r="636" spans="1:8">
      <c r="A636" s="32">
        <v>45230</v>
      </c>
      <c r="B636" s="2">
        <v>105.85</v>
      </c>
      <c r="C636" s="34">
        <v>105.58</v>
      </c>
      <c r="D636" s="34">
        <v>106.16</v>
      </c>
      <c r="E636" s="34">
        <v>104.54</v>
      </c>
      <c r="F636" s="34" t="s">
        <v>4131</v>
      </c>
      <c r="G636" s="35">
        <v>-0.0003</v>
      </c>
      <c r="H636" s="1">
        <f t="shared" si="9"/>
        <v>-0.00028337977802637</v>
      </c>
    </row>
    <row r="637" spans="1:8">
      <c r="A637" s="32">
        <v>45229</v>
      </c>
      <c r="B637" s="2">
        <v>105.88</v>
      </c>
      <c r="C637" s="34">
        <v>105.74</v>
      </c>
      <c r="D637" s="34">
        <v>106.42</v>
      </c>
      <c r="E637" s="34">
        <v>105.21</v>
      </c>
      <c r="F637" s="34" t="s">
        <v>3049</v>
      </c>
      <c r="G637" s="35">
        <v>0.0031</v>
      </c>
      <c r="H637" s="1">
        <f t="shared" si="9"/>
        <v>0.00312160306457098</v>
      </c>
    </row>
    <row r="638" spans="1:8">
      <c r="A638" s="32">
        <v>45226</v>
      </c>
      <c r="B638" s="2">
        <v>105.55</v>
      </c>
      <c r="C638" s="34">
        <v>108.89</v>
      </c>
      <c r="D638" s="34">
        <v>109.86</v>
      </c>
      <c r="E638" s="34">
        <v>104.96</v>
      </c>
      <c r="F638" s="34" t="s">
        <v>3988</v>
      </c>
      <c r="G638" s="35">
        <v>-0.0191</v>
      </c>
      <c r="H638" s="1">
        <f t="shared" si="9"/>
        <v>-0.0192358734333544</v>
      </c>
    </row>
    <row r="639" spans="1:8">
      <c r="A639" s="32">
        <v>45225</v>
      </c>
      <c r="B639" s="2">
        <v>107.6</v>
      </c>
      <c r="C639" s="34">
        <v>107.45</v>
      </c>
      <c r="D639" s="34">
        <v>108.34</v>
      </c>
      <c r="E639" s="34">
        <v>106.5</v>
      </c>
      <c r="F639" s="34" t="s">
        <v>3346</v>
      </c>
      <c r="G639" s="35">
        <v>-0.0091</v>
      </c>
      <c r="H639" s="1">
        <f t="shared" si="9"/>
        <v>-0.00915867450112509</v>
      </c>
    </row>
    <row r="640" spans="1:8">
      <c r="A640" s="32">
        <v>45224</v>
      </c>
      <c r="B640" s="2">
        <v>108.59</v>
      </c>
      <c r="C640" s="34">
        <v>108.52</v>
      </c>
      <c r="D640" s="34">
        <v>109.5</v>
      </c>
      <c r="E640" s="34">
        <v>108.13</v>
      </c>
      <c r="F640" s="34" t="s">
        <v>4132</v>
      </c>
      <c r="G640" s="35">
        <v>0.0018</v>
      </c>
      <c r="H640" s="1">
        <f t="shared" si="9"/>
        <v>0.00184348840115048</v>
      </c>
    </row>
    <row r="641" spans="1:8">
      <c r="A641" s="32">
        <v>45223</v>
      </c>
      <c r="B641" s="2">
        <v>108.39</v>
      </c>
      <c r="C641" s="34">
        <v>109.7</v>
      </c>
      <c r="D641" s="34">
        <v>109.82</v>
      </c>
      <c r="E641" s="34">
        <v>108.12</v>
      </c>
      <c r="F641" s="34" t="s">
        <v>3851</v>
      </c>
      <c r="G641" s="35">
        <v>-0.0097</v>
      </c>
      <c r="H641" s="1">
        <f t="shared" si="9"/>
        <v>-0.00973199014121344</v>
      </c>
    </row>
    <row r="642" spans="1:8">
      <c r="A642" s="32">
        <v>45222</v>
      </c>
      <c r="B642" s="2">
        <v>109.45</v>
      </c>
      <c r="C642" s="34">
        <v>110.63</v>
      </c>
      <c r="D642" s="34">
        <v>110.96</v>
      </c>
      <c r="E642" s="34">
        <v>108.68</v>
      </c>
      <c r="F642" s="34" t="s">
        <v>4133</v>
      </c>
      <c r="G642" s="35">
        <v>-0.0147</v>
      </c>
      <c r="H642" s="1">
        <f t="shared" si="9"/>
        <v>-0.0147828384697268</v>
      </c>
    </row>
    <row r="643" spans="1:8">
      <c r="A643" s="32">
        <v>45219</v>
      </c>
      <c r="B643" s="2">
        <v>111.08</v>
      </c>
      <c r="C643" s="34">
        <v>112.92</v>
      </c>
      <c r="D643" s="34">
        <v>113.32</v>
      </c>
      <c r="E643" s="34">
        <v>110.79</v>
      </c>
      <c r="F643" s="34" t="s">
        <v>3834</v>
      </c>
      <c r="G643" s="35">
        <v>-0.0172</v>
      </c>
      <c r="H643" s="1">
        <f t="shared" ref="H643:H706" si="10">LN(B643/B644)</f>
        <v>-0.0173141317630984</v>
      </c>
    </row>
    <row r="644" spans="1:8">
      <c r="A644" s="32">
        <v>45218</v>
      </c>
      <c r="B644" s="2">
        <v>113.02</v>
      </c>
      <c r="C644" s="34">
        <v>112.72</v>
      </c>
      <c r="D644" s="34">
        <v>113.96</v>
      </c>
      <c r="E644" s="34">
        <v>111.32</v>
      </c>
      <c r="F644" s="34" t="s">
        <v>2414</v>
      </c>
      <c r="G644" s="35">
        <v>0.0006</v>
      </c>
      <c r="H644" s="1">
        <f t="shared" si="10"/>
        <v>0.000619551287684873</v>
      </c>
    </row>
    <row r="645" spans="1:8">
      <c r="A645" s="32">
        <v>45217</v>
      </c>
      <c r="B645" s="2">
        <v>112.95</v>
      </c>
      <c r="C645" s="34">
        <v>111.82</v>
      </c>
      <c r="D645" s="34">
        <v>113.39</v>
      </c>
      <c r="E645" s="34">
        <v>111.7</v>
      </c>
      <c r="F645" s="34" t="s">
        <v>4134</v>
      </c>
      <c r="G645" s="35">
        <v>0.014</v>
      </c>
      <c r="H645" s="1">
        <f t="shared" si="10"/>
        <v>0.0139076860569139</v>
      </c>
    </row>
    <row r="646" spans="1:8">
      <c r="A646" s="32">
        <v>45216</v>
      </c>
      <c r="B646" s="2">
        <v>111.39</v>
      </c>
      <c r="C646" s="34">
        <v>109.73</v>
      </c>
      <c r="D646" s="34">
        <v>111.8</v>
      </c>
      <c r="E646" s="34">
        <v>109.68</v>
      </c>
      <c r="F646" s="34" t="s">
        <v>4135</v>
      </c>
      <c r="G646" s="35">
        <v>0.0131</v>
      </c>
      <c r="H646" s="1">
        <f t="shared" si="10"/>
        <v>0.0130118398563283</v>
      </c>
    </row>
    <row r="647" spans="1:8">
      <c r="A647" s="32">
        <v>45215</v>
      </c>
      <c r="B647" s="2">
        <v>109.95</v>
      </c>
      <c r="C647" s="34">
        <v>110.5</v>
      </c>
      <c r="D647" s="34">
        <v>110.68</v>
      </c>
      <c r="E647" s="34">
        <v>109.13</v>
      </c>
      <c r="F647" s="34" t="s">
        <v>3640</v>
      </c>
      <c r="G647" s="35">
        <v>0.0007</v>
      </c>
      <c r="H647" s="1">
        <f t="shared" si="10"/>
        <v>0.000727868287980539</v>
      </c>
    </row>
    <row r="648" spans="1:8">
      <c r="A648" s="32">
        <v>45212</v>
      </c>
      <c r="B648" s="2">
        <v>109.87</v>
      </c>
      <c r="C648" s="34">
        <v>108.03</v>
      </c>
      <c r="D648" s="34">
        <v>110.2</v>
      </c>
      <c r="E648" s="34">
        <v>107.84</v>
      </c>
      <c r="F648" s="34" t="s">
        <v>4136</v>
      </c>
      <c r="G648" s="35">
        <v>0.0319</v>
      </c>
      <c r="H648" s="1">
        <f t="shared" si="10"/>
        <v>0.0314345933862748</v>
      </c>
    </row>
    <row r="649" spans="1:8">
      <c r="A649" s="32">
        <v>45211</v>
      </c>
      <c r="B649" s="2">
        <v>106.47</v>
      </c>
      <c r="C649" s="34">
        <v>107.59</v>
      </c>
      <c r="D649" s="34">
        <v>107.84</v>
      </c>
      <c r="E649" s="34">
        <v>106.09</v>
      </c>
      <c r="F649" s="34" t="s">
        <v>2277</v>
      </c>
      <c r="G649" s="35">
        <v>-0.0002</v>
      </c>
      <c r="H649" s="1">
        <f t="shared" si="10"/>
        <v>-0.000187828700777601</v>
      </c>
    </row>
    <row r="650" spans="1:8">
      <c r="A650" s="32">
        <v>45210</v>
      </c>
      <c r="B650" s="2">
        <v>106.49</v>
      </c>
      <c r="C650" s="34">
        <v>106.96</v>
      </c>
      <c r="D650" s="34">
        <v>107.17</v>
      </c>
      <c r="E650" s="34">
        <v>104.83</v>
      </c>
      <c r="F650" s="34" t="s">
        <v>4137</v>
      </c>
      <c r="G650" s="35">
        <v>-0.0359</v>
      </c>
      <c r="H650" s="1">
        <f t="shared" si="10"/>
        <v>-0.0365118458388339</v>
      </c>
    </row>
    <row r="651" spans="1:8">
      <c r="A651" s="32">
        <v>45209</v>
      </c>
      <c r="B651" s="2">
        <v>110.45</v>
      </c>
      <c r="C651" s="34">
        <v>111.02</v>
      </c>
      <c r="D651" s="34">
        <v>111.45</v>
      </c>
      <c r="E651" s="34">
        <v>110.12</v>
      </c>
      <c r="F651" s="34" t="s">
        <v>2825</v>
      </c>
      <c r="G651" s="35">
        <v>-0.0042</v>
      </c>
      <c r="H651" s="1">
        <f t="shared" si="10"/>
        <v>-0.0042462908814511</v>
      </c>
    </row>
    <row r="652" spans="1:8">
      <c r="A652" s="32">
        <v>45208</v>
      </c>
      <c r="B652" s="2">
        <v>110.92</v>
      </c>
      <c r="C652" s="34">
        <v>110.44</v>
      </c>
      <c r="D652" s="34">
        <v>112.07</v>
      </c>
      <c r="E652" s="34">
        <v>109.52</v>
      </c>
      <c r="F652" s="34" t="s">
        <v>1810</v>
      </c>
      <c r="G652" s="35">
        <v>0.035</v>
      </c>
      <c r="H652" s="1">
        <f t="shared" si="10"/>
        <v>0.0343928620226716</v>
      </c>
    </row>
    <row r="653" spans="1:8">
      <c r="A653" s="32">
        <v>45205</v>
      </c>
      <c r="B653" s="2">
        <v>107.17</v>
      </c>
      <c r="C653" s="34">
        <v>105.73</v>
      </c>
      <c r="D653" s="34">
        <v>108.27</v>
      </c>
      <c r="E653" s="34">
        <v>105.11</v>
      </c>
      <c r="F653" s="34" t="s">
        <v>3112</v>
      </c>
      <c r="G653" s="35">
        <v>-0.0167</v>
      </c>
      <c r="H653" s="1">
        <f t="shared" si="10"/>
        <v>-0.0168397761763145</v>
      </c>
    </row>
    <row r="654" spans="1:8">
      <c r="A654" s="32">
        <v>45204</v>
      </c>
      <c r="B654" s="2">
        <v>108.99</v>
      </c>
      <c r="C654" s="34">
        <v>109.8</v>
      </c>
      <c r="D654" s="34">
        <v>110.9</v>
      </c>
      <c r="E654" s="34">
        <v>108.7</v>
      </c>
      <c r="F654" s="34" t="s">
        <v>4138</v>
      </c>
      <c r="G654" s="35">
        <v>-0.0225</v>
      </c>
      <c r="H654" s="1">
        <f t="shared" si="10"/>
        <v>-0.0227684559989532</v>
      </c>
    </row>
    <row r="655" spans="1:8">
      <c r="A655" s="32">
        <v>45203</v>
      </c>
      <c r="B655" s="2">
        <v>111.5</v>
      </c>
      <c r="C655" s="34">
        <v>114.05</v>
      </c>
      <c r="D655" s="34">
        <v>114.09</v>
      </c>
      <c r="E655" s="34">
        <v>110.5</v>
      </c>
      <c r="F655" s="34" t="s">
        <v>2129</v>
      </c>
      <c r="G655" s="35">
        <v>-0.0374</v>
      </c>
      <c r="H655" s="1">
        <f t="shared" si="10"/>
        <v>-0.0380990080440812</v>
      </c>
    </row>
    <row r="656" spans="1:8">
      <c r="A656" s="32">
        <v>45202</v>
      </c>
      <c r="B656" s="2">
        <v>115.83</v>
      </c>
      <c r="C656" s="34">
        <v>115.44</v>
      </c>
      <c r="D656" s="34">
        <v>116.44</v>
      </c>
      <c r="E656" s="34">
        <v>115.03</v>
      </c>
      <c r="F656" s="34" t="s">
        <v>2673</v>
      </c>
      <c r="G656" s="35">
        <v>0.0017</v>
      </c>
      <c r="H656" s="1">
        <f t="shared" si="10"/>
        <v>0.00172816080338437</v>
      </c>
    </row>
    <row r="657" spans="1:8">
      <c r="A657" s="32">
        <v>45201</v>
      </c>
      <c r="B657" s="2">
        <v>115.63</v>
      </c>
      <c r="C657" s="34">
        <v>117.53</v>
      </c>
      <c r="D657" s="34">
        <v>117.79</v>
      </c>
      <c r="E657" s="34">
        <v>114.55</v>
      </c>
      <c r="F657" s="34" t="s">
        <v>3779</v>
      </c>
      <c r="G657" s="35">
        <v>-0.0166</v>
      </c>
      <c r="H657" s="1">
        <f t="shared" si="10"/>
        <v>-0.0167235148332385</v>
      </c>
    </row>
    <row r="658" spans="1:8">
      <c r="A658" s="32">
        <v>45198</v>
      </c>
      <c r="B658" s="2">
        <v>117.58</v>
      </c>
      <c r="C658" s="34">
        <v>119.1</v>
      </c>
      <c r="D658" s="34">
        <v>119.18</v>
      </c>
      <c r="E658" s="34">
        <v>116.73</v>
      </c>
      <c r="F658" s="34" t="s">
        <v>4139</v>
      </c>
      <c r="G658" s="35">
        <v>-0.0158</v>
      </c>
      <c r="H658" s="1">
        <f t="shared" si="10"/>
        <v>-0.0159463408550235</v>
      </c>
    </row>
    <row r="659" spans="1:8">
      <c r="A659" s="32">
        <v>45197</v>
      </c>
      <c r="B659" s="2">
        <v>119.47</v>
      </c>
      <c r="C659" s="34">
        <v>119.98</v>
      </c>
      <c r="D659" s="34">
        <v>120.7</v>
      </c>
      <c r="E659" s="34">
        <v>118.19</v>
      </c>
      <c r="F659" s="34" t="s">
        <v>4079</v>
      </c>
      <c r="G659" s="35">
        <v>-0.0061</v>
      </c>
      <c r="H659" s="1">
        <f t="shared" si="10"/>
        <v>-0.00609172827197483</v>
      </c>
    </row>
    <row r="660" spans="1:8">
      <c r="A660" s="32">
        <v>45196</v>
      </c>
      <c r="B660" s="2">
        <v>120.2</v>
      </c>
      <c r="C660" s="34">
        <v>117.89</v>
      </c>
      <c r="D660" s="34">
        <v>120.5</v>
      </c>
      <c r="E660" s="34">
        <v>117.4</v>
      </c>
      <c r="F660" s="34" t="s">
        <v>3797</v>
      </c>
      <c r="G660" s="35">
        <v>0.0326</v>
      </c>
      <c r="H660" s="1">
        <f t="shared" si="10"/>
        <v>0.0320385798409577</v>
      </c>
    </row>
    <row r="661" spans="1:8">
      <c r="A661" s="32">
        <v>45195</v>
      </c>
      <c r="B661" s="2">
        <v>116.41</v>
      </c>
      <c r="C661" s="34">
        <v>115.5</v>
      </c>
      <c r="D661" s="34">
        <v>116.73</v>
      </c>
      <c r="E661" s="34">
        <v>115.37</v>
      </c>
      <c r="F661" s="34" t="s">
        <v>3735</v>
      </c>
      <c r="G661" s="35">
        <v>0.0015</v>
      </c>
      <c r="H661" s="1">
        <f t="shared" si="10"/>
        <v>0.00154745560453295</v>
      </c>
    </row>
    <row r="662" spans="1:8">
      <c r="A662" s="32">
        <v>45194</v>
      </c>
      <c r="B662" s="2">
        <v>116.23</v>
      </c>
      <c r="C662" s="34">
        <v>115.09</v>
      </c>
      <c r="D662" s="34">
        <v>116.64</v>
      </c>
      <c r="E662" s="34">
        <v>114.83</v>
      </c>
      <c r="F662" s="34" t="s">
        <v>2726</v>
      </c>
      <c r="G662" s="35">
        <v>0.0112</v>
      </c>
      <c r="H662" s="1">
        <f t="shared" si="10"/>
        <v>0.0111607335760212</v>
      </c>
    </row>
    <row r="663" spans="1:8">
      <c r="A663" s="32">
        <v>45191</v>
      </c>
      <c r="B663" s="2">
        <v>114.94</v>
      </c>
      <c r="C663" s="34">
        <v>115.71</v>
      </c>
      <c r="D663" s="34">
        <v>116.68</v>
      </c>
      <c r="E663" s="34">
        <v>114.81</v>
      </c>
      <c r="F663" s="34" t="s">
        <v>3856</v>
      </c>
      <c r="G663" s="35">
        <v>0.0016</v>
      </c>
      <c r="H663" s="1">
        <f t="shared" si="10"/>
        <v>0.00156726196643147</v>
      </c>
    </row>
    <row r="664" spans="1:8">
      <c r="A664" s="32">
        <v>45190</v>
      </c>
      <c r="B664" s="2">
        <v>114.76</v>
      </c>
      <c r="C664" s="34">
        <v>116.98</v>
      </c>
      <c r="D664" s="34">
        <v>117.37</v>
      </c>
      <c r="E664" s="34">
        <v>114.6</v>
      </c>
      <c r="F664" s="34" t="s">
        <v>3860</v>
      </c>
      <c r="G664" s="35">
        <v>-0.0141</v>
      </c>
      <c r="H664" s="1">
        <f t="shared" si="10"/>
        <v>-0.0141895441841734</v>
      </c>
    </row>
    <row r="665" spans="1:8">
      <c r="A665" s="32">
        <v>45189</v>
      </c>
      <c r="B665" s="2">
        <v>116.4</v>
      </c>
      <c r="C665" s="34">
        <v>116.54</v>
      </c>
      <c r="D665" s="34">
        <v>118.02</v>
      </c>
      <c r="E665" s="34">
        <v>116.32</v>
      </c>
      <c r="F665" s="34" t="s">
        <v>4140</v>
      </c>
      <c r="G665" s="35">
        <v>-0.0079</v>
      </c>
      <c r="H665" s="1">
        <f t="shared" si="10"/>
        <v>-0.00795794213819493</v>
      </c>
    </row>
    <row r="666" spans="1:8">
      <c r="A666" s="32">
        <v>45188</v>
      </c>
      <c r="B666" s="2">
        <v>117.33</v>
      </c>
      <c r="C666" s="34">
        <v>118.62</v>
      </c>
      <c r="D666" s="34">
        <v>118.84</v>
      </c>
      <c r="E666" s="34">
        <v>116.61</v>
      </c>
      <c r="F666" s="34" t="s">
        <v>2870</v>
      </c>
      <c r="G666" s="35">
        <v>-0.0026</v>
      </c>
      <c r="H666" s="1">
        <f t="shared" si="10"/>
        <v>-0.00263863625026182</v>
      </c>
    </row>
    <row r="667" spans="1:8">
      <c r="A667" s="32">
        <v>45187</v>
      </c>
      <c r="B667" s="2">
        <v>117.64</v>
      </c>
      <c r="C667" s="34">
        <v>117.53</v>
      </c>
      <c r="D667" s="34">
        <v>118.24</v>
      </c>
      <c r="E667" s="34">
        <v>116.7</v>
      </c>
      <c r="F667" s="34" t="s">
        <v>3129</v>
      </c>
      <c r="G667" s="35">
        <v>0.0081</v>
      </c>
      <c r="H667" s="1">
        <f t="shared" si="10"/>
        <v>0.00802257439328396</v>
      </c>
    </row>
    <row r="668" spans="1:8">
      <c r="A668" s="32">
        <v>45184</v>
      </c>
      <c r="B668" s="2">
        <v>116.7</v>
      </c>
      <c r="C668" s="34">
        <v>117.9</v>
      </c>
      <c r="D668" s="34">
        <v>118.51</v>
      </c>
      <c r="E668" s="34">
        <v>116.5</v>
      </c>
      <c r="F668" s="34" t="s">
        <v>4141</v>
      </c>
      <c r="G668" s="35">
        <v>-0.0154</v>
      </c>
      <c r="H668" s="1">
        <f t="shared" si="10"/>
        <v>-0.0154751834128541</v>
      </c>
    </row>
    <row r="669" spans="1:8">
      <c r="A669" s="32">
        <v>45183</v>
      </c>
      <c r="B669" s="2">
        <v>118.52</v>
      </c>
      <c r="C669" s="34">
        <v>117.55</v>
      </c>
      <c r="D669" s="34">
        <v>118.66</v>
      </c>
      <c r="E669" s="34">
        <v>117.33</v>
      </c>
      <c r="F669" s="34" t="s">
        <v>2710</v>
      </c>
      <c r="G669" s="35">
        <v>0.0179</v>
      </c>
      <c r="H669" s="1">
        <f t="shared" si="10"/>
        <v>0.0177056038279419</v>
      </c>
    </row>
    <row r="670" spans="1:8">
      <c r="A670" s="32">
        <v>45182</v>
      </c>
      <c r="B670" s="2">
        <v>116.44</v>
      </c>
      <c r="C670" s="34">
        <v>117.41</v>
      </c>
      <c r="D670" s="34">
        <v>117.96</v>
      </c>
      <c r="E670" s="34">
        <v>115.9</v>
      </c>
      <c r="F670" s="34" t="s">
        <v>2842</v>
      </c>
      <c r="G670" s="35">
        <v>-0.0089</v>
      </c>
      <c r="H670" s="1">
        <f t="shared" si="10"/>
        <v>-0.00897710470205873</v>
      </c>
    </row>
    <row r="671" spans="1:8">
      <c r="A671" s="32">
        <v>45181</v>
      </c>
      <c r="B671" s="2">
        <v>117.49</v>
      </c>
      <c r="C671" s="34">
        <v>115.34</v>
      </c>
      <c r="D671" s="34">
        <v>117.67</v>
      </c>
      <c r="E671" s="34">
        <v>115.27</v>
      </c>
      <c r="F671" s="34" t="s">
        <v>4104</v>
      </c>
      <c r="G671" s="35">
        <v>0.0292</v>
      </c>
      <c r="H671" s="1">
        <f t="shared" si="10"/>
        <v>0.0287522504109003</v>
      </c>
    </row>
    <row r="672" spans="1:8">
      <c r="A672" s="32">
        <v>45180</v>
      </c>
      <c r="B672" s="2">
        <v>114.16</v>
      </c>
      <c r="C672" s="34">
        <v>116.18</v>
      </c>
      <c r="D672" s="34">
        <v>116.68</v>
      </c>
      <c r="E672" s="34">
        <v>113.57</v>
      </c>
      <c r="F672" s="34" t="s">
        <v>3720</v>
      </c>
      <c r="G672" s="35">
        <v>-0.0125</v>
      </c>
      <c r="H672" s="1">
        <f t="shared" si="10"/>
        <v>-0.0126214845186494</v>
      </c>
    </row>
    <row r="673" spans="1:8">
      <c r="A673" s="32">
        <v>45177</v>
      </c>
      <c r="B673" s="2">
        <v>115.61</v>
      </c>
      <c r="C673" s="34">
        <v>114.53</v>
      </c>
      <c r="D673" s="34">
        <v>116.05</v>
      </c>
      <c r="E673" s="34">
        <v>114.32</v>
      </c>
      <c r="F673" s="34" t="s">
        <v>3540</v>
      </c>
      <c r="G673" s="35">
        <v>0.0146</v>
      </c>
      <c r="H673" s="1">
        <f t="shared" si="10"/>
        <v>0.0144627019955369</v>
      </c>
    </row>
    <row r="674" spans="1:8">
      <c r="A674" s="32">
        <v>45176</v>
      </c>
      <c r="B674" s="2">
        <v>113.95</v>
      </c>
      <c r="C674" s="34">
        <v>114.65</v>
      </c>
      <c r="D674" s="34">
        <v>115.85</v>
      </c>
      <c r="E674" s="34">
        <v>113.7</v>
      </c>
      <c r="F674" s="34" t="s">
        <v>2639</v>
      </c>
      <c r="G674" s="35">
        <v>-0.0049</v>
      </c>
      <c r="H674" s="1">
        <f t="shared" si="10"/>
        <v>-0.00490239973355484</v>
      </c>
    </row>
    <row r="675" spans="1:8">
      <c r="A675" s="32">
        <v>45175</v>
      </c>
      <c r="B675" s="2">
        <v>114.51</v>
      </c>
      <c r="C675" s="34">
        <v>113.48</v>
      </c>
      <c r="D675" s="34">
        <v>114.59</v>
      </c>
      <c r="E675" s="34">
        <v>113.23</v>
      </c>
      <c r="F675" s="34" t="s">
        <v>3711</v>
      </c>
      <c r="G675" s="35">
        <v>0.0086</v>
      </c>
      <c r="H675" s="1">
        <f t="shared" si="10"/>
        <v>0.0085950362488058</v>
      </c>
    </row>
    <row r="676" spans="1:8">
      <c r="A676" s="32">
        <v>45174</v>
      </c>
      <c r="B676" s="2">
        <v>113.53</v>
      </c>
      <c r="C676" s="34">
        <v>114.1</v>
      </c>
      <c r="D676" s="34">
        <v>115.82</v>
      </c>
      <c r="E676" s="34">
        <v>113.5</v>
      </c>
      <c r="F676" s="34" t="s">
        <v>2420</v>
      </c>
      <c r="G676" s="35">
        <v>0.0001</v>
      </c>
      <c r="H676" s="1">
        <f t="shared" si="10"/>
        <v>8.8086324655184e-5</v>
      </c>
    </row>
    <row r="677" spans="1:8">
      <c r="A677" s="32">
        <v>45170</v>
      </c>
      <c r="B677" s="2">
        <v>113.52</v>
      </c>
      <c r="C677" s="34">
        <v>112.2</v>
      </c>
      <c r="D677" s="34">
        <v>113.82</v>
      </c>
      <c r="E677" s="34">
        <v>112.2</v>
      </c>
      <c r="F677" s="34" t="s">
        <v>2665</v>
      </c>
      <c r="G677" s="35">
        <v>0.021</v>
      </c>
      <c r="H677" s="1">
        <f t="shared" si="10"/>
        <v>0.0207385831366294</v>
      </c>
    </row>
    <row r="678" spans="1:8">
      <c r="A678" s="32">
        <v>45169</v>
      </c>
      <c r="B678" s="2">
        <v>111.19</v>
      </c>
      <c r="C678" s="34">
        <v>111.12</v>
      </c>
      <c r="D678" s="34">
        <v>111.42</v>
      </c>
      <c r="E678" s="34">
        <v>110.61</v>
      </c>
      <c r="F678" s="34" t="s">
        <v>4020</v>
      </c>
      <c r="G678" s="35">
        <v>0.0028</v>
      </c>
      <c r="H678" s="1">
        <f t="shared" si="10"/>
        <v>0.00279191427356485</v>
      </c>
    </row>
    <row r="679" spans="1:8">
      <c r="A679" s="32">
        <v>45168</v>
      </c>
      <c r="B679" s="2">
        <v>110.88</v>
      </c>
      <c r="C679" s="34">
        <v>110.44</v>
      </c>
      <c r="D679" s="34">
        <v>111.14</v>
      </c>
      <c r="E679" s="34">
        <v>109.98</v>
      </c>
      <c r="F679" s="34" t="s">
        <v>2684</v>
      </c>
      <c r="G679" s="35">
        <v>0.0097</v>
      </c>
      <c r="H679" s="1">
        <f t="shared" si="10"/>
        <v>0.00969693583197121</v>
      </c>
    </row>
    <row r="680" spans="1:8">
      <c r="A680" s="32">
        <v>45167</v>
      </c>
      <c r="B680" s="2">
        <v>109.81</v>
      </c>
      <c r="C680" s="34">
        <v>109.66</v>
      </c>
      <c r="D680" s="34">
        <v>110.02</v>
      </c>
      <c r="E680" s="34">
        <v>108.42</v>
      </c>
      <c r="F680" s="34" t="s">
        <v>2990</v>
      </c>
      <c r="G680" s="35">
        <v>0.006</v>
      </c>
      <c r="H680" s="1">
        <f t="shared" si="10"/>
        <v>0.00593690376948428</v>
      </c>
    </row>
    <row r="681" spans="1:8">
      <c r="A681" s="32">
        <v>45166</v>
      </c>
      <c r="B681" s="2">
        <v>109.16</v>
      </c>
      <c r="C681" s="34">
        <v>108.45</v>
      </c>
      <c r="D681" s="34">
        <v>110.04</v>
      </c>
      <c r="E681" s="34">
        <v>108.44</v>
      </c>
      <c r="F681" s="34" t="s">
        <v>3378</v>
      </c>
      <c r="G681" s="35">
        <v>0.0084</v>
      </c>
      <c r="H681" s="1">
        <f t="shared" si="10"/>
        <v>0.00837132895753835</v>
      </c>
    </row>
    <row r="682" spans="1:8">
      <c r="A682" s="32">
        <v>45163</v>
      </c>
      <c r="B682" s="2">
        <v>108.25</v>
      </c>
      <c r="C682" s="34">
        <v>107.43</v>
      </c>
      <c r="D682" s="34">
        <v>108.93</v>
      </c>
      <c r="E682" s="34">
        <v>106.62</v>
      </c>
      <c r="F682" s="34" t="s">
        <v>4142</v>
      </c>
      <c r="G682" s="35">
        <v>0.0179</v>
      </c>
      <c r="H682" s="1">
        <f t="shared" si="10"/>
        <v>0.017707825236353</v>
      </c>
    </row>
    <row r="683" spans="1:8">
      <c r="A683" s="32">
        <v>45162</v>
      </c>
      <c r="B683" s="2">
        <v>106.35</v>
      </c>
      <c r="C683" s="34">
        <v>106.42</v>
      </c>
      <c r="D683" s="34">
        <v>107.76</v>
      </c>
      <c r="E683" s="34">
        <v>106.07</v>
      </c>
      <c r="F683" s="34" t="s">
        <v>3697</v>
      </c>
      <c r="G683" s="35">
        <v>-0.0075</v>
      </c>
      <c r="H683" s="1">
        <f t="shared" si="10"/>
        <v>-0.00749418027333994</v>
      </c>
    </row>
    <row r="684" spans="1:8">
      <c r="A684" s="32">
        <v>45161</v>
      </c>
      <c r="B684" s="2">
        <v>107.15</v>
      </c>
      <c r="C684" s="34">
        <v>107.04</v>
      </c>
      <c r="D684" s="34">
        <v>107.3</v>
      </c>
      <c r="E684" s="34">
        <v>105.72</v>
      </c>
      <c r="F684" s="34" t="s">
        <v>2756</v>
      </c>
      <c r="G684" s="35">
        <v>-0.0088</v>
      </c>
      <c r="H684" s="1">
        <f t="shared" si="10"/>
        <v>-0.00882700272557649</v>
      </c>
    </row>
    <row r="685" spans="1:8">
      <c r="A685" s="32">
        <v>45160</v>
      </c>
      <c r="B685" s="2">
        <v>108.1</v>
      </c>
      <c r="C685" s="34">
        <v>109.17</v>
      </c>
      <c r="D685" s="34">
        <v>109.72</v>
      </c>
      <c r="E685" s="34">
        <v>107.95</v>
      </c>
      <c r="F685" s="34" t="s">
        <v>4143</v>
      </c>
      <c r="G685" s="35">
        <v>-0.0056</v>
      </c>
      <c r="H685" s="1">
        <f t="shared" si="10"/>
        <v>-0.00562706157074643</v>
      </c>
    </row>
    <row r="686" spans="1:8">
      <c r="A686" s="32">
        <v>45159</v>
      </c>
      <c r="B686" s="2">
        <v>108.71</v>
      </c>
      <c r="C686" s="34">
        <v>110.36</v>
      </c>
      <c r="D686" s="34">
        <v>110.98</v>
      </c>
      <c r="E686" s="34">
        <v>108.14</v>
      </c>
      <c r="F686" s="34" t="s">
        <v>3558</v>
      </c>
      <c r="G686" s="35">
        <v>-0.0121</v>
      </c>
      <c r="H686" s="1">
        <f t="shared" si="10"/>
        <v>-0.0121601498404649</v>
      </c>
    </row>
    <row r="687" spans="1:8">
      <c r="A687" s="32">
        <v>45156</v>
      </c>
      <c r="B687" s="2">
        <v>110.04</v>
      </c>
      <c r="C687" s="34">
        <v>107.64</v>
      </c>
      <c r="D687" s="34">
        <v>110.19</v>
      </c>
      <c r="E687" s="34">
        <v>107.62</v>
      </c>
      <c r="F687" s="34" t="s">
        <v>3806</v>
      </c>
      <c r="G687" s="35">
        <v>0.0151</v>
      </c>
      <c r="H687" s="1">
        <f t="shared" si="10"/>
        <v>0.0150158470508279</v>
      </c>
    </row>
    <row r="688" spans="1:8">
      <c r="A688" s="32">
        <v>45155</v>
      </c>
      <c r="B688" s="2">
        <v>108.4</v>
      </c>
      <c r="C688" s="34">
        <v>107.42</v>
      </c>
      <c r="D688" s="34">
        <v>110.14</v>
      </c>
      <c r="E688" s="34">
        <v>107.42</v>
      </c>
      <c r="F688" s="34" t="s">
        <v>3758</v>
      </c>
      <c r="G688" s="35">
        <v>0.0194</v>
      </c>
      <c r="H688" s="1">
        <f t="shared" si="10"/>
        <v>0.0191865809293534</v>
      </c>
    </row>
    <row r="689" spans="1:8">
      <c r="A689" s="32">
        <v>45154</v>
      </c>
      <c r="B689" s="2">
        <v>106.34</v>
      </c>
      <c r="C689" s="34">
        <v>108.28</v>
      </c>
      <c r="D689" s="34">
        <v>109.33</v>
      </c>
      <c r="E689" s="34">
        <v>106.28</v>
      </c>
      <c r="F689" s="34" t="s">
        <v>2966</v>
      </c>
      <c r="G689" s="35">
        <v>-0.0168</v>
      </c>
      <c r="H689" s="1">
        <f t="shared" si="10"/>
        <v>-0.0169701042184615</v>
      </c>
    </row>
    <row r="690" spans="1:8">
      <c r="A690" s="32">
        <v>45153</v>
      </c>
      <c r="B690" s="2">
        <v>108.16</v>
      </c>
      <c r="C690" s="34">
        <v>110.75</v>
      </c>
      <c r="D690" s="34">
        <v>110.86</v>
      </c>
      <c r="E690" s="34">
        <v>107.96</v>
      </c>
      <c r="F690" s="34" t="s">
        <v>2905</v>
      </c>
      <c r="G690" s="35">
        <v>-0.0336</v>
      </c>
      <c r="H690" s="1">
        <f t="shared" si="10"/>
        <v>-0.0341727180625718</v>
      </c>
    </row>
    <row r="691" spans="1:8">
      <c r="A691" s="32">
        <v>45152</v>
      </c>
      <c r="B691" s="2">
        <v>111.92</v>
      </c>
      <c r="C691" s="34">
        <v>111.68</v>
      </c>
      <c r="D691" s="34">
        <v>111.98</v>
      </c>
      <c r="E691" s="34">
        <v>110.78</v>
      </c>
      <c r="F691" s="34" t="s">
        <v>3882</v>
      </c>
      <c r="G691" s="35">
        <v>0.0008</v>
      </c>
      <c r="H691" s="1">
        <f t="shared" si="10"/>
        <v>0.000804469317128797</v>
      </c>
    </row>
    <row r="692" spans="1:8">
      <c r="A692" s="32">
        <v>45149</v>
      </c>
      <c r="B692" s="2">
        <v>111.83</v>
      </c>
      <c r="C692" s="34">
        <v>110.37</v>
      </c>
      <c r="D692" s="34">
        <v>112.07</v>
      </c>
      <c r="E692" s="34">
        <v>110.05</v>
      </c>
      <c r="F692" s="34" t="s">
        <v>3129</v>
      </c>
      <c r="G692" s="35">
        <v>0.0155</v>
      </c>
      <c r="H692" s="1">
        <f t="shared" si="10"/>
        <v>0.0154091807656903</v>
      </c>
    </row>
    <row r="693" spans="1:8">
      <c r="A693" s="32">
        <v>45148</v>
      </c>
      <c r="B693" s="2">
        <v>110.12</v>
      </c>
      <c r="C693" s="34">
        <v>110.19</v>
      </c>
      <c r="D693" s="34">
        <v>111.63</v>
      </c>
      <c r="E693" s="34">
        <v>109.44</v>
      </c>
      <c r="F693" s="34" t="s">
        <v>4010</v>
      </c>
      <c r="G693" s="35">
        <v>0.0051</v>
      </c>
      <c r="H693" s="1">
        <f t="shared" si="10"/>
        <v>0.00509833587952924</v>
      </c>
    </row>
    <row r="694" spans="1:8">
      <c r="A694" s="32">
        <v>45147</v>
      </c>
      <c r="B694" s="2">
        <v>109.56</v>
      </c>
      <c r="C694" s="34">
        <v>108.71</v>
      </c>
      <c r="D694" s="34">
        <v>110.42</v>
      </c>
      <c r="E694" s="34">
        <v>108.31</v>
      </c>
      <c r="F694" s="34" t="s">
        <v>2611</v>
      </c>
      <c r="G694" s="35">
        <v>0.017</v>
      </c>
      <c r="H694" s="1">
        <f t="shared" si="10"/>
        <v>0.0168442474887762</v>
      </c>
    </row>
    <row r="695" spans="1:8">
      <c r="A695" s="32">
        <v>45146</v>
      </c>
      <c r="B695" s="2">
        <v>107.73</v>
      </c>
      <c r="C695" s="34">
        <v>106.04</v>
      </c>
      <c r="D695" s="34">
        <v>107.75</v>
      </c>
      <c r="E695" s="34">
        <v>104.83</v>
      </c>
      <c r="F695" s="34" t="s">
        <v>4144</v>
      </c>
      <c r="G695" s="35">
        <v>0.0049</v>
      </c>
      <c r="H695" s="1">
        <f t="shared" si="10"/>
        <v>0.00493184826939966</v>
      </c>
    </row>
    <row r="696" spans="1:8">
      <c r="A696" s="32">
        <v>45145</v>
      </c>
      <c r="B696" s="2">
        <v>107.2</v>
      </c>
      <c r="C696" s="34">
        <v>107.9</v>
      </c>
      <c r="D696" s="34">
        <v>108.42</v>
      </c>
      <c r="E696" s="34">
        <v>106.5</v>
      </c>
      <c r="F696" s="34" t="s">
        <v>3641</v>
      </c>
      <c r="G696" s="35">
        <v>-0.002</v>
      </c>
      <c r="H696" s="1">
        <f t="shared" si="10"/>
        <v>-0.00205013584061161</v>
      </c>
    </row>
    <row r="697" spans="1:8">
      <c r="A697" s="32">
        <v>45142</v>
      </c>
      <c r="B697" s="2">
        <v>107.42</v>
      </c>
      <c r="C697" s="34">
        <v>107.96</v>
      </c>
      <c r="D697" s="34">
        <v>109.24</v>
      </c>
      <c r="E697" s="34">
        <v>107.33</v>
      </c>
      <c r="F697" s="34" t="s">
        <v>4145</v>
      </c>
      <c r="G697" s="35">
        <v>0.0028</v>
      </c>
      <c r="H697" s="1">
        <f t="shared" si="10"/>
        <v>0.00279668309439623</v>
      </c>
    </row>
    <row r="698" spans="1:8">
      <c r="A698" s="32">
        <v>45141</v>
      </c>
      <c r="B698" s="2">
        <v>107.12</v>
      </c>
      <c r="C698" s="34">
        <v>105.89</v>
      </c>
      <c r="D698" s="34">
        <v>107.88</v>
      </c>
      <c r="E698" s="34">
        <v>105.3</v>
      </c>
      <c r="F698" s="34" t="s">
        <v>2622</v>
      </c>
      <c r="G698" s="35">
        <v>0.0174</v>
      </c>
      <c r="H698" s="1">
        <f t="shared" si="10"/>
        <v>0.0172312535142492</v>
      </c>
    </row>
    <row r="699" spans="1:8">
      <c r="A699" s="32">
        <v>45140</v>
      </c>
      <c r="B699" s="2">
        <v>105.29</v>
      </c>
      <c r="C699" s="34">
        <v>106.26</v>
      </c>
      <c r="D699" s="34">
        <v>106.38</v>
      </c>
      <c r="E699" s="34">
        <v>104.57</v>
      </c>
      <c r="F699" s="34" t="s">
        <v>2646</v>
      </c>
      <c r="G699" s="35">
        <v>-0.0125</v>
      </c>
      <c r="H699" s="1">
        <f t="shared" si="10"/>
        <v>-0.0125526635259469</v>
      </c>
    </row>
    <row r="700" spans="1:8">
      <c r="A700" s="32">
        <v>45139</v>
      </c>
      <c r="B700" s="2">
        <v>106.62</v>
      </c>
      <c r="C700" s="34">
        <v>106.95</v>
      </c>
      <c r="D700" s="34">
        <v>107.32</v>
      </c>
      <c r="E700" s="34">
        <v>105.53</v>
      </c>
      <c r="F700" s="34" t="s">
        <v>3722</v>
      </c>
      <c r="G700" s="35">
        <v>-0.0058</v>
      </c>
      <c r="H700" s="1">
        <f t="shared" si="10"/>
        <v>-0.00579820197314344</v>
      </c>
    </row>
    <row r="701" spans="1:8">
      <c r="A701" s="32">
        <v>45138</v>
      </c>
      <c r="B701" s="2">
        <v>107.24</v>
      </c>
      <c r="C701" s="34">
        <v>105.19</v>
      </c>
      <c r="D701" s="34">
        <v>107.86</v>
      </c>
      <c r="E701" s="34">
        <v>105.19</v>
      </c>
      <c r="F701" s="34" t="s">
        <v>3913</v>
      </c>
      <c r="G701" s="35">
        <v>0.0296</v>
      </c>
      <c r="H701" s="1">
        <f t="shared" si="10"/>
        <v>0.0291411349074994</v>
      </c>
    </row>
    <row r="702" spans="1:8">
      <c r="A702" s="32">
        <v>45135</v>
      </c>
      <c r="B702" s="2">
        <v>104.16</v>
      </c>
      <c r="C702" s="34">
        <v>105.11</v>
      </c>
      <c r="D702" s="34">
        <v>105.16</v>
      </c>
      <c r="E702" s="34">
        <v>102.32</v>
      </c>
      <c r="F702" s="34" t="s">
        <v>3119</v>
      </c>
      <c r="G702" s="35">
        <v>-0.012</v>
      </c>
      <c r="H702" s="1">
        <f t="shared" si="10"/>
        <v>-0.0120241929668018</v>
      </c>
    </row>
    <row r="703" spans="1:8">
      <c r="A703" s="32">
        <v>45134</v>
      </c>
      <c r="B703" s="2">
        <v>105.42</v>
      </c>
      <c r="C703" s="34">
        <v>106</v>
      </c>
      <c r="D703" s="34">
        <v>106.99</v>
      </c>
      <c r="E703" s="34">
        <v>104.74</v>
      </c>
      <c r="F703" s="34" t="s">
        <v>3058</v>
      </c>
      <c r="G703" s="35">
        <v>0.0031</v>
      </c>
      <c r="H703" s="1">
        <f t="shared" si="10"/>
        <v>0.00313524554955577</v>
      </c>
    </row>
    <row r="704" spans="1:8">
      <c r="A704" s="32">
        <v>45133</v>
      </c>
      <c r="B704" s="2">
        <v>105.09</v>
      </c>
      <c r="C704" s="34">
        <v>105.11</v>
      </c>
      <c r="D704" s="34">
        <v>105.72</v>
      </c>
      <c r="E704" s="34">
        <v>104.64</v>
      </c>
      <c r="F704" s="34" t="s">
        <v>3542</v>
      </c>
      <c r="G704" s="35">
        <v>-0.0056</v>
      </c>
      <c r="H704" s="1">
        <f t="shared" si="10"/>
        <v>-0.00559853433656482</v>
      </c>
    </row>
    <row r="705" spans="1:8">
      <c r="A705" s="32">
        <v>45132</v>
      </c>
      <c r="B705" s="2">
        <v>105.68</v>
      </c>
      <c r="C705" s="34">
        <v>105.06</v>
      </c>
      <c r="D705" s="34">
        <v>106.09</v>
      </c>
      <c r="E705" s="34">
        <v>104.54</v>
      </c>
      <c r="F705" s="34" t="s">
        <v>3796</v>
      </c>
      <c r="G705" s="35">
        <v>0.0015</v>
      </c>
      <c r="H705" s="1">
        <f t="shared" si="10"/>
        <v>0.00151515180501089</v>
      </c>
    </row>
    <row r="706" spans="1:8">
      <c r="A706" s="32">
        <v>45131</v>
      </c>
      <c r="B706" s="2">
        <v>105.52</v>
      </c>
      <c r="C706" s="34">
        <v>104.36</v>
      </c>
      <c r="D706" s="34">
        <v>106.16</v>
      </c>
      <c r="E706" s="34">
        <v>103.96</v>
      </c>
      <c r="F706" s="34" t="s">
        <v>3011</v>
      </c>
      <c r="G706" s="35">
        <v>0.0157</v>
      </c>
      <c r="H706" s="1">
        <f t="shared" si="10"/>
        <v>0.0155678613266187</v>
      </c>
    </row>
    <row r="707" spans="1:8">
      <c r="A707" s="32">
        <v>45128</v>
      </c>
      <c r="B707" s="2">
        <v>103.89</v>
      </c>
      <c r="C707" s="34">
        <v>104.16</v>
      </c>
      <c r="D707" s="34">
        <v>104.38</v>
      </c>
      <c r="E707" s="34">
        <v>103.26</v>
      </c>
      <c r="F707" s="34" t="s">
        <v>3812</v>
      </c>
      <c r="G707" s="35">
        <v>0.0046</v>
      </c>
      <c r="H707" s="1">
        <f t="shared" ref="H707:H752" si="11">LN(B707/B708)</f>
        <v>0.00463097788555664</v>
      </c>
    </row>
    <row r="708" spans="1:8">
      <c r="A708" s="32">
        <v>45127</v>
      </c>
      <c r="B708" s="2">
        <v>103.41</v>
      </c>
      <c r="C708" s="34">
        <v>102.54</v>
      </c>
      <c r="D708" s="34">
        <v>103.66</v>
      </c>
      <c r="E708" s="34">
        <v>102.36</v>
      </c>
      <c r="F708" s="34" t="s">
        <v>2849</v>
      </c>
      <c r="G708" s="35">
        <v>0.0176</v>
      </c>
      <c r="H708" s="1">
        <f t="shared" si="11"/>
        <v>0.0174613030312978</v>
      </c>
    </row>
    <row r="709" spans="1:8">
      <c r="A709" s="32">
        <v>45126</v>
      </c>
      <c r="B709" s="2">
        <v>101.62</v>
      </c>
      <c r="C709" s="34">
        <v>101.05</v>
      </c>
      <c r="D709" s="34">
        <v>102.4</v>
      </c>
      <c r="E709" s="34">
        <v>100.8</v>
      </c>
      <c r="F709" s="34" t="s">
        <v>2836</v>
      </c>
      <c r="G709" s="35">
        <v>0.0069</v>
      </c>
      <c r="H709" s="1">
        <f t="shared" si="11"/>
        <v>0.00691224239272893</v>
      </c>
    </row>
    <row r="710" spans="1:8">
      <c r="A710" s="32">
        <v>45125</v>
      </c>
      <c r="B710" s="2">
        <v>100.92</v>
      </c>
      <c r="C710" s="34">
        <v>100.92</v>
      </c>
      <c r="D710" s="34">
        <v>102.2</v>
      </c>
      <c r="E710" s="34">
        <v>100.34</v>
      </c>
      <c r="F710" s="34" t="s">
        <v>4146</v>
      </c>
      <c r="G710" s="35">
        <v>-0.0045</v>
      </c>
      <c r="H710" s="1">
        <f t="shared" si="11"/>
        <v>-0.00454770927134624</v>
      </c>
    </row>
    <row r="711" spans="1:8">
      <c r="A711" s="32">
        <v>45124</v>
      </c>
      <c r="B711" s="2">
        <v>101.38</v>
      </c>
      <c r="C711" s="34">
        <v>100.72</v>
      </c>
      <c r="D711" s="34">
        <v>101.67</v>
      </c>
      <c r="E711" s="34">
        <v>100.22</v>
      </c>
      <c r="F711" s="34" t="s">
        <v>2424</v>
      </c>
      <c r="G711" s="35">
        <v>0.0044</v>
      </c>
      <c r="H711" s="1">
        <f t="shared" si="11"/>
        <v>0.00434955213208685</v>
      </c>
    </row>
    <row r="712" spans="1:8">
      <c r="A712" s="32">
        <v>45121</v>
      </c>
      <c r="B712" s="2">
        <v>100.94</v>
      </c>
      <c r="C712" s="34">
        <v>104.05</v>
      </c>
      <c r="D712" s="34">
        <v>104.05</v>
      </c>
      <c r="E712" s="34">
        <v>100.53</v>
      </c>
      <c r="F712" s="34" t="s">
        <v>1140</v>
      </c>
      <c r="G712" s="35">
        <v>-0.0344</v>
      </c>
      <c r="H712" s="1">
        <f t="shared" si="11"/>
        <v>-0.0350434923726595</v>
      </c>
    </row>
    <row r="713" spans="1:8">
      <c r="A713" s="32">
        <v>45120</v>
      </c>
      <c r="B713" s="2">
        <v>104.54</v>
      </c>
      <c r="C713" s="34">
        <v>105.97</v>
      </c>
      <c r="D713" s="34">
        <v>106.23</v>
      </c>
      <c r="E713" s="34">
        <v>103.32</v>
      </c>
      <c r="F713" s="34" t="s">
        <v>2495</v>
      </c>
      <c r="G713" s="35">
        <v>-0.0183</v>
      </c>
      <c r="H713" s="1">
        <f t="shared" si="11"/>
        <v>-0.0184813107425165</v>
      </c>
    </row>
    <row r="714" spans="1:8">
      <c r="A714" s="32">
        <v>45119</v>
      </c>
      <c r="B714" s="2">
        <v>106.49</v>
      </c>
      <c r="C714" s="34">
        <v>107</v>
      </c>
      <c r="D714" s="34">
        <v>107.65</v>
      </c>
      <c r="E714" s="34">
        <v>106.13</v>
      </c>
      <c r="F714" s="34" t="s">
        <v>3764</v>
      </c>
      <c r="G714" s="35">
        <v>0.0049</v>
      </c>
      <c r="H714" s="1">
        <f t="shared" si="11"/>
        <v>0.00489504884054774</v>
      </c>
    </row>
    <row r="715" spans="1:8">
      <c r="A715" s="32">
        <v>45118</v>
      </c>
      <c r="B715" s="2">
        <v>105.97</v>
      </c>
      <c r="C715" s="34">
        <v>105.26</v>
      </c>
      <c r="D715" s="34">
        <v>106.16</v>
      </c>
      <c r="E715" s="34">
        <v>104.81</v>
      </c>
      <c r="F715" s="34" t="s">
        <v>3844</v>
      </c>
      <c r="G715" s="35">
        <v>0.0122</v>
      </c>
      <c r="H715" s="1">
        <f t="shared" si="11"/>
        <v>0.0121524328554811</v>
      </c>
    </row>
    <row r="716" spans="1:8">
      <c r="A716" s="32">
        <v>45117</v>
      </c>
      <c r="B716" s="2">
        <v>104.69</v>
      </c>
      <c r="C716" s="34">
        <v>102.97</v>
      </c>
      <c r="D716" s="34">
        <v>104.75</v>
      </c>
      <c r="E716" s="34">
        <v>102.75</v>
      </c>
      <c r="F716" s="34" t="s">
        <v>3792</v>
      </c>
      <c r="G716" s="35">
        <v>0.0148</v>
      </c>
      <c r="H716" s="1">
        <f t="shared" si="11"/>
        <v>0.0147224213181196</v>
      </c>
    </row>
    <row r="717" spans="1:8">
      <c r="A717" s="32">
        <v>45114</v>
      </c>
      <c r="B717" s="2">
        <v>103.16</v>
      </c>
      <c r="C717" s="34">
        <v>101.92</v>
      </c>
      <c r="D717" s="34">
        <v>104</v>
      </c>
      <c r="E717" s="34">
        <v>101.56</v>
      </c>
      <c r="F717" s="34" t="s">
        <v>4147</v>
      </c>
      <c r="G717" s="35">
        <v>0.0023</v>
      </c>
      <c r="H717" s="1">
        <f t="shared" si="11"/>
        <v>0.00232919359960045</v>
      </c>
    </row>
    <row r="718" spans="1:8">
      <c r="A718" s="32">
        <v>45113</v>
      </c>
      <c r="B718" s="2">
        <v>102.92</v>
      </c>
      <c r="C718" s="34">
        <v>105.09</v>
      </c>
      <c r="D718" s="34">
        <v>105.72</v>
      </c>
      <c r="E718" s="34">
        <v>102.43</v>
      </c>
      <c r="F718" s="34" t="s">
        <v>3799</v>
      </c>
      <c r="G718" s="35">
        <v>-0.0373</v>
      </c>
      <c r="H718" s="1">
        <f t="shared" si="11"/>
        <v>-0.0380353716118651</v>
      </c>
    </row>
    <row r="719" spans="1:8">
      <c r="A719" s="32">
        <v>45112</v>
      </c>
      <c r="B719" s="2">
        <v>106.91</v>
      </c>
      <c r="C719" s="34">
        <v>107.63</v>
      </c>
      <c r="D719" s="34">
        <v>107.92</v>
      </c>
      <c r="E719" s="34">
        <v>106.1</v>
      </c>
      <c r="F719" s="34" t="s">
        <v>3966</v>
      </c>
      <c r="G719" s="35">
        <v>-0.0051</v>
      </c>
      <c r="H719" s="1">
        <f t="shared" si="11"/>
        <v>-0.00513132627526684</v>
      </c>
    </row>
    <row r="720" spans="1:8">
      <c r="A720" s="32">
        <v>45110</v>
      </c>
      <c r="B720" s="2">
        <v>107.46</v>
      </c>
      <c r="C720" s="34">
        <v>107.49</v>
      </c>
      <c r="D720" s="34">
        <v>108.46</v>
      </c>
      <c r="E720" s="34">
        <v>107.07</v>
      </c>
      <c r="F720" s="34" t="s">
        <v>3319</v>
      </c>
      <c r="G720" s="35">
        <v>0.002</v>
      </c>
      <c r="H720" s="1">
        <f t="shared" si="11"/>
        <v>0.00195612749254893</v>
      </c>
    </row>
    <row r="721" spans="1:8">
      <c r="A721" s="32">
        <v>45107</v>
      </c>
      <c r="B721" s="2">
        <v>107.25</v>
      </c>
      <c r="C721" s="34">
        <v>107.32</v>
      </c>
      <c r="D721" s="34">
        <v>107.88</v>
      </c>
      <c r="E721" s="34">
        <v>106.81</v>
      </c>
      <c r="F721" s="34" t="s">
        <v>3818</v>
      </c>
      <c r="G721" s="35">
        <v>0.0052</v>
      </c>
      <c r="H721" s="1">
        <f t="shared" si="11"/>
        <v>0.00514139950041865</v>
      </c>
    </row>
    <row r="722" spans="1:8">
      <c r="A722" s="32">
        <v>45106</v>
      </c>
      <c r="B722" s="2">
        <v>106.7</v>
      </c>
      <c r="C722" s="34">
        <v>105.66</v>
      </c>
      <c r="D722" s="34">
        <v>106.73</v>
      </c>
      <c r="E722" s="34">
        <v>105.13</v>
      </c>
      <c r="F722" s="34" t="s">
        <v>4066</v>
      </c>
      <c r="G722" s="35">
        <v>0.0123</v>
      </c>
      <c r="H722" s="1">
        <f t="shared" si="11"/>
        <v>0.0122585222004456</v>
      </c>
    </row>
    <row r="723" spans="1:8">
      <c r="A723" s="32">
        <v>45105</v>
      </c>
      <c r="B723" s="2">
        <v>105.4</v>
      </c>
      <c r="C723" s="34">
        <v>104.31</v>
      </c>
      <c r="D723" s="34">
        <v>105.82</v>
      </c>
      <c r="E723" s="34">
        <v>103.2</v>
      </c>
      <c r="F723" s="34" t="s">
        <v>2679</v>
      </c>
      <c r="G723" s="35">
        <v>0.0081</v>
      </c>
      <c r="H723" s="1">
        <f t="shared" si="11"/>
        <v>0.00809721023261952</v>
      </c>
    </row>
    <row r="724" spans="1:8">
      <c r="A724" s="32">
        <v>45104</v>
      </c>
      <c r="B724" s="2">
        <v>104.55</v>
      </c>
      <c r="C724" s="34">
        <v>104.04</v>
      </c>
      <c r="D724" s="34">
        <v>104.61</v>
      </c>
      <c r="E724" s="34">
        <v>103.27</v>
      </c>
      <c r="F724" s="34" t="s">
        <v>4073</v>
      </c>
      <c r="G724" s="35">
        <v>0.0025</v>
      </c>
      <c r="H724" s="1">
        <f t="shared" si="11"/>
        <v>0.00248994574152093</v>
      </c>
    </row>
    <row r="725" spans="1:8">
      <c r="A725" s="32">
        <v>45103</v>
      </c>
      <c r="B725" s="2">
        <v>104.29</v>
      </c>
      <c r="C725" s="34">
        <v>102.2</v>
      </c>
      <c r="D725" s="34">
        <v>104.9</v>
      </c>
      <c r="E725" s="34">
        <v>102.2</v>
      </c>
      <c r="F725" s="34" t="s">
        <v>4145</v>
      </c>
      <c r="G725" s="35">
        <v>0.0185</v>
      </c>
      <c r="H725" s="1">
        <f t="shared" si="11"/>
        <v>0.0182887675277142</v>
      </c>
    </row>
    <row r="726" spans="1:8">
      <c r="A726" s="32">
        <v>45100</v>
      </c>
      <c r="B726" s="2">
        <v>102.4</v>
      </c>
      <c r="C726" s="34">
        <v>102.59</v>
      </c>
      <c r="D726" s="34">
        <v>102.82</v>
      </c>
      <c r="E726" s="34">
        <v>101.62</v>
      </c>
      <c r="F726" s="34" t="s">
        <v>4148</v>
      </c>
      <c r="G726" s="35">
        <v>-0.0087</v>
      </c>
      <c r="H726" s="1">
        <f t="shared" si="11"/>
        <v>-0.00875066352018542</v>
      </c>
    </row>
    <row r="727" spans="1:8">
      <c r="A727" s="32">
        <v>45099</v>
      </c>
      <c r="B727" s="2">
        <v>103.3</v>
      </c>
      <c r="C727" s="34">
        <v>102.84</v>
      </c>
      <c r="D727" s="34">
        <v>103.89</v>
      </c>
      <c r="E727" s="34">
        <v>102.65</v>
      </c>
      <c r="F727" s="34" t="s">
        <v>2956</v>
      </c>
      <c r="G727" s="35">
        <v>-0.0055</v>
      </c>
      <c r="H727" s="1">
        <f t="shared" si="11"/>
        <v>-0.00550274111412724</v>
      </c>
    </row>
    <row r="728" spans="1:8">
      <c r="A728" s="32">
        <v>45098</v>
      </c>
      <c r="B728" s="2">
        <v>103.87</v>
      </c>
      <c r="C728" s="34">
        <v>102.5</v>
      </c>
      <c r="D728" s="34">
        <v>104.63</v>
      </c>
      <c r="E728" s="34">
        <v>102.33</v>
      </c>
      <c r="F728" s="34" t="s">
        <v>2625</v>
      </c>
      <c r="G728" s="35">
        <v>0.0112</v>
      </c>
      <c r="H728" s="1">
        <f t="shared" si="11"/>
        <v>0.011133277298069</v>
      </c>
    </row>
    <row r="729" spans="1:8">
      <c r="A729" s="32">
        <v>45097</v>
      </c>
      <c r="B729" s="2">
        <v>102.72</v>
      </c>
      <c r="C729" s="34">
        <v>104.68</v>
      </c>
      <c r="D729" s="34">
        <v>104.77</v>
      </c>
      <c r="E729" s="34">
        <v>102.12</v>
      </c>
      <c r="F729" s="34" t="s">
        <v>3968</v>
      </c>
      <c r="G729" s="35">
        <v>-0.0229</v>
      </c>
      <c r="H729" s="1">
        <f t="shared" si="11"/>
        <v>-0.0231908396460884</v>
      </c>
    </row>
    <row r="730" spans="1:8">
      <c r="A730" s="32">
        <v>45093</v>
      </c>
      <c r="B730" s="2">
        <v>105.13</v>
      </c>
      <c r="C730" s="34">
        <v>106.36</v>
      </c>
      <c r="D730" s="34">
        <v>106.77</v>
      </c>
      <c r="E730" s="34">
        <v>104.96</v>
      </c>
      <c r="F730" s="34" t="s">
        <v>3153</v>
      </c>
      <c r="G730" s="35">
        <v>-0.0072</v>
      </c>
      <c r="H730" s="1">
        <f t="shared" si="11"/>
        <v>-0.00720313985462357</v>
      </c>
    </row>
    <row r="731" spans="1:8">
      <c r="A731" s="32">
        <v>45092</v>
      </c>
      <c r="B731" s="2">
        <v>105.89</v>
      </c>
      <c r="C731" s="34">
        <v>105.5</v>
      </c>
      <c r="D731" s="34">
        <v>107.03</v>
      </c>
      <c r="E731" s="34">
        <v>105.44</v>
      </c>
      <c r="F731" s="34" t="s">
        <v>3806</v>
      </c>
      <c r="G731" s="35">
        <v>0.0069</v>
      </c>
      <c r="H731" s="1">
        <f t="shared" si="11"/>
        <v>0.00691781958068276</v>
      </c>
    </row>
    <row r="732" spans="1:8">
      <c r="A732" s="32">
        <v>45091</v>
      </c>
      <c r="B732" s="2">
        <v>105.16</v>
      </c>
      <c r="C732" s="34">
        <v>107.45</v>
      </c>
      <c r="D732" s="34">
        <v>108.11</v>
      </c>
      <c r="E732" s="34">
        <v>104.39</v>
      </c>
      <c r="F732" s="34" t="s">
        <v>4149</v>
      </c>
      <c r="G732" s="35">
        <v>-0.012</v>
      </c>
      <c r="H732" s="1">
        <f t="shared" si="11"/>
        <v>-0.012098446247808</v>
      </c>
    </row>
    <row r="733" spans="1:8">
      <c r="A733" s="32">
        <v>45090</v>
      </c>
      <c r="B733" s="2">
        <v>106.44</v>
      </c>
      <c r="C733" s="34">
        <v>107.38</v>
      </c>
      <c r="D733" s="34">
        <v>108.34</v>
      </c>
      <c r="E733" s="34">
        <v>106.28</v>
      </c>
      <c r="F733" s="34" t="s">
        <v>2986</v>
      </c>
      <c r="G733" s="35">
        <v>0.0002</v>
      </c>
      <c r="H733" s="1">
        <f t="shared" si="11"/>
        <v>0.000187916941265216</v>
      </c>
    </row>
    <row r="734" spans="1:8">
      <c r="A734" s="32">
        <v>45089</v>
      </c>
      <c r="B734" s="2">
        <v>106.42</v>
      </c>
      <c r="C734" s="34">
        <v>105.81</v>
      </c>
      <c r="D734" s="34">
        <v>107.06</v>
      </c>
      <c r="E734" s="34">
        <v>105.56</v>
      </c>
      <c r="F734" s="34" t="s">
        <v>3796</v>
      </c>
      <c r="G734" s="35">
        <v>-0.009</v>
      </c>
      <c r="H734" s="1">
        <f t="shared" si="11"/>
        <v>-0.00907353870190186</v>
      </c>
    </row>
    <row r="735" spans="1:8">
      <c r="A735" s="32">
        <v>45086</v>
      </c>
      <c r="B735" s="2">
        <v>107.39</v>
      </c>
      <c r="C735" s="34">
        <v>108.46</v>
      </c>
      <c r="D735" s="34">
        <v>108.61</v>
      </c>
      <c r="E735" s="34">
        <v>107.16</v>
      </c>
      <c r="F735" s="34" t="s">
        <v>3729</v>
      </c>
      <c r="G735" s="35">
        <v>-0.0074</v>
      </c>
      <c r="H735" s="1">
        <f t="shared" si="11"/>
        <v>-0.00742187282935692</v>
      </c>
    </row>
    <row r="736" spans="1:8">
      <c r="A736" s="32">
        <v>45085</v>
      </c>
      <c r="B736" s="2">
        <v>108.19</v>
      </c>
      <c r="C736" s="34">
        <v>108.77</v>
      </c>
      <c r="D736" s="34">
        <v>109.14</v>
      </c>
      <c r="E736" s="34">
        <v>105.9</v>
      </c>
      <c r="F736" s="34" t="s">
        <v>2629</v>
      </c>
      <c r="G736" s="35">
        <v>-0.0031</v>
      </c>
      <c r="H736" s="1">
        <f t="shared" si="11"/>
        <v>-0.00313769175844158</v>
      </c>
    </row>
    <row r="737" spans="1:8">
      <c r="A737" s="32">
        <v>45084</v>
      </c>
      <c r="B737" s="2">
        <v>108.53</v>
      </c>
      <c r="C737" s="34">
        <v>106.79</v>
      </c>
      <c r="D737" s="34">
        <v>108.89</v>
      </c>
      <c r="E737" s="34">
        <v>106.73</v>
      </c>
      <c r="F737" s="34" t="s">
        <v>3852</v>
      </c>
      <c r="G737" s="35">
        <v>0.0224</v>
      </c>
      <c r="H737" s="1">
        <f t="shared" si="11"/>
        <v>0.0221734443086584</v>
      </c>
    </row>
    <row r="738" spans="1:8">
      <c r="A738" s="32">
        <v>45083</v>
      </c>
      <c r="B738" s="2">
        <v>106.15</v>
      </c>
      <c r="C738" s="34">
        <v>104.15</v>
      </c>
      <c r="D738" s="34">
        <v>106.27</v>
      </c>
      <c r="E738" s="34">
        <v>103.98</v>
      </c>
      <c r="F738" s="34" t="s">
        <v>2687</v>
      </c>
      <c r="G738" s="35">
        <v>0.0082</v>
      </c>
      <c r="H738" s="1">
        <f t="shared" si="11"/>
        <v>0.00813474028059718</v>
      </c>
    </row>
    <row r="739" spans="1:8">
      <c r="A739" s="32">
        <v>45082</v>
      </c>
      <c r="B739" s="2">
        <v>105.29</v>
      </c>
      <c r="C739" s="34">
        <v>107.19</v>
      </c>
      <c r="D739" s="34">
        <v>107.29</v>
      </c>
      <c r="E739" s="34">
        <v>105.09</v>
      </c>
      <c r="F739" s="34" t="s">
        <v>3729</v>
      </c>
      <c r="G739" s="35">
        <v>-0.0044</v>
      </c>
      <c r="H739" s="1">
        <f t="shared" si="11"/>
        <v>-0.00445392823470817</v>
      </c>
    </row>
    <row r="740" spans="1:8">
      <c r="A740" s="32">
        <v>45079</v>
      </c>
      <c r="B740" s="2">
        <v>105.76</v>
      </c>
      <c r="C740" s="34">
        <v>105.16</v>
      </c>
      <c r="D740" s="34">
        <v>106.13</v>
      </c>
      <c r="E740" s="34">
        <v>104.53</v>
      </c>
      <c r="F740" s="34" t="s">
        <v>3909</v>
      </c>
      <c r="G740" s="35">
        <v>0.0232</v>
      </c>
      <c r="H740" s="1">
        <f t="shared" si="11"/>
        <v>0.0229543360690845</v>
      </c>
    </row>
    <row r="741" spans="1:8">
      <c r="A741" s="32">
        <v>45078</v>
      </c>
      <c r="B741" s="2">
        <v>103.36</v>
      </c>
      <c r="C741" s="34">
        <v>101.75</v>
      </c>
      <c r="D741" s="34">
        <v>105.58</v>
      </c>
      <c r="E741" s="34">
        <v>101.26</v>
      </c>
      <c r="F741" s="34" t="s">
        <v>3567</v>
      </c>
      <c r="G741" s="35">
        <v>0.0115</v>
      </c>
      <c r="H741" s="1">
        <f t="shared" si="11"/>
        <v>0.0114820761316398</v>
      </c>
    </row>
    <row r="742" spans="1:8">
      <c r="A742" s="32">
        <v>45077</v>
      </c>
      <c r="B742" s="2">
        <v>102.18</v>
      </c>
      <c r="C742" s="34">
        <v>102.29</v>
      </c>
      <c r="D742" s="34">
        <v>103.04</v>
      </c>
      <c r="E742" s="34">
        <v>101.74</v>
      </c>
      <c r="F742" s="34" t="s">
        <v>2091</v>
      </c>
      <c r="G742" s="35">
        <v>-0.0179</v>
      </c>
      <c r="H742" s="1">
        <f t="shared" si="11"/>
        <v>-0.0180394766777989</v>
      </c>
    </row>
    <row r="743" spans="1:8">
      <c r="A743" s="32">
        <v>45076</v>
      </c>
      <c r="B743" s="2">
        <v>104.04</v>
      </c>
      <c r="C743" s="34">
        <v>103.29</v>
      </c>
      <c r="D743" s="34">
        <v>104.12</v>
      </c>
      <c r="E743" s="34">
        <v>102.61</v>
      </c>
      <c r="F743" s="34" t="s">
        <v>4054</v>
      </c>
      <c r="G743" s="35">
        <v>-0.0089</v>
      </c>
      <c r="H743" s="1">
        <f t="shared" si="11"/>
        <v>-0.00889915446725543</v>
      </c>
    </row>
    <row r="744" spans="1:8">
      <c r="A744" s="32">
        <v>45072</v>
      </c>
      <c r="B744" s="2">
        <v>104.97</v>
      </c>
      <c r="C744" s="34">
        <v>106.47</v>
      </c>
      <c r="D744" s="34">
        <v>106.95</v>
      </c>
      <c r="E744" s="34">
        <v>104.83</v>
      </c>
      <c r="F744" s="34" t="s">
        <v>4150</v>
      </c>
      <c r="G744" s="35">
        <v>-0.0065</v>
      </c>
      <c r="H744" s="1">
        <f t="shared" si="11"/>
        <v>-0.00655179668846337</v>
      </c>
    </row>
    <row r="745" spans="1:8">
      <c r="A745" s="32">
        <v>45071</v>
      </c>
      <c r="B745" s="2">
        <v>105.66</v>
      </c>
      <c r="C745" s="34">
        <v>105.94</v>
      </c>
      <c r="D745" s="34">
        <v>106.43</v>
      </c>
      <c r="E745" s="34">
        <v>104.71</v>
      </c>
      <c r="F745" s="34" t="s">
        <v>2663</v>
      </c>
      <c r="G745" s="35">
        <v>-0.0179</v>
      </c>
      <c r="H745" s="1">
        <f t="shared" si="11"/>
        <v>-0.018101314869648</v>
      </c>
    </row>
    <row r="746" spans="1:8">
      <c r="A746" s="32">
        <v>45070</v>
      </c>
      <c r="B746" s="2">
        <v>107.59</v>
      </c>
      <c r="C746" s="34">
        <v>107.38</v>
      </c>
      <c r="D746" s="34">
        <v>108.51</v>
      </c>
      <c r="E746" s="34">
        <v>106.73</v>
      </c>
      <c r="F746" s="34" t="s">
        <v>3971</v>
      </c>
      <c r="G746" s="35">
        <v>0.0112</v>
      </c>
      <c r="H746" s="1">
        <f t="shared" si="11"/>
        <v>0.0111221296982738</v>
      </c>
    </row>
    <row r="747" spans="1:8">
      <c r="A747" s="32">
        <v>45069</v>
      </c>
      <c r="B747" s="2">
        <v>106.4</v>
      </c>
      <c r="C747" s="34">
        <v>105.99</v>
      </c>
      <c r="D747" s="34">
        <v>108.22</v>
      </c>
      <c r="E747" s="34">
        <v>105.75</v>
      </c>
      <c r="F747" s="34" t="s">
        <v>3779</v>
      </c>
      <c r="G747" s="35">
        <v>0.0136</v>
      </c>
      <c r="H747" s="1">
        <f t="shared" si="11"/>
        <v>0.0135309818598376</v>
      </c>
    </row>
    <row r="748" spans="1:8">
      <c r="A748" s="32">
        <v>45068</v>
      </c>
      <c r="B748" s="2">
        <v>104.97</v>
      </c>
      <c r="C748" s="34">
        <v>105.84</v>
      </c>
      <c r="D748" s="34">
        <v>107.04</v>
      </c>
      <c r="E748" s="34">
        <v>104.88</v>
      </c>
      <c r="F748" s="34" t="s">
        <v>4009</v>
      </c>
      <c r="G748" s="35">
        <v>-0.0121</v>
      </c>
      <c r="H748" s="1">
        <f t="shared" si="11"/>
        <v>-0.0122143259750909</v>
      </c>
    </row>
    <row r="749" spans="1:8">
      <c r="A749" s="32">
        <v>45065</v>
      </c>
      <c r="B749" s="2">
        <v>106.26</v>
      </c>
      <c r="C749" s="34">
        <v>106.57</v>
      </c>
      <c r="D749" s="34">
        <v>107.05</v>
      </c>
      <c r="E749" s="34">
        <v>105.82</v>
      </c>
      <c r="F749" s="34" t="s">
        <v>4049</v>
      </c>
      <c r="G749" s="35">
        <v>0.0046</v>
      </c>
      <c r="H749" s="1">
        <f t="shared" si="11"/>
        <v>0.00462199568283575</v>
      </c>
    </row>
    <row r="750" spans="1:8">
      <c r="A750" s="32">
        <v>45064</v>
      </c>
      <c r="B750" s="2">
        <v>105.77</v>
      </c>
      <c r="C750" s="34">
        <v>104.55</v>
      </c>
      <c r="D750" s="34">
        <v>105.91</v>
      </c>
      <c r="E750" s="34">
        <v>104.13</v>
      </c>
      <c r="F750" s="34" t="s">
        <v>2938</v>
      </c>
      <c r="G750" s="35">
        <v>0.0091</v>
      </c>
      <c r="H750" s="1">
        <f t="shared" si="11"/>
        <v>0.00902233196594132</v>
      </c>
    </row>
    <row r="751" spans="1:8">
      <c r="A751" s="32">
        <v>45063</v>
      </c>
      <c r="B751" s="2">
        <v>104.82</v>
      </c>
      <c r="C751" s="34">
        <v>103.39</v>
      </c>
      <c r="D751" s="34">
        <v>105.23</v>
      </c>
      <c r="E751" s="34">
        <v>102.85</v>
      </c>
      <c r="F751" s="34" t="s">
        <v>3092</v>
      </c>
      <c r="G751" s="35">
        <v>0.0224</v>
      </c>
      <c r="H751" s="1">
        <f t="shared" si="11"/>
        <v>0.0221866918781498</v>
      </c>
    </row>
    <row r="752" spans="1:8">
      <c r="A752" s="32">
        <v>45062</v>
      </c>
      <c r="B752" s="2">
        <v>102.52</v>
      </c>
      <c r="C752" s="34">
        <v>104.63</v>
      </c>
      <c r="D752" s="34">
        <v>104.81</v>
      </c>
      <c r="E752" s="34">
        <v>102.02</v>
      </c>
      <c r="F752" s="34" t="s">
        <v>2682</v>
      </c>
      <c r="G752" s="35">
        <v>-0.0243</v>
      </c>
      <c r="H752" s="1">
        <f t="shared" si="11"/>
        <v>-0.0245688932048135</v>
      </c>
    </row>
    <row r="753" spans="1:8">
      <c r="A753" s="32">
        <v>45061</v>
      </c>
      <c r="B753" s="2">
        <v>105.07</v>
      </c>
      <c r="C753" s="34">
        <v>105.51</v>
      </c>
      <c r="D753" s="34">
        <v>105.93</v>
      </c>
      <c r="E753" s="34">
        <v>104.58</v>
      </c>
      <c r="F753" s="34" t="s">
        <v>2801</v>
      </c>
      <c r="G753" s="35">
        <v>-0.0067</v>
      </c>
      <c r="H753" s="1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3"/>
  <sheetViews>
    <sheetView workbookViewId="0">
      <selection activeCell="K5" sqref="K5"/>
    </sheetView>
  </sheetViews>
  <sheetFormatPr defaultColWidth="12.4444444444444" defaultRowHeight="14.4"/>
  <cols>
    <col min="10" max="10" width="23.6666666666667" customWidth="1"/>
  </cols>
  <sheetData>
    <row r="1" spans="1:11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</row>
    <row r="2" spans="1:11">
      <c r="A2" s="32">
        <v>46155</v>
      </c>
      <c r="B2" s="2">
        <v>142.24</v>
      </c>
      <c r="C2" s="34">
        <v>143.15</v>
      </c>
      <c r="D2" s="34">
        <v>144.67</v>
      </c>
      <c r="E2" s="34">
        <v>141.66</v>
      </c>
      <c r="F2" s="34" t="s">
        <v>3371</v>
      </c>
      <c r="G2" s="35">
        <v>-0.0116</v>
      </c>
      <c r="H2" s="1">
        <f>LN(B2/B3)</f>
        <v>-0.0116723324164877</v>
      </c>
      <c r="J2" s="15" t="s">
        <v>9</v>
      </c>
      <c r="K2" s="36">
        <f>AVERAGE(H2:H752)</f>
        <v>-0.000123041725690499</v>
      </c>
    </row>
    <row r="3" spans="1:11">
      <c r="A3" s="32">
        <v>46154</v>
      </c>
      <c r="B3" s="2">
        <v>143.91</v>
      </c>
      <c r="C3" s="34">
        <v>144.35</v>
      </c>
      <c r="D3" s="34">
        <v>145.85</v>
      </c>
      <c r="E3" s="34">
        <v>142.86</v>
      </c>
      <c r="F3" s="34" t="s">
        <v>3195</v>
      </c>
      <c r="G3" s="35">
        <v>0.0038</v>
      </c>
      <c r="H3" s="1">
        <f t="shared" ref="H3:H66" si="0">LN(B3/B4)</f>
        <v>0.00382915495546181</v>
      </c>
      <c r="J3" s="15" t="s">
        <v>11</v>
      </c>
      <c r="K3" s="36">
        <f>K2*252</f>
        <v>-0.0310065148740057</v>
      </c>
    </row>
    <row r="4" spans="1:11">
      <c r="A4" s="32">
        <v>46153</v>
      </c>
      <c r="B4" s="2">
        <v>143.36</v>
      </c>
      <c r="C4" s="34">
        <v>145.79</v>
      </c>
      <c r="D4" s="34">
        <v>145.95</v>
      </c>
      <c r="E4" s="34">
        <v>141.97</v>
      </c>
      <c r="F4" s="34" t="s">
        <v>3353</v>
      </c>
      <c r="G4" s="35">
        <v>-0.0209</v>
      </c>
      <c r="H4" s="1">
        <f t="shared" si="0"/>
        <v>-0.0211202549918761</v>
      </c>
      <c r="J4" s="15" t="s">
        <v>13</v>
      </c>
      <c r="K4" s="36">
        <f>STDEV(H2:H752)</f>
        <v>0.0108483344013662</v>
      </c>
    </row>
    <row r="5" spans="1:11">
      <c r="A5" s="32">
        <v>46150</v>
      </c>
      <c r="B5" s="2">
        <v>146.42</v>
      </c>
      <c r="C5" s="34">
        <v>146.55</v>
      </c>
      <c r="D5" s="34">
        <v>147.51</v>
      </c>
      <c r="E5" s="34">
        <v>146.21</v>
      </c>
      <c r="F5" s="34" t="s">
        <v>3445</v>
      </c>
      <c r="G5" s="35">
        <v>0.0025</v>
      </c>
      <c r="H5" s="1">
        <f t="shared" si="0"/>
        <v>0.0024617080265329</v>
      </c>
      <c r="J5" s="15" t="s">
        <v>15</v>
      </c>
      <c r="K5" s="36">
        <f>K4*SQRT(252)</f>
        <v>0.17221196979169</v>
      </c>
    </row>
    <row r="6" spans="1:11">
      <c r="A6" s="32">
        <v>46149</v>
      </c>
      <c r="B6" s="2">
        <v>146.06</v>
      </c>
      <c r="C6" s="34">
        <v>147.99</v>
      </c>
      <c r="D6" s="34">
        <v>147.99</v>
      </c>
      <c r="E6" s="34">
        <v>146.01</v>
      </c>
      <c r="F6" s="34" t="s">
        <v>4151</v>
      </c>
      <c r="G6" s="35">
        <v>-0.0124</v>
      </c>
      <c r="H6" s="1">
        <f t="shared" si="0"/>
        <v>-0.0125188735247905</v>
      </c>
    </row>
    <row r="7" spans="1:11">
      <c r="A7" s="32">
        <v>46148</v>
      </c>
      <c r="B7" s="2">
        <v>147.9</v>
      </c>
      <c r="C7" s="34">
        <v>146.4</v>
      </c>
      <c r="D7" s="34">
        <v>148.95</v>
      </c>
      <c r="E7" s="34">
        <v>145.94</v>
      </c>
      <c r="F7" s="34" t="s">
        <v>2747</v>
      </c>
      <c r="G7" s="35">
        <v>0.0207</v>
      </c>
      <c r="H7" s="1">
        <f t="shared" si="0"/>
        <v>0.0204925203901174</v>
      </c>
    </row>
    <row r="8" spans="1:11">
      <c r="A8" s="32">
        <v>46147</v>
      </c>
      <c r="B8" s="2">
        <v>144.9</v>
      </c>
      <c r="C8" s="34">
        <v>143.38</v>
      </c>
      <c r="D8" s="34">
        <v>145.9</v>
      </c>
      <c r="E8" s="34">
        <v>142.18</v>
      </c>
      <c r="F8" s="34" t="s">
        <v>3185</v>
      </c>
      <c r="G8" s="35">
        <v>0.0103</v>
      </c>
      <c r="H8" s="1">
        <f t="shared" si="0"/>
        <v>0.0102664608722081</v>
      </c>
    </row>
    <row r="9" spans="1:11">
      <c r="A9" s="32">
        <v>46146</v>
      </c>
      <c r="B9" s="2">
        <v>143.42</v>
      </c>
      <c r="C9" s="34">
        <v>146.06</v>
      </c>
      <c r="D9" s="34">
        <v>146.06</v>
      </c>
      <c r="E9" s="34">
        <v>143.27</v>
      </c>
      <c r="F9" s="34" t="s">
        <v>3357</v>
      </c>
      <c r="G9" s="35">
        <v>-0.0261</v>
      </c>
      <c r="H9" s="1">
        <f t="shared" si="0"/>
        <v>-0.0264223434861419</v>
      </c>
    </row>
    <row r="10" spans="1:11">
      <c r="A10" s="32">
        <v>46143</v>
      </c>
      <c r="B10" s="2">
        <v>147.26</v>
      </c>
      <c r="C10" s="34">
        <v>147.87</v>
      </c>
      <c r="D10" s="34">
        <v>149.28</v>
      </c>
      <c r="E10" s="34">
        <v>146.46</v>
      </c>
      <c r="F10" s="34" t="s">
        <v>3199</v>
      </c>
      <c r="G10" s="35">
        <v>0.0012</v>
      </c>
      <c r="H10" s="1">
        <f t="shared" si="0"/>
        <v>0.00115508760931909</v>
      </c>
    </row>
    <row r="11" spans="1:11">
      <c r="A11" s="32">
        <v>46142</v>
      </c>
      <c r="B11" s="2">
        <v>147.09</v>
      </c>
      <c r="C11" s="34">
        <v>147.09</v>
      </c>
      <c r="D11" s="34">
        <v>147.72</v>
      </c>
      <c r="E11" s="34">
        <v>145.95</v>
      </c>
      <c r="F11" s="34" t="s">
        <v>3643</v>
      </c>
      <c r="G11" s="35">
        <v>0.0043</v>
      </c>
      <c r="H11" s="1">
        <f t="shared" si="0"/>
        <v>0.00429229069832775</v>
      </c>
    </row>
    <row r="12" spans="1:11">
      <c r="A12" s="32">
        <v>46141</v>
      </c>
      <c r="B12" s="2">
        <v>146.46</v>
      </c>
      <c r="C12" s="34">
        <v>148.3</v>
      </c>
      <c r="D12" s="34">
        <v>148.75</v>
      </c>
      <c r="E12" s="34">
        <v>145.89</v>
      </c>
      <c r="F12" s="34" t="s">
        <v>3180</v>
      </c>
      <c r="G12" s="35">
        <v>-0.0182</v>
      </c>
      <c r="H12" s="1">
        <f t="shared" si="0"/>
        <v>-0.0183342415329152</v>
      </c>
    </row>
    <row r="13" spans="1:11">
      <c r="A13" s="32">
        <v>46140</v>
      </c>
      <c r="B13" s="2">
        <v>149.17</v>
      </c>
      <c r="C13" s="34">
        <v>150.03</v>
      </c>
      <c r="D13" s="34">
        <v>151.18</v>
      </c>
      <c r="E13" s="34">
        <v>148.43</v>
      </c>
      <c r="F13" s="34" t="s">
        <v>3366</v>
      </c>
      <c r="G13" s="35">
        <v>0.0052</v>
      </c>
      <c r="H13" s="1">
        <f t="shared" si="0"/>
        <v>0.00517526443255886</v>
      </c>
    </row>
    <row r="14" spans="1:11">
      <c r="A14" s="32">
        <v>46139</v>
      </c>
      <c r="B14" s="2">
        <v>148.4</v>
      </c>
      <c r="C14" s="34">
        <v>147.42</v>
      </c>
      <c r="D14" s="34">
        <v>149.7</v>
      </c>
      <c r="E14" s="34">
        <v>147.42</v>
      </c>
      <c r="F14" s="34" t="s">
        <v>3713</v>
      </c>
      <c r="G14" s="35">
        <v>0.0015</v>
      </c>
      <c r="H14" s="1">
        <f t="shared" si="0"/>
        <v>0.00148357974476914</v>
      </c>
    </row>
    <row r="15" spans="1:11">
      <c r="A15" s="32">
        <v>46136</v>
      </c>
      <c r="B15" s="2">
        <v>148.18</v>
      </c>
      <c r="C15" s="34">
        <v>152.01</v>
      </c>
      <c r="D15" s="34">
        <v>152.42</v>
      </c>
      <c r="E15" s="34">
        <v>147.62</v>
      </c>
      <c r="F15" s="34" t="s">
        <v>3541</v>
      </c>
      <c r="G15" s="35">
        <v>0.017</v>
      </c>
      <c r="H15" s="1">
        <f t="shared" si="0"/>
        <v>0.0168094059627477</v>
      </c>
    </row>
    <row r="16" spans="1:11">
      <c r="A16" s="32">
        <v>46135</v>
      </c>
      <c r="B16" s="2">
        <v>145.71</v>
      </c>
      <c r="C16" s="34">
        <v>143.4</v>
      </c>
      <c r="D16" s="34">
        <v>146.23</v>
      </c>
      <c r="E16" s="34">
        <v>143.4</v>
      </c>
      <c r="F16" s="34" t="s">
        <v>3077</v>
      </c>
      <c r="G16" s="35">
        <v>0.02</v>
      </c>
      <c r="H16" s="1">
        <f t="shared" si="0"/>
        <v>0.0198232163489811</v>
      </c>
    </row>
    <row r="17" spans="1:8">
      <c r="A17" s="32">
        <v>46134</v>
      </c>
      <c r="B17" s="2">
        <v>142.85</v>
      </c>
      <c r="C17" s="34">
        <v>142.49</v>
      </c>
      <c r="D17" s="34">
        <v>143.3</v>
      </c>
      <c r="E17" s="34">
        <v>142.22</v>
      </c>
      <c r="F17" s="34" t="s">
        <v>3192</v>
      </c>
      <c r="G17" s="35">
        <v>0.0037</v>
      </c>
      <c r="H17" s="1">
        <f t="shared" si="0"/>
        <v>0.00371708531920234</v>
      </c>
    </row>
    <row r="18" spans="1:8">
      <c r="A18" s="32">
        <v>46133</v>
      </c>
      <c r="B18" s="2">
        <v>142.32</v>
      </c>
      <c r="C18" s="34">
        <v>144.62</v>
      </c>
      <c r="D18" s="34">
        <v>144.62</v>
      </c>
      <c r="E18" s="34">
        <v>142.32</v>
      </c>
      <c r="F18" s="34" t="s">
        <v>3688</v>
      </c>
      <c r="G18" s="35">
        <v>-0.015</v>
      </c>
      <c r="H18" s="1">
        <f t="shared" si="0"/>
        <v>-0.0151322576479403</v>
      </c>
    </row>
    <row r="19" spans="1:8">
      <c r="A19" s="32">
        <v>46132</v>
      </c>
      <c r="B19" s="2">
        <v>144.49</v>
      </c>
      <c r="C19" s="34">
        <v>146.06</v>
      </c>
      <c r="D19" s="34">
        <v>146.66</v>
      </c>
      <c r="E19" s="34">
        <v>143.59</v>
      </c>
      <c r="F19" s="34" t="s">
        <v>2894</v>
      </c>
      <c r="G19" s="35">
        <v>-0.0166</v>
      </c>
      <c r="H19" s="1">
        <f t="shared" si="0"/>
        <v>-0.016745981882335</v>
      </c>
    </row>
    <row r="20" spans="1:8">
      <c r="A20" s="32">
        <v>46129</v>
      </c>
      <c r="B20" s="2">
        <v>146.93</v>
      </c>
      <c r="C20" s="34">
        <v>143.41</v>
      </c>
      <c r="D20" s="34">
        <v>147.59</v>
      </c>
      <c r="E20" s="34">
        <v>143.16</v>
      </c>
      <c r="F20" s="34" t="s">
        <v>2900</v>
      </c>
      <c r="G20" s="35">
        <v>0.0267</v>
      </c>
      <c r="H20" s="1">
        <f t="shared" si="0"/>
        <v>0.0263427175650705</v>
      </c>
    </row>
    <row r="21" spans="1:8">
      <c r="A21" s="32">
        <v>46128</v>
      </c>
      <c r="B21" s="2">
        <v>143.11</v>
      </c>
      <c r="C21" s="34">
        <v>143.2</v>
      </c>
      <c r="D21" s="34">
        <v>144.29</v>
      </c>
      <c r="E21" s="34">
        <v>142.66</v>
      </c>
      <c r="F21" s="34" t="s">
        <v>3222</v>
      </c>
      <c r="G21" s="35">
        <v>-0.0019</v>
      </c>
      <c r="H21" s="1">
        <f t="shared" si="0"/>
        <v>-0.00188488310194159</v>
      </c>
    </row>
    <row r="22" spans="1:8">
      <c r="A22" s="32">
        <v>46127</v>
      </c>
      <c r="B22" s="2">
        <v>143.38</v>
      </c>
      <c r="C22" s="34">
        <v>144.36</v>
      </c>
      <c r="D22" s="34">
        <v>144.4</v>
      </c>
      <c r="E22" s="34">
        <v>142.26</v>
      </c>
      <c r="F22" s="34" t="s">
        <v>2757</v>
      </c>
      <c r="G22" s="35">
        <v>-0.0069</v>
      </c>
      <c r="H22" s="1">
        <f t="shared" si="0"/>
        <v>-0.00695026428628882</v>
      </c>
    </row>
    <row r="23" spans="1:8">
      <c r="A23" s="32">
        <v>46126</v>
      </c>
      <c r="B23" s="2">
        <v>144.38</v>
      </c>
      <c r="C23" s="34">
        <v>143.24</v>
      </c>
      <c r="D23" s="34">
        <v>144.71</v>
      </c>
      <c r="E23" s="34">
        <v>142.77</v>
      </c>
      <c r="F23" s="34" t="s">
        <v>3447</v>
      </c>
      <c r="G23" s="35">
        <v>0.0056</v>
      </c>
      <c r="H23" s="1">
        <f t="shared" si="0"/>
        <v>0.00555634156267785</v>
      </c>
    </row>
    <row r="24" spans="1:8">
      <c r="A24" s="32">
        <v>46125</v>
      </c>
      <c r="B24" s="2">
        <v>143.58</v>
      </c>
      <c r="C24" s="34">
        <v>145</v>
      </c>
      <c r="D24" s="34">
        <v>145.09</v>
      </c>
      <c r="E24" s="34">
        <v>142.63</v>
      </c>
      <c r="F24" s="34" t="s">
        <v>3598</v>
      </c>
      <c r="G24" s="35">
        <v>-0.0109</v>
      </c>
      <c r="H24" s="1">
        <f t="shared" si="0"/>
        <v>-0.0109442111965325</v>
      </c>
    </row>
    <row r="25" spans="1:8">
      <c r="A25" s="32">
        <v>46122</v>
      </c>
      <c r="B25" s="2">
        <v>145.16</v>
      </c>
      <c r="C25" s="34">
        <v>146.88</v>
      </c>
      <c r="D25" s="34">
        <v>146.88</v>
      </c>
      <c r="E25" s="34">
        <v>144.76</v>
      </c>
      <c r="F25" s="34" t="s">
        <v>3306</v>
      </c>
      <c r="G25" s="35">
        <v>-0.0102</v>
      </c>
      <c r="H25" s="1">
        <f t="shared" si="0"/>
        <v>-0.0102804003207839</v>
      </c>
    </row>
    <row r="26" spans="1:8">
      <c r="A26" s="32">
        <v>46121</v>
      </c>
      <c r="B26" s="2">
        <v>146.66</v>
      </c>
      <c r="C26" s="34">
        <v>144.39</v>
      </c>
      <c r="D26" s="34">
        <v>146.94</v>
      </c>
      <c r="E26" s="34">
        <v>143</v>
      </c>
      <c r="F26" s="34" t="s">
        <v>3324</v>
      </c>
      <c r="G26" s="35">
        <v>0.0121</v>
      </c>
      <c r="H26" s="1">
        <f t="shared" si="0"/>
        <v>0.0120731333390166</v>
      </c>
    </row>
    <row r="27" spans="1:8">
      <c r="A27" s="32">
        <v>46120</v>
      </c>
      <c r="B27" s="2">
        <v>144.9</v>
      </c>
      <c r="C27" s="34">
        <v>143.15</v>
      </c>
      <c r="D27" s="34">
        <v>145.11</v>
      </c>
      <c r="E27" s="34">
        <v>141.87</v>
      </c>
      <c r="F27" s="34" t="s">
        <v>2803</v>
      </c>
      <c r="G27" s="35">
        <v>0.0255</v>
      </c>
      <c r="H27" s="1">
        <f t="shared" si="0"/>
        <v>0.0251585596361549</v>
      </c>
    </row>
    <row r="28" spans="1:8">
      <c r="A28" s="32">
        <v>46119</v>
      </c>
      <c r="B28" s="2">
        <v>141.3</v>
      </c>
      <c r="C28" s="34">
        <v>142.52</v>
      </c>
      <c r="D28" s="34">
        <v>142.77</v>
      </c>
      <c r="E28" s="34">
        <v>140.74</v>
      </c>
      <c r="F28" s="34" t="s">
        <v>3205</v>
      </c>
      <c r="G28" s="35">
        <v>-0.0103</v>
      </c>
      <c r="H28" s="1">
        <f t="shared" si="0"/>
        <v>-0.010349654110647</v>
      </c>
    </row>
    <row r="29" spans="1:8">
      <c r="A29" s="32">
        <v>46118</v>
      </c>
      <c r="B29" s="2">
        <v>142.77</v>
      </c>
      <c r="C29" s="34">
        <v>143.01</v>
      </c>
      <c r="D29" s="34">
        <v>143.67</v>
      </c>
      <c r="E29" s="34">
        <v>141.92</v>
      </c>
      <c r="F29" s="34" t="s">
        <v>3487</v>
      </c>
      <c r="G29" s="35">
        <v>-0.0024</v>
      </c>
      <c r="H29" s="1">
        <f t="shared" si="0"/>
        <v>-0.00244849539933495</v>
      </c>
    </row>
    <row r="30" spans="1:8">
      <c r="A30" s="32">
        <v>46114</v>
      </c>
      <c r="B30" s="2">
        <v>143.12</v>
      </c>
      <c r="C30" s="34">
        <v>144.09</v>
      </c>
      <c r="D30" s="34">
        <v>144.21</v>
      </c>
      <c r="E30" s="34">
        <v>142.58</v>
      </c>
      <c r="F30" s="34" t="s">
        <v>3354</v>
      </c>
      <c r="G30" s="35">
        <v>-0.0067</v>
      </c>
      <c r="H30" s="1">
        <f t="shared" si="0"/>
        <v>-0.00675466514437893</v>
      </c>
    </row>
    <row r="31" spans="1:8">
      <c r="A31" s="32">
        <v>46113</v>
      </c>
      <c r="B31" s="2">
        <v>144.09</v>
      </c>
      <c r="C31" s="34">
        <v>143.92</v>
      </c>
      <c r="D31" s="34">
        <v>144.97</v>
      </c>
      <c r="E31" s="34">
        <v>143.21</v>
      </c>
      <c r="F31" s="34" t="s">
        <v>3565</v>
      </c>
      <c r="G31" s="35">
        <v>-0.0024</v>
      </c>
      <c r="H31" s="1">
        <f t="shared" si="0"/>
        <v>-0.00242609206441426</v>
      </c>
    </row>
    <row r="32" spans="1:8">
      <c r="A32" s="32">
        <v>46112</v>
      </c>
      <c r="B32" s="2">
        <v>144.44</v>
      </c>
      <c r="C32" s="34">
        <v>144.82</v>
      </c>
      <c r="D32" s="34">
        <v>144.92</v>
      </c>
      <c r="E32" s="34">
        <v>142.28</v>
      </c>
      <c r="F32" s="34" t="s">
        <v>3920</v>
      </c>
      <c r="G32" s="35">
        <v>-0.0019</v>
      </c>
      <c r="H32" s="1">
        <f t="shared" si="0"/>
        <v>-0.00193664467778274</v>
      </c>
    </row>
    <row r="33" spans="1:8">
      <c r="A33" s="32">
        <v>46111</v>
      </c>
      <c r="B33" s="2">
        <v>144.72</v>
      </c>
      <c r="C33" s="34">
        <v>143.04</v>
      </c>
      <c r="D33" s="34">
        <v>145.57</v>
      </c>
      <c r="E33" s="34">
        <v>142.57</v>
      </c>
      <c r="F33" s="34" t="s">
        <v>2643</v>
      </c>
      <c r="G33" s="35">
        <v>0.0141</v>
      </c>
      <c r="H33" s="1">
        <f t="shared" si="0"/>
        <v>0.0139862419747399</v>
      </c>
    </row>
    <row r="34" spans="1:8">
      <c r="A34" s="32">
        <v>46108</v>
      </c>
      <c r="B34" s="2">
        <v>142.71</v>
      </c>
      <c r="C34" s="34">
        <v>142.72</v>
      </c>
      <c r="D34" s="34">
        <v>144.08</v>
      </c>
      <c r="E34" s="34">
        <v>142.01</v>
      </c>
      <c r="F34" s="34" t="s">
        <v>3674</v>
      </c>
      <c r="G34" s="35">
        <v>0.002</v>
      </c>
      <c r="H34" s="1">
        <f t="shared" si="0"/>
        <v>0.0020341605583212</v>
      </c>
    </row>
    <row r="35" spans="1:8">
      <c r="A35" s="32">
        <v>46107</v>
      </c>
      <c r="B35" s="2">
        <v>142.42</v>
      </c>
      <c r="C35" s="34">
        <v>143.69</v>
      </c>
      <c r="D35" s="34">
        <v>144.57</v>
      </c>
      <c r="E35" s="34">
        <v>142.24</v>
      </c>
      <c r="F35" s="34" t="s">
        <v>3312</v>
      </c>
      <c r="G35" s="35">
        <v>-0.0104</v>
      </c>
      <c r="H35" s="1">
        <f t="shared" si="0"/>
        <v>-0.0104771510882989</v>
      </c>
    </row>
    <row r="36" spans="1:8">
      <c r="A36" s="32">
        <v>46106</v>
      </c>
      <c r="B36" s="2">
        <v>143.92</v>
      </c>
      <c r="C36" s="34">
        <v>143.74</v>
      </c>
      <c r="D36" s="34">
        <v>144.1</v>
      </c>
      <c r="E36" s="34">
        <v>142.23</v>
      </c>
      <c r="F36" s="34" t="s">
        <v>3380</v>
      </c>
      <c r="G36" s="35">
        <v>0.0053</v>
      </c>
      <c r="H36" s="1">
        <f t="shared" si="0"/>
        <v>0.00529470374445247</v>
      </c>
    </row>
    <row r="37" spans="1:8">
      <c r="A37" s="32">
        <v>46105</v>
      </c>
      <c r="B37" s="2">
        <v>143.16</v>
      </c>
      <c r="C37" s="34">
        <v>143.33</v>
      </c>
      <c r="D37" s="34">
        <v>145.23</v>
      </c>
      <c r="E37" s="34">
        <v>142.23</v>
      </c>
      <c r="F37" s="34" t="s">
        <v>3602</v>
      </c>
      <c r="G37" s="35">
        <v>-0.0058</v>
      </c>
      <c r="H37" s="1">
        <f t="shared" si="0"/>
        <v>-0.00578096682235418</v>
      </c>
    </row>
    <row r="38" spans="1:8">
      <c r="A38" s="32">
        <v>46104</v>
      </c>
      <c r="B38" s="2">
        <v>143.99</v>
      </c>
      <c r="C38" s="34">
        <v>146.15</v>
      </c>
      <c r="D38" s="34">
        <v>146.15</v>
      </c>
      <c r="E38" s="34">
        <v>143.48</v>
      </c>
      <c r="F38" s="34" t="s">
        <v>2948</v>
      </c>
      <c r="G38" s="35">
        <v>-0.002</v>
      </c>
      <c r="H38" s="1">
        <f t="shared" si="0"/>
        <v>-0.00201200331515903</v>
      </c>
    </row>
    <row r="39" spans="1:8">
      <c r="A39" s="32">
        <v>46101</v>
      </c>
      <c r="B39" s="2">
        <v>144.28</v>
      </c>
      <c r="C39" s="34">
        <v>144.99</v>
      </c>
      <c r="D39" s="34">
        <v>145.82</v>
      </c>
      <c r="E39" s="34">
        <v>144.25</v>
      </c>
      <c r="F39" s="34" t="s">
        <v>4152</v>
      </c>
      <c r="G39" s="35">
        <v>-0.0039</v>
      </c>
      <c r="H39" s="1">
        <f t="shared" si="0"/>
        <v>-0.00387382886210216</v>
      </c>
    </row>
    <row r="40" spans="1:8">
      <c r="A40" s="32">
        <v>46100</v>
      </c>
      <c r="B40" s="2">
        <v>144.84</v>
      </c>
      <c r="C40" s="34">
        <v>146.22</v>
      </c>
      <c r="D40" s="34">
        <v>147.38</v>
      </c>
      <c r="E40" s="34">
        <v>144.79</v>
      </c>
      <c r="F40" s="34" t="s">
        <v>3387</v>
      </c>
      <c r="G40" s="35">
        <v>-0.0127</v>
      </c>
      <c r="H40" s="1">
        <f t="shared" si="0"/>
        <v>-0.0128281642541122</v>
      </c>
    </row>
    <row r="41" spans="1:8">
      <c r="A41" s="32">
        <v>46099</v>
      </c>
      <c r="B41" s="2">
        <v>146.71</v>
      </c>
      <c r="C41" s="34">
        <v>149.3</v>
      </c>
      <c r="D41" s="34">
        <v>149.62</v>
      </c>
      <c r="E41" s="34">
        <v>146.46</v>
      </c>
      <c r="F41" s="34" t="s">
        <v>3561</v>
      </c>
      <c r="G41" s="35">
        <v>-0.0315</v>
      </c>
      <c r="H41" s="1">
        <f t="shared" si="0"/>
        <v>-0.0319957538820413</v>
      </c>
    </row>
    <row r="42" spans="1:8">
      <c r="A42" s="32">
        <v>46098</v>
      </c>
      <c r="B42" s="2">
        <v>151.48</v>
      </c>
      <c r="C42" s="34">
        <v>153.01</v>
      </c>
      <c r="D42" s="34">
        <v>153.46</v>
      </c>
      <c r="E42" s="34">
        <v>151.2</v>
      </c>
      <c r="F42" s="34" t="s">
        <v>3228</v>
      </c>
      <c r="G42" s="35">
        <v>-0.0042</v>
      </c>
      <c r="H42" s="1">
        <f t="shared" si="0"/>
        <v>-0.00421608002646489</v>
      </c>
    </row>
    <row r="43" spans="1:8">
      <c r="A43" s="32">
        <v>46097</v>
      </c>
      <c r="B43" s="2">
        <v>152.12</v>
      </c>
      <c r="C43" s="34">
        <v>151.86</v>
      </c>
      <c r="D43" s="34">
        <v>152.64</v>
      </c>
      <c r="E43" s="34">
        <v>150.65</v>
      </c>
      <c r="F43" s="34" t="s">
        <v>3288</v>
      </c>
      <c r="G43" s="35">
        <v>0.0098</v>
      </c>
      <c r="H43" s="1">
        <f t="shared" si="0"/>
        <v>0.00971041748374867</v>
      </c>
    </row>
    <row r="44" spans="1:8">
      <c r="A44" s="32">
        <v>46094</v>
      </c>
      <c r="B44" s="2">
        <v>150.65</v>
      </c>
      <c r="C44" s="34">
        <v>151.37</v>
      </c>
      <c r="D44" s="34">
        <v>152.55</v>
      </c>
      <c r="E44" s="34">
        <v>150.18</v>
      </c>
      <c r="F44" s="34" t="s">
        <v>3588</v>
      </c>
      <c r="G44" s="35">
        <v>0.001</v>
      </c>
      <c r="H44" s="1">
        <f t="shared" si="0"/>
        <v>0.000996181387379906</v>
      </c>
    </row>
    <row r="45" spans="1:8">
      <c r="A45" s="32">
        <v>46093</v>
      </c>
      <c r="B45" s="2">
        <v>150.5</v>
      </c>
      <c r="C45" s="34">
        <v>152.21</v>
      </c>
      <c r="D45" s="34">
        <v>153.04</v>
      </c>
      <c r="E45" s="34">
        <v>150.33</v>
      </c>
      <c r="F45" s="34" t="s">
        <v>2694</v>
      </c>
      <c r="G45" s="35">
        <v>-0.0184</v>
      </c>
      <c r="H45" s="1">
        <f t="shared" si="0"/>
        <v>-0.0185641563234239</v>
      </c>
    </row>
    <row r="46" spans="1:8">
      <c r="A46" s="32">
        <v>46092</v>
      </c>
      <c r="B46" s="2">
        <v>153.32</v>
      </c>
      <c r="C46" s="34">
        <v>155.23</v>
      </c>
      <c r="D46" s="34">
        <v>155.38</v>
      </c>
      <c r="E46" s="34">
        <v>151.43</v>
      </c>
      <c r="F46" s="34" t="s">
        <v>3291</v>
      </c>
      <c r="G46" s="35">
        <v>-0.0172</v>
      </c>
      <c r="H46" s="1">
        <f t="shared" si="0"/>
        <v>-0.0173928672468037</v>
      </c>
    </row>
    <row r="47" spans="1:8">
      <c r="A47" s="32">
        <v>46091</v>
      </c>
      <c r="B47" s="2">
        <v>156.01</v>
      </c>
      <c r="C47" s="34">
        <v>155.49</v>
      </c>
      <c r="D47" s="34">
        <v>157.15</v>
      </c>
      <c r="E47" s="34">
        <v>153.6</v>
      </c>
      <c r="F47" s="34" t="s">
        <v>3267</v>
      </c>
      <c r="G47" s="35">
        <v>0.0051</v>
      </c>
      <c r="H47" s="1">
        <f t="shared" si="0"/>
        <v>0.00507664233316524</v>
      </c>
    </row>
    <row r="48" spans="1:8">
      <c r="A48" s="32">
        <v>46090</v>
      </c>
      <c r="B48" s="2">
        <v>155.22</v>
      </c>
      <c r="C48" s="34">
        <v>153.15</v>
      </c>
      <c r="D48" s="34">
        <v>156.23</v>
      </c>
      <c r="E48" s="34">
        <v>152.9</v>
      </c>
      <c r="F48" s="34" t="s">
        <v>3966</v>
      </c>
      <c r="G48" s="35">
        <v>0.0103</v>
      </c>
      <c r="H48" s="1">
        <f t="shared" si="0"/>
        <v>0.0102963512834242</v>
      </c>
    </row>
    <row r="49" spans="1:8">
      <c r="A49" s="32">
        <v>46087</v>
      </c>
      <c r="B49" s="2">
        <v>153.63</v>
      </c>
      <c r="C49" s="34">
        <v>153.66</v>
      </c>
      <c r="D49" s="34">
        <v>154.43</v>
      </c>
      <c r="E49" s="34">
        <v>151.89</v>
      </c>
      <c r="F49" s="34" t="s">
        <v>3218</v>
      </c>
      <c r="G49" s="35">
        <v>-0.0023</v>
      </c>
      <c r="H49" s="1">
        <f t="shared" si="0"/>
        <v>-0.00234055109775295</v>
      </c>
    </row>
    <row r="50" spans="1:8">
      <c r="A50" s="32">
        <v>46086</v>
      </c>
      <c r="B50" s="2">
        <v>153.99</v>
      </c>
      <c r="C50" s="34">
        <v>156.93</v>
      </c>
      <c r="D50" s="34">
        <v>157.1</v>
      </c>
      <c r="E50" s="34">
        <v>153.77</v>
      </c>
      <c r="F50" s="34" t="s">
        <v>3561</v>
      </c>
      <c r="G50" s="35">
        <v>-0.0272</v>
      </c>
      <c r="H50" s="1">
        <f t="shared" si="0"/>
        <v>-0.027604301646645</v>
      </c>
    </row>
    <row r="51" spans="1:8">
      <c r="A51" s="32">
        <v>46085</v>
      </c>
      <c r="B51" s="2">
        <v>158.3</v>
      </c>
      <c r="C51" s="34">
        <v>159.44</v>
      </c>
      <c r="D51" s="34">
        <v>159.61</v>
      </c>
      <c r="E51" s="34">
        <v>157.31</v>
      </c>
      <c r="F51" s="34" t="s">
        <v>3359</v>
      </c>
      <c r="G51" s="35">
        <v>-0.0089</v>
      </c>
      <c r="H51" s="1">
        <f t="shared" si="0"/>
        <v>-0.00893031530805399</v>
      </c>
    </row>
    <row r="52" spans="1:8">
      <c r="A52" s="32">
        <v>46084</v>
      </c>
      <c r="B52" s="2">
        <v>159.72</v>
      </c>
      <c r="C52" s="34">
        <v>162.19</v>
      </c>
      <c r="D52" s="34">
        <v>162.19</v>
      </c>
      <c r="E52" s="34">
        <v>158.62</v>
      </c>
      <c r="F52" s="34" t="s">
        <v>3905</v>
      </c>
      <c r="G52" s="35">
        <v>-0.0232</v>
      </c>
      <c r="H52" s="1">
        <f t="shared" si="0"/>
        <v>-0.0234518683514744</v>
      </c>
    </row>
    <row r="53" spans="1:8">
      <c r="A53" s="32">
        <v>46083</v>
      </c>
      <c r="B53" s="2">
        <v>163.51</v>
      </c>
      <c r="C53" s="34">
        <v>165.29</v>
      </c>
      <c r="D53" s="34">
        <v>166.54</v>
      </c>
      <c r="E53" s="34">
        <v>163.45</v>
      </c>
      <c r="F53" s="34" t="s">
        <v>3340</v>
      </c>
      <c r="G53" s="35">
        <v>-0.0221</v>
      </c>
      <c r="H53" s="1">
        <f t="shared" si="0"/>
        <v>-0.0223165501041062</v>
      </c>
    </row>
    <row r="54" spans="1:8">
      <c r="A54" s="32">
        <v>46080</v>
      </c>
      <c r="B54" s="2">
        <v>167.2</v>
      </c>
      <c r="C54" s="34">
        <v>164.04</v>
      </c>
      <c r="D54" s="34">
        <v>167.25</v>
      </c>
      <c r="E54" s="34">
        <v>163.68</v>
      </c>
      <c r="F54" s="34" t="s">
        <v>3792</v>
      </c>
      <c r="G54" s="35">
        <v>0.0211</v>
      </c>
      <c r="H54" s="1">
        <f t="shared" si="0"/>
        <v>0.0208498261352398</v>
      </c>
    </row>
    <row r="55" spans="1:8">
      <c r="A55" s="32">
        <v>46079</v>
      </c>
      <c r="B55" s="2">
        <v>163.75</v>
      </c>
      <c r="C55" s="34">
        <v>164.22</v>
      </c>
      <c r="D55" s="34">
        <v>164.5</v>
      </c>
      <c r="E55" s="34">
        <v>162.86</v>
      </c>
      <c r="F55" s="34" t="s">
        <v>2893</v>
      </c>
      <c r="G55" s="35">
        <v>0.0022</v>
      </c>
      <c r="H55" s="1">
        <f t="shared" si="0"/>
        <v>0.00220089347262917</v>
      </c>
    </row>
    <row r="56" spans="1:8">
      <c r="A56" s="32">
        <v>46078</v>
      </c>
      <c r="B56" s="2">
        <v>163.39</v>
      </c>
      <c r="C56" s="34">
        <v>164.54</v>
      </c>
      <c r="D56" s="34">
        <v>165</v>
      </c>
      <c r="E56" s="34">
        <v>162.1</v>
      </c>
      <c r="F56" s="34" t="s">
        <v>3650</v>
      </c>
      <c r="G56" s="35">
        <v>-0.0114</v>
      </c>
      <c r="H56" s="1">
        <f t="shared" si="0"/>
        <v>-0.0115010243285963</v>
      </c>
    </row>
    <row r="57" spans="1:8">
      <c r="A57" s="32">
        <v>46077</v>
      </c>
      <c r="B57" s="2">
        <v>165.28</v>
      </c>
      <c r="C57" s="34">
        <v>164.9</v>
      </c>
      <c r="D57" s="34">
        <v>166.87</v>
      </c>
      <c r="E57" s="34">
        <v>163.94</v>
      </c>
      <c r="F57" s="34" t="s">
        <v>3032</v>
      </c>
      <c r="G57" s="35">
        <v>0.0007</v>
      </c>
      <c r="H57" s="1">
        <f t="shared" si="0"/>
        <v>0.000665758838329649</v>
      </c>
    </row>
    <row r="58" spans="1:8">
      <c r="A58" s="32">
        <v>46076</v>
      </c>
      <c r="B58" s="2">
        <v>165.17</v>
      </c>
      <c r="C58" s="34">
        <v>160.32</v>
      </c>
      <c r="D58" s="34">
        <v>165.36</v>
      </c>
      <c r="E58" s="34">
        <v>160.3</v>
      </c>
      <c r="F58" s="34" t="s">
        <v>3687</v>
      </c>
      <c r="G58" s="35">
        <v>0.0273</v>
      </c>
      <c r="H58" s="1">
        <f t="shared" si="0"/>
        <v>0.026938275633184</v>
      </c>
    </row>
    <row r="59" spans="1:8">
      <c r="A59" s="32">
        <v>46073</v>
      </c>
      <c r="B59" s="2">
        <v>160.78</v>
      </c>
      <c r="C59" s="34">
        <v>159.13</v>
      </c>
      <c r="D59" s="34">
        <v>161.06</v>
      </c>
      <c r="E59" s="34">
        <v>158.16</v>
      </c>
      <c r="F59" s="34" t="s">
        <v>4153</v>
      </c>
      <c r="G59" s="35">
        <v>0.014</v>
      </c>
      <c r="H59" s="1">
        <f t="shared" si="0"/>
        <v>0.0139039003181368</v>
      </c>
    </row>
    <row r="60" spans="1:8">
      <c r="A60" s="32">
        <v>46072</v>
      </c>
      <c r="B60" s="2">
        <v>158.56</v>
      </c>
      <c r="C60" s="34">
        <v>156.82</v>
      </c>
      <c r="D60" s="34">
        <v>159.96</v>
      </c>
      <c r="E60" s="34">
        <v>156.82</v>
      </c>
      <c r="F60" s="34" t="s">
        <v>3083</v>
      </c>
      <c r="G60" s="35">
        <v>0.0108</v>
      </c>
      <c r="H60" s="1">
        <f t="shared" si="0"/>
        <v>0.0107793827971574</v>
      </c>
    </row>
    <row r="61" spans="1:8">
      <c r="A61" s="32">
        <v>46071</v>
      </c>
      <c r="B61" s="2">
        <v>156.86</v>
      </c>
      <c r="C61" s="34">
        <v>158.98</v>
      </c>
      <c r="D61" s="34">
        <v>158.98</v>
      </c>
      <c r="E61" s="34">
        <v>155.77</v>
      </c>
      <c r="F61" s="34" t="s">
        <v>4000</v>
      </c>
      <c r="G61" s="35">
        <v>-0.0169</v>
      </c>
      <c r="H61" s="1">
        <f t="shared" si="0"/>
        <v>-0.0170036649397321</v>
      </c>
    </row>
    <row r="62" spans="1:8">
      <c r="A62" s="32">
        <v>46070</v>
      </c>
      <c r="B62" s="2">
        <v>159.55</v>
      </c>
      <c r="C62" s="34">
        <v>159.95</v>
      </c>
      <c r="D62" s="34">
        <v>162.17</v>
      </c>
      <c r="E62" s="34">
        <v>158.88</v>
      </c>
      <c r="F62" s="34" t="s">
        <v>4064</v>
      </c>
      <c r="G62" s="35">
        <v>-0.0032</v>
      </c>
      <c r="H62" s="1">
        <f t="shared" si="0"/>
        <v>-0.00325386683435357</v>
      </c>
    </row>
    <row r="63" spans="1:8">
      <c r="A63" s="32">
        <v>46066</v>
      </c>
      <c r="B63" s="2">
        <v>160.07</v>
      </c>
      <c r="C63" s="34">
        <v>161.74</v>
      </c>
      <c r="D63" s="34">
        <v>162.57</v>
      </c>
      <c r="E63" s="34">
        <v>159.71</v>
      </c>
      <c r="F63" s="34" t="s">
        <v>3780</v>
      </c>
      <c r="G63" s="35">
        <v>-0.0071</v>
      </c>
      <c r="H63" s="1">
        <f t="shared" si="0"/>
        <v>-0.00709664332930101</v>
      </c>
    </row>
    <row r="64" spans="1:8">
      <c r="A64" s="32">
        <v>46065</v>
      </c>
      <c r="B64" s="2">
        <v>161.21</v>
      </c>
      <c r="C64" s="34">
        <v>160.02</v>
      </c>
      <c r="D64" s="34">
        <v>163.13</v>
      </c>
      <c r="E64" s="34">
        <v>159.65</v>
      </c>
      <c r="F64" s="34" t="s">
        <v>3023</v>
      </c>
      <c r="G64" s="35">
        <v>0.0076</v>
      </c>
      <c r="H64" s="1">
        <f t="shared" si="0"/>
        <v>0.00753404765408035</v>
      </c>
    </row>
    <row r="65" spans="1:8">
      <c r="A65" s="32">
        <v>46064</v>
      </c>
      <c r="B65" s="2">
        <v>160</v>
      </c>
      <c r="C65" s="34">
        <v>158.64</v>
      </c>
      <c r="D65" s="34">
        <v>161.14</v>
      </c>
      <c r="E65" s="34">
        <v>158.19</v>
      </c>
      <c r="F65" s="34" t="s">
        <v>3333</v>
      </c>
      <c r="G65" s="35">
        <v>0.0058</v>
      </c>
      <c r="H65" s="1">
        <f t="shared" si="0"/>
        <v>0.0057665948943369</v>
      </c>
    </row>
    <row r="66" spans="1:8">
      <c r="A66" s="32">
        <v>46063</v>
      </c>
      <c r="B66" s="2">
        <v>159.08</v>
      </c>
      <c r="C66" s="34">
        <v>157.53</v>
      </c>
      <c r="D66" s="34">
        <v>160.15</v>
      </c>
      <c r="E66" s="34">
        <v>156.72</v>
      </c>
      <c r="F66" s="34" t="s">
        <v>2881</v>
      </c>
      <c r="G66" s="35">
        <v>0.0111</v>
      </c>
      <c r="H66" s="1">
        <f t="shared" si="0"/>
        <v>0.011061710087158</v>
      </c>
    </row>
    <row r="67" spans="1:8">
      <c r="A67" s="32">
        <v>46062</v>
      </c>
      <c r="B67" s="2">
        <v>157.33</v>
      </c>
      <c r="C67" s="34">
        <v>158.76</v>
      </c>
      <c r="D67" s="34">
        <v>159.28</v>
      </c>
      <c r="E67" s="34">
        <v>156.02</v>
      </c>
      <c r="F67" s="34" t="s">
        <v>2756</v>
      </c>
      <c r="G67" s="35">
        <v>-0.0116</v>
      </c>
      <c r="H67" s="1">
        <f t="shared" ref="H67:H130" si="1">LN(B67/B68)</f>
        <v>-0.011627303189431</v>
      </c>
    </row>
    <row r="68" spans="1:8">
      <c r="A68" s="32">
        <v>46059</v>
      </c>
      <c r="B68" s="2">
        <v>159.17</v>
      </c>
      <c r="C68" s="34">
        <v>158.24</v>
      </c>
      <c r="D68" s="34">
        <v>159.99</v>
      </c>
      <c r="E68" s="34">
        <v>158.01</v>
      </c>
      <c r="F68" s="34" t="s">
        <v>2846</v>
      </c>
      <c r="G68" s="35">
        <v>0.0035</v>
      </c>
      <c r="H68" s="1">
        <f t="shared" si="1"/>
        <v>0.00352445452629437</v>
      </c>
    </row>
    <row r="69" spans="1:8">
      <c r="A69" s="32">
        <v>46058</v>
      </c>
      <c r="B69" s="2">
        <v>158.61</v>
      </c>
      <c r="C69" s="34">
        <v>158.84</v>
      </c>
      <c r="D69" s="34">
        <v>159.65</v>
      </c>
      <c r="E69" s="34">
        <v>156.12</v>
      </c>
      <c r="F69" s="34" t="s">
        <v>2679</v>
      </c>
      <c r="G69" s="35">
        <v>0.0111</v>
      </c>
      <c r="H69" s="1">
        <f t="shared" si="1"/>
        <v>0.0110309220473196</v>
      </c>
    </row>
    <row r="70" spans="1:8">
      <c r="A70" s="32">
        <v>46057</v>
      </c>
      <c r="B70" s="2">
        <v>156.87</v>
      </c>
      <c r="C70" s="34">
        <v>156.13</v>
      </c>
      <c r="D70" s="34">
        <v>158.37</v>
      </c>
      <c r="E70" s="34">
        <v>155.76</v>
      </c>
      <c r="F70" s="34" t="s">
        <v>4005</v>
      </c>
      <c r="G70" s="35">
        <v>0.01</v>
      </c>
      <c r="H70" s="1">
        <f t="shared" si="1"/>
        <v>0.00992993200468251</v>
      </c>
    </row>
    <row r="71" spans="1:8">
      <c r="A71" s="32">
        <v>46056</v>
      </c>
      <c r="B71" s="2">
        <v>155.32</v>
      </c>
      <c r="C71" s="34">
        <v>152.59</v>
      </c>
      <c r="D71" s="34">
        <v>156.53</v>
      </c>
      <c r="E71" s="34">
        <v>152.2</v>
      </c>
      <c r="F71" s="34" t="s">
        <v>3673</v>
      </c>
      <c r="G71" s="35">
        <v>0.0139</v>
      </c>
      <c r="H71" s="1">
        <f t="shared" si="1"/>
        <v>0.0138085238388617</v>
      </c>
    </row>
    <row r="72" spans="1:8">
      <c r="A72" s="32">
        <v>46055</v>
      </c>
      <c r="B72" s="2">
        <v>153.19</v>
      </c>
      <c r="C72" s="34">
        <v>152.42</v>
      </c>
      <c r="D72" s="34">
        <v>153.73</v>
      </c>
      <c r="E72" s="34">
        <v>151.25</v>
      </c>
      <c r="F72" s="34" t="s">
        <v>3262</v>
      </c>
      <c r="G72" s="35">
        <v>0.0094</v>
      </c>
      <c r="H72" s="1">
        <f t="shared" si="1"/>
        <v>0.00931276405265033</v>
      </c>
    </row>
    <row r="73" spans="1:8">
      <c r="A73" s="32">
        <v>46052</v>
      </c>
      <c r="B73" s="2">
        <v>151.77</v>
      </c>
      <c r="C73" s="34">
        <v>150.43</v>
      </c>
      <c r="D73" s="34">
        <v>151.97</v>
      </c>
      <c r="E73" s="34">
        <v>149.15</v>
      </c>
      <c r="F73" s="34" t="s">
        <v>3889</v>
      </c>
      <c r="G73" s="35">
        <v>0.0125</v>
      </c>
      <c r="H73" s="1">
        <f t="shared" si="1"/>
        <v>0.0123978118634024</v>
      </c>
    </row>
    <row r="74" spans="1:8">
      <c r="A74" s="32">
        <v>46051</v>
      </c>
      <c r="B74" s="2">
        <v>149.9</v>
      </c>
      <c r="C74" s="34">
        <v>147.29</v>
      </c>
      <c r="D74" s="34">
        <v>150.13</v>
      </c>
      <c r="E74" s="34">
        <v>147.11</v>
      </c>
      <c r="F74" s="34" t="s">
        <v>3299</v>
      </c>
      <c r="G74" s="35">
        <v>0.0174</v>
      </c>
      <c r="H74" s="1">
        <f t="shared" si="1"/>
        <v>0.0172255638538845</v>
      </c>
    </row>
    <row r="75" spans="1:8">
      <c r="A75" s="32">
        <v>46050</v>
      </c>
      <c r="B75" s="2">
        <v>147.34</v>
      </c>
      <c r="C75" s="34">
        <v>148</v>
      </c>
      <c r="D75" s="34">
        <v>148.71</v>
      </c>
      <c r="E75" s="34">
        <v>146.79</v>
      </c>
      <c r="F75" s="34" t="s">
        <v>2760</v>
      </c>
      <c r="G75" s="35">
        <v>-0.0067</v>
      </c>
      <c r="H75" s="1">
        <f t="shared" si="1"/>
        <v>-0.00676409505374442</v>
      </c>
    </row>
    <row r="76" spans="1:8">
      <c r="A76" s="32">
        <v>46049</v>
      </c>
      <c r="B76" s="2">
        <v>148.34</v>
      </c>
      <c r="C76" s="34">
        <v>148.07</v>
      </c>
      <c r="D76" s="34">
        <v>149.64</v>
      </c>
      <c r="E76" s="34">
        <v>147.93</v>
      </c>
      <c r="F76" s="34" t="s">
        <v>4151</v>
      </c>
      <c r="G76" s="35">
        <v>-0.0077</v>
      </c>
      <c r="H76" s="1">
        <f t="shared" si="1"/>
        <v>-0.00772256465301087</v>
      </c>
    </row>
    <row r="77" spans="1:8">
      <c r="A77" s="32">
        <v>46048</v>
      </c>
      <c r="B77" s="2">
        <v>149.49</v>
      </c>
      <c r="C77" s="34">
        <v>150.12</v>
      </c>
      <c r="D77" s="34">
        <v>150.88</v>
      </c>
      <c r="E77" s="34">
        <v>148.52</v>
      </c>
      <c r="F77" s="34" t="s">
        <v>2847</v>
      </c>
      <c r="G77" s="35">
        <v>-0.0044</v>
      </c>
      <c r="H77" s="1">
        <f t="shared" si="1"/>
        <v>-0.00440529346791638</v>
      </c>
    </row>
    <row r="78" spans="1:8">
      <c r="A78" s="32">
        <v>46045</v>
      </c>
      <c r="B78" s="2">
        <v>150.15</v>
      </c>
      <c r="C78" s="34">
        <v>150.84</v>
      </c>
      <c r="D78" s="34">
        <v>151.65</v>
      </c>
      <c r="E78" s="34">
        <v>149.8</v>
      </c>
      <c r="F78" s="34" t="s">
        <v>2890</v>
      </c>
      <c r="G78" s="35">
        <v>0.0015</v>
      </c>
      <c r="H78" s="1">
        <f t="shared" si="1"/>
        <v>0.00146627592252741</v>
      </c>
    </row>
    <row r="79" spans="1:8">
      <c r="A79" s="32">
        <v>46044</v>
      </c>
      <c r="B79" s="2">
        <v>149.93</v>
      </c>
      <c r="C79" s="34">
        <v>148.08</v>
      </c>
      <c r="D79" s="34">
        <v>150.91</v>
      </c>
      <c r="E79" s="34">
        <v>147.5</v>
      </c>
      <c r="F79" s="34" t="s">
        <v>2179</v>
      </c>
      <c r="G79" s="35">
        <v>0.0265</v>
      </c>
      <c r="H79" s="1">
        <f t="shared" si="1"/>
        <v>0.0261510223148481</v>
      </c>
    </row>
    <row r="80" spans="1:8">
      <c r="A80" s="32">
        <v>46043</v>
      </c>
      <c r="B80" s="2">
        <v>146.06</v>
      </c>
      <c r="C80" s="34">
        <v>147.06</v>
      </c>
      <c r="D80" s="34">
        <v>147.37</v>
      </c>
      <c r="E80" s="34">
        <v>144.97</v>
      </c>
      <c r="F80" s="34" t="s">
        <v>2837</v>
      </c>
      <c r="G80" s="35">
        <v>-0.0064</v>
      </c>
      <c r="H80" s="1">
        <f t="shared" si="1"/>
        <v>-0.0064150905867726</v>
      </c>
    </row>
    <row r="81" spans="1:8">
      <c r="A81" s="32">
        <v>46042</v>
      </c>
      <c r="B81" s="2">
        <v>147</v>
      </c>
      <c r="C81" s="34">
        <v>144.46</v>
      </c>
      <c r="D81" s="34">
        <v>147</v>
      </c>
      <c r="E81" s="34">
        <v>144.12</v>
      </c>
      <c r="F81" s="34" t="s">
        <v>2872</v>
      </c>
      <c r="G81" s="35">
        <v>0.0171</v>
      </c>
      <c r="H81" s="1">
        <f t="shared" si="1"/>
        <v>0.0169454883179857</v>
      </c>
    </row>
    <row r="82" spans="1:8">
      <c r="A82" s="32">
        <v>46038</v>
      </c>
      <c r="B82" s="2">
        <v>144.53</v>
      </c>
      <c r="C82" s="34">
        <v>143.76</v>
      </c>
      <c r="D82" s="34">
        <v>144.73</v>
      </c>
      <c r="E82" s="34">
        <v>143.65</v>
      </c>
      <c r="F82" s="34" t="s">
        <v>2640</v>
      </c>
      <c r="G82" s="35">
        <v>-0.0007</v>
      </c>
      <c r="H82" s="1">
        <f t="shared" si="1"/>
        <v>-0.00069165862488998</v>
      </c>
    </row>
    <row r="83" spans="1:8">
      <c r="A83" s="32">
        <v>46037</v>
      </c>
      <c r="B83" s="2">
        <v>144.63</v>
      </c>
      <c r="C83" s="34">
        <v>145.68</v>
      </c>
      <c r="D83" s="34">
        <v>146.35</v>
      </c>
      <c r="E83" s="34">
        <v>144.35</v>
      </c>
      <c r="F83" s="34" t="s">
        <v>2131</v>
      </c>
      <c r="G83" s="35">
        <v>-0.0118</v>
      </c>
      <c r="H83" s="1">
        <f t="shared" si="1"/>
        <v>-0.0118222560522542</v>
      </c>
    </row>
    <row r="84" spans="1:8">
      <c r="A84" s="32">
        <v>46036</v>
      </c>
      <c r="B84" s="2">
        <v>146.35</v>
      </c>
      <c r="C84" s="34">
        <v>144.68</v>
      </c>
      <c r="D84" s="34">
        <v>146.9</v>
      </c>
      <c r="E84" s="34">
        <v>144.37</v>
      </c>
      <c r="F84" s="34" t="s">
        <v>2842</v>
      </c>
      <c r="G84" s="35">
        <v>0.0146</v>
      </c>
      <c r="H84" s="1">
        <f t="shared" si="1"/>
        <v>0.0145224342428329</v>
      </c>
    </row>
    <row r="85" spans="1:8">
      <c r="A85" s="32">
        <v>46035</v>
      </c>
      <c r="B85" s="2">
        <v>144.24</v>
      </c>
      <c r="C85" s="34">
        <v>144</v>
      </c>
      <c r="D85" s="34">
        <v>144.34</v>
      </c>
      <c r="E85" s="34">
        <v>142.97</v>
      </c>
      <c r="F85" s="34" t="s">
        <v>2700</v>
      </c>
      <c r="G85" s="35">
        <v>0.0054</v>
      </c>
      <c r="H85" s="1">
        <f t="shared" si="1"/>
        <v>0.00542232819677349</v>
      </c>
    </row>
    <row r="86" spans="1:8">
      <c r="A86" s="32">
        <v>46034</v>
      </c>
      <c r="B86" s="2">
        <v>143.46</v>
      </c>
      <c r="C86" s="34">
        <v>142.28</v>
      </c>
      <c r="D86" s="34">
        <v>143.88</v>
      </c>
      <c r="E86" s="34">
        <v>141.71</v>
      </c>
      <c r="F86" s="34" t="s">
        <v>2616</v>
      </c>
      <c r="G86" s="35">
        <v>0.0112</v>
      </c>
      <c r="H86" s="1">
        <f t="shared" si="1"/>
        <v>0.0111451053743943</v>
      </c>
    </row>
    <row r="87" spans="1:8">
      <c r="A87" s="32">
        <v>46031</v>
      </c>
      <c r="B87" s="2">
        <v>141.87</v>
      </c>
      <c r="C87" s="34">
        <v>141.7</v>
      </c>
      <c r="D87" s="34">
        <v>142.33</v>
      </c>
      <c r="E87" s="34">
        <v>140.83</v>
      </c>
      <c r="F87" s="34" t="s">
        <v>2936</v>
      </c>
      <c r="G87" s="35">
        <v>0.0024</v>
      </c>
      <c r="H87" s="1">
        <f t="shared" si="1"/>
        <v>0.00239943657814666</v>
      </c>
    </row>
    <row r="88" spans="1:8">
      <c r="A88" s="32">
        <v>46030</v>
      </c>
      <c r="B88" s="2">
        <v>141.53</v>
      </c>
      <c r="C88" s="34">
        <v>137.89</v>
      </c>
      <c r="D88" s="34">
        <v>141.78</v>
      </c>
      <c r="E88" s="34">
        <v>137.82</v>
      </c>
      <c r="F88" s="34" t="s">
        <v>3694</v>
      </c>
      <c r="G88" s="35">
        <v>0.0253</v>
      </c>
      <c r="H88" s="1">
        <f t="shared" si="1"/>
        <v>0.0249682105159449</v>
      </c>
    </row>
    <row r="89" spans="1:8">
      <c r="A89" s="32">
        <v>46029</v>
      </c>
      <c r="B89" s="2">
        <v>138.04</v>
      </c>
      <c r="C89" s="34">
        <v>139.8</v>
      </c>
      <c r="D89" s="34">
        <v>139.8</v>
      </c>
      <c r="E89" s="34">
        <v>137.62</v>
      </c>
      <c r="F89" s="34" t="s">
        <v>2670</v>
      </c>
      <c r="G89" s="35">
        <v>-0.0134</v>
      </c>
      <c r="H89" s="1">
        <f t="shared" si="1"/>
        <v>-0.0134558605153919</v>
      </c>
    </row>
    <row r="90" spans="1:8">
      <c r="A90" s="32">
        <v>46028</v>
      </c>
      <c r="B90" s="2">
        <v>139.91</v>
      </c>
      <c r="C90" s="34">
        <v>140.39</v>
      </c>
      <c r="D90" s="34">
        <v>141.42</v>
      </c>
      <c r="E90" s="34">
        <v>139.51</v>
      </c>
      <c r="F90" s="34" t="s">
        <v>4154</v>
      </c>
      <c r="G90" s="35">
        <v>-0.0033</v>
      </c>
      <c r="H90" s="1">
        <f t="shared" si="1"/>
        <v>-0.00328243480104012</v>
      </c>
    </row>
    <row r="91" spans="1:8">
      <c r="A91" s="32">
        <v>46027</v>
      </c>
      <c r="B91" s="2">
        <v>140.37</v>
      </c>
      <c r="C91" s="34">
        <v>141.1</v>
      </c>
      <c r="D91" s="34">
        <v>141.35</v>
      </c>
      <c r="E91" s="34">
        <v>139.6</v>
      </c>
      <c r="F91" s="34" t="s">
        <v>3363</v>
      </c>
      <c r="G91" s="35">
        <v>-0.01</v>
      </c>
      <c r="H91" s="1">
        <f t="shared" si="1"/>
        <v>-0.0100652962032319</v>
      </c>
    </row>
    <row r="92" spans="1:8">
      <c r="A92" s="32">
        <v>46024</v>
      </c>
      <c r="B92" s="2">
        <v>141.79</v>
      </c>
      <c r="C92" s="34">
        <v>143.11</v>
      </c>
      <c r="D92" s="34">
        <v>143.34</v>
      </c>
      <c r="E92" s="34">
        <v>141.24</v>
      </c>
      <c r="F92" s="34" t="s">
        <v>3182</v>
      </c>
      <c r="G92" s="35">
        <v>-0.0106</v>
      </c>
      <c r="H92" s="1">
        <f t="shared" si="1"/>
        <v>-0.0106630263205137</v>
      </c>
    </row>
    <row r="93" spans="1:8">
      <c r="A93" s="32">
        <v>46022</v>
      </c>
      <c r="B93" s="2">
        <v>143.31</v>
      </c>
      <c r="C93" s="34">
        <v>144</v>
      </c>
      <c r="D93" s="34">
        <v>144.13</v>
      </c>
      <c r="E93" s="34">
        <v>143.23</v>
      </c>
      <c r="F93" s="34" t="s">
        <v>3355</v>
      </c>
      <c r="G93" s="35">
        <v>-0.0051</v>
      </c>
      <c r="H93" s="1">
        <f t="shared" si="1"/>
        <v>-0.00515034546055741</v>
      </c>
    </row>
    <row r="94" spans="1:8">
      <c r="A94" s="32">
        <v>46021</v>
      </c>
      <c r="B94" s="2">
        <v>144.05</v>
      </c>
      <c r="C94" s="34">
        <v>144.29</v>
      </c>
      <c r="D94" s="34">
        <v>144.46</v>
      </c>
      <c r="E94" s="34">
        <v>143.57</v>
      </c>
      <c r="F94" s="34" t="s">
        <v>2981</v>
      </c>
      <c r="G94" s="35">
        <v>-0.0036</v>
      </c>
      <c r="H94" s="1">
        <f t="shared" si="1"/>
        <v>-0.0036033577898135</v>
      </c>
    </row>
    <row r="95" spans="1:8">
      <c r="A95" s="32">
        <v>46020</v>
      </c>
      <c r="B95" s="2">
        <v>144.57</v>
      </c>
      <c r="C95" s="34">
        <v>144.8</v>
      </c>
      <c r="D95" s="34">
        <v>145.07</v>
      </c>
      <c r="E95" s="34">
        <v>143.95</v>
      </c>
      <c r="F95" s="34" t="s">
        <v>3185</v>
      </c>
      <c r="G95" s="35">
        <v>-0.0012</v>
      </c>
      <c r="H95" s="1">
        <f t="shared" si="1"/>
        <v>-0.00117521011763063</v>
      </c>
    </row>
    <row r="96" spans="1:8">
      <c r="A96" s="32">
        <v>46017</v>
      </c>
      <c r="B96" s="2">
        <v>144.74</v>
      </c>
      <c r="C96" s="34">
        <v>144.31</v>
      </c>
      <c r="D96" s="34">
        <v>145.64</v>
      </c>
      <c r="E96" s="34">
        <v>144.31</v>
      </c>
      <c r="F96" s="34" t="s">
        <v>4155</v>
      </c>
      <c r="G96" s="35">
        <v>0.0017</v>
      </c>
      <c r="H96" s="1">
        <f t="shared" si="1"/>
        <v>0.00172872843246169</v>
      </c>
    </row>
    <row r="97" spans="1:8">
      <c r="A97" s="32">
        <v>46015</v>
      </c>
      <c r="B97" s="2">
        <v>144.49</v>
      </c>
      <c r="C97" s="34">
        <v>142.9</v>
      </c>
      <c r="D97" s="34">
        <v>144.74</v>
      </c>
      <c r="E97" s="34">
        <v>142.83</v>
      </c>
      <c r="F97" s="34" t="s">
        <v>4156</v>
      </c>
      <c r="G97" s="35">
        <v>0.0091</v>
      </c>
      <c r="H97" s="1">
        <f t="shared" si="1"/>
        <v>0.00910772103748087</v>
      </c>
    </row>
    <row r="98" spans="1:8">
      <c r="A98" s="32">
        <v>46014</v>
      </c>
      <c r="B98" s="2">
        <v>143.18</v>
      </c>
      <c r="C98" s="34">
        <v>142.49</v>
      </c>
      <c r="D98" s="34">
        <v>143.73</v>
      </c>
      <c r="E98" s="34">
        <v>142.08</v>
      </c>
      <c r="F98" s="34" t="s">
        <v>2623</v>
      </c>
      <c r="G98" s="35">
        <v>0.0034</v>
      </c>
      <c r="H98" s="1">
        <f t="shared" si="1"/>
        <v>0.00342813502555512</v>
      </c>
    </row>
    <row r="99" spans="1:8">
      <c r="A99" s="32">
        <v>46013</v>
      </c>
      <c r="B99" s="2">
        <v>142.69</v>
      </c>
      <c r="C99" s="34">
        <v>143.71</v>
      </c>
      <c r="D99" s="34">
        <v>144.4</v>
      </c>
      <c r="E99" s="34">
        <v>142.42</v>
      </c>
      <c r="F99" s="34" t="s">
        <v>2640</v>
      </c>
      <c r="G99" s="35">
        <v>-0.0123</v>
      </c>
      <c r="H99" s="1">
        <f t="shared" si="1"/>
        <v>-0.012328207680217</v>
      </c>
    </row>
    <row r="100" spans="1:8">
      <c r="A100" s="32">
        <v>46010</v>
      </c>
      <c r="B100" s="2">
        <v>144.46</v>
      </c>
      <c r="C100" s="34">
        <v>145.51</v>
      </c>
      <c r="D100" s="34">
        <v>146.05</v>
      </c>
      <c r="E100" s="34">
        <v>143.94</v>
      </c>
      <c r="F100" s="34" t="s">
        <v>2383</v>
      </c>
      <c r="G100" s="35">
        <v>-0.0073</v>
      </c>
      <c r="H100" s="1">
        <f t="shared" si="1"/>
        <v>-0.00731088158716606</v>
      </c>
    </row>
    <row r="101" spans="1:8">
      <c r="A101" s="32">
        <v>46009</v>
      </c>
      <c r="B101" s="2">
        <v>145.52</v>
      </c>
      <c r="C101" s="34">
        <v>146.62</v>
      </c>
      <c r="D101" s="34">
        <v>147.5</v>
      </c>
      <c r="E101" s="34">
        <v>145.35</v>
      </c>
      <c r="F101" s="34" t="s">
        <v>3512</v>
      </c>
      <c r="G101" s="35">
        <v>-0.0155</v>
      </c>
      <c r="H101" s="1">
        <f t="shared" si="1"/>
        <v>-0.0156141310141146</v>
      </c>
    </row>
    <row r="102" spans="1:8">
      <c r="A102" s="32">
        <v>46008</v>
      </c>
      <c r="B102" s="2">
        <v>147.81</v>
      </c>
      <c r="C102" s="34">
        <v>146.69</v>
      </c>
      <c r="D102" s="34">
        <v>148.45</v>
      </c>
      <c r="E102" s="34">
        <v>146.45</v>
      </c>
      <c r="F102" s="34" t="s">
        <v>3897</v>
      </c>
      <c r="G102" s="35">
        <v>0.0179</v>
      </c>
      <c r="H102" s="1">
        <f t="shared" si="1"/>
        <v>0.0177466946813353</v>
      </c>
    </row>
    <row r="103" spans="1:8">
      <c r="A103" s="32">
        <v>46007</v>
      </c>
      <c r="B103" s="2">
        <v>145.21</v>
      </c>
      <c r="C103" s="34">
        <v>146.1</v>
      </c>
      <c r="D103" s="34">
        <v>146.54</v>
      </c>
      <c r="E103" s="34">
        <v>144.65</v>
      </c>
      <c r="F103" s="34" t="s">
        <v>2733</v>
      </c>
      <c r="G103" s="35">
        <v>0.0006</v>
      </c>
      <c r="H103" s="1">
        <f t="shared" si="1"/>
        <v>0.000551078060374658</v>
      </c>
    </row>
    <row r="104" spans="1:8">
      <c r="A104" s="32">
        <v>46006</v>
      </c>
      <c r="B104" s="2">
        <v>145.13</v>
      </c>
      <c r="C104" s="34">
        <v>143.27</v>
      </c>
      <c r="D104" s="34">
        <v>145.32</v>
      </c>
      <c r="E104" s="34">
        <v>143.2</v>
      </c>
      <c r="F104" s="34" t="s">
        <v>4157</v>
      </c>
      <c r="G104" s="35">
        <v>0.016</v>
      </c>
      <c r="H104" s="1">
        <f t="shared" si="1"/>
        <v>0.0159047697560238</v>
      </c>
    </row>
    <row r="105" spans="1:8">
      <c r="A105" s="32">
        <v>46003</v>
      </c>
      <c r="B105" s="2">
        <v>142.84</v>
      </c>
      <c r="C105" s="34">
        <v>141</v>
      </c>
      <c r="D105" s="34">
        <v>143.11</v>
      </c>
      <c r="E105" s="34">
        <v>140.84</v>
      </c>
      <c r="F105" s="34" t="s">
        <v>3217</v>
      </c>
      <c r="G105" s="35">
        <v>0.0148</v>
      </c>
      <c r="H105" s="1">
        <f t="shared" si="1"/>
        <v>0.0146688102728634</v>
      </c>
    </row>
    <row r="106" spans="1:8">
      <c r="A106" s="32">
        <v>46002</v>
      </c>
      <c r="B106" s="2">
        <v>140.76</v>
      </c>
      <c r="C106" s="34">
        <v>141</v>
      </c>
      <c r="D106" s="34">
        <v>141.84</v>
      </c>
      <c r="E106" s="34">
        <v>140.35</v>
      </c>
      <c r="F106" s="34" t="s">
        <v>2785</v>
      </c>
      <c r="G106" s="35">
        <v>0.0067</v>
      </c>
      <c r="H106" s="1">
        <f t="shared" si="1"/>
        <v>0.00670043136954524</v>
      </c>
    </row>
    <row r="107" spans="1:8">
      <c r="A107" s="32">
        <v>46001</v>
      </c>
      <c r="B107" s="2">
        <v>139.82</v>
      </c>
      <c r="C107" s="34">
        <v>139.65</v>
      </c>
      <c r="D107" s="34">
        <v>141.28</v>
      </c>
      <c r="E107" s="34">
        <v>139.54</v>
      </c>
      <c r="F107" s="34" t="s">
        <v>4074</v>
      </c>
      <c r="G107" s="35">
        <v>0.0014</v>
      </c>
      <c r="H107" s="1">
        <f t="shared" si="1"/>
        <v>0.00135981412973571</v>
      </c>
    </row>
    <row r="108" spans="1:8">
      <c r="A108" s="32">
        <v>46000</v>
      </c>
      <c r="B108" s="2">
        <v>139.63</v>
      </c>
      <c r="C108" s="34">
        <v>139.19</v>
      </c>
      <c r="D108" s="34">
        <v>140.88</v>
      </c>
      <c r="E108" s="34">
        <v>139</v>
      </c>
      <c r="F108" s="34" t="s">
        <v>3378</v>
      </c>
      <c r="G108" s="35">
        <v>0.0093</v>
      </c>
      <c r="H108" s="1">
        <f t="shared" si="1"/>
        <v>0.00928164378166456</v>
      </c>
    </row>
    <row r="109" spans="1:8">
      <c r="A109" s="32">
        <v>45999</v>
      </c>
      <c r="B109" s="2">
        <v>138.34</v>
      </c>
      <c r="C109" s="34">
        <v>142.9</v>
      </c>
      <c r="D109" s="34">
        <v>142.9</v>
      </c>
      <c r="E109" s="34">
        <v>138.14</v>
      </c>
      <c r="F109" s="34" t="s">
        <v>4092</v>
      </c>
      <c r="G109" s="35">
        <v>-0.0356</v>
      </c>
      <c r="H109" s="1">
        <f t="shared" si="1"/>
        <v>-0.036272119254935</v>
      </c>
    </row>
    <row r="110" spans="1:8">
      <c r="A110" s="32">
        <v>45996</v>
      </c>
      <c r="B110" s="2">
        <v>143.45</v>
      </c>
      <c r="C110" s="34">
        <v>145.16</v>
      </c>
      <c r="D110" s="34">
        <v>145.63</v>
      </c>
      <c r="E110" s="34">
        <v>143.25</v>
      </c>
      <c r="F110" s="34" t="s">
        <v>3629</v>
      </c>
      <c r="G110" s="35">
        <v>-0.0131</v>
      </c>
      <c r="H110" s="1">
        <f t="shared" si="1"/>
        <v>-0.0132268816605421</v>
      </c>
    </row>
    <row r="111" spans="1:8">
      <c r="A111" s="32">
        <v>45995</v>
      </c>
      <c r="B111" s="2">
        <v>145.36</v>
      </c>
      <c r="C111" s="34">
        <v>146.67</v>
      </c>
      <c r="D111" s="34">
        <v>147.42</v>
      </c>
      <c r="E111" s="34">
        <v>144.5</v>
      </c>
      <c r="F111" s="34" t="s">
        <v>3005</v>
      </c>
      <c r="G111" s="35">
        <v>-0.0092</v>
      </c>
      <c r="H111" s="1">
        <f t="shared" si="1"/>
        <v>-0.00924442506363683</v>
      </c>
    </row>
    <row r="112" spans="1:8">
      <c r="A112" s="32">
        <v>45994</v>
      </c>
      <c r="B112" s="2">
        <v>146.71</v>
      </c>
      <c r="C112" s="34">
        <v>145.91</v>
      </c>
      <c r="D112" s="34">
        <v>148.29</v>
      </c>
      <c r="E112" s="34">
        <v>145.86</v>
      </c>
      <c r="F112" s="34" t="s">
        <v>3706</v>
      </c>
      <c r="G112" s="35">
        <v>0.0058</v>
      </c>
      <c r="H112" s="1">
        <f t="shared" si="1"/>
        <v>0.00581059159546552</v>
      </c>
    </row>
    <row r="113" spans="1:8">
      <c r="A113" s="32">
        <v>45993</v>
      </c>
      <c r="B113" s="2">
        <v>145.86</v>
      </c>
      <c r="C113" s="34">
        <v>145.29</v>
      </c>
      <c r="D113" s="34">
        <v>146.19</v>
      </c>
      <c r="E113" s="34">
        <v>142.51</v>
      </c>
      <c r="F113" s="34" t="s">
        <v>2127</v>
      </c>
      <c r="G113" s="35">
        <v>-0.0107</v>
      </c>
      <c r="H113" s="1">
        <f t="shared" si="1"/>
        <v>-0.0107740558054808</v>
      </c>
    </row>
    <row r="114" spans="1:8">
      <c r="A114" s="32">
        <v>45992</v>
      </c>
      <c r="B114" s="2">
        <v>147.44</v>
      </c>
      <c r="C114" s="34">
        <v>148.1</v>
      </c>
      <c r="D114" s="34">
        <v>148.89</v>
      </c>
      <c r="E114" s="34">
        <v>147.35</v>
      </c>
      <c r="F114" s="34" t="s">
        <v>3293</v>
      </c>
      <c r="G114" s="35">
        <v>-0.0049</v>
      </c>
      <c r="H114" s="1">
        <f t="shared" si="1"/>
        <v>-0.00487145753630136</v>
      </c>
    </row>
    <row r="115" spans="1:8">
      <c r="A115" s="32">
        <v>45989</v>
      </c>
      <c r="B115" s="2">
        <v>148.16</v>
      </c>
      <c r="C115" s="34">
        <v>147.8</v>
      </c>
      <c r="D115" s="34">
        <v>148.71</v>
      </c>
      <c r="E115" s="34">
        <v>147.18</v>
      </c>
      <c r="F115" s="34" t="s">
        <v>4155</v>
      </c>
      <c r="G115" s="35">
        <v>-0.0006</v>
      </c>
      <c r="H115" s="1">
        <f t="shared" si="1"/>
        <v>-0.000607266979965605</v>
      </c>
    </row>
    <row r="116" spans="1:8">
      <c r="A116" s="32">
        <v>45987</v>
      </c>
      <c r="B116" s="2">
        <v>148.25</v>
      </c>
      <c r="C116" s="34">
        <v>147.92</v>
      </c>
      <c r="D116" s="34">
        <v>148.97</v>
      </c>
      <c r="E116" s="34">
        <v>147.6</v>
      </c>
      <c r="F116" s="34" t="s">
        <v>3501</v>
      </c>
      <c r="G116" s="35">
        <v>-0.0016</v>
      </c>
      <c r="H116" s="1">
        <f t="shared" si="1"/>
        <v>-0.00161757803013537</v>
      </c>
    </row>
    <row r="117" spans="1:8">
      <c r="A117" s="32">
        <v>45986</v>
      </c>
      <c r="B117" s="2">
        <v>148.49</v>
      </c>
      <c r="C117" s="34">
        <v>147.32</v>
      </c>
      <c r="D117" s="34">
        <v>148.65</v>
      </c>
      <c r="E117" s="34">
        <v>147.22</v>
      </c>
      <c r="F117" s="34" t="s">
        <v>3005</v>
      </c>
      <c r="G117" s="35">
        <v>0.0103</v>
      </c>
      <c r="H117" s="1">
        <f t="shared" si="1"/>
        <v>0.010221092807245</v>
      </c>
    </row>
    <row r="118" spans="1:8">
      <c r="A118" s="32">
        <v>45985</v>
      </c>
      <c r="B118" s="2">
        <v>146.98</v>
      </c>
      <c r="C118" s="34">
        <v>150.1</v>
      </c>
      <c r="D118" s="34">
        <v>150.41</v>
      </c>
      <c r="E118" s="34">
        <v>146.54</v>
      </c>
      <c r="F118" s="34" t="s">
        <v>3635</v>
      </c>
      <c r="G118" s="35">
        <v>-0.0261</v>
      </c>
      <c r="H118" s="1">
        <f t="shared" si="1"/>
        <v>-0.0264533719953845</v>
      </c>
    </row>
    <row r="119" spans="1:8">
      <c r="A119" s="32">
        <v>45982</v>
      </c>
      <c r="B119" s="2">
        <v>150.92</v>
      </c>
      <c r="C119" s="34">
        <v>148.38</v>
      </c>
      <c r="D119" s="34">
        <v>151.5</v>
      </c>
      <c r="E119" s="34">
        <v>148.3</v>
      </c>
      <c r="F119" s="34" t="s">
        <v>2871</v>
      </c>
      <c r="G119" s="35">
        <v>0.0184</v>
      </c>
      <c r="H119" s="1">
        <f t="shared" si="1"/>
        <v>0.0182546608940226</v>
      </c>
    </row>
    <row r="120" spans="1:8">
      <c r="A120" s="32">
        <v>45981</v>
      </c>
      <c r="B120" s="2">
        <v>148.19</v>
      </c>
      <c r="C120" s="34">
        <v>146.64</v>
      </c>
      <c r="D120" s="34">
        <v>148.65</v>
      </c>
      <c r="E120" s="34">
        <v>146.13</v>
      </c>
      <c r="F120" s="34" t="s">
        <v>2732</v>
      </c>
      <c r="G120" s="35">
        <v>0.0082</v>
      </c>
      <c r="H120" s="1">
        <f t="shared" si="1"/>
        <v>0.00813067694819067</v>
      </c>
    </row>
    <row r="121" spans="1:8">
      <c r="A121" s="32">
        <v>45980</v>
      </c>
      <c r="B121" s="2">
        <v>146.99</v>
      </c>
      <c r="C121" s="34">
        <v>146.96</v>
      </c>
      <c r="D121" s="34">
        <v>147.54</v>
      </c>
      <c r="E121" s="34">
        <v>145.86</v>
      </c>
      <c r="F121" s="34" t="s">
        <v>3620</v>
      </c>
      <c r="G121" s="35">
        <v>0</v>
      </c>
      <c r="H121" s="1">
        <f t="shared" si="1"/>
        <v>0</v>
      </c>
    </row>
    <row r="122" spans="1:8">
      <c r="A122" s="32">
        <v>45979</v>
      </c>
      <c r="B122" s="2">
        <v>146.99</v>
      </c>
      <c r="C122" s="34">
        <v>146.32</v>
      </c>
      <c r="D122" s="34">
        <v>147.39</v>
      </c>
      <c r="E122" s="34">
        <v>145.51</v>
      </c>
      <c r="F122" s="34" t="s">
        <v>2636</v>
      </c>
      <c r="G122" s="35">
        <v>0.008</v>
      </c>
      <c r="H122" s="1">
        <f t="shared" si="1"/>
        <v>0.00799157287561217</v>
      </c>
    </row>
    <row r="123" spans="1:8">
      <c r="A123" s="32">
        <v>45978</v>
      </c>
      <c r="B123" s="2">
        <v>145.82</v>
      </c>
      <c r="C123" s="34">
        <v>147.75</v>
      </c>
      <c r="D123" s="34">
        <v>147.98</v>
      </c>
      <c r="E123" s="34">
        <v>145.01</v>
      </c>
      <c r="F123" s="34" t="s">
        <v>2952</v>
      </c>
      <c r="G123" s="35">
        <v>-0.0125</v>
      </c>
      <c r="H123" s="1">
        <f t="shared" si="1"/>
        <v>-0.0126070701073983</v>
      </c>
    </row>
    <row r="124" spans="1:8">
      <c r="A124" s="32">
        <v>45975</v>
      </c>
      <c r="B124" s="2">
        <v>147.67</v>
      </c>
      <c r="C124" s="34">
        <v>149.1</v>
      </c>
      <c r="D124" s="34">
        <v>149.38</v>
      </c>
      <c r="E124" s="34">
        <v>147.61</v>
      </c>
      <c r="F124" s="34" t="s">
        <v>2727</v>
      </c>
      <c r="G124" s="35">
        <v>-0.002</v>
      </c>
      <c r="H124" s="1">
        <f t="shared" si="1"/>
        <v>-0.00196191247857084</v>
      </c>
    </row>
    <row r="125" spans="1:8">
      <c r="A125" s="32">
        <v>45974</v>
      </c>
      <c r="B125" s="2">
        <v>147.96</v>
      </c>
      <c r="C125" s="34">
        <v>148.18</v>
      </c>
      <c r="D125" s="34">
        <v>149</v>
      </c>
      <c r="E125" s="34">
        <v>147.64</v>
      </c>
      <c r="F125" s="34" t="s">
        <v>3201</v>
      </c>
      <c r="G125" s="35">
        <v>-0.0003</v>
      </c>
      <c r="H125" s="1">
        <f t="shared" si="1"/>
        <v>-0.000337872084844036</v>
      </c>
    </row>
    <row r="126" spans="1:8">
      <c r="A126" s="32">
        <v>45973</v>
      </c>
      <c r="B126" s="2">
        <v>148.01</v>
      </c>
      <c r="C126" s="34">
        <v>148.53</v>
      </c>
      <c r="D126" s="34">
        <v>149.15</v>
      </c>
      <c r="E126" s="34">
        <v>147.51</v>
      </c>
      <c r="F126" s="34" t="s">
        <v>3286</v>
      </c>
      <c r="G126" s="35">
        <v>-0.0036</v>
      </c>
      <c r="H126" s="1">
        <f t="shared" si="1"/>
        <v>-0.00357444319205303</v>
      </c>
    </row>
    <row r="127" spans="1:8">
      <c r="A127" s="32">
        <v>45972</v>
      </c>
      <c r="B127" s="2">
        <v>148.54</v>
      </c>
      <c r="C127" s="34">
        <v>145.96</v>
      </c>
      <c r="D127" s="34">
        <v>148.65</v>
      </c>
      <c r="E127" s="34">
        <v>145.67</v>
      </c>
      <c r="F127" s="34" t="s">
        <v>3336</v>
      </c>
      <c r="G127" s="35">
        <v>0.0209</v>
      </c>
      <c r="H127" s="1">
        <f t="shared" si="1"/>
        <v>0.020678195629603</v>
      </c>
    </row>
    <row r="128" spans="1:8">
      <c r="A128" s="32">
        <v>45971</v>
      </c>
      <c r="B128" s="2">
        <v>145.5</v>
      </c>
      <c r="C128" s="34">
        <v>146.38</v>
      </c>
      <c r="D128" s="34">
        <v>146.62</v>
      </c>
      <c r="E128" s="34">
        <v>144.09</v>
      </c>
      <c r="F128" s="34" t="s">
        <v>2897</v>
      </c>
      <c r="G128" s="35">
        <v>-0.0101</v>
      </c>
      <c r="H128" s="1">
        <f t="shared" si="1"/>
        <v>-0.0101204364891779</v>
      </c>
    </row>
    <row r="129" spans="1:8">
      <c r="A129" s="32">
        <v>45968</v>
      </c>
      <c r="B129" s="2">
        <v>146.98</v>
      </c>
      <c r="C129" s="34">
        <v>146.95</v>
      </c>
      <c r="D129" s="34">
        <v>147.94</v>
      </c>
      <c r="E129" s="34">
        <v>146</v>
      </c>
      <c r="F129" s="34" t="s">
        <v>3463</v>
      </c>
      <c r="G129" s="35">
        <v>0.0058</v>
      </c>
      <c r="H129" s="1">
        <f t="shared" si="1"/>
        <v>0.00579988661416421</v>
      </c>
    </row>
    <row r="130" spans="1:8">
      <c r="A130" s="32">
        <v>45967</v>
      </c>
      <c r="B130" s="2">
        <v>146.13</v>
      </c>
      <c r="C130" s="34">
        <v>145.88</v>
      </c>
      <c r="D130" s="34">
        <v>146.68</v>
      </c>
      <c r="E130" s="34">
        <v>144.46</v>
      </c>
      <c r="F130" s="34" t="s">
        <v>3224</v>
      </c>
      <c r="G130" s="35">
        <v>0.0023</v>
      </c>
      <c r="H130" s="1">
        <f t="shared" si="1"/>
        <v>0.00232940636983052</v>
      </c>
    </row>
    <row r="131" spans="1:8">
      <c r="A131" s="32">
        <v>45966</v>
      </c>
      <c r="B131" s="2">
        <v>145.79</v>
      </c>
      <c r="C131" s="34">
        <v>146.87</v>
      </c>
      <c r="D131" s="34">
        <v>147.42</v>
      </c>
      <c r="E131" s="34">
        <v>145.65</v>
      </c>
      <c r="F131" s="34" t="s">
        <v>3688</v>
      </c>
      <c r="G131" s="35">
        <v>-0.0094</v>
      </c>
      <c r="H131" s="1">
        <f t="shared" ref="H131:H194" si="2">LN(B131/B132)</f>
        <v>-0.0094211510592909</v>
      </c>
    </row>
    <row r="132" spans="1:8">
      <c r="A132" s="32">
        <v>45965</v>
      </c>
      <c r="B132" s="2">
        <v>147.17</v>
      </c>
      <c r="C132" s="34">
        <v>148.6</v>
      </c>
      <c r="D132" s="34">
        <v>149.5</v>
      </c>
      <c r="E132" s="34">
        <v>146.25</v>
      </c>
      <c r="F132" s="34" t="s">
        <v>3694</v>
      </c>
      <c r="G132" s="35">
        <v>-0.0057</v>
      </c>
      <c r="H132" s="1">
        <f t="shared" si="2"/>
        <v>-0.00575901859329901</v>
      </c>
    </row>
    <row r="133" spans="1:8">
      <c r="A133" s="32">
        <v>45964</v>
      </c>
      <c r="B133" s="2">
        <v>148.02</v>
      </c>
      <c r="C133" s="34">
        <v>150.1</v>
      </c>
      <c r="D133" s="34">
        <v>150.22</v>
      </c>
      <c r="E133" s="34">
        <v>147.77</v>
      </c>
      <c r="F133" s="34" t="s">
        <v>3182</v>
      </c>
      <c r="G133" s="35">
        <v>-0.0156</v>
      </c>
      <c r="H133" s="1">
        <f t="shared" si="2"/>
        <v>-0.0157515237649084</v>
      </c>
    </row>
    <row r="134" spans="1:8">
      <c r="A134" s="32">
        <v>45961</v>
      </c>
      <c r="B134" s="2">
        <v>150.37</v>
      </c>
      <c r="C134" s="34">
        <v>148.71</v>
      </c>
      <c r="D134" s="34">
        <v>151.1</v>
      </c>
      <c r="E134" s="34">
        <v>148.53</v>
      </c>
      <c r="F134" s="34" t="s">
        <v>3297</v>
      </c>
      <c r="G134" s="35">
        <v>0.0053</v>
      </c>
      <c r="H134" s="1">
        <f t="shared" si="2"/>
        <v>0.00526755677070719</v>
      </c>
    </row>
    <row r="135" spans="1:8">
      <c r="A135" s="32">
        <v>45960</v>
      </c>
      <c r="B135" s="2">
        <v>149.58</v>
      </c>
      <c r="C135" s="34">
        <v>149.47</v>
      </c>
      <c r="D135" s="34">
        <v>150.8</v>
      </c>
      <c r="E135" s="34">
        <v>149.34</v>
      </c>
      <c r="F135" s="34" t="s">
        <v>4158</v>
      </c>
      <c r="G135" s="35">
        <v>0.0054</v>
      </c>
      <c r="H135" s="1">
        <f t="shared" si="2"/>
        <v>0.00542987759436924</v>
      </c>
    </row>
    <row r="136" spans="1:8">
      <c r="A136" s="32">
        <v>45959</v>
      </c>
      <c r="B136" s="2">
        <v>148.77</v>
      </c>
      <c r="C136" s="34">
        <v>150.66</v>
      </c>
      <c r="D136" s="34">
        <v>150.97</v>
      </c>
      <c r="E136" s="34">
        <v>148.47</v>
      </c>
      <c r="F136" s="34" t="s">
        <v>4159</v>
      </c>
      <c r="G136" s="35">
        <v>-0.0172</v>
      </c>
      <c r="H136" s="1">
        <f t="shared" si="2"/>
        <v>-0.0173256816053216</v>
      </c>
    </row>
    <row r="137" spans="1:8">
      <c r="A137" s="32">
        <v>45958</v>
      </c>
      <c r="B137" s="2">
        <v>151.37</v>
      </c>
      <c r="C137" s="34">
        <v>151.12</v>
      </c>
      <c r="D137" s="34">
        <v>153.16</v>
      </c>
      <c r="E137" s="34">
        <v>150.62</v>
      </c>
      <c r="F137" s="34" t="s">
        <v>3338</v>
      </c>
      <c r="G137" s="35">
        <v>-0.0024</v>
      </c>
      <c r="H137" s="1">
        <f t="shared" si="2"/>
        <v>-0.002441359135455</v>
      </c>
    </row>
    <row r="138" spans="1:8">
      <c r="A138" s="32">
        <v>45957</v>
      </c>
      <c r="B138" s="2">
        <v>151.74</v>
      </c>
      <c r="C138" s="34">
        <v>151.61</v>
      </c>
      <c r="D138" s="34">
        <v>151.76</v>
      </c>
      <c r="E138" s="34">
        <v>150.13</v>
      </c>
      <c r="F138" s="34" t="s">
        <v>3666</v>
      </c>
      <c r="G138" s="35">
        <v>-0.0049</v>
      </c>
      <c r="H138" s="1">
        <f t="shared" si="2"/>
        <v>-0.00493049021699207</v>
      </c>
    </row>
    <row r="139" spans="1:8">
      <c r="A139" s="32">
        <v>45954</v>
      </c>
      <c r="B139" s="2">
        <v>152.49</v>
      </c>
      <c r="C139" s="34">
        <v>156.4</v>
      </c>
      <c r="D139" s="34">
        <v>157.4</v>
      </c>
      <c r="E139" s="34">
        <v>151.53</v>
      </c>
      <c r="F139" s="34" t="s">
        <v>3701</v>
      </c>
      <c r="G139" s="35">
        <v>0.0018</v>
      </c>
      <c r="H139" s="1">
        <f t="shared" si="2"/>
        <v>0.00183787383534537</v>
      </c>
    </row>
    <row r="140" spans="1:8">
      <c r="A140" s="32">
        <v>45953</v>
      </c>
      <c r="B140" s="2">
        <v>152.21</v>
      </c>
      <c r="C140" s="34">
        <v>152.35</v>
      </c>
      <c r="D140" s="34">
        <v>153.3</v>
      </c>
      <c r="E140" s="34">
        <v>150.58</v>
      </c>
      <c r="F140" s="34" t="s">
        <v>3328</v>
      </c>
      <c r="G140" s="35">
        <v>0.0001</v>
      </c>
      <c r="H140" s="1">
        <f t="shared" si="2"/>
        <v>6.57008639901814e-5</v>
      </c>
    </row>
    <row r="141" spans="1:8">
      <c r="A141" s="32">
        <v>45952</v>
      </c>
      <c r="B141" s="2">
        <v>152.2</v>
      </c>
      <c r="C141" s="34">
        <v>151.3</v>
      </c>
      <c r="D141" s="34">
        <v>153.46</v>
      </c>
      <c r="E141" s="34">
        <v>150.79</v>
      </c>
      <c r="F141" s="34" t="s">
        <v>3668</v>
      </c>
      <c r="G141" s="35">
        <v>0.0038</v>
      </c>
      <c r="H141" s="1">
        <f t="shared" si="2"/>
        <v>0.00381805479942747</v>
      </c>
    </row>
    <row r="142" spans="1:8">
      <c r="A142" s="32">
        <v>45951</v>
      </c>
      <c r="B142" s="2">
        <v>151.62</v>
      </c>
      <c r="C142" s="34">
        <v>151.96</v>
      </c>
      <c r="D142" s="34">
        <v>152.28</v>
      </c>
      <c r="E142" s="34">
        <v>150.87</v>
      </c>
      <c r="F142" s="34" t="s">
        <v>2981</v>
      </c>
      <c r="G142" s="35">
        <v>-0.0022</v>
      </c>
      <c r="H142" s="1">
        <f t="shared" si="2"/>
        <v>-0.002239937691267</v>
      </c>
    </row>
    <row r="143" spans="1:8">
      <c r="A143" s="32">
        <v>45950</v>
      </c>
      <c r="B143" s="2">
        <v>151.96</v>
      </c>
      <c r="C143" s="34">
        <v>151.59</v>
      </c>
      <c r="D143" s="34">
        <v>152.39</v>
      </c>
      <c r="E143" s="34">
        <v>151.3</v>
      </c>
      <c r="F143" s="34" t="s">
        <v>3493</v>
      </c>
      <c r="G143" s="35">
        <v>0.0037</v>
      </c>
      <c r="H143" s="1">
        <f t="shared" si="2"/>
        <v>0.00369198731607646</v>
      </c>
    </row>
    <row r="144" spans="1:8">
      <c r="A144" s="32">
        <v>45947</v>
      </c>
      <c r="B144" s="2">
        <v>151.4</v>
      </c>
      <c r="C144" s="34">
        <v>150.57</v>
      </c>
      <c r="D144" s="34">
        <v>152.03</v>
      </c>
      <c r="E144" s="34">
        <v>150.43</v>
      </c>
      <c r="F144" s="34" t="s">
        <v>2656</v>
      </c>
      <c r="G144" s="35">
        <v>0.012</v>
      </c>
      <c r="H144" s="1">
        <f t="shared" si="2"/>
        <v>0.0119602754629717</v>
      </c>
    </row>
    <row r="145" spans="1:8">
      <c r="A145" s="32">
        <v>45946</v>
      </c>
      <c r="B145" s="2">
        <v>149.6</v>
      </c>
      <c r="C145" s="34">
        <v>148.01</v>
      </c>
      <c r="D145" s="34">
        <v>150.4</v>
      </c>
      <c r="E145" s="34">
        <v>147.92</v>
      </c>
      <c r="F145" s="34" t="s">
        <v>2770</v>
      </c>
      <c r="G145" s="35">
        <v>0.0148</v>
      </c>
      <c r="H145" s="1">
        <f t="shared" si="2"/>
        <v>0.0146794097792342</v>
      </c>
    </row>
    <row r="146" spans="1:8">
      <c r="A146" s="32">
        <v>45945</v>
      </c>
      <c r="B146" s="2">
        <v>147.42</v>
      </c>
      <c r="C146" s="34">
        <v>148.52</v>
      </c>
      <c r="D146" s="34">
        <v>149.41</v>
      </c>
      <c r="E146" s="34">
        <v>147.27</v>
      </c>
      <c r="F146" s="34" t="s">
        <v>4077</v>
      </c>
      <c r="G146" s="35">
        <v>-0.0117</v>
      </c>
      <c r="H146" s="1">
        <f t="shared" si="2"/>
        <v>-0.0117338995494773</v>
      </c>
    </row>
    <row r="147" spans="1:8">
      <c r="A147" s="32">
        <v>45944</v>
      </c>
      <c r="B147" s="2">
        <v>149.16</v>
      </c>
      <c r="C147" s="34">
        <v>147.57</v>
      </c>
      <c r="D147" s="34">
        <v>149.25</v>
      </c>
      <c r="E147" s="34">
        <v>147.08</v>
      </c>
      <c r="F147" s="34" t="s">
        <v>2934</v>
      </c>
      <c r="G147" s="35">
        <v>0.0113</v>
      </c>
      <c r="H147" s="1">
        <f t="shared" si="2"/>
        <v>0.0112591784392091</v>
      </c>
    </row>
    <row r="148" spans="1:8">
      <c r="A148" s="32">
        <v>45943</v>
      </c>
      <c r="B148" s="2">
        <v>147.49</v>
      </c>
      <c r="C148" s="34">
        <v>149</v>
      </c>
      <c r="D148" s="34">
        <v>149.43</v>
      </c>
      <c r="E148" s="34">
        <v>146.96</v>
      </c>
      <c r="F148" s="34" t="s">
        <v>3198</v>
      </c>
      <c r="G148" s="35">
        <v>-0.0147</v>
      </c>
      <c r="H148" s="1">
        <f t="shared" si="2"/>
        <v>-0.0148061120557334</v>
      </c>
    </row>
    <row r="149" spans="1:8">
      <c r="A149" s="32">
        <v>45940</v>
      </c>
      <c r="B149" s="2">
        <v>149.69</v>
      </c>
      <c r="C149" s="34">
        <v>150.93</v>
      </c>
      <c r="D149" s="34">
        <v>151.51</v>
      </c>
      <c r="E149" s="34">
        <v>149.45</v>
      </c>
      <c r="F149" s="34" t="s">
        <v>3590</v>
      </c>
      <c r="G149" s="35">
        <v>-0.0059</v>
      </c>
      <c r="H149" s="1">
        <f t="shared" si="2"/>
        <v>-0.00592801549483196</v>
      </c>
    </row>
    <row r="150" spans="1:8">
      <c r="A150" s="32">
        <v>45939</v>
      </c>
      <c r="B150" s="2">
        <v>150.58</v>
      </c>
      <c r="C150" s="34">
        <v>150.74</v>
      </c>
      <c r="D150" s="34">
        <v>150.87</v>
      </c>
      <c r="E150" s="34">
        <v>149.58</v>
      </c>
      <c r="F150" s="34" t="s">
        <v>3693</v>
      </c>
      <c r="G150" s="35">
        <v>-0.0007</v>
      </c>
      <c r="H150" s="1">
        <f t="shared" si="2"/>
        <v>-0.000730242008086758</v>
      </c>
    </row>
    <row r="151" spans="1:8">
      <c r="A151" s="32">
        <v>45938</v>
      </c>
      <c r="B151" s="2">
        <v>150.69</v>
      </c>
      <c r="C151" s="34">
        <v>152.79</v>
      </c>
      <c r="D151" s="34">
        <v>152.79</v>
      </c>
      <c r="E151" s="34">
        <v>150.63</v>
      </c>
      <c r="F151" s="34" t="s">
        <v>3337</v>
      </c>
      <c r="G151" s="35">
        <v>-0.0121</v>
      </c>
      <c r="H151" s="1">
        <f t="shared" si="2"/>
        <v>-0.0122021103060295</v>
      </c>
    </row>
    <row r="152" spans="1:8">
      <c r="A152" s="32">
        <v>45937</v>
      </c>
      <c r="B152" s="2">
        <v>152.54</v>
      </c>
      <c r="C152" s="34">
        <v>150.76</v>
      </c>
      <c r="D152" s="34">
        <v>153.17</v>
      </c>
      <c r="E152" s="34">
        <v>150.05</v>
      </c>
      <c r="F152" s="34" t="s">
        <v>3433</v>
      </c>
      <c r="G152" s="35">
        <v>0.0142</v>
      </c>
      <c r="H152" s="1">
        <f t="shared" si="2"/>
        <v>0.0140619580689705</v>
      </c>
    </row>
    <row r="153" spans="1:8">
      <c r="A153" s="32">
        <v>45936</v>
      </c>
      <c r="B153" s="2">
        <v>150.41</v>
      </c>
      <c r="C153" s="34">
        <v>151.5</v>
      </c>
      <c r="D153" s="34">
        <v>152.32</v>
      </c>
      <c r="E153" s="34">
        <v>150.4</v>
      </c>
      <c r="F153" s="34" t="s">
        <v>2815</v>
      </c>
      <c r="G153" s="35">
        <v>-0.0122</v>
      </c>
      <c r="H153" s="1">
        <f t="shared" si="2"/>
        <v>-0.0122903621855193</v>
      </c>
    </row>
    <row r="154" spans="1:8">
      <c r="A154" s="32">
        <v>45933</v>
      </c>
      <c r="B154" s="2">
        <v>152.27</v>
      </c>
      <c r="C154" s="34">
        <v>152</v>
      </c>
      <c r="D154" s="34">
        <v>153.43</v>
      </c>
      <c r="E154" s="34">
        <v>152</v>
      </c>
      <c r="F154" s="34" t="s">
        <v>4160</v>
      </c>
      <c r="G154" s="35">
        <v>0.0014</v>
      </c>
      <c r="H154" s="1">
        <f t="shared" si="2"/>
        <v>0.00144584672926735</v>
      </c>
    </row>
    <row r="155" spans="1:8">
      <c r="A155" s="32">
        <v>45932</v>
      </c>
      <c r="B155" s="2">
        <v>152.05</v>
      </c>
      <c r="C155" s="34">
        <v>152.72</v>
      </c>
      <c r="D155" s="34">
        <v>152.8</v>
      </c>
      <c r="E155" s="34">
        <v>151.63</v>
      </c>
      <c r="F155" s="34" t="s">
        <v>3285</v>
      </c>
      <c r="G155" s="35">
        <v>-0.0074</v>
      </c>
      <c r="H155" s="1">
        <f t="shared" si="2"/>
        <v>-0.00740428635807382</v>
      </c>
    </row>
    <row r="156" spans="1:8">
      <c r="A156" s="32">
        <v>45931</v>
      </c>
      <c r="B156" s="2">
        <v>153.18</v>
      </c>
      <c r="C156" s="34">
        <v>153.7</v>
      </c>
      <c r="D156" s="34">
        <v>153.89</v>
      </c>
      <c r="E156" s="34">
        <v>151.41</v>
      </c>
      <c r="F156" s="34" t="s">
        <v>3201</v>
      </c>
      <c r="G156" s="35">
        <v>-0.0031</v>
      </c>
      <c r="H156" s="1">
        <f t="shared" si="2"/>
        <v>-0.00306358809504617</v>
      </c>
    </row>
    <row r="157" spans="1:8">
      <c r="A157" s="32">
        <v>45930</v>
      </c>
      <c r="B157" s="2">
        <v>153.65</v>
      </c>
      <c r="C157" s="34">
        <v>153.46</v>
      </c>
      <c r="D157" s="34">
        <v>154.38</v>
      </c>
      <c r="E157" s="34">
        <v>152.84</v>
      </c>
      <c r="F157" s="34" t="s">
        <v>3267</v>
      </c>
      <c r="G157" s="35">
        <v>0.0008</v>
      </c>
      <c r="H157" s="1">
        <f t="shared" si="2"/>
        <v>0.000781300905686098</v>
      </c>
    </row>
    <row r="158" spans="1:8">
      <c r="A158" s="32">
        <v>45929</v>
      </c>
      <c r="B158" s="2">
        <v>153.53</v>
      </c>
      <c r="C158" s="34">
        <v>152.42</v>
      </c>
      <c r="D158" s="34">
        <v>153.72</v>
      </c>
      <c r="E158" s="34">
        <v>151.79</v>
      </c>
      <c r="F158" s="34" t="s">
        <v>4161</v>
      </c>
      <c r="G158" s="35">
        <v>0.0068</v>
      </c>
      <c r="H158" s="1">
        <f t="shared" si="2"/>
        <v>0.00673139162334139</v>
      </c>
    </row>
    <row r="159" spans="1:8">
      <c r="A159" s="32">
        <v>45926</v>
      </c>
      <c r="B159" s="2">
        <v>152.5</v>
      </c>
      <c r="C159" s="34">
        <v>152.23</v>
      </c>
      <c r="D159" s="34">
        <v>152.68</v>
      </c>
      <c r="E159" s="34">
        <v>151.53</v>
      </c>
      <c r="F159" s="34" t="s">
        <v>3645</v>
      </c>
      <c r="G159" s="35">
        <v>0.0023</v>
      </c>
      <c r="H159" s="1">
        <f t="shared" si="2"/>
        <v>0.00229771970448623</v>
      </c>
    </row>
    <row r="160" spans="1:8">
      <c r="A160" s="32">
        <v>45925</v>
      </c>
      <c r="B160" s="2">
        <v>152.15</v>
      </c>
      <c r="C160" s="34">
        <v>153.23</v>
      </c>
      <c r="D160" s="34">
        <v>153.88</v>
      </c>
      <c r="E160" s="34">
        <v>151.78</v>
      </c>
      <c r="F160" s="34" t="s">
        <v>3198</v>
      </c>
      <c r="G160" s="35">
        <v>-0.0018</v>
      </c>
      <c r="H160" s="1">
        <f t="shared" si="2"/>
        <v>-0.00177299189499118</v>
      </c>
    </row>
    <row r="161" spans="1:8">
      <c r="A161" s="32">
        <v>45924</v>
      </c>
      <c r="B161" s="2">
        <v>152.42</v>
      </c>
      <c r="C161" s="34">
        <v>152.05</v>
      </c>
      <c r="D161" s="34">
        <v>153.63</v>
      </c>
      <c r="E161" s="34">
        <v>151.79</v>
      </c>
      <c r="F161" s="34" t="s">
        <v>3485</v>
      </c>
      <c r="G161" s="35">
        <v>-0.0005</v>
      </c>
      <c r="H161" s="1">
        <f t="shared" si="2"/>
        <v>-0.00052472780949496</v>
      </c>
    </row>
    <row r="162" spans="1:8">
      <c r="A162" s="32">
        <v>45923</v>
      </c>
      <c r="B162" s="2">
        <v>152.5</v>
      </c>
      <c r="C162" s="34">
        <v>153.2</v>
      </c>
      <c r="D162" s="34">
        <v>153.29</v>
      </c>
      <c r="E162" s="34">
        <v>150.97</v>
      </c>
      <c r="F162" s="34" t="s">
        <v>3672</v>
      </c>
      <c r="G162" s="35">
        <v>-0.0037</v>
      </c>
      <c r="H162" s="1">
        <f t="shared" si="2"/>
        <v>-0.00373073705614948</v>
      </c>
    </row>
    <row r="163" spans="1:8">
      <c r="A163" s="32">
        <v>45922</v>
      </c>
      <c r="B163" s="2">
        <v>153.07</v>
      </c>
      <c r="C163" s="34">
        <v>156.08</v>
      </c>
      <c r="D163" s="34">
        <v>156.08</v>
      </c>
      <c r="E163" s="34">
        <v>153.05</v>
      </c>
      <c r="F163" s="34" t="s">
        <v>3675</v>
      </c>
      <c r="G163" s="35">
        <v>-0.019</v>
      </c>
      <c r="H163" s="1">
        <f t="shared" si="2"/>
        <v>-0.0192170515348399</v>
      </c>
    </row>
    <row r="164" spans="1:8">
      <c r="A164" s="32">
        <v>45919</v>
      </c>
      <c r="B164" s="2">
        <v>156.04</v>
      </c>
      <c r="C164" s="34">
        <v>157.61</v>
      </c>
      <c r="D164" s="34">
        <v>157.62</v>
      </c>
      <c r="E164" s="34">
        <v>155.97</v>
      </c>
      <c r="F164" s="34" t="s">
        <v>3989</v>
      </c>
      <c r="G164" s="35">
        <v>-0.0081</v>
      </c>
      <c r="H164" s="1">
        <f t="shared" si="2"/>
        <v>-0.00816956292515307</v>
      </c>
    </row>
    <row r="165" spans="1:8">
      <c r="A165" s="32">
        <v>45918</v>
      </c>
      <c r="B165" s="2">
        <v>157.32</v>
      </c>
      <c r="C165" s="34">
        <v>158.15</v>
      </c>
      <c r="D165" s="34">
        <v>159.02</v>
      </c>
      <c r="E165" s="34">
        <v>157.16</v>
      </c>
      <c r="F165" s="34" t="s">
        <v>2729</v>
      </c>
      <c r="G165" s="35">
        <v>-0.0188</v>
      </c>
      <c r="H165" s="1">
        <f t="shared" si="2"/>
        <v>-0.0189522436371373</v>
      </c>
    </row>
    <row r="166" spans="1:8">
      <c r="A166" s="32">
        <v>45917</v>
      </c>
      <c r="B166" s="2">
        <v>160.33</v>
      </c>
      <c r="C166" s="34">
        <v>158.43</v>
      </c>
      <c r="D166" s="34">
        <v>161.67</v>
      </c>
      <c r="E166" s="34">
        <v>158.43</v>
      </c>
      <c r="F166" s="34" t="s">
        <v>4158</v>
      </c>
      <c r="G166" s="35">
        <v>0.0144</v>
      </c>
      <c r="H166" s="1">
        <f t="shared" si="2"/>
        <v>0.0143227525391193</v>
      </c>
    </row>
    <row r="167" spans="1:8">
      <c r="A167" s="32">
        <v>45916</v>
      </c>
      <c r="B167" s="2">
        <v>158.05</v>
      </c>
      <c r="C167" s="34">
        <v>157.13</v>
      </c>
      <c r="D167" s="34">
        <v>158.39</v>
      </c>
      <c r="E167" s="34">
        <v>156.89</v>
      </c>
      <c r="F167" s="34" t="s">
        <v>3229</v>
      </c>
      <c r="G167" s="35">
        <v>0.0078</v>
      </c>
      <c r="H167" s="1">
        <f t="shared" si="2"/>
        <v>0.00774902251529352</v>
      </c>
    </row>
    <row r="168" spans="1:8">
      <c r="A168" s="32">
        <v>45915</v>
      </c>
      <c r="B168" s="2">
        <v>156.83</v>
      </c>
      <c r="C168" s="34">
        <v>157.88</v>
      </c>
      <c r="D168" s="34">
        <v>158.52</v>
      </c>
      <c r="E168" s="34">
        <v>156.2</v>
      </c>
      <c r="F168" s="34" t="s">
        <v>3431</v>
      </c>
      <c r="G168" s="35">
        <v>-0.0068</v>
      </c>
      <c r="H168" s="1">
        <f t="shared" si="2"/>
        <v>-0.00679950511526312</v>
      </c>
    </row>
    <row r="169" spans="1:8">
      <c r="A169" s="32">
        <v>45912</v>
      </c>
      <c r="B169" s="2">
        <v>157.9</v>
      </c>
      <c r="C169" s="34">
        <v>157.93</v>
      </c>
      <c r="D169" s="34">
        <v>159.13</v>
      </c>
      <c r="E169" s="34">
        <v>157.78</v>
      </c>
      <c r="F169" s="34" t="s">
        <v>3406</v>
      </c>
      <c r="G169" s="35">
        <v>-0.0046</v>
      </c>
      <c r="H169" s="1">
        <f t="shared" si="2"/>
        <v>-0.00461252515876738</v>
      </c>
    </row>
    <row r="170" spans="1:8">
      <c r="A170" s="32">
        <v>45911</v>
      </c>
      <c r="B170" s="2">
        <v>158.63</v>
      </c>
      <c r="C170" s="34">
        <v>157.72</v>
      </c>
      <c r="D170" s="34">
        <v>159.35</v>
      </c>
      <c r="E170" s="34">
        <v>157.39</v>
      </c>
      <c r="F170" s="34" t="s">
        <v>3338</v>
      </c>
      <c r="G170" s="35">
        <v>0.0081</v>
      </c>
      <c r="H170" s="1">
        <f t="shared" si="2"/>
        <v>0.00810182290994795</v>
      </c>
    </row>
    <row r="171" spans="1:8">
      <c r="A171" s="32">
        <v>45910</v>
      </c>
      <c r="B171" s="2">
        <v>157.35</v>
      </c>
      <c r="C171" s="34">
        <v>158.6</v>
      </c>
      <c r="D171" s="34">
        <v>158.94</v>
      </c>
      <c r="E171" s="34">
        <v>155.89</v>
      </c>
      <c r="F171" s="34" t="s">
        <v>3653</v>
      </c>
      <c r="G171" s="35">
        <v>-0.0132</v>
      </c>
      <c r="H171" s="1">
        <f t="shared" si="2"/>
        <v>-0.0133204835639336</v>
      </c>
    </row>
    <row r="172" spans="1:8">
      <c r="A172" s="32">
        <v>45909</v>
      </c>
      <c r="B172" s="2">
        <v>159.46</v>
      </c>
      <c r="C172" s="34">
        <v>158.61</v>
      </c>
      <c r="D172" s="34">
        <v>159.87</v>
      </c>
      <c r="E172" s="34">
        <v>158.2</v>
      </c>
      <c r="F172" s="34" t="s">
        <v>3517</v>
      </c>
      <c r="G172" s="35">
        <v>0.0028</v>
      </c>
      <c r="H172" s="1">
        <f t="shared" si="2"/>
        <v>0.00282601375004393</v>
      </c>
    </row>
    <row r="173" spans="1:8">
      <c r="A173" s="32">
        <v>45908</v>
      </c>
      <c r="B173" s="2">
        <v>159.01</v>
      </c>
      <c r="C173" s="34">
        <v>159.61</v>
      </c>
      <c r="D173" s="34">
        <v>160.27</v>
      </c>
      <c r="E173" s="34">
        <v>158.25</v>
      </c>
      <c r="F173" s="34" t="s">
        <v>2926</v>
      </c>
      <c r="G173" s="35">
        <v>-0.0063</v>
      </c>
      <c r="H173" s="1">
        <f t="shared" si="2"/>
        <v>-0.00633171409767244</v>
      </c>
    </row>
    <row r="174" spans="1:8">
      <c r="A174" s="32">
        <v>45905</v>
      </c>
      <c r="B174" s="2">
        <v>160.02</v>
      </c>
      <c r="C174" s="34">
        <v>158.55</v>
      </c>
      <c r="D174" s="34">
        <v>160.56</v>
      </c>
      <c r="E174" s="34">
        <v>158.41</v>
      </c>
      <c r="F174" s="34" t="s">
        <v>3312</v>
      </c>
      <c r="G174" s="35">
        <v>0.0052</v>
      </c>
      <c r="H174" s="1">
        <f t="shared" si="2"/>
        <v>0.00520035005493337</v>
      </c>
    </row>
    <row r="175" spans="1:8">
      <c r="A175" s="32">
        <v>45904</v>
      </c>
      <c r="B175" s="2">
        <v>159.19</v>
      </c>
      <c r="C175" s="34">
        <v>158.52</v>
      </c>
      <c r="D175" s="34">
        <v>159.75</v>
      </c>
      <c r="E175" s="34">
        <v>157.81</v>
      </c>
      <c r="F175" s="34" t="s">
        <v>3288</v>
      </c>
      <c r="G175" s="35">
        <v>0.0064</v>
      </c>
      <c r="H175" s="1">
        <f t="shared" si="2"/>
        <v>0.00642805339164728</v>
      </c>
    </row>
    <row r="176" spans="1:8">
      <c r="A176" s="32">
        <v>45903</v>
      </c>
      <c r="B176" s="2">
        <v>158.17</v>
      </c>
      <c r="C176" s="34">
        <v>157.65</v>
      </c>
      <c r="D176" s="34">
        <v>158.63</v>
      </c>
      <c r="E176" s="34">
        <v>156.49</v>
      </c>
      <c r="F176" s="34" t="s">
        <v>3322</v>
      </c>
      <c r="G176" s="35">
        <v>0.0011</v>
      </c>
      <c r="H176" s="1">
        <f t="shared" si="2"/>
        <v>0.00113866409063967</v>
      </c>
    </row>
    <row r="177" spans="1:8">
      <c r="A177" s="32">
        <v>45902</v>
      </c>
      <c r="B177" s="2">
        <v>157.99</v>
      </c>
      <c r="C177" s="34">
        <v>157.36</v>
      </c>
      <c r="D177" s="34">
        <v>158.86</v>
      </c>
      <c r="E177" s="34">
        <v>156.98</v>
      </c>
      <c r="F177" s="34" t="s">
        <v>3702</v>
      </c>
      <c r="G177" s="35">
        <v>0.006</v>
      </c>
      <c r="H177" s="1">
        <f t="shared" si="2"/>
        <v>0.00603118991655217</v>
      </c>
    </row>
    <row r="178" spans="1:8">
      <c r="A178" s="32">
        <v>45898</v>
      </c>
      <c r="B178" s="2">
        <v>157.04</v>
      </c>
      <c r="C178" s="34">
        <v>156.09</v>
      </c>
      <c r="D178" s="34">
        <v>157.55</v>
      </c>
      <c r="E178" s="34">
        <v>155.65</v>
      </c>
      <c r="F178" s="34" t="s">
        <v>3256</v>
      </c>
      <c r="G178" s="35">
        <v>0.0089</v>
      </c>
      <c r="H178" s="1">
        <f t="shared" si="2"/>
        <v>0.00889065308058828</v>
      </c>
    </row>
    <row r="179" spans="1:8">
      <c r="A179" s="32">
        <v>45897</v>
      </c>
      <c r="B179" s="2">
        <v>155.65</v>
      </c>
      <c r="C179" s="34">
        <v>157</v>
      </c>
      <c r="D179" s="34">
        <v>157.01</v>
      </c>
      <c r="E179" s="34">
        <v>155.03</v>
      </c>
      <c r="F179" s="34" t="s">
        <v>3600</v>
      </c>
      <c r="G179" s="35">
        <v>-0.0083</v>
      </c>
      <c r="H179" s="1">
        <f t="shared" si="2"/>
        <v>-0.00838109892943579</v>
      </c>
    </row>
    <row r="180" spans="1:8">
      <c r="A180" s="32">
        <v>45896</v>
      </c>
      <c r="B180" s="2">
        <v>156.96</v>
      </c>
      <c r="C180" s="34">
        <v>156.15</v>
      </c>
      <c r="D180" s="34">
        <v>157.13</v>
      </c>
      <c r="E180" s="34">
        <v>155.79</v>
      </c>
      <c r="F180" s="34" t="s">
        <v>3546</v>
      </c>
      <c r="G180" s="35">
        <v>0.0063</v>
      </c>
      <c r="H180" s="1">
        <f t="shared" si="2"/>
        <v>0.00632731475331891</v>
      </c>
    </row>
    <row r="181" spans="1:8">
      <c r="A181" s="32">
        <v>45895</v>
      </c>
      <c r="B181" s="2">
        <v>155.97</v>
      </c>
      <c r="C181" s="34">
        <v>155.92</v>
      </c>
      <c r="D181" s="34">
        <v>156.7</v>
      </c>
      <c r="E181" s="34">
        <v>155.34</v>
      </c>
      <c r="F181" s="34" t="s">
        <v>3265</v>
      </c>
      <c r="G181" s="35">
        <v>-0.0012</v>
      </c>
      <c r="H181" s="1">
        <f t="shared" si="2"/>
        <v>-0.00115340266535351</v>
      </c>
    </row>
    <row r="182" spans="1:8">
      <c r="A182" s="32">
        <v>45894</v>
      </c>
      <c r="B182" s="2">
        <v>156.15</v>
      </c>
      <c r="C182" s="34">
        <v>158.39</v>
      </c>
      <c r="D182" s="34">
        <v>158.7</v>
      </c>
      <c r="E182" s="34">
        <v>155.89</v>
      </c>
      <c r="F182" s="34" t="s">
        <v>4162</v>
      </c>
      <c r="G182" s="35">
        <v>-0.0159</v>
      </c>
      <c r="H182" s="1">
        <f t="shared" si="2"/>
        <v>-0.0160094900169105</v>
      </c>
    </row>
    <row r="183" spans="1:8">
      <c r="A183" s="32">
        <v>45891</v>
      </c>
      <c r="B183" s="2">
        <v>158.67</v>
      </c>
      <c r="C183" s="34">
        <v>159.38</v>
      </c>
      <c r="D183" s="34">
        <v>160.68</v>
      </c>
      <c r="E183" s="34">
        <v>158.31</v>
      </c>
      <c r="F183" s="34" t="s">
        <v>3514</v>
      </c>
      <c r="G183" s="35">
        <v>-0.0004</v>
      </c>
      <c r="H183" s="1">
        <f t="shared" si="2"/>
        <v>-0.000378071838151826</v>
      </c>
    </row>
    <row r="184" spans="1:8">
      <c r="A184" s="32">
        <v>45890</v>
      </c>
      <c r="B184" s="2">
        <v>158.73</v>
      </c>
      <c r="C184" s="34">
        <v>157.93</v>
      </c>
      <c r="D184" s="34">
        <v>159.06</v>
      </c>
      <c r="E184" s="34">
        <v>157.18</v>
      </c>
      <c r="F184" s="34" t="s">
        <v>3202</v>
      </c>
      <c r="G184" s="35">
        <v>-0.0049</v>
      </c>
      <c r="H184" s="1">
        <f t="shared" si="2"/>
        <v>-0.00490197060020678</v>
      </c>
    </row>
    <row r="185" spans="1:8">
      <c r="A185" s="32">
        <v>45889</v>
      </c>
      <c r="B185" s="2">
        <v>159.51</v>
      </c>
      <c r="C185" s="34">
        <v>158.58</v>
      </c>
      <c r="D185" s="34">
        <v>161.03</v>
      </c>
      <c r="E185" s="34">
        <v>158.41</v>
      </c>
      <c r="F185" s="34" t="s">
        <v>3206</v>
      </c>
      <c r="G185" s="35">
        <v>0.007</v>
      </c>
      <c r="H185" s="1">
        <f t="shared" si="2"/>
        <v>0.00698313680403117</v>
      </c>
    </row>
    <row r="186" spans="1:8">
      <c r="A186" s="32">
        <v>45888</v>
      </c>
      <c r="B186" s="2">
        <v>158.4</v>
      </c>
      <c r="C186" s="34">
        <v>155.73</v>
      </c>
      <c r="D186" s="34">
        <v>158.7</v>
      </c>
      <c r="E186" s="34">
        <v>155.67</v>
      </c>
      <c r="F186" s="34" t="s">
        <v>3311</v>
      </c>
      <c r="G186" s="35">
        <v>0.0172</v>
      </c>
      <c r="H186" s="1">
        <f t="shared" si="2"/>
        <v>0.0170639566380706</v>
      </c>
    </row>
    <row r="187" spans="1:8">
      <c r="A187" s="32">
        <v>45887</v>
      </c>
      <c r="B187" s="2">
        <v>155.72</v>
      </c>
      <c r="C187" s="34">
        <v>154.42</v>
      </c>
      <c r="D187" s="34">
        <v>156.91</v>
      </c>
      <c r="E187" s="34">
        <v>154.17</v>
      </c>
      <c r="F187" s="34" t="s">
        <v>2780</v>
      </c>
      <c r="G187" s="35">
        <v>0.0088</v>
      </c>
      <c r="H187" s="1">
        <f t="shared" si="2"/>
        <v>0.00877198607283682</v>
      </c>
    </row>
    <row r="188" spans="1:8">
      <c r="A188" s="32">
        <v>45884</v>
      </c>
      <c r="B188" s="2">
        <v>154.36</v>
      </c>
      <c r="C188" s="34">
        <v>154.47</v>
      </c>
      <c r="D188" s="34">
        <v>155.6</v>
      </c>
      <c r="E188" s="34">
        <v>154.21</v>
      </c>
      <c r="F188" s="34" t="s">
        <v>3598</v>
      </c>
      <c r="G188" s="35">
        <v>0.004</v>
      </c>
      <c r="H188" s="1">
        <f t="shared" si="2"/>
        <v>0.004024672748432</v>
      </c>
    </row>
    <row r="189" spans="1:8">
      <c r="A189" s="32">
        <v>45883</v>
      </c>
      <c r="B189" s="2">
        <v>153.74</v>
      </c>
      <c r="C189" s="34">
        <v>154.64</v>
      </c>
      <c r="D189" s="34">
        <v>154.7</v>
      </c>
      <c r="E189" s="34">
        <v>153.27</v>
      </c>
      <c r="F189" s="34" t="s">
        <v>3265</v>
      </c>
      <c r="G189" s="35">
        <v>-0.0107</v>
      </c>
      <c r="H189" s="1">
        <f t="shared" si="2"/>
        <v>-0.0108039220065346</v>
      </c>
    </row>
    <row r="190" spans="1:8">
      <c r="A190" s="32">
        <v>45882</v>
      </c>
      <c r="B190" s="2">
        <v>155.41</v>
      </c>
      <c r="C190" s="34">
        <v>155.21</v>
      </c>
      <c r="D190" s="34">
        <v>157.01</v>
      </c>
      <c r="E190" s="34">
        <v>154.95</v>
      </c>
      <c r="F190" s="34" t="s">
        <v>3273</v>
      </c>
      <c r="G190" s="35">
        <v>0.0021</v>
      </c>
      <c r="H190" s="1">
        <f t="shared" si="2"/>
        <v>0.002061192356159</v>
      </c>
    </row>
    <row r="191" spans="1:8">
      <c r="A191" s="32">
        <v>45881</v>
      </c>
      <c r="B191" s="2">
        <v>155.09</v>
      </c>
      <c r="C191" s="34">
        <v>155.06</v>
      </c>
      <c r="D191" s="34">
        <v>155.54</v>
      </c>
      <c r="E191" s="34">
        <v>154.31</v>
      </c>
      <c r="F191" s="34" t="s">
        <v>3288</v>
      </c>
      <c r="G191" s="35">
        <v>0.0007</v>
      </c>
      <c r="H191" s="1">
        <f t="shared" si="2"/>
        <v>0.000709517235557437</v>
      </c>
    </row>
    <row r="192" spans="1:8">
      <c r="A192" s="32">
        <v>45880</v>
      </c>
      <c r="B192" s="2">
        <v>154.98</v>
      </c>
      <c r="C192" s="34">
        <v>153.54</v>
      </c>
      <c r="D192" s="34">
        <v>155.39</v>
      </c>
      <c r="E192" s="34">
        <v>153.31</v>
      </c>
      <c r="F192" s="34" t="s">
        <v>3336</v>
      </c>
      <c r="G192" s="35">
        <v>0.0096</v>
      </c>
      <c r="H192" s="1">
        <f t="shared" si="2"/>
        <v>0.00953036485069406</v>
      </c>
    </row>
    <row r="193" spans="1:8">
      <c r="A193" s="32">
        <v>45877</v>
      </c>
      <c r="B193" s="2">
        <v>153.51</v>
      </c>
      <c r="C193" s="34">
        <v>152.77</v>
      </c>
      <c r="D193" s="34">
        <v>153.79</v>
      </c>
      <c r="E193" s="34">
        <v>152.57</v>
      </c>
      <c r="F193" s="34" t="s">
        <v>3273</v>
      </c>
      <c r="G193" s="35">
        <v>0.0001</v>
      </c>
      <c r="H193" s="1">
        <f t="shared" si="2"/>
        <v>0.000130293159793217</v>
      </c>
    </row>
    <row r="194" spans="1:8">
      <c r="A194" s="32">
        <v>45876</v>
      </c>
      <c r="B194" s="2">
        <v>153.49</v>
      </c>
      <c r="C194" s="34">
        <v>153.12</v>
      </c>
      <c r="D194" s="34">
        <v>154.01</v>
      </c>
      <c r="E194" s="34">
        <v>152.7</v>
      </c>
      <c r="F194" s="34" t="s">
        <v>3216</v>
      </c>
      <c r="G194" s="35">
        <v>0.0041</v>
      </c>
      <c r="H194" s="1">
        <f t="shared" si="2"/>
        <v>0.00411294851057856</v>
      </c>
    </row>
    <row r="195" spans="1:8">
      <c r="A195" s="32">
        <v>45875</v>
      </c>
      <c r="B195" s="2">
        <v>152.86</v>
      </c>
      <c r="C195" s="34">
        <v>150.86</v>
      </c>
      <c r="D195" s="34">
        <v>153.48</v>
      </c>
      <c r="E195" s="34">
        <v>150.21</v>
      </c>
      <c r="F195" s="34" t="s">
        <v>3610</v>
      </c>
      <c r="G195" s="35">
        <v>0.0156</v>
      </c>
      <c r="H195" s="1">
        <f t="shared" ref="H195:H258" si="3">LN(B195/B196)</f>
        <v>0.0154929426504669</v>
      </c>
    </row>
    <row r="196" spans="1:8">
      <c r="A196" s="32">
        <v>45874</v>
      </c>
      <c r="B196" s="2">
        <v>150.51</v>
      </c>
      <c r="C196" s="34">
        <v>150.71</v>
      </c>
      <c r="D196" s="34">
        <v>152.08</v>
      </c>
      <c r="E196" s="34">
        <v>150.32</v>
      </c>
      <c r="F196" s="34" t="s">
        <v>3329</v>
      </c>
      <c r="G196" s="35">
        <v>-0.0017</v>
      </c>
      <c r="H196" s="1">
        <f t="shared" si="3"/>
        <v>-0.00165964123466337</v>
      </c>
    </row>
    <row r="197" spans="1:8">
      <c r="A197" s="32">
        <v>45873</v>
      </c>
      <c r="B197" s="2">
        <v>150.76</v>
      </c>
      <c r="C197" s="34">
        <v>150.25</v>
      </c>
      <c r="D197" s="34">
        <v>151.46</v>
      </c>
      <c r="E197" s="34">
        <v>150.02</v>
      </c>
      <c r="F197" s="34" t="s">
        <v>3515</v>
      </c>
      <c r="G197" s="35">
        <v>0.0007</v>
      </c>
      <c r="H197" s="1">
        <f t="shared" si="3"/>
        <v>0.000729902822624251</v>
      </c>
    </row>
    <row r="198" spans="1:8">
      <c r="A198" s="32">
        <v>45870</v>
      </c>
      <c r="B198" s="2">
        <v>150.65</v>
      </c>
      <c r="C198" s="34">
        <v>151.77</v>
      </c>
      <c r="D198" s="34">
        <v>153.49</v>
      </c>
      <c r="E198" s="34">
        <v>150.52</v>
      </c>
      <c r="F198" s="34" t="s">
        <v>2934</v>
      </c>
      <c r="G198" s="35">
        <v>0.0012</v>
      </c>
      <c r="H198" s="1">
        <f t="shared" si="3"/>
        <v>0.0011955368055236</v>
      </c>
    </row>
    <row r="199" spans="1:8">
      <c r="A199" s="32">
        <v>45869</v>
      </c>
      <c r="B199" s="2">
        <v>150.47</v>
      </c>
      <c r="C199" s="34">
        <v>151.8</v>
      </c>
      <c r="D199" s="34">
        <v>152</v>
      </c>
      <c r="E199" s="34">
        <v>149.91</v>
      </c>
      <c r="F199" s="34" t="s">
        <v>4163</v>
      </c>
      <c r="G199" s="35">
        <v>-0.0158</v>
      </c>
      <c r="H199" s="1">
        <f t="shared" si="3"/>
        <v>-0.0158895711612308</v>
      </c>
    </row>
    <row r="200" spans="1:8">
      <c r="A200" s="32">
        <v>45868</v>
      </c>
      <c r="B200" s="2">
        <v>152.88</v>
      </c>
      <c r="C200" s="34">
        <v>157</v>
      </c>
      <c r="D200" s="34">
        <v>157</v>
      </c>
      <c r="E200" s="34">
        <v>152.05</v>
      </c>
      <c r="F200" s="34" t="s">
        <v>3175</v>
      </c>
      <c r="G200" s="35">
        <v>-0.0238</v>
      </c>
      <c r="H200" s="1">
        <f t="shared" si="3"/>
        <v>-0.024105338546325</v>
      </c>
    </row>
    <row r="201" spans="1:8">
      <c r="A201" s="32">
        <v>45867</v>
      </c>
      <c r="B201" s="2">
        <v>156.61</v>
      </c>
      <c r="C201" s="34">
        <v>158.65</v>
      </c>
      <c r="D201" s="34">
        <v>158.65</v>
      </c>
      <c r="E201" s="34">
        <v>154.84</v>
      </c>
      <c r="F201" s="34" t="s">
        <v>3559</v>
      </c>
      <c r="G201" s="35">
        <v>-0.0032</v>
      </c>
      <c r="H201" s="1">
        <f t="shared" si="3"/>
        <v>-0.00318755848116354</v>
      </c>
    </row>
    <row r="202" spans="1:8">
      <c r="A202" s="32">
        <v>45866</v>
      </c>
      <c r="B202" s="2">
        <v>157.11</v>
      </c>
      <c r="C202" s="34">
        <v>157.63</v>
      </c>
      <c r="D202" s="34">
        <v>158.09</v>
      </c>
      <c r="E202" s="34">
        <v>156.23</v>
      </c>
      <c r="F202" s="34" t="s">
        <v>4164</v>
      </c>
      <c r="G202" s="35">
        <v>-0.0075</v>
      </c>
      <c r="H202" s="1">
        <f t="shared" si="3"/>
        <v>-0.00754576992746043</v>
      </c>
    </row>
    <row r="203" spans="1:8">
      <c r="A203" s="32">
        <v>45863</v>
      </c>
      <c r="B203" s="2">
        <v>158.3</v>
      </c>
      <c r="C203" s="34">
        <v>157.34</v>
      </c>
      <c r="D203" s="34">
        <v>158.44</v>
      </c>
      <c r="E203" s="34">
        <v>157.02</v>
      </c>
      <c r="F203" s="34" t="s">
        <v>3514</v>
      </c>
      <c r="G203" s="35">
        <v>-0.0032</v>
      </c>
      <c r="H203" s="1">
        <f t="shared" si="3"/>
        <v>-0.00321655223558866</v>
      </c>
    </row>
    <row r="204" spans="1:8">
      <c r="A204" s="32">
        <v>45862</v>
      </c>
      <c r="B204" s="2">
        <v>158.81</v>
      </c>
      <c r="C204" s="34">
        <v>158.87</v>
      </c>
      <c r="D204" s="34">
        <v>159.02</v>
      </c>
      <c r="E204" s="34">
        <v>158.05</v>
      </c>
      <c r="F204" s="34" t="s">
        <v>2893</v>
      </c>
      <c r="G204" s="35">
        <v>0.0033</v>
      </c>
      <c r="H204" s="1">
        <f t="shared" si="3"/>
        <v>0.00334290260533176</v>
      </c>
    </row>
    <row r="205" spans="1:8">
      <c r="A205" s="32">
        <v>45861</v>
      </c>
      <c r="B205" s="2">
        <v>158.28</v>
      </c>
      <c r="C205" s="34">
        <v>158.22</v>
      </c>
      <c r="D205" s="34">
        <v>158.88</v>
      </c>
      <c r="E205" s="34">
        <v>157.68</v>
      </c>
      <c r="F205" s="34" t="s">
        <v>3404</v>
      </c>
      <c r="G205" s="35">
        <v>-0.0003</v>
      </c>
      <c r="H205" s="1">
        <f t="shared" si="3"/>
        <v>-0.000252684777086705</v>
      </c>
    </row>
    <row r="206" spans="1:8">
      <c r="A206" s="32">
        <v>45860</v>
      </c>
      <c r="B206" s="2">
        <v>158.32</v>
      </c>
      <c r="C206" s="34">
        <v>154.92</v>
      </c>
      <c r="D206" s="34">
        <v>158.37</v>
      </c>
      <c r="E206" s="34">
        <v>154.9</v>
      </c>
      <c r="F206" s="34" t="s">
        <v>3218</v>
      </c>
      <c r="G206" s="35">
        <v>0.0212</v>
      </c>
      <c r="H206" s="1">
        <f t="shared" si="3"/>
        <v>0.0209996547160395</v>
      </c>
    </row>
    <row r="207" spans="1:8">
      <c r="A207" s="32">
        <v>45859</v>
      </c>
      <c r="B207" s="2">
        <v>155.03</v>
      </c>
      <c r="C207" s="34">
        <v>155.07</v>
      </c>
      <c r="D207" s="34">
        <v>155.94</v>
      </c>
      <c r="E207" s="34">
        <v>154.89</v>
      </c>
      <c r="F207" s="34" t="s">
        <v>3232</v>
      </c>
      <c r="G207" s="35">
        <v>-0.0005</v>
      </c>
      <c r="H207" s="1">
        <f t="shared" si="3"/>
        <v>-0.000451423604222256</v>
      </c>
    </row>
    <row r="208" spans="1:8">
      <c r="A208" s="32">
        <v>45856</v>
      </c>
      <c r="B208" s="2">
        <v>155.1</v>
      </c>
      <c r="C208" s="34">
        <v>153.78</v>
      </c>
      <c r="D208" s="34">
        <v>155.57</v>
      </c>
      <c r="E208" s="34">
        <v>153.63</v>
      </c>
      <c r="F208" s="34" t="s">
        <v>3554</v>
      </c>
      <c r="G208" s="35">
        <v>-0.0033</v>
      </c>
      <c r="H208" s="1">
        <f t="shared" si="3"/>
        <v>-0.00334706800629104</v>
      </c>
    </row>
    <row r="209" spans="1:8">
      <c r="A209" s="32">
        <v>45855</v>
      </c>
      <c r="B209" s="2">
        <v>155.62</v>
      </c>
      <c r="C209" s="34">
        <v>154.04</v>
      </c>
      <c r="D209" s="34">
        <v>155.75</v>
      </c>
      <c r="E209" s="34">
        <v>153.88</v>
      </c>
      <c r="F209" s="34" t="s">
        <v>2761</v>
      </c>
      <c r="G209" s="35">
        <v>0.0123</v>
      </c>
      <c r="H209" s="1">
        <f t="shared" si="3"/>
        <v>0.0122193212642761</v>
      </c>
    </row>
    <row r="210" spans="1:8">
      <c r="A210" s="32">
        <v>45854</v>
      </c>
      <c r="B210" s="2">
        <v>153.73</v>
      </c>
      <c r="C210" s="34">
        <v>152.74</v>
      </c>
      <c r="D210" s="34">
        <v>153.76</v>
      </c>
      <c r="E210" s="34">
        <v>152.27</v>
      </c>
      <c r="F210" s="34" t="s">
        <v>3690</v>
      </c>
      <c r="G210" s="35">
        <v>0.0069</v>
      </c>
      <c r="H210" s="1">
        <f t="shared" si="3"/>
        <v>0.00685358904747888</v>
      </c>
    </row>
    <row r="211" spans="1:8">
      <c r="A211" s="32">
        <v>45853</v>
      </c>
      <c r="B211" s="2">
        <v>152.68</v>
      </c>
      <c r="C211" s="34">
        <v>153.56</v>
      </c>
      <c r="D211" s="34">
        <v>154.05</v>
      </c>
      <c r="E211" s="34">
        <v>151.9</v>
      </c>
      <c r="F211" s="34" t="s">
        <v>3685</v>
      </c>
      <c r="G211" s="35">
        <v>-0.007</v>
      </c>
      <c r="H211" s="1">
        <f t="shared" si="3"/>
        <v>-0.00704871734495332</v>
      </c>
    </row>
    <row r="212" spans="1:8">
      <c r="A212" s="32">
        <v>45852</v>
      </c>
      <c r="B212" s="2">
        <v>153.76</v>
      </c>
      <c r="C212" s="34">
        <v>155.58</v>
      </c>
      <c r="D212" s="34">
        <v>155.8</v>
      </c>
      <c r="E212" s="34">
        <v>152.86</v>
      </c>
      <c r="F212" s="34" t="s">
        <v>4165</v>
      </c>
      <c r="G212" s="35">
        <v>-0.0209</v>
      </c>
      <c r="H212" s="1">
        <f t="shared" si="3"/>
        <v>-0.0211712807626733</v>
      </c>
    </row>
    <row r="213" spans="1:8">
      <c r="A213" s="32">
        <v>45849</v>
      </c>
      <c r="B213" s="2">
        <v>157.05</v>
      </c>
      <c r="C213" s="34">
        <v>158.05</v>
      </c>
      <c r="D213" s="34">
        <v>158.05</v>
      </c>
      <c r="E213" s="34">
        <v>156.44</v>
      </c>
      <c r="F213" s="34" t="s">
        <v>3331</v>
      </c>
      <c r="G213" s="35">
        <v>-0.0091</v>
      </c>
      <c r="H213" s="1">
        <f t="shared" si="3"/>
        <v>-0.00912727385967861</v>
      </c>
    </row>
    <row r="214" spans="1:8">
      <c r="A214" s="32">
        <v>45848</v>
      </c>
      <c r="B214" s="2">
        <v>158.49</v>
      </c>
      <c r="C214" s="34">
        <v>157.76</v>
      </c>
      <c r="D214" s="34">
        <v>159.61</v>
      </c>
      <c r="E214" s="34">
        <v>157.04</v>
      </c>
      <c r="F214" s="34" t="s">
        <v>2907</v>
      </c>
      <c r="G214" s="35">
        <v>0.0062</v>
      </c>
      <c r="H214" s="1">
        <f t="shared" si="3"/>
        <v>0.00613906551346411</v>
      </c>
    </row>
    <row r="215" spans="1:8">
      <c r="A215" s="32">
        <v>45847</v>
      </c>
      <c r="B215" s="2">
        <v>157.52</v>
      </c>
      <c r="C215" s="34">
        <v>158.1</v>
      </c>
      <c r="D215" s="34">
        <v>158.2</v>
      </c>
      <c r="E215" s="34">
        <v>155.95</v>
      </c>
      <c r="F215" s="34" t="s">
        <v>3346</v>
      </c>
      <c r="G215" s="35">
        <v>-0.0023</v>
      </c>
      <c r="H215" s="1">
        <f t="shared" si="3"/>
        <v>-0.00234615370292706</v>
      </c>
    </row>
    <row r="216" spans="1:8">
      <c r="A216" s="32">
        <v>45846</v>
      </c>
      <c r="B216" s="2">
        <v>157.89</v>
      </c>
      <c r="C216" s="34">
        <v>159.52</v>
      </c>
      <c r="D216" s="34">
        <v>159.78</v>
      </c>
      <c r="E216" s="34">
        <v>157.44</v>
      </c>
      <c r="F216" s="34" t="s">
        <v>3084</v>
      </c>
      <c r="G216" s="35">
        <v>-0.0163</v>
      </c>
      <c r="H216" s="1">
        <f t="shared" si="3"/>
        <v>-0.0163953545362734</v>
      </c>
    </row>
    <row r="217" spans="1:8">
      <c r="A217" s="32">
        <v>45845</v>
      </c>
      <c r="B217" s="2">
        <v>160.5</v>
      </c>
      <c r="C217" s="34">
        <v>160.89</v>
      </c>
      <c r="D217" s="34">
        <v>161.18</v>
      </c>
      <c r="E217" s="34">
        <v>159.29</v>
      </c>
      <c r="F217" s="34" t="s">
        <v>3500</v>
      </c>
      <c r="G217" s="35">
        <v>-0.0021</v>
      </c>
      <c r="H217" s="1">
        <f t="shared" si="3"/>
        <v>-0.00205396393748554</v>
      </c>
    </row>
    <row r="218" spans="1:8">
      <c r="A218" s="32">
        <v>45841</v>
      </c>
      <c r="B218" s="2">
        <v>160.83</v>
      </c>
      <c r="C218" s="34">
        <v>161.79</v>
      </c>
      <c r="D218" s="34">
        <v>162.02</v>
      </c>
      <c r="E218" s="34">
        <v>159.79</v>
      </c>
      <c r="F218" s="34" t="s">
        <v>3606</v>
      </c>
      <c r="G218" s="35">
        <v>-0.0023</v>
      </c>
      <c r="H218" s="1">
        <f t="shared" si="3"/>
        <v>-0.00229792356497176</v>
      </c>
    </row>
    <row r="219" spans="1:8">
      <c r="A219" s="32">
        <v>45840</v>
      </c>
      <c r="B219" s="2">
        <v>161.2</v>
      </c>
      <c r="C219" s="34">
        <v>161.13</v>
      </c>
      <c r="D219" s="34">
        <v>161.35</v>
      </c>
      <c r="E219" s="34">
        <v>159.86</v>
      </c>
      <c r="F219" s="34" t="s">
        <v>3672</v>
      </c>
      <c r="G219" s="35">
        <v>-0.0001</v>
      </c>
      <c r="H219" s="1">
        <f t="shared" si="3"/>
        <v>-0.000124061782926959</v>
      </c>
    </row>
    <row r="220" spans="1:8">
      <c r="A220" s="32">
        <v>45839</v>
      </c>
      <c r="B220" s="2">
        <v>161.22</v>
      </c>
      <c r="C220" s="34">
        <v>159.88</v>
      </c>
      <c r="D220" s="34">
        <v>162.53</v>
      </c>
      <c r="E220" s="34">
        <v>159.38</v>
      </c>
      <c r="F220" s="34" t="s">
        <v>4166</v>
      </c>
      <c r="G220" s="35">
        <v>0.0119</v>
      </c>
      <c r="H220" s="1">
        <f t="shared" si="3"/>
        <v>0.0118551335420113</v>
      </c>
    </row>
    <row r="221" spans="1:8">
      <c r="A221" s="32">
        <v>45838</v>
      </c>
      <c r="B221" s="2">
        <v>159.32</v>
      </c>
      <c r="C221" s="34">
        <v>159.26</v>
      </c>
      <c r="D221" s="34">
        <v>159.9</v>
      </c>
      <c r="E221" s="34">
        <v>158.13</v>
      </c>
      <c r="F221" s="34" t="s">
        <v>2991</v>
      </c>
      <c r="G221" s="35">
        <v>-0.0034</v>
      </c>
      <c r="H221" s="1">
        <f t="shared" si="3"/>
        <v>-0.0033836738844296</v>
      </c>
    </row>
    <row r="222" spans="1:8">
      <c r="A222" s="32">
        <v>45835</v>
      </c>
      <c r="B222" s="2">
        <v>159.86</v>
      </c>
      <c r="C222" s="34">
        <v>158.68</v>
      </c>
      <c r="D222" s="34">
        <v>160.13</v>
      </c>
      <c r="E222" s="34">
        <v>158.29</v>
      </c>
      <c r="F222" s="34" t="s">
        <v>2887</v>
      </c>
      <c r="G222" s="35">
        <v>0.0078</v>
      </c>
      <c r="H222" s="1">
        <f t="shared" si="3"/>
        <v>0.00772398577750933</v>
      </c>
    </row>
    <row r="223" spans="1:8">
      <c r="A223" s="32">
        <v>45834</v>
      </c>
      <c r="B223" s="2">
        <v>158.63</v>
      </c>
      <c r="C223" s="34">
        <v>159.55</v>
      </c>
      <c r="D223" s="34">
        <v>159.56</v>
      </c>
      <c r="E223" s="34">
        <v>157.17</v>
      </c>
      <c r="F223" s="34" t="s">
        <v>4159</v>
      </c>
      <c r="G223" s="35">
        <v>-0.0021</v>
      </c>
      <c r="H223" s="1">
        <f t="shared" si="3"/>
        <v>-0.00214105875241652</v>
      </c>
    </row>
    <row r="224" spans="1:8">
      <c r="A224" s="32">
        <v>45833</v>
      </c>
      <c r="B224" s="2">
        <v>158.97</v>
      </c>
      <c r="C224" s="34">
        <v>159.82</v>
      </c>
      <c r="D224" s="34">
        <v>160.34</v>
      </c>
      <c r="E224" s="34">
        <v>158.71</v>
      </c>
      <c r="F224" s="34" t="s">
        <v>4167</v>
      </c>
      <c r="G224" s="35">
        <v>-0.0087</v>
      </c>
      <c r="H224" s="1">
        <f t="shared" si="3"/>
        <v>-0.00870578260152589</v>
      </c>
    </row>
    <row r="225" spans="1:8">
      <c r="A225" s="32">
        <v>45832</v>
      </c>
      <c r="B225" s="2">
        <v>160.36</v>
      </c>
      <c r="C225" s="34">
        <v>161.18</v>
      </c>
      <c r="D225" s="34">
        <v>161.74</v>
      </c>
      <c r="E225" s="34">
        <v>159.65</v>
      </c>
      <c r="F225" s="34" t="s">
        <v>2760</v>
      </c>
      <c r="G225" s="35">
        <v>-0.0042</v>
      </c>
      <c r="H225" s="1">
        <f t="shared" si="3"/>
        <v>-0.00416939525559838</v>
      </c>
    </row>
    <row r="226" spans="1:8">
      <c r="A226" s="32">
        <v>45831</v>
      </c>
      <c r="B226" s="2">
        <v>161.03</v>
      </c>
      <c r="C226" s="34">
        <v>159.07</v>
      </c>
      <c r="D226" s="34">
        <v>161.19</v>
      </c>
      <c r="E226" s="34">
        <v>159</v>
      </c>
      <c r="F226" s="34" t="s">
        <v>3322</v>
      </c>
      <c r="G226" s="35">
        <v>0.0123</v>
      </c>
      <c r="H226" s="1">
        <f t="shared" si="3"/>
        <v>0.0121834626904146</v>
      </c>
    </row>
    <row r="227" spans="1:8">
      <c r="A227" s="32">
        <v>45828</v>
      </c>
      <c r="B227" s="2">
        <v>159.08</v>
      </c>
      <c r="C227" s="34">
        <v>158.03</v>
      </c>
      <c r="D227" s="34">
        <v>159.34</v>
      </c>
      <c r="E227" s="34">
        <v>157.85</v>
      </c>
      <c r="F227" s="34" t="s">
        <v>1742</v>
      </c>
      <c r="G227" s="35">
        <v>0.0067</v>
      </c>
      <c r="H227" s="1">
        <f t="shared" si="3"/>
        <v>0.0066856130449026</v>
      </c>
    </row>
    <row r="228" spans="1:8">
      <c r="A228" s="32">
        <v>45826</v>
      </c>
      <c r="B228" s="2">
        <v>158.02</v>
      </c>
      <c r="C228" s="34">
        <v>158.55</v>
      </c>
      <c r="D228" s="34">
        <v>158.65</v>
      </c>
      <c r="E228" s="34">
        <v>157.66</v>
      </c>
      <c r="F228" s="34" t="s">
        <v>3205</v>
      </c>
      <c r="G228" s="35">
        <v>-0.0032</v>
      </c>
      <c r="H228" s="1">
        <f t="shared" si="3"/>
        <v>-0.0031591610276471</v>
      </c>
    </row>
    <row r="229" spans="1:8">
      <c r="A229" s="32">
        <v>45825</v>
      </c>
      <c r="B229" s="2">
        <v>158.52</v>
      </c>
      <c r="C229" s="34">
        <v>160.06</v>
      </c>
      <c r="D229" s="34">
        <v>160.37</v>
      </c>
      <c r="E229" s="34">
        <v>158.31</v>
      </c>
      <c r="F229" s="34" t="s">
        <v>3199</v>
      </c>
      <c r="G229" s="35">
        <v>-0.0147</v>
      </c>
      <c r="H229" s="1">
        <f t="shared" si="3"/>
        <v>-0.0147779771421623</v>
      </c>
    </row>
    <row r="230" spans="1:8">
      <c r="A230" s="32">
        <v>45824</v>
      </c>
      <c r="B230" s="2">
        <v>160.88</v>
      </c>
      <c r="C230" s="34">
        <v>160.88</v>
      </c>
      <c r="D230" s="34">
        <v>161.95</v>
      </c>
      <c r="E230" s="34">
        <v>160.01</v>
      </c>
      <c r="F230" s="34" t="s">
        <v>3232</v>
      </c>
      <c r="G230" s="35">
        <v>0.0037</v>
      </c>
      <c r="H230" s="1">
        <f t="shared" si="3"/>
        <v>0.00373645969645279</v>
      </c>
    </row>
    <row r="231" spans="1:8">
      <c r="A231" s="32">
        <v>45821</v>
      </c>
      <c r="B231" s="2">
        <v>160.28</v>
      </c>
      <c r="C231" s="34">
        <v>162.76</v>
      </c>
      <c r="D231" s="34">
        <v>163.03</v>
      </c>
      <c r="E231" s="34">
        <v>159.91</v>
      </c>
      <c r="F231" s="34" t="s">
        <v>3179</v>
      </c>
      <c r="G231" s="35">
        <v>-0.0178</v>
      </c>
      <c r="H231" s="1">
        <f t="shared" si="3"/>
        <v>-0.0179316002327103</v>
      </c>
    </row>
    <row r="232" spans="1:8">
      <c r="A232" s="32">
        <v>45820</v>
      </c>
      <c r="B232" s="2">
        <v>163.18</v>
      </c>
      <c r="C232" s="34">
        <v>161.97</v>
      </c>
      <c r="D232" s="34">
        <v>163.31</v>
      </c>
      <c r="E232" s="34">
        <v>161.68</v>
      </c>
      <c r="F232" s="34" t="s">
        <v>3548</v>
      </c>
      <c r="G232" s="35">
        <v>0.0066</v>
      </c>
      <c r="H232" s="1">
        <f t="shared" si="3"/>
        <v>0.00657876884717236</v>
      </c>
    </row>
    <row r="233" spans="1:8">
      <c r="A233" s="32">
        <v>45819</v>
      </c>
      <c r="B233" s="2">
        <v>162.11</v>
      </c>
      <c r="C233" s="34">
        <v>162.63</v>
      </c>
      <c r="D233" s="34">
        <v>162.77</v>
      </c>
      <c r="E233" s="34">
        <v>161.69</v>
      </c>
      <c r="F233" s="34" t="s">
        <v>3406</v>
      </c>
      <c r="G233" s="35">
        <v>-0.0045</v>
      </c>
      <c r="H233" s="1">
        <f t="shared" si="3"/>
        <v>-0.0044930064812962</v>
      </c>
    </row>
    <row r="234" spans="1:8">
      <c r="A234" s="32">
        <v>45818</v>
      </c>
      <c r="B234" s="2">
        <v>162.84</v>
      </c>
      <c r="C234" s="34">
        <v>162.69</v>
      </c>
      <c r="D234" s="34">
        <v>163.51</v>
      </c>
      <c r="E234" s="34">
        <v>161.92</v>
      </c>
      <c r="F234" s="34" t="s">
        <v>3515</v>
      </c>
      <c r="G234" s="35">
        <v>0.0017</v>
      </c>
      <c r="H234" s="1">
        <f t="shared" si="3"/>
        <v>0.00172095924466107</v>
      </c>
    </row>
    <row r="235" spans="1:8">
      <c r="A235" s="32">
        <v>45817</v>
      </c>
      <c r="B235" s="2">
        <v>162.56</v>
      </c>
      <c r="C235" s="34">
        <v>163.39</v>
      </c>
      <c r="D235" s="34">
        <v>164.02</v>
      </c>
      <c r="E235" s="34">
        <v>162.07</v>
      </c>
      <c r="F235" s="34" t="s">
        <v>3612</v>
      </c>
      <c r="G235" s="35">
        <v>-0.0089</v>
      </c>
      <c r="H235" s="1">
        <f t="shared" si="3"/>
        <v>-0.0089412072181481</v>
      </c>
    </row>
    <row r="236" spans="1:8">
      <c r="A236" s="32">
        <v>45814</v>
      </c>
      <c r="B236" s="2">
        <v>164.02</v>
      </c>
      <c r="C236" s="34">
        <v>163.29</v>
      </c>
      <c r="D236" s="34">
        <v>165.24</v>
      </c>
      <c r="E236" s="34">
        <v>163.28</v>
      </c>
      <c r="F236" s="34" t="s">
        <v>3637</v>
      </c>
      <c r="G236" s="35">
        <v>0.0075</v>
      </c>
      <c r="H236" s="1">
        <f t="shared" si="3"/>
        <v>0.00746591803982518</v>
      </c>
    </row>
    <row r="237" spans="1:8">
      <c r="A237" s="32">
        <v>45813</v>
      </c>
      <c r="B237" s="2">
        <v>162.8</v>
      </c>
      <c r="C237" s="34">
        <v>165.43</v>
      </c>
      <c r="D237" s="34">
        <v>165.44</v>
      </c>
      <c r="E237" s="34">
        <v>162.51</v>
      </c>
      <c r="F237" s="34" t="s">
        <v>2641</v>
      </c>
      <c r="G237" s="35">
        <v>-0.019</v>
      </c>
      <c r="H237" s="1">
        <f t="shared" si="3"/>
        <v>-0.0191640845975436</v>
      </c>
    </row>
    <row r="238" spans="1:8">
      <c r="A238" s="32">
        <v>45812</v>
      </c>
      <c r="B238" s="2">
        <v>165.95</v>
      </c>
      <c r="C238" s="34">
        <v>166.69</v>
      </c>
      <c r="D238" s="34">
        <v>168.04</v>
      </c>
      <c r="E238" s="34">
        <v>165.92</v>
      </c>
      <c r="F238" s="34" t="s">
        <v>4168</v>
      </c>
      <c r="G238" s="35">
        <v>-0.0054</v>
      </c>
      <c r="H238" s="1">
        <f t="shared" si="3"/>
        <v>-0.00540866703139941</v>
      </c>
    </row>
    <row r="239" spans="1:8">
      <c r="A239" s="32">
        <v>45811</v>
      </c>
      <c r="B239" s="2">
        <v>166.85</v>
      </c>
      <c r="C239" s="34">
        <v>166.78</v>
      </c>
      <c r="D239" s="34">
        <v>167.4</v>
      </c>
      <c r="E239" s="34">
        <v>165.9</v>
      </c>
      <c r="F239" s="34" t="s">
        <v>3169</v>
      </c>
      <c r="G239" s="35">
        <v>-0.0055</v>
      </c>
      <c r="H239" s="1">
        <f t="shared" si="3"/>
        <v>-0.00555839222076556</v>
      </c>
    </row>
    <row r="240" spans="1:8">
      <c r="A240" s="32">
        <v>45810</v>
      </c>
      <c r="B240" s="2">
        <v>167.78</v>
      </c>
      <c r="C240" s="34">
        <v>169.02</v>
      </c>
      <c r="D240" s="34">
        <v>169.04</v>
      </c>
      <c r="E240" s="34">
        <v>166.23</v>
      </c>
      <c r="F240" s="34" t="s">
        <v>3201</v>
      </c>
      <c r="G240" s="35">
        <v>-0.0124</v>
      </c>
      <c r="H240" s="1">
        <f t="shared" si="3"/>
        <v>-0.0124975713756747</v>
      </c>
    </row>
    <row r="241" spans="1:8">
      <c r="A241" s="32">
        <v>45807</v>
      </c>
      <c r="B241" s="2">
        <v>169.89</v>
      </c>
      <c r="C241" s="34">
        <v>168.75</v>
      </c>
      <c r="D241" s="34">
        <v>170.99</v>
      </c>
      <c r="E241" s="34">
        <v>168.6</v>
      </c>
      <c r="F241" s="34" t="s">
        <v>2635</v>
      </c>
      <c r="G241" s="35">
        <v>0.0079</v>
      </c>
      <c r="H241" s="1">
        <f t="shared" si="3"/>
        <v>0.00785939929788971</v>
      </c>
    </row>
    <row r="242" spans="1:8">
      <c r="A242" s="32">
        <v>45806</v>
      </c>
      <c r="B242" s="2">
        <v>168.56</v>
      </c>
      <c r="C242" s="34">
        <v>166.74</v>
      </c>
      <c r="D242" s="34">
        <v>168.99</v>
      </c>
      <c r="E242" s="34">
        <v>166.44</v>
      </c>
      <c r="F242" s="34" t="s">
        <v>3399</v>
      </c>
      <c r="G242" s="35">
        <v>0.0072</v>
      </c>
      <c r="H242" s="1">
        <f t="shared" si="3"/>
        <v>0.00714458861937545</v>
      </c>
    </row>
    <row r="243" spans="1:8">
      <c r="A243" s="32">
        <v>45805</v>
      </c>
      <c r="B243" s="2">
        <v>167.36</v>
      </c>
      <c r="C243" s="34">
        <v>167.65</v>
      </c>
      <c r="D243" s="34">
        <v>168.84</v>
      </c>
      <c r="E243" s="34">
        <v>167.06</v>
      </c>
      <c r="F243" s="34" t="s">
        <v>3325</v>
      </c>
      <c r="G243" s="35">
        <v>-0.0024</v>
      </c>
      <c r="H243" s="1">
        <f t="shared" si="3"/>
        <v>-0.00238720571710624</v>
      </c>
    </row>
    <row r="244" spans="1:8">
      <c r="A244" s="32">
        <v>45804</v>
      </c>
      <c r="B244" s="2">
        <v>167.76</v>
      </c>
      <c r="C244" s="34">
        <v>165.27</v>
      </c>
      <c r="D244" s="34">
        <v>167.98</v>
      </c>
      <c r="E244" s="34">
        <v>165.27</v>
      </c>
      <c r="F244" s="34" t="s">
        <v>1538</v>
      </c>
      <c r="G244" s="35">
        <v>0.0115</v>
      </c>
      <c r="H244" s="1">
        <f t="shared" si="3"/>
        <v>0.0113903275706068</v>
      </c>
    </row>
    <row r="245" spans="1:8">
      <c r="A245" s="32">
        <v>45800</v>
      </c>
      <c r="B245" s="2">
        <v>165.86</v>
      </c>
      <c r="C245" s="34">
        <v>164.82</v>
      </c>
      <c r="D245" s="34">
        <v>166.22</v>
      </c>
      <c r="E245" s="34">
        <v>163.48</v>
      </c>
      <c r="F245" s="34" t="s">
        <v>3508</v>
      </c>
      <c r="G245" s="35">
        <v>0.005</v>
      </c>
      <c r="H245" s="1">
        <f t="shared" si="3"/>
        <v>0.00501678346758131</v>
      </c>
    </row>
    <row r="246" spans="1:8">
      <c r="A246" s="32">
        <v>45799</v>
      </c>
      <c r="B246" s="2">
        <v>165.03</v>
      </c>
      <c r="C246" s="34">
        <v>164.44</v>
      </c>
      <c r="D246" s="34">
        <v>166.2</v>
      </c>
      <c r="E246" s="34">
        <v>164.02</v>
      </c>
      <c r="F246" s="34" t="s">
        <v>3502</v>
      </c>
      <c r="G246" s="35">
        <v>-0.0024</v>
      </c>
      <c r="H246" s="1">
        <f t="shared" si="3"/>
        <v>-0.00242086906344821</v>
      </c>
    </row>
    <row r="247" spans="1:8">
      <c r="A247" s="32">
        <v>45798</v>
      </c>
      <c r="B247" s="2">
        <v>165.43</v>
      </c>
      <c r="C247" s="34">
        <v>164.82</v>
      </c>
      <c r="D247" s="34">
        <v>166.37</v>
      </c>
      <c r="E247" s="34">
        <v>164.62</v>
      </c>
      <c r="F247" s="34" t="s">
        <v>3202</v>
      </c>
      <c r="G247" s="35">
        <v>-0.0013</v>
      </c>
      <c r="H247" s="1">
        <f t="shared" si="3"/>
        <v>-0.00126861405844178</v>
      </c>
    </row>
    <row r="248" spans="1:8">
      <c r="A248" s="32">
        <v>45797</v>
      </c>
      <c r="B248" s="2">
        <v>165.64</v>
      </c>
      <c r="C248" s="34">
        <v>164.61</v>
      </c>
      <c r="D248" s="34">
        <v>166</v>
      </c>
      <c r="E248" s="34">
        <v>164.6</v>
      </c>
      <c r="F248" s="34" t="s">
        <v>4169</v>
      </c>
      <c r="G248" s="35">
        <v>0.0053</v>
      </c>
      <c r="H248" s="1">
        <f t="shared" si="3"/>
        <v>0.00526619660802623</v>
      </c>
    </row>
    <row r="249" spans="1:8">
      <c r="A249" s="32">
        <v>45796</v>
      </c>
      <c r="B249" s="2">
        <v>164.77</v>
      </c>
      <c r="C249" s="34">
        <v>163.47</v>
      </c>
      <c r="D249" s="34">
        <v>165.15</v>
      </c>
      <c r="E249" s="34">
        <v>163.41</v>
      </c>
      <c r="F249" s="34" t="s">
        <v>2769</v>
      </c>
      <c r="G249" s="35">
        <v>0.0091</v>
      </c>
      <c r="H249" s="1">
        <f t="shared" si="3"/>
        <v>0.00908404356775072</v>
      </c>
    </row>
    <row r="250" spans="1:8">
      <c r="A250" s="32">
        <v>45793</v>
      </c>
      <c r="B250" s="2">
        <v>163.28</v>
      </c>
      <c r="C250" s="34">
        <v>162.65</v>
      </c>
      <c r="D250" s="34">
        <v>163.43</v>
      </c>
      <c r="E250" s="34">
        <v>161.85</v>
      </c>
      <c r="F250" s="34" t="s">
        <v>3179</v>
      </c>
      <c r="G250" s="35">
        <v>0.0054</v>
      </c>
      <c r="H250" s="1">
        <f t="shared" si="3"/>
        <v>0.00534251631507801</v>
      </c>
    </row>
    <row r="251" spans="1:8">
      <c r="A251" s="32">
        <v>45792</v>
      </c>
      <c r="B251" s="2">
        <v>162.41</v>
      </c>
      <c r="C251" s="34">
        <v>159.59</v>
      </c>
      <c r="D251" s="34">
        <v>162.91</v>
      </c>
      <c r="E251" s="34">
        <v>158.7</v>
      </c>
      <c r="F251" s="34" t="s">
        <v>2728</v>
      </c>
      <c r="G251" s="35">
        <v>0.0278</v>
      </c>
      <c r="H251" s="1">
        <f t="shared" si="3"/>
        <v>0.0274023948919241</v>
      </c>
    </row>
    <row r="252" spans="1:8">
      <c r="A252" s="32">
        <v>45791</v>
      </c>
      <c r="B252" s="2">
        <v>158.02</v>
      </c>
      <c r="C252" s="34">
        <v>158.12</v>
      </c>
      <c r="D252" s="34">
        <v>159.16</v>
      </c>
      <c r="E252" s="34">
        <v>157.57</v>
      </c>
      <c r="F252" s="34" t="s">
        <v>3431</v>
      </c>
      <c r="G252" s="35">
        <v>-0.0045</v>
      </c>
      <c r="H252" s="1">
        <f t="shared" si="3"/>
        <v>-0.00448303828956272</v>
      </c>
    </row>
    <row r="253" spans="1:8">
      <c r="A253" s="32">
        <v>45790</v>
      </c>
      <c r="B253" s="2">
        <v>158.73</v>
      </c>
      <c r="C253" s="34">
        <v>160.02</v>
      </c>
      <c r="D253" s="34">
        <v>160.72</v>
      </c>
      <c r="E253" s="34">
        <v>157.36</v>
      </c>
      <c r="F253" s="34" t="s">
        <v>3666</v>
      </c>
      <c r="G253" s="35">
        <v>-0.0135</v>
      </c>
      <c r="H253" s="1">
        <f t="shared" si="3"/>
        <v>-0.0135784084141876</v>
      </c>
    </row>
    <row r="254" spans="1:8">
      <c r="A254" s="32">
        <v>45789</v>
      </c>
      <c r="B254" s="2">
        <v>160.9</v>
      </c>
      <c r="C254" s="34">
        <v>157.43</v>
      </c>
      <c r="D254" s="34">
        <v>161.05</v>
      </c>
      <c r="E254" s="34">
        <v>156.69</v>
      </c>
      <c r="F254" s="34" t="s">
        <v>3610</v>
      </c>
      <c r="G254" s="35">
        <v>0.0206</v>
      </c>
      <c r="H254" s="1">
        <f t="shared" si="3"/>
        <v>0.0203422383665754</v>
      </c>
    </row>
    <row r="255" spans="1:8">
      <c r="A255" s="32">
        <v>45786</v>
      </c>
      <c r="B255" s="2">
        <v>157.66</v>
      </c>
      <c r="C255" s="34">
        <v>158.02</v>
      </c>
      <c r="D255" s="34">
        <v>159.13</v>
      </c>
      <c r="E255" s="34">
        <v>157.41</v>
      </c>
      <c r="F255" s="34" t="s">
        <v>3503</v>
      </c>
      <c r="G255" s="35">
        <v>-0.0062</v>
      </c>
      <c r="H255" s="1">
        <f t="shared" si="3"/>
        <v>-0.00625970239744248</v>
      </c>
    </row>
    <row r="256" spans="1:8">
      <c r="A256" s="32">
        <v>45785</v>
      </c>
      <c r="B256" s="2">
        <v>158.65</v>
      </c>
      <c r="C256" s="34">
        <v>158.38</v>
      </c>
      <c r="D256" s="34">
        <v>160</v>
      </c>
      <c r="E256" s="34">
        <v>158.01</v>
      </c>
      <c r="F256" s="34" t="s">
        <v>3500</v>
      </c>
      <c r="G256" s="35">
        <v>-0.004</v>
      </c>
      <c r="H256" s="1">
        <f t="shared" si="3"/>
        <v>-0.00402592227734229</v>
      </c>
    </row>
    <row r="257" spans="1:8">
      <c r="A257" s="32">
        <v>45784</v>
      </c>
      <c r="B257" s="2">
        <v>159.29</v>
      </c>
      <c r="C257" s="34">
        <v>159.02</v>
      </c>
      <c r="D257" s="34">
        <v>160.05</v>
      </c>
      <c r="E257" s="34">
        <v>158.54</v>
      </c>
      <c r="F257" s="34" t="s">
        <v>3702</v>
      </c>
      <c r="G257" s="35">
        <v>0.0003</v>
      </c>
      <c r="H257" s="1">
        <f t="shared" si="3"/>
        <v>0.00025114585427421</v>
      </c>
    </row>
    <row r="258" spans="1:8">
      <c r="A258" s="32">
        <v>45783</v>
      </c>
      <c r="B258" s="2">
        <v>159.25</v>
      </c>
      <c r="C258" s="34">
        <v>158.04</v>
      </c>
      <c r="D258" s="34">
        <v>159.71</v>
      </c>
      <c r="E258" s="34">
        <v>157.65</v>
      </c>
      <c r="F258" s="34" t="s">
        <v>2757</v>
      </c>
      <c r="G258" s="35">
        <v>0.0026</v>
      </c>
      <c r="H258" s="1">
        <f t="shared" si="3"/>
        <v>0.00264084660520903</v>
      </c>
    </row>
    <row r="259" spans="1:8">
      <c r="A259" s="32">
        <v>45782</v>
      </c>
      <c r="B259" s="2">
        <v>158.83</v>
      </c>
      <c r="C259" s="34">
        <v>160.89</v>
      </c>
      <c r="D259" s="34">
        <v>160.91</v>
      </c>
      <c r="E259" s="34">
        <v>158.02</v>
      </c>
      <c r="F259" s="34" t="s">
        <v>3510</v>
      </c>
      <c r="G259" s="35">
        <v>-0.0105</v>
      </c>
      <c r="H259" s="1">
        <f t="shared" ref="H259:H322" si="4">LN(B259/B260)</f>
        <v>-0.0105840975516523</v>
      </c>
    </row>
    <row r="260" spans="1:8">
      <c r="A260" s="32">
        <v>45779</v>
      </c>
      <c r="B260" s="2">
        <v>160.52</v>
      </c>
      <c r="C260" s="34">
        <v>160.93</v>
      </c>
      <c r="D260" s="34">
        <v>161.81</v>
      </c>
      <c r="E260" s="34">
        <v>159.9</v>
      </c>
      <c r="F260" s="34" t="s">
        <v>3271</v>
      </c>
      <c r="G260" s="35">
        <v>0.0034</v>
      </c>
      <c r="H260" s="1">
        <f t="shared" si="4"/>
        <v>0.00336973797804028</v>
      </c>
    </row>
    <row r="261" spans="1:8">
      <c r="A261" s="32">
        <v>45778</v>
      </c>
      <c r="B261" s="2">
        <v>159.98</v>
      </c>
      <c r="C261" s="34">
        <v>160.65</v>
      </c>
      <c r="D261" s="34">
        <v>161.35</v>
      </c>
      <c r="E261" s="34">
        <v>159.05</v>
      </c>
      <c r="F261" s="34" t="s">
        <v>3324</v>
      </c>
      <c r="G261" s="35">
        <v>-0.0159</v>
      </c>
      <c r="H261" s="1">
        <f t="shared" si="4"/>
        <v>-0.0160598708254568</v>
      </c>
    </row>
    <row r="262" spans="1:8">
      <c r="A262" s="32">
        <v>45777</v>
      </c>
      <c r="B262" s="2">
        <v>162.57</v>
      </c>
      <c r="C262" s="34">
        <v>162.45</v>
      </c>
      <c r="D262" s="34">
        <v>163.16</v>
      </c>
      <c r="E262" s="34">
        <v>159.95</v>
      </c>
      <c r="F262" s="34" t="s">
        <v>2752</v>
      </c>
      <c r="G262" s="35">
        <v>0.0019</v>
      </c>
      <c r="H262" s="1">
        <f t="shared" si="4"/>
        <v>0.00190869127921354</v>
      </c>
    </row>
    <row r="263" spans="1:8">
      <c r="A263" s="32">
        <v>45776</v>
      </c>
      <c r="B263" s="2">
        <v>162.26</v>
      </c>
      <c r="C263" s="34">
        <v>161.29</v>
      </c>
      <c r="D263" s="34">
        <v>162.39</v>
      </c>
      <c r="E263" s="34">
        <v>159.2</v>
      </c>
      <c r="F263" s="34" t="s">
        <v>2780</v>
      </c>
      <c r="G263" s="35">
        <v>0.0025</v>
      </c>
      <c r="H263" s="1">
        <f t="shared" si="4"/>
        <v>0.00253000659466552</v>
      </c>
    </row>
    <row r="264" spans="1:8">
      <c r="A264" s="32">
        <v>45775</v>
      </c>
      <c r="B264" s="2">
        <v>161.85</v>
      </c>
      <c r="C264" s="34">
        <v>161.04</v>
      </c>
      <c r="D264" s="34">
        <v>162.56</v>
      </c>
      <c r="E264" s="34">
        <v>160.39</v>
      </c>
      <c r="F264" s="34" t="s">
        <v>3213</v>
      </c>
      <c r="G264" s="35">
        <v>0.0052</v>
      </c>
      <c r="H264" s="1">
        <f t="shared" si="4"/>
        <v>0.00514139950041865</v>
      </c>
    </row>
    <row r="265" spans="1:8">
      <c r="A265" s="32">
        <v>45772</v>
      </c>
      <c r="B265" s="2">
        <v>161.02</v>
      </c>
      <c r="C265" s="34">
        <v>159.88</v>
      </c>
      <c r="D265" s="34">
        <v>161.8</v>
      </c>
      <c r="E265" s="34">
        <v>157.77</v>
      </c>
      <c r="F265" s="34" t="s">
        <v>3093</v>
      </c>
      <c r="G265" s="35">
        <v>0.0093</v>
      </c>
      <c r="H265" s="1">
        <f t="shared" si="4"/>
        <v>0.00929658855892847</v>
      </c>
    </row>
    <row r="266" spans="1:8">
      <c r="A266" s="32">
        <v>45771</v>
      </c>
      <c r="B266" s="2">
        <v>159.53</v>
      </c>
      <c r="C266" s="34">
        <v>160.5</v>
      </c>
      <c r="D266" s="34">
        <v>160.96</v>
      </c>
      <c r="E266" s="34">
        <v>156.58</v>
      </c>
      <c r="F266" s="34" t="s">
        <v>4170</v>
      </c>
      <c r="G266" s="35">
        <v>-0.0374</v>
      </c>
      <c r="H266" s="1">
        <f t="shared" si="4"/>
        <v>-0.0381279658225464</v>
      </c>
    </row>
    <row r="267" spans="1:8">
      <c r="A267" s="32">
        <v>45770</v>
      </c>
      <c r="B267" s="2">
        <v>165.73</v>
      </c>
      <c r="C267" s="34">
        <v>166.4</v>
      </c>
      <c r="D267" s="34">
        <v>166.61</v>
      </c>
      <c r="E267" s="34">
        <v>163.11</v>
      </c>
      <c r="F267" s="34" t="s">
        <v>3900</v>
      </c>
      <c r="G267" s="35">
        <v>-0.0128</v>
      </c>
      <c r="H267" s="1">
        <f t="shared" si="4"/>
        <v>-0.0128894803299375</v>
      </c>
    </row>
    <row r="268" spans="1:8">
      <c r="A268" s="32">
        <v>45769</v>
      </c>
      <c r="B268" s="2">
        <v>167.88</v>
      </c>
      <c r="C268" s="34">
        <v>165.86</v>
      </c>
      <c r="D268" s="34">
        <v>168.77</v>
      </c>
      <c r="E268" s="34">
        <v>164.54</v>
      </c>
      <c r="F268" s="34" t="s">
        <v>3381</v>
      </c>
      <c r="G268" s="35">
        <v>0.0129</v>
      </c>
      <c r="H268" s="1">
        <f t="shared" si="4"/>
        <v>0.0127688093994181</v>
      </c>
    </row>
    <row r="269" spans="1:8">
      <c r="A269" s="32">
        <v>45768</v>
      </c>
      <c r="B269" s="2">
        <v>165.75</v>
      </c>
      <c r="C269" s="34">
        <v>169.89</v>
      </c>
      <c r="D269" s="34">
        <v>169.95</v>
      </c>
      <c r="E269" s="34">
        <v>164.28</v>
      </c>
      <c r="F269" s="34" t="s">
        <v>3565</v>
      </c>
      <c r="G269" s="35">
        <v>-0.0286</v>
      </c>
      <c r="H269" s="1">
        <f t="shared" si="4"/>
        <v>-0.0290168404732016</v>
      </c>
    </row>
    <row r="270" spans="1:8">
      <c r="A270" s="32">
        <v>45764</v>
      </c>
      <c r="B270" s="2">
        <v>170.63</v>
      </c>
      <c r="C270" s="34">
        <v>167.53</v>
      </c>
      <c r="D270" s="34">
        <v>171.65</v>
      </c>
      <c r="E270" s="34">
        <v>167.35</v>
      </c>
      <c r="F270" s="34" t="s">
        <v>3500</v>
      </c>
      <c r="G270" s="35">
        <v>0.0255</v>
      </c>
      <c r="H270" s="1">
        <f t="shared" si="4"/>
        <v>0.0251630391117578</v>
      </c>
    </row>
    <row r="271" spans="1:8">
      <c r="A271" s="32">
        <v>45763</v>
      </c>
      <c r="B271" s="2">
        <v>166.39</v>
      </c>
      <c r="C271" s="34">
        <v>169.29</v>
      </c>
      <c r="D271" s="34">
        <v>169.68</v>
      </c>
      <c r="E271" s="34">
        <v>165.79</v>
      </c>
      <c r="F271" s="34" t="s">
        <v>4171</v>
      </c>
      <c r="G271" s="35">
        <v>-0.0123</v>
      </c>
      <c r="H271" s="1">
        <f t="shared" si="4"/>
        <v>-0.0124232619706969</v>
      </c>
    </row>
    <row r="272" spans="1:8">
      <c r="A272" s="32">
        <v>45762</v>
      </c>
      <c r="B272" s="2">
        <v>168.47</v>
      </c>
      <c r="C272" s="34">
        <v>169.14</v>
      </c>
      <c r="D272" s="34">
        <v>170.16</v>
      </c>
      <c r="E272" s="34">
        <v>168.28</v>
      </c>
      <c r="F272" s="34" t="s">
        <v>4172</v>
      </c>
      <c r="G272" s="35">
        <v>-0.0039</v>
      </c>
      <c r="H272" s="1">
        <f t="shared" si="4"/>
        <v>-0.00390995758783793</v>
      </c>
    </row>
    <row r="273" spans="1:8">
      <c r="A273" s="32">
        <v>45761</v>
      </c>
      <c r="B273" s="2">
        <v>169.13</v>
      </c>
      <c r="C273" s="34">
        <v>167.04</v>
      </c>
      <c r="D273" s="34">
        <v>170.11</v>
      </c>
      <c r="E273" s="34">
        <v>165.78</v>
      </c>
      <c r="F273" s="34" t="s">
        <v>2961</v>
      </c>
      <c r="G273" s="35">
        <v>0.0133</v>
      </c>
      <c r="H273" s="1">
        <f t="shared" si="4"/>
        <v>0.0132129049956245</v>
      </c>
    </row>
    <row r="274" spans="1:8">
      <c r="A274" s="32">
        <v>45758</v>
      </c>
      <c r="B274" s="2">
        <v>166.91</v>
      </c>
      <c r="C274" s="34">
        <v>163.37</v>
      </c>
      <c r="D274" s="34">
        <v>168.01</v>
      </c>
      <c r="E274" s="34">
        <v>162.62</v>
      </c>
      <c r="F274" s="34" t="s">
        <v>2792</v>
      </c>
      <c r="G274" s="35">
        <v>0.0205</v>
      </c>
      <c r="H274" s="1">
        <f t="shared" si="4"/>
        <v>0.0202748494938846</v>
      </c>
    </row>
    <row r="275" spans="1:8">
      <c r="A275" s="32">
        <v>45757</v>
      </c>
      <c r="B275" s="2">
        <v>163.56</v>
      </c>
      <c r="C275" s="34">
        <v>162.9</v>
      </c>
      <c r="D275" s="34">
        <v>165.07</v>
      </c>
      <c r="E275" s="34">
        <v>160.75</v>
      </c>
      <c r="F275" s="34" t="s">
        <v>3586</v>
      </c>
      <c r="G275" s="35">
        <v>0.0076</v>
      </c>
      <c r="H275" s="1">
        <f t="shared" si="4"/>
        <v>0.00761019997888239</v>
      </c>
    </row>
    <row r="276" spans="1:8">
      <c r="A276" s="32">
        <v>45756</v>
      </c>
      <c r="B276" s="2">
        <v>162.32</v>
      </c>
      <c r="C276" s="34">
        <v>157.36</v>
      </c>
      <c r="D276" s="34">
        <v>164.68</v>
      </c>
      <c r="E276" s="34">
        <v>156.69</v>
      </c>
      <c r="F276" s="34" t="s">
        <v>2993</v>
      </c>
      <c r="G276" s="35">
        <v>0.0248</v>
      </c>
      <c r="H276" s="1">
        <f t="shared" si="4"/>
        <v>0.0245093494432304</v>
      </c>
    </row>
    <row r="277" spans="1:8">
      <c r="A277" s="32">
        <v>45755</v>
      </c>
      <c r="B277" s="2">
        <v>158.39</v>
      </c>
      <c r="C277" s="34">
        <v>162.31</v>
      </c>
      <c r="D277" s="34">
        <v>163.28</v>
      </c>
      <c r="E277" s="34">
        <v>156.71</v>
      </c>
      <c r="F277" s="34" t="s">
        <v>3898</v>
      </c>
      <c r="G277" s="35">
        <v>-0.0115</v>
      </c>
      <c r="H277" s="1">
        <f t="shared" si="4"/>
        <v>-0.0115499369454598</v>
      </c>
    </row>
    <row r="278" spans="1:8">
      <c r="A278" s="32">
        <v>45754</v>
      </c>
      <c r="B278" s="2">
        <v>160.23</v>
      </c>
      <c r="C278" s="34">
        <v>163.66</v>
      </c>
      <c r="D278" s="34">
        <v>164.7</v>
      </c>
      <c r="E278" s="34">
        <v>159.19</v>
      </c>
      <c r="F278" s="34" t="s">
        <v>2959</v>
      </c>
      <c r="G278" s="35">
        <v>-0.0215</v>
      </c>
      <c r="H278" s="1">
        <f t="shared" si="4"/>
        <v>-0.0217305914955727</v>
      </c>
    </row>
    <row r="279" spans="1:8">
      <c r="A279" s="32">
        <v>45751</v>
      </c>
      <c r="B279" s="2">
        <v>163.75</v>
      </c>
      <c r="C279" s="34">
        <v>171.76</v>
      </c>
      <c r="D279" s="34">
        <v>173.6</v>
      </c>
      <c r="E279" s="34">
        <v>163.47</v>
      </c>
      <c r="F279" s="34" t="s">
        <v>2859</v>
      </c>
      <c r="G279" s="35">
        <v>-0.0501</v>
      </c>
      <c r="H279" s="1">
        <f t="shared" si="4"/>
        <v>-0.051418477391526</v>
      </c>
    </row>
    <row r="280" spans="1:8">
      <c r="A280" s="32">
        <v>45750</v>
      </c>
      <c r="B280" s="2">
        <v>172.39</v>
      </c>
      <c r="C280" s="34">
        <v>174.23</v>
      </c>
      <c r="D280" s="34">
        <v>174.8</v>
      </c>
      <c r="E280" s="34">
        <v>170.73</v>
      </c>
      <c r="F280" s="34" t="s">
        <v>3570</v>
      </c>
      <c r="G280" s="35">
        <v>0.0171</v>
      </c>
      <c r="H280" s="1">
        <f t="shared" si="4"/>
        <v>0.0169064250863822</v>
      </c>
    </row>
    <row r="281" spans="1:8">
      <c r="A281" s="32">
        <v>45749</v>
      </c>
      <c r="B281" s="2">
        <v>169.5</v>
      </c>
      <c r="C281" s="34">
        <v>170.07</v>
      </c>
      <c r="D281" s="34">
        <v>170.88</v>
      </c>
      <c r="E281" s="34">
        <v>168.31</v>
      </c>
      <c r="F281" s="34" t="s">
        <v>3313</v>
      </c>
      <c r="G281" s="35">
        <v>-0.0062</v>
      </c>
      <c r="H281" s="1">
        <f t="shared" si="4"/>
        <v>-0.00623421415697474</v>
      </c>
    </row>
    <row r="282" spans="1:8">
      <c r="A282" s="32">
        <v>45748</v>
      </c>
      <c r="B282" s="2">
        <v>170.56</v>
      </c>
      <c r="C282" s="34">
        <v>170.57</v>
      </c>
      <c r="D282" s="34">
        <v>171.05</v>
      </c>
      <c r="E282" s="34">
        <v>169.06</v>
      </c>
      <c r="F282" s="34" t="s">
        <v>3321</v>
      </c>
      <c r="G282" s="35">
        <v>0.0008</v>
      </c>
      <c r="H282" s="1">
        <f t="shared" si="4"/>
        <v>0.000821162577669889</v>
      </c>
    </row>
    <row r="283" spans="1:8">
      <c r="A283" s="32">
        <v>45747</v>
      </c>
      <c r="B283" s="2">
        <v>170.42</v>
      </c>
      <c r="C283" s="34">
        <v>168.1</v>
      </c>
      <c r="D283" s="34">
        <v>171.14</v>
      </c>
      <c r="E283" s="34">
        <v>168.1</v>
      </c>
      <c r="F283" s="34" t="s">
        <v>3655</v>
      </c>
      <c r="G283" s="35">
        <v>0.0142</v>
      </c>
      <c r="H283" s="1">
        <f t="shared" si="4"/>
        <v>0.0141234435099592</v>
      </c>
    </row>
    <row r="284" spans="1:8">
      <c r="A284" s="32">
        <v>45744</v>
      </c>
      <c r="B284" s="2">
        <v>168.03</v>
      </c>
      <c r="C284" s="34">
        <v>169.38</v>
      </c>
      <c r="D284" s="34">
        <v>169.71</v>
      </c>
      <c r="E284" s="34">
        <v>167.62</v>
      </c>
      <c r="F284" s="34" t="s">
        <v>3486</v>
      </c>
      <c r="G284" s="35">
        <v>-0.004</v>
      </c>
      <c r="H284" s="1">
        <f t="shared" si="4"/>
        <v>-0.00403872972803292</v>
      </c>
    </row>
    <row r="285" spans="1:8">
      <c r="A285" s="32">
        <v>45743</v>
      </c>
      <c r="B285" s="2">
        <v>168.71</v>
      </c>
      <c r="C285" s="34">
        <v>167.87</v>
      </c>
      <c r="D285" s="34">
        <v>169.03</v>
      </c>
      <c r="E285" s="34">
        <v>166.62</v>
      </c>
      <c r="F285" s="34" t="s">
        <v>3653</v>
      </c>
      <c r="G285" s="35">
        <v>0.0128</v>
      </c>
      <c r="H285" s="1">
        <f t="shared" si="4"/>
        <v>0.0127055901106891</v>
      </c>
    </row>
    <row r="286" spans="1:8">
      <c r="A286" s="32">
        <v>45742</v>
      </c>
      <c r="B286" s="2">
        <v>166.58</v>
      </c>
      <c r="C286" s="34">
        <v>163.35</v>
      </c>
      <c r="D286" s="34">
        <v>166.82</v>
      </c>
      <c r="E286" s="34">
        <v>162.99</v>
      </c>
      <c r="F286" s="34" t="s">
        <v>3267</v>
      </c>
      <c r="G286" s="35">
        <v>0.0229</v>
      </c>
      <c r="H286" s="1">
        <f t="shared" si="4"/>
        <v>0.022646142784952</v>
      </c>
    </row>
    <row r="287" spans="1:8">
      <c r="A287" s="32">
        <v>45741</v>
      </c>
      <c r="B287" s="2">
        <v>162.85</v>
      </c>
      <c r="C287" s="34">
        <v>165.3</v>
      </c>
      <c r="D287" s="34">
        <v>165.37</v>
      </c>
      <c r="E287" s="34">
        <v>162.2</v>
      </c>
      <c r="F287" s="34" t="s">
        <v>3464</v>
      </c>
      <c r="G287" s="35">
        <v>-0.0169</v>
      </c>
      <c r="H287" s="1">
        <f t="shared" si="4"/>
        <v>-0.0170475970236624</v>
      </c>
    </row>
    <row r="288" spans="1:8">
      <c r="A288" s="32">
        <v>45740</v>
      </c>
      <c r="B288" s="2">
        <v>165.65</v>
      </c>
      <c r="C288" s="34">
        <v>166.43</v>
      </c>
      <c r="D288" s="34">
        <v>166.87</v>
      </c>
      <c r="E288" s="34">
        <v>165.36</v>
      </c>
      <c r="F288" s="34" t="s">
        <v>3468</v>
      </c>
      <c r="G288" s="35">
        <v>-0.0062</v>
      </c>
      <c r="H288" s="1">
        <f t="shared" si="4"/>
        <v>-0.00625867120909174</v>
      </c>
    </row>
    <row r="289" spans="1:8">
      <c r="A289" s="32">
        <v>45737</v>
      </c>
      <c r="B289" s="2">
        <v>166.69</v>
      </c>
      <c r="C289" s="34">
        <v>167.14</v>
      </c>
      <c r="D289" s="34">
        <v>168.14</v>
      </c>
      <c r="E289" s="34">
        <v>164.12</v>
      </c>
      <c r="F289" s="34" t="s">
        <v>3852</v>
      </c>
      <c r="G289" s="35">
        <v>-0.0051</v>
      </c>
      <c r="H289" s="1">
        <f t="shared" si="4"/>
        <v>-0.00514601422832284</v>
      </c>
    </row>
    <row r="290" spans="1:8">
      <c r="A290" s="32">
        <v>45736</v>
      </c>
      <c r="B290" s="2">
        <v>167.55</v>
      </c>
      <c r="C290" s="34">
        <v>168.89</v>
      </c>
      <c r="D290" s="34">
        <v>169.21</v>
      </c>
      <c r="E290" s="34">
        <v>166.03</v>
      </c>
      <c r="F290" s="34" t="s">
        <v>3261</v>
      </c>
      <c r="G290" s="35">
        <v>-0.0061</v>
      </c>
      <c r="H290" s="1">
        <f t="shared" si="4"/>
        <v>-0.00606927960889698</v>
      </c>
    </row>
    <row r="291" spans="1:8">
      <c r="A291" s="32">
        <v>45735</v>
      </c>
      <c r="B291" s="2">
        <v>168.57</v>
      </c>
      <c r="C291" s="34">
        <v>167.87</v>
      </c>
      <c r="D291" s="34">
        <v>168.74</v>
      </c>
      <c r="E291" s="34">
        <v>167.11</v>
      </c>
      <c r="F291" s="34" t="s">
        <v>3201</v>
      </c>
      <c r="G291" s="35">
        <v>0.0051</v>
      </c>
      <c r="H291" s="1">
        <f t="shared" si="4"/>
        <v>0.00511479644868008</v>
      </c>
    </row>
    <row r="292" spans="1:8">
      <c r="A292" s="32">
        <v>45734</v>
      </c>
      <c r="B292" s="2">
        <v>167.71</v>
      </c>
      <c r="C292" s="34">
        <v>170.07</v>
      </c>
      <c r="D292" s="34">
        <v>170.26</v>
      </c>
      <c r="E292" s="34">
        <v>167.58</v>
      </c>
      <c r="F292" s="34" t="s">
        <v>3468</v>
      </c>
      <c r="G292" s="35">
        <v>-0.0121</v>
      </c>
      <c r="H292" s="1">
        <f t="shared" si="4"/>
        <v>-0.0121493775221365</v>
      </c>
    </row>
    <row r="293" spans="1:8">
      <c r="A293" s="32">
        <v>45733</v>
      </c>
      <c r="B293" s="2">
        <v>169.76</v>
      </c>
      <c r="C293" s="34">
        <v>168.37</v>
      </c>
      <c r="D293" s="34">
        <v>171.09</v>
      </c>
      <c r="E293" s="34">
        <v>168.13</v>
      </c>
      <c r="F293" s="34" t="s">
        <v>3521</v>
      </c>
      <c r="G293" s="35">
        <v>0.0107</v>
      </c>
      <c r="H293" s="1">
        <f t="shared" si="4"/>
        <v>0.0106002828367614</v>
      </c>
    </row>
    <row r="294" spans="1:8">
      <c r="A294" s="32">
        <v>45730</v>
      </c>
      <c r="B294" s="2">
        <v>167.97</v>
      </c>
      <c r="C294" s="34">
        <v>167.79</v>
      </c>
      <c r="D294" s="34">
        <v>168.59</v>
      </c>
      <c r="E294" s="34">
        <v>166.62</v>
      </c>
      <c r="F294" s="34" t="s">
        <v>3324</v>
      </c>
      <c r="G294" s="35">
        <v>-0.0037</v>
      </c>
      <c r="H294" s="1">
        <f t="shared" si="4"/>
        <v>-0.00368433979879821</v>
      </c>
    </row>
    <row r="295" spans="1:8">
      <c r="A295" s="32">
        <v>45729</v>
      </c>
      <c r="B295" s="2">
        <v>168.59</v>
      </c>
      <c r="C295" s="34">
        <v>167.7</v>
      </c>
      <c r="D295" s="34">
        <v>169.29</v>
      </c>
      <c r="E295" s="34">
        <v>167.28</v>
      </c>
      <c r="F295" s="34" t="s">
        <v>3454</v>
      </c>
      <c r="G295" s="35">
        <v>0.0013</v>
      </c>
      <c r="H295" s="1">
        <f t="shared" si="4"/>
        <v>0.00130579315800143</v>
      </c>
    </row>
    <row r="296" spans="1:8">
      <c r="A296" s="32">
        <v>45728</v>
      </c>
      <c r="B296" s="2">
        <v>168.37</v>
      </c>
      <c r="C296" s="34">
        <v>169.7</v>
      </c>
      <c r="D296" s="34">
        <v>171.83</v>
      </c>
      <c r="E296" s="34">
        <v>167.77</v>
      </c>
      <c r="F296" s="34" t="s">
        <v>3905</v>
      </c>
      <c r="G296" s="35">
        <v>-0.0274</v>
      </c>
      <c r="H296" s="1">
        <f t="shared" si="4"/>
        <v>-0.0278210569884084</v>
      </c>
    </row>
    <row r="297" spans="1:8">
      <c r="A297" s="32">
        <v>45727</v>
      </c>
      <c r="B297" s="2">
        <v>173.12</v>
      </c>
      <c r="C297" s="34">
        <v>175.82</v>
      </c>
      <c r="D297" s="34">
        <v>175.99</v>
      </c>
      <c r="E297" s="34">
        <v>172.32</v>
      </c>
      <c r="F297" s="34" t="s">
        <v>2709</v>
      </c>
      <c r="G297" s="35">
        <v>-0.0178</v>
      </c>
      <c r="H297" s="1">
        <f t="shared" si="4"/>
        <v>-0.0179751820133976</v>
      </c>
    </row>
    <row r="298" spans="1:8">
      <c r="A298" s="32">
        <v>45726</v>
      </c>
      <c r="B298" s="2">
        <v>176.26</v>
      </c>
      <c r="C298" s="34">
        <v>176.76</v>
      </c>
      <c r="D298" s="34">
        <v>179.99</v>
      </c>
      <c r="E298" s="34">
        <v>175.83</v>
      </c>
      <c r="F298" s="34" t="s">
        <v>2914</v>
      </c>
      <c r="G298" s="35">
        <v>0.0018</v>
      </c>
      <c r="H298" s="1">
        <f t="shared" si="4"/>
        <v>0.00176031390392027</v>
      </c>
    </row>
    <row r="299" spans="1:8">
      <c r="A299" s="32">
        <v>45723</v>
      </c>
      <c r="B299" s="2">
        <v>175.95</v>
      </c>
      <c r="C299" s="34">
        <v>174.09</v>
      </c>
      <c r="D299" s="34">
        <v>178.89</v>
      </c>
      <c r="E299" s="34">
        <v>174.05</v>
      </c>
      <c r="F299" s="34" t="s">
        <v>3896</v>
      </c>
      <c r="G299" s="35">
        <v>0.0074</v>
      </c>
      <c r="H299" s="1">
        <f t="shared" si="4"/>
        <v>0.00735863678200715</v>
      </c>
    </row>
    <row r="300" spans="1:8">
      <c r="A300" s="32">
        <v>45722</v>
      </c>
      <c r="B300" s="2">
        <v>174.66</v>
      </c>
      <c r="C300" s="34">
        <v>174.89</v>
      </c>
      <c r="D300" s="34">
        <v>175.84</v>
      </c>
      <c r="E300" s="34">
        <v>172.84</v>
      </c>
      <c r="F300" s="34" t="s">
        <v>3482</v>
      </c>
      <c r="G300" s="35">
        <v>0.0003</v>
      </c>
      <c r="H300" s="1">
        <f t="shared" si="4"/>
        <v>0.000286311451550616</v>
      </c>
    </row>
    <row r="301" spans="1:8">
      <c r="A301" s="32">
        <v>45721</v>
      </c>
      <c r="B301" s="2">
        <v>174.61</v>
      </c>
      <c r="C301" s="34">
        <v>173.38</v>
      </c>
      <c r="D301" s="34">
        <v>175.87</v>
      </c>
      <c r="E301" s="34">
        <v>173.02</v>
      </c>
      <c r="F301" s="34" t="s">
        <v>3330</v>
      </c>
      <c r="G301" s="35">
        <v>0.0083</v>
      </c>
      <c r="H301" s="1">
        <f t="shared" si="4"/>
        <v>0.00822339951438094</v>
      </c>
    </row>
    <row r="302" spans="1:8">
      <c r="A302" s="32">
        <v>45720</v>
      </c>
      <c r="B302" s="2">
        <v>173.18</v>
      </c>
      <c r="C302" s="34">
        <v>176.75</v>
      </c>
      <c r="D302" s="34">
        <v>179.99</v>
      </c>
      <c r="E302" s="34">
        <v>172.91</v>
      </c>
      <c r="F302" s="34" t="s">
        <v>4173</v>
      </c>
      <c r="G302" s="35">
        <v>-0.0137</v>
      </c>
      <c r="H302" s="1">
        <f t="shared" si="4"/>
        <v>-0.0138202159515841</v>
      </c>
    </row>
    <row r="303" spans="1:8">
      <c r="A303" s="32">
        <v>45719</v>
      </c>
      <c r="B303" s="2">
        <v>175.59</v>
      </c>
      <c r="C303" s="34">
        <v>173.58</v>
      </c>
      <c r="D303" s="34">
        <v>176.29</v>
      </c>
      <c r="E303" s="34">
        <v>173.51</v>
      </c>
      <c r="F303" s="34" t="s">
        <v>3193</v>
      </c>
      <c r="G303" s="35">
        <v>0.0101</v>
      </c>
      <c r="H303" s="1">
        <f t="shared" si="4"/>
        <v>0.0100163960230651</v>
      </c>
    </row>
    <row r="304" spans="1:8">
      <c r="A304" s="32">
        <v>45716</v>
      </c>
      <c r="B304" s="2">
        <v>173.84</v>
      </c>
      <c r="C304" s="34">
        <v>173.58</v>
      </c>
      <c r="D304" s="34">
        <v>174.65</v>
      </c>
      <c r="E304" s="34">
        <v>171.85</v>
      </c>
      <c r="F304" s="34" t="s">
        <v>2415</v>
      </c>
      <c r="G304" s="35">
        <v>0.0109</v>
      </c>
      <c r="H304" s="1">
        <f t="shared" si="4"/>
        <v>0.0108152929520661</v>
      </c>
    </row>
    <row r="305" spans="1:8">
      <c r="A305" s="32">
        <v>45715</v>
      </c>
      <c r="B305" s="2">
        <v>171.97</v>
      </c>
      <c r="C305" s="34">
        <v>170.85</v>
      </c>
      <c r="D305" s="34">
        <v>173.09</v>
      </c>
      <c r="E305" s="34">
        <v>170.63</v>
      </c>
      <c r="F305" s="34" t="s">
        <v>3082</v>
      </c>
      <c r="G305" s="35">
        <v>0.0039</v>
      </c>
      <c r="H305" s="1">
        <f t="shared" si="4"/>
        <v>0.0039036376660339</v>
      </c>
    </row>
    <row r="306" spans="1:8">
      <c r="A306" s="32">
        <v>45714</v>
      </c>
      <c r="B306" s="2">
        <v>171.3</v>
      </c>
      <c r="C306" s="34">
        <v>172.28</v>
      </c>
      <c r="D306" s="34">
        <v>172.65</v>
      </c>
      <c r="E306" s="34">
        <v>170.65</v>
      </c>
      <c r="F306" s="34" t="s">
        <v>3651</v>
      </c>
      <c r="G306" s="35">
        <v>-0.0078</v>
      </c>
      <c r="H306" s="1">
        <f t="shared" si="4"/>
        <v>-0.00785001850592706</v>
      </c>
    </row>
    <row r="307" spans="1:8">
      <c r="A307" s="32">
        <v>45713</v>
      </c>
      <c r="B307" s="2">
        <v>172.65</v>
      </c>
      <c r="C307" s="34">
        <v>171.28</v>
      </c>
      <c r="D307" s="34">
        <v>173.95</v>
      </c>
      <c r="E307" s="34">
        <v>170.8</v>
      </c>
      <c r="F307" s="34" t="s">
        <v>3196</v>
      </c>
      <c r="G307" s="35">
        <v>0.0124</v>
      </c>
      <c r="H307" s="1">
        <f t="shared" si="4"/>
        <v>0.0122965505220979</v>
      </c>
    </row>
    <row r="308" spans="1:8">
      <c r="A308" s="32">
        <v>45712</v>
      </c>
      <c r="B308" s="2">
        <v>170.54</v>
      </c>
      <c r="C308" s="34">
        <v>170.22</v>
      </c>
      <c r="D308" s="34">
        <v>172.98</v>
      </c>
      <c r="E308" s="34">
        <v>169.79</v>
      </c>
      <c r="F308" s="34" t="s">
        <v>3922</v>
      </c>
      <c r="G308" s="35">
        <v>0.0018</v>
      </c>
      <c r="H308" s="1">
        <f t="shared" si="4"/>
        <v>0.00181940948742442</v>
      </c>
    </row>
    <row r="309" spans="1:8">
      <c r="A309" s="32">
        <v>45709</v>
      </c>
      <c r="B309" s="2">
        <v>170.23</v>
      </c>
      <c r="C309" s="34">
        <v>167.44</v>
      </c>
      <c r="D309" s="34">
        <v>170.55</v>
      </c>
      <c r="E309" s="34">
        <v>165.92</v>
      </c>
      <c r="F309" s="34" t="s">
        <v>3899</v>
      </c>
      <c r="G309" s="35">
        <v>0.0181</v>
      </c>
      <c r="H309" s="1">
        <f t="shared" si="4"/>
        <v>0.0178999563519014</v>
      </c>
    </row>
    <row r="310" spans="1:8">
      <c r="A310" s="32">
        <v>45708</v>
      </c>
      <c r="B310" s="2">
        <v>167.21</v>
      </c>
      <c r="C310" s="34">
        <v>163.15</v>
      </c>
      <c r="D310" s="34">
        <v>167.78</v>
      </c>
      <c r="E310" s="34">
        <v>162.8</v>
      </c>
      <c r="F310" s="34" t="s">
        <v>3449</v>
      </c>
      <c r="G310" s="35">
        <v>0.0043</v>
      </c>
      <c r="H310" s="1">
        <f t="shared" si="4"/>
        <v>0.00431525991781684</v>
      </c>
    </row>
    <row r="311" spans="1:8">
      <c r="A311" s="32">
        <v>45707</v>
      </c>
      <c r="B311" s="2">
        <v>166.49</v>
      </c>
      <c r="C311" s="34">
        <v>166.1</v>
      </c>
      <c r="D311" s="34">
        <v>166.87</v>
      </c>
      <c r="E311" s="34">
        <v>165.24</v>
      </c>
      <c r="F311" s="34" t="s">
        <v>3381</v>
      </c>
      <c r="G311" s="35">
        <v>0.0064</v>
      </c>
      <c r="H311" s="1">
        <f t="shared" si="4"/>
        <v>0.00638710293783631</v>
      </c>
    </row>
    <row r="312" spans="1:8">
      <c r="A312" s="32">
        <v>45706</v>
      </c>
      <c r="B312" s="2">
        <v>165.43</v>
      </c>
      <c r="C312" s="34">
        <v>163.35</v>
      </c>
      <c r="D312" s="34">
        <v>165.76</v>
      </c>
      <c r="E312" s="34">
        <v>162.2</v>
      </c>
      <c r="F312" s="34" t="s">
        <v>3323</v>
      </c>
      <c r="G312" s="35">
        <v>0.0156</v>
      </c>
      <c r="H312" s="1">
        <f t="shared" si="4"/>
        <v>0.015473018249411</v>
      </c>
    </row>
    <row r="313" spans="1:8">
      <c r="A313" s="32">
        <v>45702</v>
      </c>
      <c r="B313" s="2">
        <v>162.89</v>
      </c>
      <c r="C313" s="34">
        <v>169.79</v>
      </c>
      <c r="D313" s="34">
        <v>170</v>
      </c>
      <c r="E313" s="34">
        <v>162.3</v>
      </c>
      <c r="F313" s="34" t="s">
        <v>3811</v>
      </c>
      <c r="G313" s="35">
        <v>-0.0475</v>
      </c>
      <c r="H313" s="1">
        <f t="shared" si="4"/>
        <v>-0.0487053823582957</v>
      </c>
    </row>
    <row r="314" spans="1:8">
      <c r="A314" s="32">
        <v>45701</v>
      </c>
      <c r="B314" s="2">
        <v>171.02</v>
      </c>
      <c r="C314" s="34">
        <v>169.63</v>
      </c>
      <c r="D314" s="34">
        <v>171.38</v>
      </c>
      <c r="E314" s="34">
        <v>169.14</v>
      </c>
      <c r="F314" s="34" t="s">
        <v>3232</v>
      </c>
      <c r="G314" s="35">
        <v>0.0085</v>
      </c>
      <c r="H314" s="1">
        <f t="shared" si="4"/>
        <v>0.00845571685195225</v>
      </c>
    </row>
    <row r="315" spans="1:8">
      <c r="A315" s="32">
        <v>45700</v>
      </c>
      <c r="B315" s="2">
        <v>169.58</v>
      </c>
      <c r="C315" s="34">
        <v>168.35</v>
      </c>
      <c r="D315" s="34">
        <v>170.08</v>
      </c>
      <c r="E315" s="34">
        <v>167.97</v>
      </c>
      <c r="F315" s="34" t="s">
        <v>3414</v>
      </c>
      <c r="G315" s="35">
        <v>0.0009</v>
      </c>
      <c r="H315" s="1">
        <f t="shared" si="4"/>
        <v>0.000884929705842118</v>
      </c>
    </row>
    <row r="316" spans="1:8">
      <c r="A316" s="32">
        <v>45699</v>
      </c>
      <c r="B316" s="2">
        <v>169.43</v>
      </c>
      <c r="C316" s="34">
        <v>167.69</v>
      </c>
      <c r="D316" s="34">
        <v>169.57</v>
      </c>
      <c r="E316" s="34">
        <v>166.5</v>
      </c>
      <c r="F316" s="34" t="s">
        <v>3589</v>
      </c>
      <c r="G316" s="35">
        <v>0.0113</v>
      </c>
      <c r="H316" s="1">
        <f t="shared" si="4"/>
        <v>0.0112774224645739</v>
      </c>
    </row>
    <row r="317" spans="1:8">
      <c r="A317" s="32">
        <v>45698</v>
      </c>
      <c r="B317" s="2">
        <v>167.53</v>
      </c>
      <c r="C317" s="34">
        <v>167.69</v>
      </c>
      <c r="D317" s="34">
        <v>168.48</v>
      </c>
      <c r="E317" s="34">
        <v>166.4</v>
      </c>
      <c r="F317" s="34" t="s">
        <v>3593</v>
      </c>
      <c r="G317" s="35">
        <v>-0.0026</v>
      </c>
      <c r="H317" s="1">
        <f t="shared" si="4"/>
        <v>-0.00262295232347059</v>
      </c>
    </row>
    <row r="318" spans="1:8">
      <c r="A318" s="32">
        <v>45695</v>
      </c>
      <c r="B318" s="2">
        <v>167.97</v>
      </c>
      <c r="C318" s="34">
        <v>169.09</v>
      </c>
      <c r="D318" s="34">
        <v>169.12</v>
      </c>
      <c r="E318" s="34">
        <v>167.87</v>
      </c>
      <c r="F318" s="34" t="s">
        <v>3421</v>
      </c>
      <c r="G318" s="35">
        <v>-0.0054</v>
      </c>
      <c r="H318" s="1">
        <f t="shared" si="4"/>
        <v>-0.00540301151115353</v>
      </c>
    </row>
    <row r="319" spans="1:8">
      <c r="A319" s="32">
        <v>45694</v>
      </c>
      <c r="B319" s="2">
        <v>168.88</v>
      </c>
      <c r="C319" s="34">
        <v>169.37</v>
      </c>
      <c r="D319" s="34">
        <v>169.93</v>
      </c>
      <c r="E319" s="34">
        <v>168.03</v>
      </c>
      <c r="F319" s="34" t="s">
        <v>3416</v>
      </c>
      <c r="G319" s="35">
        <v>-0.0008</v>
      </c>
      <c r="H319" s="1">
        <f t="shared" si="4"/>
        <v>-0.000769481230071508</v>
      </c>
    </row>
    <row r="320" spans="1:8">
      <c r="A320" s="32">
        <v>45693</v>
      </c>
      <c r="B320" s="2">
        <v>169.01</v>
      </c>
      <c r="C320" s="34">
        <v>168.09</v>
      </c>
      <c r="D320" s="34">
        <v>169.14</v>
      </c>
      <c r="E320" s="34">
        <v>166.61</v>
      </c>
      <c r="F320" s="34" t="s">
        <v>3260</v>
      </c>
      <c r="G320" s="35">
        <v>0.0052</v>
      </c>
      <c r="H320" s="1">
        <f t="shared" si="4"/>
        <v>0.00522039507929982</v>
      </c>
    </row>
    <row r="321" spans="1:8">
      <c r="A321" s="32">
        <v>45692</v>
      </c>
      <c r="B321" s="2">
        <v>168.13</v>
      </c>
      <c r="C321" s="34">
        <v>169.29</v>
      </c>
      <c r="D321" s="34">
        <v>169.29</v>
      </c>
      <c r="E321" s="34">
        <v>166.28</v>
      </c>
      <c r="F321" s="34" t="s">
        <v>3320</v>
      </c>
      <c r="G321" s="35">
        <v>-0.0037</v>
      </c>
      <c r="H321" s="1">
        <f t="shared" si="4"/>
        <v>-0.00374009756530101</v>
      </c>
    </row>
    <row r="322" spans="1:8">
      <c r="A322" s="32">
        <v>45691</v>
      </c>
      <c r="B322" s="2">
        <v>168.76</v>
      </c>
      <c r="C322" s="34">
        <v>165.47</v>
      </c>
      <c r="D322" s="34">
        <v>169.38</v>
      </c>
      <c r="E322" s="34">
        <v>165.23</v>
      </c>
      <c r="F322" s="34" t="s">
        <v>3183</v>
      </c>
      <c r="G322" s="35">
        <v>0.0167</v>
      </c>
      <c r="H322" s="1">
        <f t="shared" si="4"/>
        <v>0.0165500416780097</v>
      </c>
    </row>
    <row r="323" spans="1:8">
      <c r="A323" s="32">
        <v>45688</v>
      </c>
      <c r="B323" s="2">
        <v>165.99</v>
      </c>
      <c r="C323" s="34">
        <v>166</v>
      </c>
      <c r="D323" s="34">
        <v>166.62</v>
      </c>
      <c r="E323" s="34">
        <v>165.21</v>
      </c>
      <c r="F323" s="34" t="s">
        <v>3334</v>
      </c>
      <c r="G323" s="35">
        <v>-0.0085</v>
      </c>
      <c r="H323" s="1">
        <f t="shared" ref="H323:H386" si="5">LN(B323/B324)</f>
        <v>-0.00851834784956526</v>
      </c>
    </row>
    <row r="324" spans="1:8">
      <c r="A324" s="32">
        <v>45687</v>
      </c>
      <c r="B324" s="2">
        <v>167.41</v>
      </c>
      <c r="C324" s="34">
        <v>167.48</v>
      </c>
      <c r="D324" s="34">
        <v>167.6</v>
      </c>
      <c r="E324" s="34">
        <v>165.93</v>
      </c>
      <c r="F324" s="34" t="s">
        <v>3390</v>
      </c>
      <c r="G324" s="35">
        <v>0.0071</v>
      </c>
      <c r="H324" s="1">
        <f t="shared" si="5"/>
        <v>0.00707352188032547</v>
      </c>
    </row>
    <row r="325" spans="1:8">
      <c r="A325" s="32">
        <v>45686</v>
      </c>
      <c r="B325" s="2">
        <v>166.23</v>
      </c>
      <c r="C325" s="34">
        <v>166.72</v>
      </c>
      <c r="D325" s="34">
        <v>167.29</v>
      </c>
      <c r="E325" s="34">
        <v>165.88</v>
      </c>
      <c r="F325" s="34" t="s">
        <v>3506</v>
      </c>
      <c r="G325" s="35">
        <v>0.0002</v>
      </c>
      <c r="H325" s="1">
        <f t="shared" si="5"/>
        <v>0.000240659407935979</v>
      </c>
    </row>
    <row r="326" spans="1:8">
      <c r="A326" s="32">
        <v>45685</v>
      </c>
      <c r="B326" s="2">
        <v>166.19</v>
      </c>
      <c r="C326" s="34">
        <v>168.91</v>
      </c>
      <c r="D326" s="34">
        <v>169.59</v>
      </c>
      <c r="E326" s="34">
        <v>166.11</v>
      </c>
      <c r="F326" s="34" t="s">
        <v>3216</v>
      </c>
      <c r="G326" s="35">
        <v>-0.0205</v>
      </c>
      <c r="H326" s="1">
        <f t="shared" si="5"/>
        <v>-0.0206647222401568</v>
      </c>
    </row>
    <row r="327" spans="1:8">
      <c r="A327" s="32">
        <v>45684</v>
      </c>
      <c r="B327" s="2">
        <v>169.66</v>
      </c>
      <c r="C327" s="34">
        <v>166.72</v>
      </c>
      <c r="D327" s="34">
        <v>169.94</v>
      </c>
      <c r="E327" s="34">
        <v>166.11</v>
      </c>
      <c r="F327" s="34" t="s">
        <v>3713</v>
      </c>
      <c r="G327" s="35">
        <v>0.0338</v>
      </c>
      <c r="H327" s="1">
        <f t="shared" si="5"/>
        <v>0.0331985668056034</v>
      </c>
    </row>
    <row r="328" spans="1:8">
      <c r="A328" s="32">
        <v>45681</v>
      </c>
      <c r="B328" s="2">
        <v>164.12</v>
      </c>
      <c r="C328" s="34">
        <v>165.91</v>
      </c>
      <c r="D328" s="34">
        <v>165.91</v>
      </c>
      <c r="E328" s="34">
        <v>163.2</v>
      </c>
      <c r="F328" s="34" t="s">
        <v>3369</v>
      </c>
      <c r="G328" s="35">
        <v>-0.0122</v>
      </c>
      <c r="H328" s="1">
        <f t="shared" si="5"/>
        <v>-0.0122931272266179</v>
      </c>
    </row>
    <row r="329" spans="1:8">
      <c r="A329" s="32">
        <v>45680</v>
      </c>
      <c r="B329" s="2">
        <v>166.15</v>
      </c>
      <c r="C329" s="34">
        <v>163.88</v>
      </c>
      <c r="D329" s="34">
        <v>166.48</v>
      </c>
      <c r="E329" s="34">
        <v>163.32</v>
      </c>
      <c r="F329" s="34" t="s">
        <v>2772</v>
      </c>
      <c r="G329" s="35">
        <v>0.0086</v>
      </c>
      <c r="H329" s="1">
        <f t="shared" si="5"/>
        <v>0.00852252128750049</v>
      </c>
    </row>
    <row r="330" spans="1:8">
      <c r="A330" s="32">
        <v>45679</v>
      </c>
      <c r="B330" s="2">
        <v>164.74</v>
      </c>
      <c r="C330" s="34">
        <v>167.1</v>
      </c>
      <c r="D330" s="34">
        <v>168.14</v>
      </c>
      <c r="E330" s="34">
        <v>164.44</v>
      </c>
      <c r="F330" s="34" t="s">
        <v>3130</v>
      </c>
      <c r="G330" s="35">
        <v>0.0187</v>
      </c>
      <c r="H330" s="1">
        <f t="shared" si="5"/>
        <v>0.0185020287405327</v>
      </c>
    </row>
    <row r="331" spans="1:8">
      <c r="A331" s="32">
        <v>45678</v>
      </c>
      <c r="B331" s="2">
        <v>161.72</v>
      </c>
      <c r="C331" s="34">
        <v>160.96</v>
      </c>
      <c r="D331" s="34">
        <v>162.35</v>
      </c>
      <c r="E331" s="34">
        <v>160.96</v>
      </c>
      <c r="F331" s="34" t="s">
        <v>2831</v>
      </c>
      <c r="G331" s="35">
        <v>0.0037</v>
      </c>
      <c r="H331" s="1">
        <f t="shared" si="5"/>
        <v>0.00365495218709254</v>
      </c>
    </row>
    <row r="332" spans="1:8">
      <c r="A332" s="32">
        <v>45674</v>
      </c>
      <c r="B332" s="2">
        <v>161.13</v>
      </c>
      <c r="C332" s="34">
        <v>159.74</v>
      </c>
      <c r="D332" s="34">
        <v>161.75</v>
      </c>
      <c r="E332" s="34">
        <v>159.6</v>
      </c>
      <c r="F332" s="34" t="s">
        <v>3295</v>
      </c>
      <c r="G332" s="35">
        <v>0.0039</v>
      </c>
      <c r="H332" s="1">
        <f t="shared" si="5"/>
        <v>0.00391755001540716</v>
      </c>
    </row>
    <row r="333" spans="1:8">
      <c r="A333" s="32">
        <v>45673</v>
      </c>
      <c r="B333" s="2">
        <v>160.5</v>
      </c>
      <c r="C333" s="34">
        <v>159.62</v>
      </c>
      <c r="D333" s="34">
        <v>160.58</v>
      </c>
      <c r="E333" s="34">
        <v>159.13</v>
      </c>
      <c r="F333" s="34" t="s">
        <v>3207</v>
      </c>
      <c r="G333" s="35">
        <v>0.0053</v>
      </c>
      <c r="H333" s="1">
        <f t="shared" si="5"/>
        <v>0.00531002340927959</v>
      </c>
    </row>
    <row r="334" spans="1:8">
      <c r="A334" s="32">
        <v>45672</v>
      </c>
      <c r="B334" s="2">
        <v>159.65</v>
      </c>
      <c r="C334" s="34">
        <v>160.59</v>
      </c>
      <c r="D334" s="34">
        <v>161.15</v>
      </c>
      <c r="E334" s="34">
        <v>159.34</v>
      </c>
      <c r="F334" s="34" t="s">
        <v>3565</v>
      </c>
      <c r="G334" s="35">
        <v>-0.0006</v>
      </c>
      <c r="H334" s="1">
        <f t="shared" si="5"/>
        <v>-0.00056357432845185</v>
      </c>
    </row>
    <row r="335" spans="1:8">
      <c r="A335" s="32">
        <v>45671</v>
      </c>
      <c r="B335" s="2">
        <v>159.74</v>
      </c>
      <c r="C335" s="34">
        <v>158.85</v>
      </c>
      <c r="D335" s="34">
        <v>160.07</v>
      </c>
      <c r="E335" s="34">
        <v>158.31</v>
      </c>
      <c r="F335" s="34" t="s">
        <v>3405</v>
      </c>
      <c r="G335" s="35">
        <v>0.0057</v>
      </c>
      <c r="H335" s="1">
        <f t="shared" si="5"/>
        <v>0.00565008722619231</v>
      </c>
    </row>
    <row r="336" spans="1:8">
      <c r="A336" s="32">
        <v>45670</v>
      </c>
      <c r="B336" s="2">
        <v>158.84</v>
      </c>
      <c r="C336" s="34">
        <v>159.35</v>
      </c>
      <c r="D336" s="34">
        <v>160.09</v>
      </c>
      <c r="E336" s="34">
        <v>158.41</v>
      </c>
      <c r="F336" s="34" t="s">
        <v>3258</v>
      </c>
      <c r="G336" s="35">
        <v>0.0018</v>
      </c>
      <c r="H336" s="1">
        <f t="shared" si="5"/>
        <v>0.00176433568137293</v>
      </c>
    </row>
    <row r="337" spans="1:8">
      <c r="A337" s="32">
        <v>45667</v>
      </c>
      <c r="B337" s="2">
        <v>158.56</v>
      </c>
      <c r="C337" s="34">
        <v>160.15</v>
      </c>
      <c r="D337" s="34">
        <v>161.21</v>
      </c>
      <c r="E337" s="34">
        <v>157.47</v>
      </c>
      <c r="F337" s="34" t="s">
        <v>3463</v>
      </c>
      <c r="G337" s="35">
        <v>-0.0218</v>
      </c>
      <c r="H337" s="1">
        <f t="shared" si="5"/>
        <v>-0.0220803581599525</v>
      </c>
    </row>
    <row r="338" spans="1:8">
      <c r="A338" s="32">
        <v>45665</v>
      </c>
      <c r="B338" s="2">
        <v>162.1</v>
      </c>
      <c r="C338" s="34">
        <v>160.99</v>
      </c>
      <c r="D338" s="34">
        <v>162.4</v>
      </c>
      <c r="E338" s="34">
        <v>160.57</v>
      </c>
      <c r="F338" s="34" t="s">
        <v>4174</v>
      </c>
      <c r="G338" s="35">
        <v>0.005</v>
      </c>
      <c r="H338" s="1">
        <f t="shared" si="5"/>
        <v>0.00494744361046724</v>
      </c>
    </row>
    <row r="339" spans="1:8">
      <c r="A339" s="32">
        <v>45664</v>
      </c>
      <c r="B339" s="2">
        <v>161.3</v>
      </c>
      <c r="C339" s="34">
        <v>161.46</v>
      </c>
      <c r="D339" s="34">
        <v>162.61</v>
      </c>
      <c r="E339" s="34">
        <v>160.74</v>
      </c>
      <c r="F339" s="34" t="s">
        <v>2812</v>
      </c>
      <c r="G339" s="35">
        <v>0.0044</v>
      </c>
      <c r="H339" s="1">
        <f t="shared" si="5"/>
        <v>0.0043491836185019</v>
      </c>
    </row>
    <row r="340" spans="1:8">
      <c r="A340" s="32">
        <v>45663</v>
      </c>
      <c r="B340" s="2">
        <v>160.6</v>
      </c>
      <c r="C340" s="34">
        <v>162.81</v>
      </c>
      <c r="D340" s="34">
        <v>163.5</v>
      </c>
      <c r="E340" s="34">
        <v>160.44</v>
      </c>
      <c r="F340" s="34" t="s">
        <v>2728</v>
      </c>
      <c r="G340" s="35">
        <v>-0.0274</v>
      </c>
      <c r="H340" s="1">
        <f t="shared" si="5"/>
        <v>-0.0278162409622356</v>
      </c>
    </row>
    <row r="341" spans="1:8">
      <c r="A341" s="32">
        <v>45660</v>
      </c>
      <c r="B341" s="2">
        <v>165.13</v>
      </c>
      <c r="C341" s="34">
        <v>166.25</v>
      </c>
      <c r="D341" s="34">
        <v>166.5</v>
      </c>
      <c r="E341" s="34">
        <v>164.25</v>
      </c>
      <c r="F341" s="34" t="s">
        <v>3397</v>
      </c>
      <c r="G341" s="35">
        <v>-0.0051</v>
      </c>
      <c r="H341" s="1">
        <f t="shared" si="5"/>
        <v>-0.00513425669540493</v>
      </c>
    </row>
    <row r="342" spans="1:8">
      <c r="A342" s="32">
        <v>45659</v>
      </c>
      <c r="B342" s="2">
        <v>165.98</v>
      </c>
      <c r="C342" s="34">
        <v>168.09</v>
      </c>
      <c r="D342" s="34">
        <v>168.71</v>
      </c>
      <c r="E342" s="34">
        <v>165.91</v>
      </c>
      <c r="F342" s="34" t="s">
        <v>4175</v>
      </c>
      <c r="G342" s="35">
        <v>-0.01</v>
      </c>
      <c r="H342" s="1">
        <f t="shared" si="5"/>
        <v>-0.0100111737419357</v>
      </c>
    </row>
    <row r="343" spans="1:8">
      <c r="A343" s="32">
        <v>45657</v>
      </c>
      <c r="B343" s="2">
        <v>167.65</v>
      </c>
      <c r="C343" s="34">
        <v>167.36</v>
      </c>
      <c r="D343" s="34">
        <v>168.08</v>
      </c>
      <c r="E343" s="34">
        <v>166.59</v>
      </c>
      <c r="F343" s="34" t="s">
        <v>4176</v>
      </c>
      <c r="G343" s="35">
        <v>0.0034</v>
      </c>
      <c r="H343" s="1">
        <f t="shared" si="5"/>
        <v>0.00334588350618548</v>
      </c>
    </row>
    <row r="344" spans="1:8">
      <c r="A344" s="32">
        <v>45656</v>
      </c>
      <c r="B344" s="2">
        <v>167.09</v>
      </c>
      <c r="C344" s="34">
        <v>168.66</v>
      </c>
      <c r="D344" s="34">
        <v>168.98</v>
      </c>
      <c r="E344" s="34">
        <v>166.71</v>
      </c>
      <c r="F344" s="34" t="s">
        <v>3235</v>
      </c>
      <c r="G344" s="35">
        <v>-0.0144</v>
      </c>
      <c r="H344" s="1">
        <f t="shared" si="5"/>
        <v>-0.0144973129038096</v>
      </c>
    </row>
    <row r="345" spans="1:8">
      <c r="A345" s="32">
        <v>45653</v>
      </c>
      <c r="B345" s="2">
        <v>169.53</v>
      </c>
      <c r="C345" s="34">
        <v>169.42</v>
      </c>
      <c r="D345" s="34">
        <v>170.76</v>
      </c>
      <c r="E345" s="34">
        <v>169.26</v>
      </c>
      <c r="F345" s="34" t="s">
        <v>4177</v>
      </c>
      <c r="G345" s="35">
        <v>-0.0037</v>
      </c>
      <c r="H345" s="1">
        <f t="shared" si="5"/>
        <v>-0.00370926858212007</v>
      </c>
    </row>
    <row r="346" spans="1:8">
      <c r="A346" s="32">
        <v>45652</v>
      </c>
      <c r="B346" s="2">
        <v>170.16</v>
      </c>
      <c r="C346" s="34">
        <v>168.31</v>
      </c>
      <c r="D346" s="34">
        <v>170.3</v>
      </c>
      <c r="E346" s="34">
        <v>168.07</v>
      </c>
      <c r="F346" s="34" t="s">
        <v>4178</v>
      </c>
      <c r="G346" s="35">
        <v>0.0072</v>
      </c>
      <c r="H346" s="1">
        <f t="shared" si="5"/>
        <v>0.00719554859263123</v>
      </c>
    </row>
    <row r="347" spans="1:8">
      <c r="A347" s="32">
        <v>45650</v>
      </c>
      <c r="B347" s="2">
        <v>168.94</v>
      </c>
      <c r="C347" s="34">
        <v>167.62</v>
      </c>
      <c r="D347" s="34">
        <v>169.18</v>
      </c>
      <c r="E347" s="34">
        <v>167.42</v>
      </c>
      <c r="F347" s="34" t="s">
        <v>4179</v>
      </c>
      <c r="G347" s="35">
        <v>0.0049</v>
      </c>
      <c r="H347" s="1">
        <f t="shared" si="5"/>
        <v>0.00492509525438327</v>
      </c>
    </row>
    <row r="348" spans="1:8">
      <c r="A348" s="32">
        <v>45649</v>
      </c>
      <c r="B348" s="2">
        <v>168.11</v>
      </c>
      <c r="C348" s="34">
        <v>168.06</v>
      </c>
      <c r="D348" s="34">
        <v>168.68</v>
      </c>
      <c r="E348" s="34">
        <v>166.36</v>
      </c>
      <c r="F348" s="34" t="s">
        <v>3327</v>
      </c>
      <c r="G348" s="35">
        <v>0.0003</v>
      </c>
      <c r="H348" s="1">
        <f t="shared" si="5"/>
        <v>0.000297468544895266</v>
      </c>
    </row>
    <row r="349" spans="1:8">
      <c r="A349" s="32">
        <v>45646</v>
      </c>
      <c r="B349" s="2">
        <v>168.06</v>
      </c>
      <c r="C349" s="34">
        <v>168.87</v>
      </c>
      <c r="D349" s="34">
        <v>169.87</v>
      </c>
      <c r="E349" s="34">
        <v>167.5</v>
      </c>
      <c r="F349" s="34" t="s">
        <v>2857</v>
      </c>
      <c r="G349" s="35">
        <v>-0.0067</v>
      </c>
      <c r="H349" s="1">
        <f t="shared" si="5"/>
        <v>-0.00670128527063277</v>
      </c>
    </row>
    <row r="350" spans="1:8">
      <c r="A350" s="32">
        <v>45645</v>
      </c>
      <c r="B350" s="2">
        <v>169.19</v>
      </c>
      <c r="C350" s="34">
        <v>169.01</v>
      </c>
      <c r="D350" s="34">
        <v>170.1</v>
      </c>
      <c r="E350" s="34">
        <v>167.35</v>
      </c>
      <c r="F350" s="34" t="s">
        <v>2934</v>
      </c>
      <c r="G350" s="35">
        <v>0.0007</v>
      </c>
      <c r="H350" s="1">
        <f t="shared" si="5"/>
        <v>0.000650368072115726</v>
      </c>
    </row>
    <row r="351" spans="1:8">
      <c r="A351" s="32">
        <v>45644</v>
      </c>
      <c r="B351" s="2">
        <v>169.08</v>
      </c>
      <c r="C351" s="34">
        <v>169.76</v>
      </c>
      <c r="D351" s="34">
        <v>170.56</v>
      </c>
      <c r="E351" s="34">
        <v>169.02</v>
      </c>
      <c r="F351" s="34" t="s">
        <v>3394</v>
      </c>
      <c r="G351" s="35">
        <v>-0.0073</v>
      </c>
      <c r="H351" s="1">
        <f t="shared" si="5"/>
        <v>-0.00736575617389672</v>
      </c>
    </row>
    <row r="352" spans="1:8">
      <c r="A352" s="32">
        <v>45643</v>
      </c>
      <c r="B352" s="2">
        <v>170.33</v>
      </c>
      <c r="C352" s="34">
        <v>170.67</v>
      </c>
      <c r="D352" s="34">
        <v>171.95</v>
      </c>
      <c r="E352" s="34">
        <v>170.02</v>
      </c>
      <c r="F352" s="34" t="s">
        <v>3178</v>
      </c>
      <c r="G352" s="35">
        <v>-0.0047</v>
      </c>
      <c r="H352" s="1">
        <f t="shared" si="5"/>
        <v>-0.00474420311742271</v>
      </c>
    </row>
    <row r="353" spans="1:8">
      <c r="A353" s="32">
        <v>45642</v>
      </c>
      <c r="B353" s="2">
        <v>171.14</v>
      </c>
      <c r="C353" s="34">
        <v>171.45</v>
      </c>
      <c r="D353" s="34">
        <v>172.78</v>
      </c>
      <c r="E353" s="34">
        <v>171.1</v>
      </c>
      <c r="F353" s="34" t="s">
        <v>3354</v>
      </c>
      <c r="G353" s="35">
        <v>0.0005</v>
      </c>
      <c r="H353" s="1">
        <f t="shared" si="5"/>
        <v>0.000467562837272992</v>
      </c>
    </row>
    <row r="354" spans="1:8">
      <c r="A354" s="32">
        <v>45639</v>
      </c>
      <c r="B354" s="2">
        <v>171.06</v>
      </c>
      <c r="C354" s="34">
        <v>170.77</v>
      </c>
      <c r="D354" s="34">
        <v>171.79</v>
      </c>
      <c r="E354" s="34">
        <v>170.12</v>
      </c>
      <c r="F354" s="34" t="s">
        <v>4180</v>
      </c>
      <c r="G354" s="35">
        <v>0.0012</v>
      </c>
      <c r="H354" s="1">
        <f t="shared" si="5"/>
        <v>0.00122839359133483</v>
      </c>
    </row>
    <row r="355" spans="1:8">
      <c r="A355" s="32">
        <v>45638</v>
      </c>
      <c r="B355" s="2">
        <v>170.85</v>
      </c>
      <c r="C355" s="34">
        <v>171.43</v>
      </c>
      <c r="D355" s="34">
        <v>171.82</v>
      </c>
      <c r="E355" s="34">
        <v>170.02</v>
      </c>
      <c r="F355" s="34" t="s">
        <v>4181</v>
      </c>
      <c r="G355" s="35">
        <v>0.0013</v>
      </c>
      <c r="H355" s="1">
        <f t="shared" si="5"/>
        <v>0.00128850902212724</v>
      </c>
    </row>
    <row r="356" spans="1:8">
      <c r="A356" s="32">
        <v>45637</v>
      </c>
      <c r="B356" s="2">
        <v>170.63</v>
      </c>
      <c r="C356" s="34">
        <v>173.01</v>
      </c>
      <c r="D356" s="34">
        <v>173.39</v>
      </c>
      <c r="E356" s="34">
        <v>170.4</v>
      </c>
      <c r="F356" s="34" t="s">
        <v>4182</v>
      </c>
      <c r="G356" s="35">
        <v>-0.0096</v>
      </c>
      <c r="H356" s="1">
        <f t="shared" si="5"/>
        <v>-0.00962359064673633</v>
      </c>
    </row>
    <row r="357" spans="1:8">
      <c r="A357" s="32">
        <v>45636</v>
      </c>
      <c r="B357" s="2">
        <v>172.28</v>
      </c>
      <c r="C357" s="34">
        <v>170.42</v>
      </c>
      <c r="D357" s="34">
        <v>172.93</v>
      </c>
      <c r="E357" s="34">
        <v>169.93</v>
      </c>
      <c r="F357" s="34" t="s">
        <v>3169</v>
      </c>
      <c r="G357" s="35">
        <v>0.0087</v>
      </c>
      <c r="H357" s="1">
        <f t="shared" si="5"/>
        <v>0.00868632855480957</v>
      </c>
    </row>
    <row r="358" spans="1:8">
      <c r="A358" s="32">
        <v>45635</v>
      </c>
      <c r="B358" s="2">
        <v>170.79</v>
      </c>
      <c r="C358" s="34">
        <v>173.63</v>
      </c>
      <c r="D358" s="34">
        <v>173.76</v>
      </c>
      <c r="E358" s="34">
        <v>170.43</v>
      </c>
      <c r="F358" s="34" t="s">
        <v>3317</v>
      </c>
      <c r="G358" s="35">
        <v>-0.0174</v>
      </c>
      <c r="H358" s="1">
        <f t="shared" si="5"/>
        <v>-0.0175855493782138</v>
      </c>
    </row>
    <row r="359" spans="1:8">
      <c r="A359" s="32">
        <v>45632</v>
      </c>
      <c r="B359" s="2">
        <v>173.82</v>
      </c>
      <c r="C359" s="34">
        <v>175.37</v>
      </c>
      <c r="D359" s="34">
        <v>176.74</v>
      </c>
      <c r="E359" s="34">
        <v>173.75</v>
      </c>
      <c r="F359" s="34" t="s">
        <v>3445</v>
      </c>
      <c r="G359" s="35">
        <v>-0.0126</v>
      </c>
      <c r="H359" s="1">
        <f t="shared" si="5"/>
        <v>-0.012634154048567</v>
      </c>
    </row>
    <row r="360" spans="1:8">
      <c r="A360" s="32">
        <v>45631</v>
      </c>
      <c r="B360" s="2">
        <v>176.03</v>
      </c>
      <c r="C360" s="34">
        <v>174.86</v>
      </c>
      <c r="D360" s="34">
        <v>176.46</v>
      </c>
      <c r="E360" s="34">
        <v>174.45</v>
      </c>
      <c r="F360" s="34" t="s">
        <v>3426</v>
      </c>
      <c r="G360" s="35">
        <v>0.0053</v>
      </c>
      <c r="H360" s="1">
        <f t="shared" si="5"/>
        <v>0.00524008717407146</v>
      </c>
    </row>
    <row r="361" spans="1:8">
      <c r="A361" s="32">
        <v>45630</v>
      </c>
      <c r="B361" s="2">
        <v>175.11</v>
      </c>
      <c r="C361" s="34">
        <v>174.17</v>
      </c>
      <c r="D361" s="34">
        <v>175.15</v>
      </c>
      <c r="E361" s="34">
        <v>173.46</v>
      </c>
      <c r="F361" s="34" t="s">
        <v>3487</v>
      </c>
      <c r="G361" s="35">
        <v>-0.0018</v>
      </c>
      <c r="H361" s="1">
        <f t="shared" si="5"/>
        <v>-0.00176875063942607</v>
      </c>
    </row>
    <row r="362" spans="1:8">
      <c r="A362" s="32">
        <v>45629</v>
      </c>
      <c r="B362" s="2">
        <v>175.42</v>
      </c>
      <c r="C362" s="34">
        <v>178.77</v>
      </c>
      <c r="D362" s="34">
        <v>179.62</v>
      </c>
      <c r="E362" s="34">
        <v>175.2</v>
      </c>
      <c r="F362" s="34" t="s">
        <v>3213</v>
      </c>
      <c r="G362" s="35">
        <v>-0.0238</v>
      </c>
      <c r="H362" s="1">
        <f t="shared" si="5"/>
        <v>-0.0241056952662778</v>
      </c>
    </row>
    <row r="363" spans="1:8">
      <c r="A363" s="32">
        <v>45628</v>
      </c>
      <c r="B363" s="2">
        <v>179.7</v>
      </c>
      <c r="C363" s="34">
        <v>179.12</v>
      </c>
      <c r="D363" s="34">
        <v>180.16</v>
      </c>
      <c r="E363" s="34">
        <v>178.01</v>
      </c>
      <c r="F363" s="34" t="s">
        <v>3509</v>
      </c>
      <c r="G363" s="35">
        <v>0.0025</v>
      </c>
      <c r="H363" s="1">
        <f t="shared" si="5"/>
        <v>0.00245152786029765</v>
      </c>
    </row>
    <row r="364" spans="1:8">
      <c r="A364" s="32">
        <v>45625</v>
      </c>
      <c r="B364" s="2">
        <v>179.26</v>
      </c>
      <c r="C364" s="34">
        <v>178.7</v>
      </c>
      <c r="D364" s="34">
        <v>179.63</v>
      </c>
      <c r="E364" s="34">
        <v>178.28</v>
      </c>
      <c r="F364" s="34" t="s">
        <v>4183</v>
      </c>
      <c r="G364" s="35">
        <v>-0.0006</v>
      </c>
      <c r="H364" s="1">
        <f t="shared" si="5"/>
        <v>-0.000557693394634271</v>
      </c>
    </row>
    <row r="365" spans="1:8">
      <c r="A365" s="32">
        <v>45623</v>
      </c>
      <c r="B365" s="2">
        <v>179.36</v>
      </c>
      <c r="C365" s="34">
        <v>180</v>
      </c>
      <c r="D365" s="34">
        <v>180.43</v>
      </c>
      <c r="E365" s="34">
        <v>178.73</v>
      </c>
      <c r="F365" s="34" t="s">
        <v>3651</v>
      </c>
      <c r="G365" s="35">
        <v>0.0003</v>
      </c>
      <c r="H365" s="1">
        <f t="shared" si="5"/>
        <v>0.000278807819577305</v>
      </c>
    </row>
    <row r="366" spans="1:8">
      <c r="A366" s="32">
        <v>45622</v>
      </c>
      <c r="B366" s="2">
        <v>179.31</v>
      </c>
      <c r="C366" s="34">
        <v>177.2</v>
      </c>
      <c r="D366" s="34">
        <v>179.46</v>
      </c>
      <c r="E366" s="34">
        <v>177.2</v>
      </c>
      <c r="F366" s="34" t="s">
        <v>2958</v>
      </c>
      <c r="G366" s="35">
        <v>0.0108</v>
      </c>
      <c r="H366" s="1">
        <f t="shared" si="5"/>
        <v>0.0107654530034243</v>
      </c>
    </row>
    <row r="367" spans="1:8">
      <c r="A367" s="32">
        <v>45621</v>
      </c>
      <c r="B367" s="2">
        <v>177.39</v>
      </c>
      <c r="C367" s="34">
        <v>177.48</v>
      </c>
      <c r="D367" s="34">
        <v>178.82</v>
      </c>
      <c r="E367" s="34">
        <v>176.9</v>
      </c>
      <c r="F367" s="34" t="s">
        <v>4184</v>
      </c>
      <c r="G367" s="35">
        <v>0.0063</v>
      </c>
      <c r="H367" s="1">
        <f t="shared" si="5"/>
        <v>0.00627705852706185</v>
      </c>
    </row>
    <row r="368" spans="1:8">
      <c r="A368" s="32">
        <v>45618</v>
      </c>
      <c r="B368" s="2">
        <v>176.28</v>
      </c>
      <c r="C368" s="34">
        <v>174.15</v>
      </c>
      <c r="D368" s="34">
        <v>177.4</v>
      </c>
      <c r="E368" s="34">
        <v>173.88</v>
      </c>
      <c r="F368" s="34" t="s">
        <v>2615</v>
      </c>
      <c r="G368" s="35">
        <v>0.0204</v>
      </c>
      <c r="H368" s="1">
        <f t="shared" si="5"/>
        <v>0.020228177326007</v>
      </c>
    </row>
    <row r="369" spans="1:8">
      <c r="A369" s="32">
        <v>45617</v>
      </c>
      <c r="B369" s="2">
        <v>172.75</v>
      </c>
      <c r="C369" s="34">
        <v>171.66</v>
      </c>
      <c r="D369" s="34">
        <v>173.51</v>
      </c>
      <c r="E369" s="34">
        <v>170.22</v>
      </c>
      <c r="F369" s="34" t="s">
        <v>3187</v>
      </c>
      <c r="G369" s="35">
        <v>0.0109</v>
      </c>
      <c r="H369" s="1">
        <f t="shared" si="5"/>
        <v>0.0108253879889619</v>
      </c>
    </row>
    <row r="370" spans="1:8">
      <c r="A370" s="32">
        <v>45616</v>
      </c>
      <c r="B370" s="2">
        <v>170.89</v>
      </c>
      <c r="C370" s="34">
        <v>170.01</v>
      </c>
      <c r="D370" s="34">
        <v>171.07</v>
      </c>
      <c r="E370" s="34">
        <v>169.51</v>
      </c>
      <c r="F370" s="34" t="s">
        <v>3323</v>
      </c>
      <c r="G370" s="35">
        <v>0.0008</v>
      </c>
      <c r="H370" s="1">
        <f t="shared" si="5"/>
        <v>0.000761012769056226</v>
      </c>
    </row>
    <row r="371" spans="1:8">
      <c r="A371" s="32">
        <v>45615</v>
      </c>
      <c r="B371" s="2">
        <v>170.76</v>
      </c>
      <c r="C371" s="34">
        <v>170.69</v>
      </c>
      <c r="D371" s="34">
        <v>171.17</v>
      </c>
      <c r="E371" s="34">
        <v>169.66</v>
      </c>
      <c r="F371" s="34" t="s">
        <v>3391</v>
      </c>
      <c r="G371" s="35">
        <v>0.0001</v>
      </c>
      <c r="H371" s="1">
        <f t="shared" si="5"/>
        <v>5.85634388618191e-5</v>
      </c>
    </row>
    <row r="372" spans="1:8">
      <c r="A372" s="32">
        <v>45614</v>
      </c>
      <c r="B372" s="2">
        <v>170.75</v>
      </c>
      <c r="C372" s="34">
        <v>169.11</v>
      </c>
      <c r="D372" s="34">
        <v>171.45</v>
      </c>
      <c r="E372" s="34">
        <v>168.83</v>
      </c>
      <c r="F372" s="34" t="s">
        <v>3277</v>
      </c>
      <c r="G372" s="35">
        <v>0.0071</v>
      </c>
      <c r="H372" s="1">
        <f t="shared" si="5"/>
        <v>0.00711161127063998</v>
      </c>
    </row>
    <row r="373" spans="1:8">
      <c r="A373" s="32">
        <v>45611</v>
      </c>
      <c r="B373" s="2">
        <v>169.54</v>
      </c>
      <c r="C373" s="34">
        <v>167.94</v>
      </c>
      <c r="D373" s="34">
        <v>170.57</v>
      </c>
      <c r="E373" s="34">
        <v>166.88</v>
      </c>
      <c r="F373" s="34" t="s">
        <v>3345</v>
      </c>
      <c r="G373" s="35">
        <v>0.0147</v>
      </c>
      <c r="H373" s="1">
        <f t="shared" si="5"/>
        <v>0.0146161475512848</v>
      </c>
    </row>
    <row r="374" spans="1:8">
      <c r="A374" s="32">
        <v>45610</v>
      </c>
      <c r="B374" s="2">
        <v>167.08</v>
      </c>
      <c r="C374" s="34">
        <v>166.71</v>
      </c>
      <c r="D374" s="34">
        <v>168.04</v>
      </c>
      <c r="E374" s="34">
        <v>166.51</v>
      </c>
      <c r="F374" s="34" t="s">
        <v>3401</v>
      </c>
      <c r="G374" s="35">
        <v>0.003</v>
      </c>
      <c r="H374" s="1">
        <f t="shared" si="5"/>
        <v>0.00299706512178017</v>
      </c>
    </row>
    <row r="375" spans="1:8">
      <c r="A375" s="32">
        <v>45609</v>
      </c>
      <c r="B375" s="2">
        <v>166.58</v>
      </c>
      <c r="C375" s="34">
        <v>166.06</v>
      </c>
      <c r="D375" s="34">
        <v>166.79</v>
      </c>
      <c r="E375" s="34">
        <v>165.68</v>
      </c>
      <c r="F375" s="34" t="s">
        <v>3684</v>
      </c>
      <c r="G375" s="35">
        <v>0.0045</v>
      </c>
      <c r="H375" s="1">
        <f t="shared" si="5"/>
        <v>0.00445220637967023</v>
      </c>
    </row>
    <row r="376" spans="1:8">
      <c r="A376" s="32">
        <v>45608</v>
      </c>
      <c r="B376" s="2">
        <v>165.84</v>
      </c>
      <c r="C376" s="34">
        <v>166.14</v>
      </c>
      <c r="D376" s="34">
        <v>167.06</v>
      </c>
      <c r="E376" s="34">
        <v>165.57</v>
      </c>
      <c r="F376" s="34" t="s">
        <v>3548</v>
      </c>
      <c r="G376" s="35">
        <v>-0.0011</v>
      </c>
      <c r="H376" s="1">
        <f t="shared" si="5"/>
        <v>-0.00114502679217077</v>
      </c>
    </row>
    <row r="377" spans="1:8">
      <c r="A377" s="32">
        <v>45607</v>
      </c>
      <c r="B377" s="2">
        <v>166.03</v>
      </c>
      <c r="C377" s="34">
        <v>167</v>
      </c>
      <c r="D377" s="34">
        <v>168.52</v>
      </c>
      <c r="E377" s="34">
        <v>165.77</v>
      </c>
      <c r="F377" s="34" t="s">
        <v>3491</v>
      </c>
      <c r="G377" s="35">
        <v>-0.01</v>
      </c>
      <c r="H377" s="1">
        <f t="shared" si="5"/>
        <v>-0.0100678024238414</v>
      </c>
    </row>
    <row r="378" spans="1:8">
      <c r="A378" s="32">
        <v>45604</v>
      </c>
      <c r="B378" s="2">
        <v>167.71</v>
      </c>
      <c r="C378" s="34">
        <v>164.01</v>
      </c>
      <c r="D378" s="34">
        <v>167.75</v>
      </c>
      <c r="E378" s="34">
        <v>163.93</v>
      </c>
      <c r="F378" s="34" t="s">
        <v>3198</v>
      </c>
      <c r="G378" s="35">
        <v>0.0263</v>
      </c>
      <c r="H378" s="1">
        <f t="shared" si="5"/>
        <v>0.0259739172798438</v>
      </c>
    </row>
    <row r="379" spans="1:8">
      <c r="A379" s="32">
        <v>45603</v>
      </c>
      <c r="B379" s="2">
        <v>163.41</v>
      </c>
      <c r="C379" s="34">
        <v>161.96</v>
      </c>
      <c r="D379" s="34">
        <v>163.95</v>
      </c>
      <c r="E379" s="34">
        <v>161.48</v>
      </c>
      <c r="F379" s="34" t="s">
        <v>3392</v>
      </c>
      <c r="G379" s="35">
        <v>0.0147</v>
      </c>
      <c r="H379" s="1">
        <f t="shared" si="5"/>
        <v>0.0145475042864848</v>
      </c>
    </row>
    <row r="380" spans="1:8">
      <c r="A380" s="32">
        <v>45602</v>
      </c>
      <c r="B380" s="2">
        <v>161.05</v>
      </c>
      <c r="C380" s="34">
        <v>165.61</v>
      </c>
      <c r="D380" s="34">
        <v>166.04</v>
      </c>
      <c r="E380" s="34">
        <v>159.81</v>
      </c>
      <c r="F380" s="34" t="s">
        <v>3559</v>
      </c>
      <c r="G380" s="35">
        <v>-0.0284</v>
      </c>
      <c r="H380" s="1">
        <f t="shared" si="5"/>
        <v>-0.0288260832939102</v>
      </c>
    </row>
    <row r="381" spans="1:8">
      <c r="A381" s="32">
        <v>45601</v>
      </c>
      <c r="B381" s="2">
        <v>165.76</v>
      </c>
      <c r="C381" s="34">
        <v>164.33</v>
      </c>
      <c r="D381" s="34">
        <v>166.32</v>
      </c>
      <c r="E381" s="34">
        <v>164.33</v>
      </c>
      <c r="F381" s="34" t="s">
        <v>4185</v>
      </c>
      <c r="G381" s="35">
        <v>0.0041</v>
      </c>
      <c r="H381" s="1">
        <f t="shared" si="5"/>
        <v>0.00411075418673697</v>
      </c>
    </row>
    <row r="382" spans="1:8">
      <c r="A382" s="32">
        <v>45600</v>
      </c>
      <c r="B382" s="2">
        <v>165.08</v>
      </c>
      <c r="C382" s="34">
        <v>165.72</v>
      </c>
      <c r="D382" s="34">
        <v>166.27</v>
      </c>
      <c r="E382" s="34">
        <v>164.58</v>
      </c>
      <c r="F382" s="34" t="s">
        <v>4186</v>
      </c>
      <c r="G382" s="35">
        <v>-0.0001</v>
      </c>
      <c r="H382" s="1">
        <f t="shared" si="5"/>
        <v>-0.000121146041701192</v>
      </c>
    </row>
    <row r="383" spans="1:8">
      <c r="A383" s="32">
        <v>45597</v>
      </c>
      <c r="B383" s="2">
        <v>165.1</v>
      </c>
      <c r="C383" s="34">
        <v>165.31</v>
      </c>
      <c r="D383" s="34">
        <v>166.35</v>
      </c>
      <c r="E383" s="34">
        <v>164.99</v>
      </c>
      <c r="F383" s="34" t="s">
        <v>3334</v>
      </c>
      <c r="G383" s="35">
        <v>-0.0005</v>
      </c>
      <c r="H383" s="1">
        <f t="shared" si="5"/>
        <v>-0.000484437456488712</v>
      </c>
    </row>
    <row r="384" spans="1:8">
      <c r="A384" s="32">
        <v>45596</v>
      </c>
      <c r="B384" s="2">
        <v>165.18</v>
      </c>
      <c r="C384" s="34">
        <v>165.76</v>
      </c>
      <c r="D384" s="34">
        <v>167.04</v>
      </c>
      <c r="E384" s="34">
        <v>165.09</v>
      </c>
      <c r="F384" s="34" t="s">
        <v>3599</v>
      </c>
      <c r="G384" s="35">
        <v>-0.0059</v>
      </c>
      <c r="H384" s="1">
        <f t="shared" si="5"/>
        <v>-0.00591539118528584</v>
      </c>
    </row>
    <row r="385" spans="1:8">
      <c r="A385" s="32">
        <v>45595</v>
      </c>
      <c r="B385" s="2">
        <v>166.16</v>
      </c>
      <c r="C385" s="34">
        <v>167.09</v>
      </c>
      <c r="D385" s="34">
        <v>167.32</v>
      </c>
      <c r="E385" s="34">
        <v>165.96</v>
      </c>
      <c r="F385" s="34" t="s">
        <v>3651</v>
      </c>
      <c r="G385" s="35">
        <v>-0.006</v>
      </c>
      <c r="H385" s="1">
        <f t="shared" si="5"/>
        <v>-0.00606007914668251</v>
      </c>
    </row>
    <row r="386" spans="1:8">
      <c r="A386" s="32">
        <v>45594</v>
      </c>
      <c r="B386" s="2">
        <v>167.17</v>
      </c>
      <c r="C386" s="34">
        <v>168.86</v>
      </c>
      <c r="D386" s="34">
        <v>168.86</v>
      </c>
      <c r="E386" s="34">
        <v>166.83</v>
      </c>
      <c r="F386" s="34" t="s">
        <v>3391</v>
      </c>
      <c r="G386" s="35">
        <v>-0.0126</v>
      </c>
      <c r="H386" s="1">
        <f t="shared" si="5"/>
        <v>-0.0126610304245504</v>
      </c>
    </row>
    <row r="387" spans="1:8">
      <c r="A387" s="32">
        <v>45593</v>
      </c>
      <c r="B387" s="2">
        <v>169.3</v>
      </c>
      <c r="C387" s="34">
        <v>169.28</v>
      </c>
      <c r="D387" s="34">
        <v>169.66</v>
      </c>
      <c r="E387" s="34">
        <v>168.38</v>
      </c>
      <c r="F387" s="34" t="s">
        <v>3271</v>
      </c>
      <c r="G387" s="35">
        <v>0.0064</v>
      </c>
      <c r="H387" s="1">
        <f t="shared" ref="H387:H450" si="6">LN(B387/B388)</f>
        <v>0.00639964260479846</v>
      </c>
    </row>
    <row r="388" spans="1:8">
      <c r="A388" s="32">
        <v>45590</v>
      </c>
      <c r="B388" s="2">
        <v>168.22</v>
      </c>
      <c r="C388" s="34">
        <v>168.92</v>
      </c>
      <c r="D388" s="34">
        <v>169.4</v>
      </c>
      <c r="E388" s="34">
        <v>168.04</v>
      </c>
      <c r="F388" s="34" t="s">
        <v>4187</v>
      </c>
      <c r="G388" s="35">
        <v>-0.0083</v>
      </c>
      <c r="H388" s="1">
        <f t="shared" si="6"/>
        <v>-0.00828799439926278</v>
      </c>
    </row>
    <row r="389" spans="1:8">
      <c r="A389" s="32">
        <v>45589</v>
      </c>
      <c r="B389" s="2">
        <v>169.62</v>
      </c>
      <c r="C389" s="34">
        <v>169.42</v>
      </c>
      <c r="D389" s="34">
        <v>169.96</v>
      </c>
      <c r="E389" s="34">
        <v>168.93</v>
      </c>
      <c r="F389" s="34" t="s">
        <v>3600</v>
      </c>
      <c r="G389" s="35">
        <v>0.0002</v>
      </c>
      <c r="H389" s="1">
        <f t="shared" si="6"/>
        <v>0.00023584905769691</v>
      </c>
    </row>
    <row r="390" spans="1:8">
      <c r="A390" s="32">
        <v>45588</v>
      </c>
      <c r="B390" s="2">
        <v>169.58</v>
      </c>
      <c r="C390" s="34">
        <v>169.55</v>
      </c>
      <c r="D390" s="34">
        <v>170.17</v>
      </c>
      <c r="E390" s="34">
        <v>168.73</v>
      </c>
      <c r="F390" s="34" t="s">
        <v>3399</v>
      </c>
      <c r="G390" s="35">
        <v>-0.0007</v>
      </c>
      <c r="H390" s="1">
        <f t="shared" si="6"/>
        <v>-0.000707380364323525</v>
      </c>
    </row>
    <row r="391" spans="1:8">
      <c r="A391" s="32">
        <v>45587</v>
      </c>
      <c r="B391" s="2">
        <v>169.7</v>
      </c>
      <c r="C391" s="34">
        <v>168.57</v>
      </c>
      <c r="D391" s="34">
        <v>170.73</v>
      </c>
      <c r="E391" s="34">
        <v>168.57</v>
      </c>
      <c r="F391" s="34" t="s">
        <v>3198</v>
      </c>
      <c r="G391" s="35">
        <v>0.0009</v>
      </c>
      <c r="H391" s="1">
        <f t="shared" si="6"/>
        <v>0.000943285059921159</v>
      </c>
    </row>
    <row r="392" spans="1:8">
      <c r="A392" s="32">
        <v>45586</v>
      </c>
      <c r="B392" s="2">
        <v>169.54</v>
      </c>
      <c r="C392" s="34">
        <v>170.98</v>
      </c>
      <c r="D392" s="34">
        <v>171.48</v>
      </c>
      <c r="E392" s="34">
        <v>168.45</v>
      </c>
      <c r="F392" s="34" t="s">
        <v>3651</v>
      </c>
      <c r="G392" s="35">
        <v>-0.0102</v>
      </c>
      <c r="H392" s="1">
        <f t="shared" si="6"/>
        <v>-0.0102107571011679</v>
      </c>
    </row>
    <row r="393" spans="1:8">
      <c r="A393" s="32">
        <v>45583</v>
      </c>
      <c r="B393" s="2">
        <v>171.28</v>
      </c>
      <c r="C393" s="34">
        <v>170.3</v>
      </c>
      <c r="D393" s="34">
        <v>172.21</v>
      </c>
      <c r="E393" s="34">
        <v>168.46</v>
      </c>
      <c r="F393" s="34" t="s">
        <v>3464</v>
      </c>
      <c r="G393" s="35">
        <v>-0.0058</v>
      </c>
      <c r="H393" s="1">
        <f t="shared" si="6"/>
        <v>-0.00582141590448249</v>
      </c>
    </row>
    <row r="394" spans="1:8">
      <c r="A394" s="32">
        <v>45582</v>
      </c>
      <c r="B394" s="2">
        <v>172.28</v>
      </c>
      <c r="C394" s="34">
        <v>172.18</v>
      </c>
      <c r="D394" s="34">
        <v>173.68</v>
      </c>
      <c r="E394" s="34">
        <v>171.76</v>
      </c>
      <c r="F394" s="34" t="s">
        <v>3238</v>
      </c>
      <c r="G394" s="35">
        <v>-0.0006</v>
      </c>
      <c r="H394" s="1">
        <f t="shared" si="6"/>
        <v>-0.000580282033343318</v>
      </c>
    </row>
    <row r="395" spans="1:8">
      <c r="A395" s="32">
        <v>45581</v>
      </c>
      <c r="B395" s="2">
        <v>172.38</v>
      </c>
      <c r="C395" s="34">
        <v>171.88</v>
      </c>
      <c r="D395" s="34">
        <v>172.59</v>
      </c>
      <c r="E395" s="34">
        <v>170.89</v>
      </c>
      <c r="F395" s="34" t="s">
        <v>3412</v>
      </c>
      <c r="G395" s="35">
        <v>-0.0069</v>
      </c>
      <c r="H395" s="1">
        <f t="shared" si="6"/>
        <v>-0.00687963401353705</v>
      </c>
    </row>
    <row r="396" spans="1:8">
      <c r="A396" s="32">
        <v>45580</v>
      </c>
      <c r="B396" s="2">
        <v>173.57</v>
      </c>
      <c r="C396" s="34">
        <v>172.89</v>
      </c>
      <c r="D396" s="34">
        <v>174.9</v>
      </c>
      <c r="E396" s="34">
        <v>172.82</v>
      </c>
      <c r="F396" s="34" t="s">
        <v>3209</v>
      </c>
      <c r="G396" s="35">
        <v>0.0061</v>
      </c>
      <c r="H396" s="1">
        <f t="shared" si="6"/>
        <v>0.00612577042713741</v>
      </c>
    </row>
    <row r="397" spans="1:8">
      <c r="A397" s="32">
        <v>45579</v>
      </c>
      <c r="B397" s="2">
        <v>172.51</v>
      </c>
      <c r="C397" s="34">
        <v>171.02</v>
      </c>
      <c r="D397" s="34">
        <v>172.84</v>
      </c>
      <c r="E397" s="34">
        <v>170.74</v>
      </c>
      <c r="F397" s="34" t="s">
        <v>3403</v>
      </c>
      <c r="G397" s="35">
        <v>0.0083</v>
      </c>
      <c r="H397" s="1">
        <f t="shared" si="6"/>
        <v>0.00826547196909567</v>
      </c>
    </row>
    <row r="398" spans="1:8">
      <c r="A398" s="32">
        <v>45576</v>
      </c>
      <c r="B398" s="2">
        <v>171.09</v>
      </c>
      <c r="C398" s="34">
        <v>169.46</v>
      </c>
      <c r="D398" s="34">
        <v>171.41</v>
      </c>
      <c r="E398" s="34">
        <v>168.97</v>
      </c>
      <c r="F398" s="34" t="s">
        <v>3714</v>
      </c>
      <c r="G398" s="35">
        <v>0.0127</v>
      </c>
      <c r="H398" s="1">
        <f t="shared" si="6"/>
        <v>0.0125869206762583</v>
      </c>
    </row>
    <row r="399" spans="1:8">
      <c r="A399" s="32">
        <v>45575</v>
      </c>
      <c r="B399" s="2">
        <v>168.95</v>
      </c>
      <c r="C399" s="34">
        <v>168.8</v>
      </c>
      <c r="D399" s="34">
        <v>169.79</v>
      </c>
      <c r="E399" s="34">
        <v>168.37</v>
      </c>
      <c r="F399" s="34" t="s">
        <v>3204</v>
      </c>
      <c r="G399" s="35">
        <v>-0.0019</v>
      </c>
      <c r="H399" s="1">
        <f t="shared" si="6"/>
        <v>-0.00189226004070703</v>
      </c>
    </row>
    <row r="400" spans="1:8">
      <c r="A400" s="32">
        <v>45574</v>
      </c>
      <c r="B400" s="2">
        <v>169.27</v>
      </c>
      <c r="C400" s="34">
        <v>168.38</v>
      </c>
      <c r="D400" s="34">
        <v>169.8</v>
      </c>
      <c r="E400" s="34">
        <v>168</v>
      </c>
      <c r="F400" s="34" t="s">
        <v>4172</v>
      </c>
      <c r="G400" s="35">
        <v>0.0066</v>
      </c>
      <c r="H400" s="1">
        <f t="shared" si="6"/>
        <v>0.00657916607236497</v>
      </c>
    </row>
    <row r="401" spans="1:8">
      <c r="A401" s="32">
        <v>45573</v>
      </c>
      <c r="B401" s="2">
        <v>168.16</v>
      </c>
      <c r="C401" s="34">
        <v>166.85</v>
      </c>
      <c r="D401" s="34">
        <v>168.59</v>
      </c>
      <c r="E401" s="34">
        <v>166.27</v>
      </c>
      <c r="F401" s="34" t="s">
        <v>2760</v>
      </c>
      <c r="G401" s="35">
        <v>0.0062</v>
      </c>
      <c r="H401" s="1">
        <f t="shared" si="6"/>
        <v>0.00620378988033067</v>
      </c>
    </row>
    <row r="402" spans="1:8">
      <c r="A402" s="32">
        <v>45572</v>
      </c>
      <c r="B402" s="2">
        <v>167.12</v>
      </c>
      <c r="C402" s="34">
        <v>169.16</v>
      </c>
      <c r="D402" s="34">
        <v>169.58</v>
      </c>
      <c r="E402" s="34">
        <v>166.87</v>
      </c>
      <c r="F402" s="34" t="s">
        <v>3232</v>
      </c>
      <c r="G402" s="35">
        <v>-0.0104</v>
      </c>
      <c r="H402" s="1">
        <f t="shared" si="6"/>
        <v>-0.0104762862917548</v>
      </c>
    </row>
    <row r="403" spans="1:8">
      <c r="A403" s="32">
        <v>45569</v>
      </c>
      <c r="B403" s="2">
        <v>168.88</v>
      </c>
      <c r="C403" s="34">
        <v>168.85</v>
      </c>
      <c r="D403" s="34">
        <v>170.09</v>
      </c>
      <c r="E403" s="34">
        <v>168.26</v>
      </c>
      <c r="F403" s="34" t="s">
        <v>3660</v>
      </c>
      <c r="G403" s="35">
        <v>-0.0073</v>
      </c>
      <c r="H403" s="1">
        <f t="shared" si="6"/>
        <v>-0.00731566684536771</v>
      </c>
    </row>
    <row r="404" spans="1:8">
      <c r="A404" s="32">
        <v>45568</v>
      </c>
      <c r="B404" s="2">
        <v>170.12</v>
      </c>
      <c r="C404" s="34">
        <v>171.37</v>
      </c>
      <c r="D404" s="34">
        <v>171.37</v>
      </c>
      <c r="E404" s="34">
        <v>169.77</v>
      </c>
      <c r="F404" s="34" t="s">
        <v>3407</v>
      </c>
      <c r="G404" s="35">
        <v>-0.0105</v>
      </c>
      <c r="H404" s="1">
        <f t="shared" si="6"/>
        <v>-0.0105251819488221</v>
      </c>
    </row>
    <row r="405" spans="1:8">
      <c r="A405" s="32">
        <v>45567</v>
      </c>
      <c r="B405" s="2">
        <v>171.92</v>
      </c>
      <c r="C405" s="34">
        <v>172.01</v>
      </c>
      <c r="D405" s="34">
        <v>172.45</v>
      </c>
      <c r="E405" s="34">
        <v>171.08</v>
      </c>
      <c r="F405" s="34" t="s">
        <v>3653</v>
      </c>
      <c r="G405" s="35">
        <v>-0.0065</v>
      </c>
      <c r="H405" s="1">
        <f t="shared" si="6"/>
        <v>-0.00649352931054834</v>
      </c>
    </row>
    <row r="406" spans="1:8">
      <c r="A406" s="32">
        <v>45566</v>
      </c>
      <c r="B406" s="2">
        <v>173.04</v>
      </c>
      <c r="C406" s="34">
        <v>173.24</v>
      </c>
      <c r="D406" s="34">
        <v>174</v>
      </c>
      <c r="E406" s="34">
        <v>172.2</v>
      </c>
      <c r="F406" s="34" t="s">
        <v>2692</v>
      </c>
      <c r="G406" s="35">
        <v>-0.0009</v>
      </c>
      <c r="H406" s="1">
        <f t="shared" si="6"/>
        <v>-0.000924214483531441</v>
      </c>
    </row>
    <row r="407" spans="1:8">
      <c r="A407" s="32">
        <v>45565</v>
      </c>
      <c r="B407" s="2">
        <v>173.2</v>
      </c>
      <c r="C407" s="34">
        <v>173.73</v>
      </c>
      <c r="D407" s="34">
        <v>174</v>
      </c>
      <c r="E407" s="34">
        <v>172.71</v>
      </c>
      <c r="F407" s="34" t="s">
        <v>3695</v>
      </c>
      <c r="G407" s="35">
        <v>-0.002</v>
      </c>
      <c r="H407" s="1">
        <f t="shared" si="6"/>
        <v>-0.00201874617946059</v>
      </c>
    </row>
    <row r="408" spans="1:8">
      <c r="A408" s="32">
        <v>45562</v>
      </c>
      <c r="B408" s="2">
        <v>173.55</v>
      </c>
      <c r="C408" s="34">
        <v>173.01</v>
      </c>
      <c r="D408" s="34">
        <v>174.45</v>
      </c>
      <c r="E408" s="34">
        <v>172.58</v>
      </c>
      <c r="F408" s="34" t="s">
        <v>3423</v>
      </c>
      <c r="G408" s="35">
        <v>0.002</v>
      </c>
      <c r="H408" s="1">
        <f t="shared" si="6"/>
        <v>0.0019610111256066</v>
      </c>
    </row>
    <row r="409" spans="1:8">
      <c r="A409" s="32">
        <v>45561</v>
      </c>
      <c r="B409" s="2">
        <v>173.21</v>
      </c>
      <c r="C409" s="34">
        <v>171.5</v>
      </c>
      <c r="D409" s="34">
        <v>174.61</v>
      </c>
      <c r="E409" s="34">
        <v>171.36</v>
      </c>
      <c r="F409" s="34" t="s">
        <v>3416</v>
      </c>
      <c r="G409" s="35">
        <v>0.0055</v>
      </c>
      <c r="H409" s="1">
        <f t="shared" si="6"/>
        <v>0.00549976782116125</v>
      </c>
    </row>
    <row r="410" spans="1:8">
      <c r="A410" s="32">
        <v>45560</v>
      </c>
      <c r="B410" s="2">
        <v>172.26</v>
      </c>
      <c r="C410" s="34">
        <v>174.07</v>
      </c>
      <c r="D410" s="34">
        <v>174.68</v>
      </c>
      <c r="E410" s="34">
        <v>172.06</v>
      </c>
      <c r="F410" s="34" t="s">
        <v>2783</v>
      </c>
      <c r="G410" s="35">
        <v>-0.0057</v>
      </c>
      <c r="H410" s="1">
        <f t="shared" si="6"/>
        <v>-0.00567295298539844</v>
      </c>
    </row>
    <row r="411" spans="1:8">
      <c r="A411" s="32">
        <v>45559</v>
      </c>
      <c r="B411" s="2">
        <v>173.24</v>
      </c>
      <c r="C411" s="34">
        <v>172.88</v>
      </c>
      <c r="D411" s="34">
        <v>174.5</v>
      </c>
      <c r="E411" s="34">
        <v>172.62</v>
      </c>
      <c r="F411" s="34" t="s">
        <v>3413</v>
      </c>
      <c r="G411" s="35">
        <v>-0.0031</v>
      </c>
      <c r="H411" s="1">
        <f t="shared" si="6"/>
        <v>-0.00305466938773712</v>
      </c>
    </row>
    <row r="412" spans="1:8">
      <c r="A412" s="32">
        <v>45558</v>
      </c>
      <c r="B412" s="2">
        <v>173.77</v>
      </c>
      <c r="C412" s="34">
        <v>174.01</v>
      </c>
      <c r="D412" s="34">
        <v>175.18</v>
      </c>
      <c r="E412" s="34">
        <v>172.59</v>
      </c>
      <c r="F412" s="34" t="s">
        <v>3217</v>
      </c>
      <c r="G412" s="35">
        <v>-0.0026</v>
      </c>
      <c r="H412" s="1">
        <f t="shared" si="6"/>
        <v>-0.00258628265658285</v>
      </c>
    </row>
    <row r="413" spans="1:8">
      <c r="A413" s="32">
        <v>45555</v>
      </c>
      <c r="B413" s="2">
        <v>174.22</v>
      </c>
      <c r="C413" s="34">
        <v>171.51</v>
      </c>
      <c r="D413" s="34">
        <v>174.54</v>
      </c>
      <c r="E413" s="34">
        <v>171.5</v>
      </c>
      <c r="F413" s="34" t="s">
        <v>4026</v>
      </c>
      <c r="G413" s="35">
        <v>0.0156</v>
      </c>
      <c r="H413" s="1">
        <f t="shared" si="6"/>
        <v>0.0155023928284707</v>
      </c>
    </row>
    <row r="414" spans="1:8">
      <c r="A414" s="32">
        <v>45554</v>
      </c>
      <c r="B414" s="2">
        <v>171.54</v>
      </c>
      <c r="C414" s="34">
        <v>172.88</v>
      </c>
      <c r="D414" s="34">
        <v>173.16</v>
      </c>
      <c r="E414" s="34">
        <v>170.38</v>
      </c>
      <c r="F414" s="34" t="s">
        <v>3483</v>
      </c>
      <c r="G414" s="35">
        <v>-0.0137</v>
      </c>
      <c r="H414" s="1">
        <f t="shared" si="6"/>
        <v>-0.0137789478106239</v>
      </c>
    </row>
    <row r="415" spans="1:8">
      <c r="A415" s="32">
        <v>45553</v>
      </c>
      <c r="B415" s="2">
        <v>173.92</v>
      </c>
      <c r="C415" s="34">
        <v>175.05</v>
      </c>
      <c r="D415" s="34">
        <v>175.9</v>
      </c>
      <c r="E415" s="34">
        <v>172.57</v>
      </c>
      <c r="F415" s="34" t="s">
        <v>3552</v>
      </c>
      <c r="G415" s="35">
        <v>-0.0111</v>
      </c>
      <c r="H415" s="1">
        <f t="shared" si="6"/>
        <v>-0.0112065209397101</v>
      </c>
    </row>
    <row r="416" spans="1:8">
      <c r="A416" s="32">
        <v>45552</v>
      </c>
      <c r="B416" s="2">
        <v>175.88</v>
      </c>
      <c r="C416" s="34">
        <v>176.63</v>
      </c>
      <c r="D416" s="34">
        <v>176.97</v>
      </c>
      <c r="E416" s="34">
        <v>175.36</v>
      </c>
      <c r="F416" s="34" t="s">
        <v>4188</v>
      </c>
      <c r="G416" s="35">
        <v>-0.0077</v>
      </c>
      <c r="H416" s="1">
        <f t="shared" si="6"/>
        <v>-0.00770280201867941</v>
      </c>
    </row>
    <row r="417" spans="1:8">
      <c r="A417" s="32">
        <v>45551</v>
      </c>
      <c r="B417" s="2">
        <v>177.24</v>
      </c>
      <c r="C417" s="34">
        <v>174.71</v>
      </c>
      <c r="D417" s="34">
        <v>177.31</v>
      </c>
      <c r="E417" s="34">
        <v>174.32</v>
      </c>
      <c r="F417" s="34" t="s">
        <v>3285</v>
      </c>
      <c r="G417" s="35">
        <v>0.0182</v>
      </c>
      <c r="H417" s="1">
        <f t="shared" si="6"/>
        <v>0.0179897826637109</v>
      </c>
    </row>
    <row r="418" spans="1:8">
      <c r="A418" s="32">
        <v>45548</v>
      </c>
      <c r="B418" s="2">
        <v>174.08</v>
      </c>
      <c r="C418" s="34">
        <v>173.37</v>
      </c>
      <c r="D418" s="34">
        <v>174.54</v>
      </c>
      <c r="E418" s="34">
        <v>172.8</v>
      </c>
      <c r="F418" s="34" t="s">
        <v>4189</v>
      </c>
      <c r="G418" s="35">
        <v>0.0035</v>
      </c>
      <c r="H418" s="1">
        <f t="shared" si="6"/>
        <v>0.00351028989426028</v>
      </c>
    </row>
    <row r="419" spans="1:8">
      <c r="A419" s="32">
        <v>45547</v>
      </c>
      <c r="B419" s="2">
        <v>173.47</v>
      </c>
      <c r="C419" s="34">
        <v>173.9</v>
      </c>
      <c r="D419" s="34">
        <v>174.61</v>
      </c>
      <c r="E419" s="34">
        <v>172.44</v>
      </c>
      <c r="F419" s="34" t="s">
        <v>3399</v>
      </c>
      <c r="G419" s="35">
        <v>-0.0026</v>
      </c>
      <c r="H419" s="1">
        <f t="shared" si="6"/>
        <v>-0.00259074959958167</v>
      </c>
    </row>
    <row r="420" spans="1:8">
      <c r="A420" s="32">
        <v>45546</v>
      </c>
      <c r="B420" s="2">
        <v>173.92</v>
      </c>
      <c r="C420" s="34">
        <v>176.6</v>
      </c>
      <c r="D420" s="34">
        <v>177</v>
      </c>
      <c r="E420" s="34">
        <v>173.63</v>
      </c>
      <c r="F420" s="34" t="s">
        <v>3550</v>
      </c>
      <c r="G420" s="35">
        <v>-0.0218</v>
      </c>
      <c r="H420" s="1">
        <f t="shared" si="6"/>
        <v>-0.022007655155581</v>
      </c>
    </row>
    <row r="421" spans="1:8">
      <c r="A421" s="32">
        <v>45545</v>
      </c>
      <c r="B421" s="2">
        <v>177.79</v>
      </c>
      <c r="C421" s="34">
        <v>175.91</v>
      </c>
      <c r="D421" s="34">
        <v>177.94</v>
      </c>
      <c r="E421" s="34">
        <v>175.91</v>
      </c>
      <c r="F421" s="34" t="s">
        <v>3400</v>
      </c>
      <c r="G421" s="35">
        <v>0.0098</v>
      </c>
      <c r="H421" s="1">
        <f t="shared" si="6"/>
        <v>0.00977823249572011</v>
      </c>
    </row>
    <row r="422" spans="1:8">
      <c r="A422" s="32">
        <v>45544</v>
      </c>
      <c r="B422" s="2">
        <v>176.06</v>
      </c>
      <c r="C422" s="34">
        <v>175.54</v>
      </c>
      <c r="D422" s="34">
        <v>176.84</v>
      </c>
      <c r="E422" s="34">
        <v>174.66</v>
      </c>
      <c r="F422" s="34" t="s">
        <v>3503</v>
      </c>
      <c r="G422" s="35">
        <v>0.0027</v>
      </c>
      <c r="H422" s="1">
        <f t="shared" si="6"/>
        <v>0.00267311406152092</v>
      </c>
    </row>
    <row r="423" spans="1:8">
      <c r="A423" s="32">
        <v>45541</v>
      </c>
      <c r="B423" s="2">
        <v>175.59</v>
      </c>
      <c r="C423" s="34">
        <v>175.76</v>
      </c>
      <c r="D423" s="34">
        <v>177.04</v>
      </c>
      <c r="E423" s="34">
        <v>175.34</v>
      </c>
      <c r="F423" s="34" t="s">
        <v>3284</v>
      </c>
      <c r="G423" s="35">
        <v>0.0007</v>
      </c>
      <c r="H423" s="1">
        <f t="shared" si="6"/>
        <v>0.000683643848195148</v>
      </c>
    </row>
    <row r="424" spans="1:8">
      <c r="A424" s="32">
        <v>45540</v>
      </c>
      <c r="B424" s="2">
        <v>175.47</v>
      </c>
      <c r="C424" s="34">
        <v>175.99</v>
      </c>
      <c r="D424" s="34">
        <v>176.55</v>
      </c>
      <c r="E424" s="34">
        <v>174.67</v>
      </c>
      <c r="F424" s="34" t="s">
        <v>3599</v>
      </c>
      <c r="G424" s="35">
        <v>-0.0024</v>
      </c>
      <c r="H424" s="1">
        <f t="shared" si="6"/>
        <v>-0.00244756362046839</v>
      </c>
    </row>
    <row r="425" spans="1:8">
      <c r="A425" s="32">
        <v>45539</v>
      </c>
      <c r="B425" s="2">
        <v>175.9</v>
      </c>
      <c r="C425" s="34">
        <v>173.63</v>
      </c>
      <c r="D425" s="34">
        <v>176</v>
      </c>
      <c r="E425" s="34">
        <v>173.63</v>
      </c>
      <c r="F425" s="34" t="s">
        <v>3394</v>
      </c>
      <c r="G425" s="35">
        <v>0.0079</v>
      </c>
      <c r="H425" s="1">
        <f t="shared" si="6"/>
        <v>0.00787630348810371</v>
      </c>
    </row>
    <row r="426" spans="1:8">
      <c r="A426" s="32">
        <v>45538</v>
      </c>
      <c r="B426" s="2">
        <v>174.52</v>
      </c>
      <c r="C426" s="34">
        <v>171.03</v>
      </c>
      <c r="D426" s="34">
        <v>175</v>
      </c>
      <c r="E426" s="34">
        <v>170.99</v>
      </c>
      <c r="F426" s="34" t="s">
        <v>2131</v>
      </c>
      <c r="G426" s="35">
        <v>0.0174</v>
      </c>
      <c r="H426" s="1">
        <f t="shared" si="6"/>
        <v>0.0172228726931335</v>
      </c>
    </row>
    <row r="427" spans="1:8">
      <c r="A427" s="32">
        <v>45534</v>
      </c>
      <c r="B427" s="2">
        <v>171.54</v>
      </c>
      <c r="C427" s="34">
        <v>170.16</v>
      </c>
      <c r="D427" s="34">
        <v>171.88</v>
      </c>
      <c r="E427" s="34">
        <v>169.69</v>
      </c>
      <c r="F427" s="34" t="s">
        <v>3588</v>
      </c>
      <c r="G427" s="35">
        <v>0.0089</v>
      </c>
      <c r="H427" s="1">
        <f t="shared" si="6"/>
        <v>0.00884158349288104</v>
      </c>
    </row>
    <row r="428" spans="1:8">
      <c r="A428" s="32">
        <v>45533</v>
      </c>
      <c r="B428" s="2">
        <v>170.03</v>
      </c>
      <c r="C428" s="34">
        <v>169.75</v>
      </c>
      <c r="D428" s="34">
        <v>170.6</v>
      </c>
      <c r="E428" s="34">
        <v>168.94</v>
      </c>
      <c r="F428" s="34" t="s">
        <v>3411</v>
      </c>
      <c r="G428" s="35">
        <v>0.0057</v>
      </c>
      <c r="H428" s="1">
        <f t="shared" si="6"/>
        <v>0.00572121056861288</v>
      </c>
    </row>
    <row r="429" spans="1:8">
      <c r="A429" s="32">
        <v>45532</v>
      </c>
      <c r="B429" s="2">
        <v>169.06</v>
      </c>
      <c r="C429" s="34">
        <v>169.42</v>
      </c>
      <c r="D429" s="34">
        <v>171.2</v>
      </c>
      <c r="E429" s="34">
        <v>168.58</v>
      </c>
      <c r="F429" s="34" t="s">
        <v>4190</v>
      </c>
      <c r="G429" s="35">
        <v>-0.0011</v>
      </c>
      <c r="H429" s="1">
        <f t="shared" si="6"/>
        <v>-0.0011232302916028</v>
      </c>
    </row>
    <row r="430" spans="1:8">
      <c r="A430" s="32">
        <v>45531</v>
      </c>
      <c r="B430" s="2">
        <v>169.25</v>
      </c>
      <c r="C430" s="34">
        <v>170.83</v>
      </c>
      <c r="D430" s="34">
        <v>171.1</v>
      </c>
      <c r="E430" s="34">
        <v>169.08</v>
      </c>
      <c r="F430" s="34" t="s">
        <v>4191</v>
      </c>
      <c r="G430" s="35">
        <v>-0.0065</v>
      </c>
      <c r="H430" s="1">
        <f t="shared" si="6"/>
        <v>-0.0064782323145912</v>
      </c>
    </row>
    <row r="431" spans="1:8">
      <c r="A431" s="32">
        <v>45530</v>
      </c>
      <c r="B431" s="2">
        <v>170.35</v>
      </c>
      <c r="C431" s="34">
        <v>168.7</v>
      </c>
      <c r="D431" s="34">
        <v>170.97</v>
      </c>
      <c r="E431" s="34">
        <v>168.7</v>
      </c>
      <c r="F431" s="34" t="s">
        <v>3436</v>
      </c>
      <c r="G431" s="35">
        <v>0.007</v>
      </c>
      <c r="H431" s="1">
        <f t="shared" si="6"/>
        <v>0.00695101761977526</v>
      </c>
    </row>
    <row r="432" spans="1:8">
      <c r="A432" s="32">
        <v>45527</v>
      </c>
      <c r="B432" s="2">
        <v>169.17</v>
      </c>
      <c r="C432" s="34">
        <v>170.05</v>
      </c>
      <c r="D432" s="34">
        <v>170.11</v>
      </c>
      <c r="E432" s="34">
        <v>168.25</v>
      </c>
      <c r="F432" s="34" t="s">
        <v>3282</v>
      </c>
      <c r="G432" s="35">
        <v>-0.0058</v>
      </c>
      <c r="H432" s="1">
        <f t="shared" si="6"/>
        <v>-0.00577627445971435</v>
      </c>
    </row>
    <row r="433" spans="1:8">
      <c r="A433" s="32">
        <v>45526</v>
      </c>
      <c r="B433" s="2">
        <v>170.15</v>
      </c>
      <c r="C433" s="34">
        <v>170.88</v>
      </c>
      <c r="D433" s="34">
        <v>171.24</v>
      </c>
      <c r="E433" s="34">
        <v>169.14</v>
      </c>
      <c r="F433" s="34" t="s">
        <v>4192</v>
      </c>
      <c r="G433" s="35">
        <v>-0.0001</v>
      </c>
      <c r="H433" s="1">
        <f t="shared" si="6"/>
        <v>-5.87699450669335e-5</v>
      </c>
    </row>
    <row r="434" spans="1:8">
      <c r="A434" s="32">
        <v>45525</v>
      </c>
      <c r="B434" s="2">
        <v>170.16</v>
      </c>
      <c r="C434" s="34">
        <v>170.19</v>
      </c>
      <c r="D434" s="34">
        <v>171.89</v>
      </c>
      <c r="E434" s="34">
        <v>169.6</v>
      </c>
      <c r="F434" s="34" t="s">
        <v>3233</v>
      </c>
      <c r="G434" s="35">
        <v>-0.0015</v>
      </c>
      <c r="H434" s="1">
        <f t="shared" si="6"/>
        <v>-0.00146812722731955</v>
      </c>
    </row>
    <row r="435" spans="1:8">
      <c r="A435" s="32">
        <v>45524</v>
      </c>
      <c r="B435" s="2">
        <v>170.41</v>
      </c>
      <c r="C435" s="34">
        <v>168.77</v>
      </c>
      <c r="D435" s="34">
        <v>170.56</v>
      </c>
      <c r="E435" s="34">
        <v>168.11</v>
      </c>
      <c r="F435" s="34" t="s">
        <v>4193</v>
      </c>
      <c r="G435" s="35">
        <v>0.0118</v>
      </c>
      <c r="H435" s="1">
        <f t="shared" si="6"/>
        <v>0.0117464385174554</v>
      </c>
    </row>
    <row r="436" spans="1:8">
      <c r="A436" s="32">
        <v>45523</v>
      </c>
      <c r="B436" s="2">
        <v>168.42</v>
      </c>
      <c r="C436" s="34">
        <v>168.18</v>
      </c>
      <c r="D436" s="34">
        <v>169.24</v>
      </c>
      <c r="E436" s="34">
        <v>168.17</v>
      </c>
      <c r="F436" s="34" t="s">
        <v>4194</v>
      </c>
      <c r="G436" s="35">
        <v>0.0032</v>
      </c>
      <c r="H436" s="1">
        <f t="shared" si="6"/>
        <v>0.00315185655353933</v>
      </c>
    </row>
    <row r="437" spans="1:8">
      <c r="A437" s="32">
        <v>45520</v>
      </c>
      <c r="B437" s="2">
        <v>167.89</v>
      </c>
      <c r="C437" s="34">
        <v>167.82</v>
      </c>
      <c r="D437" s="34">
        <v>168.35</v>
      </c>
      <c r="E437" s="34">
        <v>166.8</v>
      </c>
      <c r="F437" s="34" t="s">
        <v>3248</v>
      </c>
      <c r="G437" s="35">
        <v>-0.0002</v>
      </c>
      <c r="H437" s="1">
        <f t="shared" si="6"/>
        <v>-0.000178672464070774</v>
      </c>
    </row>
    <row r="438" spans="1:8">
      <c r="A438" s="32">
        <v>45519</v>
      </c>
      <c r="B438" s="2">
        <v>167.92</v>
      </c>
      <c r="C438" s="34">
        <v>169.46</v>
      </c>
      <c r="D438" s="34">
        <v>169.68</v>
      </c>
      <c r="E438" s="34">
        <v>166.75</v>
      </c>
      <c r="F438" s="34" t="s">
        <v>3643</v>
      </c>
      <c r="G438" s="35">
        <v>-0.0052</v>
      </c>
      <c r="H438" s="1">
        <f t="shared" si="6"/>
        <v>-0.0052269066494793</v>
      </c>
    </row>
    <row r="439" spans="1:8">
      <c r="A439" s="32">
        <v>45518</v>
      </c>
      <c r="B439" s="2">
        <v>168.8</v>
      </c>
      <c r="C439" s="34">
        <v>166.5</v>
      </c>
      <c r="D439" s="34">
        <v>169.47</v>
      </c>
      <c r="E439" s="34">
        <v>165.82</v>
      </c>
      <c r="F439" s="34" t="s">
        <v>3486</v>
      </c>
      <c r="G439" s="35">
        <v>0.009</v>
      </c>
      <c r="H439" s="1">
        <f t="shared" si="6"/>
        <v>0.00898574881866754</v>
      </c>
    </row>
    <row r="440" spans="1:8">
      <c r="A440" s="32">
        <v>45517</v>
      </c>
      <c r="B440" s="2">
        <v>167.29</v>
      </c>
      <c r="C440" s="34">
        <v>167.34</v>
      </c>
      <c r="D440" s="34">
        <v>167.8</v>
      </c>
      <c r="E440" s="34">
        <v>166.46</v>
      </c>
      <c r="F440" s="34" t="s">
        <v>4195</v>
      </c>
      <c r="G440" s="35">
        <v>0.0029</v>
      </c>
      <c r="H440" s="1">
        <f t="shared" si="6"/>
        <v>0.00287339317722519</v>
      </c>
    </row>
    <row r="441" spans="1:8">
      <c r="A441" s="32">
        <v>45516</v>
      </c>
      <c r="B441" s="2">
        <v>166.81</v>
      </c>
      <c r="C441" s="34">
        <v>169.4</v>
      </c>
      <c r="D441" s="34">
        <v>169.65</v>
      </c>
      <c r="E441" s="34">
        <v>166.2</v>
      </c>
      <c r="F441" s="34" t="s">
        <v>3205</v>
      </c>
      <c r="G441" s="35">
        <v>-0.0219</v>
      </c>
      <c r="H441" s="1">
        <f t="shared" si="6"/>
        <v>-0.0221144331479395</v>
      </c>
    </row>
    <row r="442" spans="1:8">
      <c r="A442" s="32">
        <v>45513</v>
      </c>
      <c r="B442" s="2">
        <v>170.54</v>
      </c>
      <c r="C442" s="34">
        <v>170.12</v>
      </c>
      <c r="D442" s="34">
        <v>171.26</v>
      </c>
      <c r="E442" s="34">
        <v>169.65</v>
      </c>
      <c r="F442" s="34" t="s">
        <v>4196</v>
      </c>
      <c r="G442" s="35">
        <v>-0.0019</v>
      </c>
      <c r="H442" s="1">
        <f t="shared" si="6"/>
        <v>-0.00193316014627855</v>
      </c>
    </row>
    <row r="443" spans="1:8">
      <c r="A443" s="32">
        <v>45512</v>
      </c>
      <c r="B443" s="2">
        <v>170.87</v>
      </c>
      <c r="C443" s="34">
        <v>169.42</v>
      </c>
      <c r="D443" s="34">
        <v>171.56</v>
      </c>
      <c r="E443" s="34">
        <v>169</v>
      </c>
      <c r="F443" s="34" t="s">
        <v>3668</v>
      </c>
      <c r="G443" s="35">
        <v>0.005</v>
      </c>
      <c r="H443" s="1">
        <f t="shared" si="6"/>
        <v>0.00498695627096916</v>
      </c>
    </row>
    <row r="444" spans="1:8">
      <c r="A444" s="32">
        <v>45511</v>
      </c>
      <c r="B444" s="2">
        <v>170.02</v>
      </c>
      <c r="C444" s="34">
        <v>168.57</v>
      </c>
      <c r="D444" s="34">
        <v>171.72</v>
      </c>
      <c r="E444" s="34">
        <v>168.01</v>
      </c>
      <c r="F444" s="34" t="s">
        <v>3247</v>
      </c>
      <c r="G444" s="35">
        <v>0.0115</v>
      </c>
      <c r="H444" s="1">
        <f t="shared" si="6"/>
        <v>0.01141652694391</v>
      </c>
    </row>
    <row r="445" spans="1:8">
      <c r="A445" s="32">
        <v>45510</v>
      </c>
      <c r="B445" s="2">
        <v>168.09</v>
      </c>
      <c r="C445" s="34">
        <v>167.9</v>
      </c>
      <c r="D445" s="34">
        <v>170.33</v>
      </c>
      <c r="E445" s="34">
        <v>167.85</v>
      </c>
      <c r="F445" s="34" t="s">
        <v>3683</v>
      </c>
      <c r="G445" s="35">
        <v>0.0002</v>
      </c>
      <c r="H445" s="1">
        <f t="shared" si="6"/>
        <v>0.000178491745230683</v>
      </c>
    </row>
    <row r="446" spans="1:8">
      <c r="A446" s="32">
        <v>45509</v>
      </c>
      <c r="B446" s="2">
        <v>168.06</v>
      </c>
      <c r="C446" s="34">
        <v>170.88</v>
      </c>
      <c r="D446" s="34">
        <v>170.88</v>
      </c>
      <c r="E446" s="34">
        <v>166.67</v>
      </c>
      <c r="F446" s="34" t="s">
        <v>3387</v>
      </c>
      <c r="G446" s="35">
        <v>-0.0119</v>
      </c>
      <c r="H446" s="1">
        <f t="shared" si="6"/>
        <v>-0.0119478560935656</v>
      </c>
    </row>
    <row r="447" spans="1:8">
      <c r="A447" s="32">
        <v>45506</v>
      </c>
      <c r="B447" s="2">
        <v>170.08</v>
      </c>
      <c r="C447" s="34">
        <v>167.44</v>
      </c>
      <c r="D447" s="34">
        <v>170.35</v>
      </c>
      <c r="E447" s="34">
        <v>165.15</v>
      </c>
      <c r="F447" s="34" t="s">
        <v>2765</v>
      </c>
      <c r="G447" s="35">
        <v>0.0265</v>
      </c>
      <c r="H447" s="1">
        <f t="shared" si="6"/>
        <v>0.026150342012432</v>
      </c>
    </row>
    <row r="448" spans="1:8">
      <c r="A448" s="32">
        <v>45505</v>
      </c>
      <c r="B448" s="2">
        <v>165.69</v>
      </c>
      <c r="C448" s="34">
        <v>160.88</v>
      </c>
      <c r="D448" s="34">
        <v>166.3</v>
      </c>
      <c r="E448" s="34">
        <v>160.68</v>
      </c>
      <c r="F448" s="34" t="s">
        <v>2621</v>
      </c>
      <c r="G448" s="35">
        <v>0.0307</v>
      </c>
      <c r="H448" s="1">
        <f t="shared" si="6"/>
        <v>0.0302060030002056</v>
      </c>
    </row>
    <row r="449" spans="1:8">
      <c r="A449" s="32">
        <v>45504</v>
      </c>
      <c r="B449" s="2">
        <v>160.76</v>
      </c>
      <c r="C449" s="34">
        <v>160.81</v>
      </c>
      <c r="D449" s="34">
        <v>162.86</v>
      </c>
      <c r="E449" s="34">
        <v>159.21</v>
      </c>
      <c r="F449" s="34" t="s">
        <v>2755</v>
      </c>
      <c r="G449" s="35">
        <v>-0.0058</v>
      </c>
      <c r="H449" s="1">
        <f t="shared" si="6"/>
        <v>-0.00583019700206081</v>
      </c>
    </row>
    <row r="450" spans="1:8">
      <c r="A450" s="32">
        <v>45503</v>
      </c>
      <c r="B450" s="2">
        <v>161.7</v>
      </c>
      <c r="C450" s="34">
        <v>161.79</v>
      </c>
      <c r="D450" s="34">
        <v>162.38</v>
      </c>
      <c r="E450" s="34">
        <v>158.04</v>
      </c>
      <c r="F450" s="34" t="s">
        <v>2856</v>
      </c>
      <c r="G450" s="35">
        <v>-0.0484</v>
      </c>
      <c r="H450" s="1">
        <f t="shared" si="6"/>
        <v>-0.0496438209629531</v>
      </c>
    </row>
    <row r="451" spans="1:8">
      <c r="A451" s="32">
        <v>45502</v>
      </c>
      <c r="B451" s="2">
        <v>169.93</v>
      </c>
      <c r="C451" s="34">
        <v>168.85</v>
      </c>
      <c r="D451" s="34">
        <v>170.54</v>
      </c>
      <c r="E451" s="34">
        <v>168.11</v>
      </c>
      <c r="F451" s="34" t="s">
        <v>3215</v>
      </c>
      <c r="G451" s="35">
        <v>0.0048</v>
      </c>
      <c r="H451" s="1">
        <f t="shared" ref="H451:H514" si="7">LN(B451/B452)</f>
        <v>0.00483719678442076</v>
      </c>
    </row>
    <row r="452" spans="1:8">
      <c r="A452" s="32">
        <v>45499</v>
      </c>
      <c r="B452" s="2">
        <v>169.11</v>
      </c>
      <c r="C452" s="34">
        <v>167.25</v>
      </c>
      <c r="D452" s="34">
        <v>169.32</v>
      </c>
      <c r="E452" s="34">
        <v>167.03</v>
      </c>
      <c r="F452" s="34" t="s">
        <v>4169</v>
      </c>
      <c r="G452" s="35">
        <v>0.0132</v>
      </c>
      <c r="H452" s="1">
        <f t="shared" si="7"/>
        <v>0.013154560093804</v>
      </c>
    </row>
    <row r="453" spans="1:8">
      <c r="A453" s="32">
        <v>45498</v>
      </c>
      <c r="B453" s="2">
        <v>166.9</v>
      </c>
      <c r="C453" s="34">
        <v>168.32</v>
      </c>
      <c r="D453" s="34">
        <v>170.09</v>
      </c>
      <c r="E453" s="34">
        <v>166.87</v>
      </c>
      <c r="F453" s="34" t="s">
        <v>3554</v>
      </c>
      <c r="G453" s="35">
        <v>-0.0065</v>
      </c>
      <c r="H453" s="1">
        <f t="shared" si="7"/>
        <v>-0.00656914873546951</v>
      </c>
    </row>
    <row r="454" spans="1:8">
      <c r="A454" s="32">
        <v>45497</v>
      </c>
      <c r="B454" s="2">
        <v>168</v>
      </c>
      <c r="C454" s="34">
        <v>166.32</v>
      </c>
      <c r="D454" s="34">
        <v>168.28</v>
      </c>
      <c r="E454" s="34">
        <v>165.57</v>
      </c>
      <c r="F454" s="34" t="s">
        <v>3403</v>
      </c>
      <c r="G454" s="35">
        <v>0.0083</v>
      </c>
      <c r="H454" s="1">
        <f t="shared" si="7"/>
        <v>0.00824820885649567</v>
      </c>
    </row>
    <row r="455" spans="1:8">
      <c r="A455" s="32">
        <v>45496</v>
      </c>
      <c r="B455" s="2">
        <v>166.62</v>
      </c>
      <c r="C455" s="34">
        <v>168.11</v>
      </c>
      <c r="D455" s="34">
        <v>168.42</v>
      </c>
      <c r="E455" s="34">
        <v>166.32</v>
      </c>
      <c r="F455" s="34" t="s">
        <v>4197</v>
      </c>
      <c r="G455" s="35">
        <v>-0.0097</v>
      </c>
      <c r="H455" s="1">
        <f t="shared" si="7"/>
        <v>-0.00973519797807392</v>
      </c>
    </row>
    <row r="456" spans="1:8">
      <c r="A456" s="32">
        <v>45495</v>
      </c>
      <c r="B456" s="2">
        <v>168.25</v>
      </c>
      <c r="C456" s="34">
        <v>167.93</v>
      </c>
      <c r="D456" s="34">
        <v>168.7</v>
      </c>
      <c r="E456" s="34">
        <v>167.7</v>
      </c>
      <c r="F456" s="34" t="s">
        <v>3661</v>
      </c>
      <c r="G456" s="35">
        <v>0.0017</v>
      </c>
      <c r="H456" s="1">
        <f t="shared" si="7"/>
        <v>0.00172511270884456</v>
      </c>
    </row>
    <row r="457" spans="1:8">
      <c r="A457" s="32">
        <v>45492</v>
      </c>
      <c r="B457" s="2">
        <v>167.96</v>
      </c>
      <c r="C457" s="34">
        <v>167.97</v>
      </c>
      <c r="D457" s="34">
        <v>169.04</v>
      </c>
      <c r="E457" s="34">
        <v>167.13</v>
      </c>
      <c r="F457" s="34" t="s">
        <v>3470</v>
      </c>
      <c r="G457" s="35">
        <v>-0.0028</v>
      </c>
      <c r="H457" s="1">
        <f t="shared" si="7"/>
        <v>-0.00285374747773442</v>
      </c>
    </row>
    <row r="458" spans="1:8">
      <c r="A458" s="32">
        <v>45491</v>
      </c>
      <c r="B458" s="2">
        <v>168.44</v>
      </c>
      <c r="C458" s="34">
        <v>168.8</v>
      </c>
      <c r="D458" s="34">
        <v>170.92</v>
      </c>
      <c r="E458" s="34">
        <v>168.28</v>
      </c>
      <c r="F458" s="34" t="s">
        <v>4167</v>
      </c>
      <c r="G458" s="35">
        <v>-0.0059</v>
      </c>
      <c r="H458" s="1">
        <f t="shared" si="7"/>
        <v>-0.00591927855936934</v>
      </c>
    </row>
    <row r="459" spans="1:8">
      <c r="A459" s="32">
        <v>45490</v>
      </c>
      <c r="B459" s="2">
        <v>169.44</v>
      </c>
      <c r="C459" s="34">
        <v>167.75</v>
      </c>
      <c r="D459" s="34">
        <v>170.17</v>
      </c>
      <c r="E459" s="34">
        <v>167.33</v>
      </c>
      <c r="F459" s="34" t="s">
        <v>3172</v>
      </c>
      <c r="G459" s="35">
        <v>0.0149</v>
      </c>
      <c r="H459" s="1">
        <f t="shared" si="7"/>
        <v>0.0148045154634329</v>
      </c>
    </row>
    <row r="460" spans="1:8">
      <c r="A460" s="32">
        <v>45489</v>
      </c>
      <c r="B460" s="2">
        <v>166.95</v>
      </c>
      <c r="C460" s="34">
        <v>164.91</v>
      </c>
      <c r="D460" s="34">
        <v>167.07</v>
      </c>
      <c r="E460" s="34">
        <v>164.61</v>
      </c>
      <c r="F460" s="34" t="s">
        <v>3661</v>
      </c>
      <c r="G460" s="35">
        <v>0.0144</v>
      </c>
      <c r="H460" s="1">
        <f t="shared" si="7"/>
        <v>0.0142975922120965</v>
      </c>
    </row>
    <row r="461" spans="1:8">
      <c r="A461" s="32">
        <v>45488</v>
      </c>
      <c r="B461" s="2">
        <v>164.58</v>
      </c>
      <c r="C461" s="34">
        <v>166.47</v>
      </c>
      <c r="D461" s="34">
        <v>166.62</v>
      </c>
      <c r="E461" s="34">
        <v>164.46</v>
      </c>
      <c r="F461" s="34" t="s">
        <v>3271</v>
      </c>
      <c r="G461" s="35">
        <v>-0.0122</v>
      </c>
      <c r="H461" s="1">
        <f t="shared" si="7"/>
        <v>-0.0122589777634105</v>
      </c>
    </row>
    <row r="462" spans="1:8">
      <c r="A462" s="32">
        <v>45485</v>
      </c>
      <c r="B462" s="2">
        <v>166.61</v>
      </c>
      <c r="C462" s="34">
        <v>166.22</v>
      </c>
      <c r="D462" s="34">
        <v>167.64</v>
      </c>
      <c r="E462" s="34">
        <v>166.02</v>
      </c>
      <c r="F462" s="34" t="s">
        <v>3410</v>
      </c>
      <c r="G462" s="35">
        <v>0.0065</v>
      </c>
      <c r="H462" s="1">
        <f t="shared" si="7"/>
        <v>0.00644289448372779</v>
      </c>
    </row>
    <row r="463" spans="1:8">
      <c r="A463" s="32">
        <v>45484</v>
      </c>
      <c r="B463" s="2">
        <v>165.54</v>
      </c>
      <c r="C463" s="34">
        <v>166.3</v>
      </c>
      <c r="D463" s="34">
        <v>166.63</v>
      </c>
      <c r="E463" s="34">
        <v>164.78</v>
      </c>
      <c r="F463" s="34" t="s">
        <v>4198</v>
      </c>
      <c r="G463" s="35">
        <v>-0.0076</v>
      </c>
      <c r="H463" s="1">
        <f t="shared" si="7"/>
        <v>-0.00758263246739682</v>
      </c>
    </row>
    <row r="464" spans="1:8">
      <c r="A464" s="32">
        <v>45483</v>
      </c>
      <c r="B464" s="2">
        <v>166.8</v>
      </c>
      <c r="C464" s="34">
        <v>165.9</v>
      </c>
      <c r="D464" s="34">
        <v>166.92</v>
      </c>
      <c r="E464" s="34">
        <v>165.54</v>
      </c>
      <c r="F464" s="34" t="s">
        <v>3457</v>
      </c>
      <c r="G464" s="35">
        <v>0.0069</v>
      </c>
      <c r="H464" s="1">
        <f t="shared" si="7"/>
        <v>0.00685799475452831</v>
      </c>
    </row>
    <row r="465" spans="1:8">
      <c r="A465" s="32">
        <v>45482</v>
      </c>
      <c r="B465" s="2">
        <v>165.66</v>
      </c>
      <c r="C465" s="34">
        <v>166.63</v>
      </c>
      <c r="D465" s="34">
        <v>166.76</v>
      </c>
      <c r="E465" s="34">
        <v>165.14</v>
      </c>
      <c r="F465" s="34" t="s">
        <v>3425</v>
      </c>
      <c r="G465" s="35">
        <v>-0.0052</v>
      </c>
      <c r="H465" s="1">
        <f t="shared" si="7"/>
        <v>-0.00517792715665665</v>
      </c>
    </row>
    <row r="466" spans="1:8">
      <c r="A466" s="32">
        <v>45481</v>
      </c>
      <c r="B466" s="2">
        <v>166.52</v>
      </c>
      <c r="C466" s="34">
        <v>165.95</v>
      </c>
      <c r="D466" s="34">
        <v>166.67</v>
      </c>
      <c r="E466" s="34">
        <v>165.62</v>
      </c>
      <c r="F466" s="34" t="s">
        <v>3428</v>
      </c>
      <c r="G466" s="35">
        <v>0.0079</v>
      </c>
      <c r="H466" s="1">
        <f t="shared" si="7"/>
        <v>0.00789803038427478</v>
      </c>
    </row>
    <row r="467" spans="1:8">
      <c r="A467" s="32">
        <v>45478</v>
      </c>
      <c r="B467" s="2">
        <v>165.21</v>
      </c>
      <c r="C467" s="34">
        <v>164.01</v>
      </c>
      <c r="D467" s="34">
        <v>165.63</v>
      </c>
      <c r="E467" s="34">
        <v>163.5</v>
      </c>
      <c r="F467" s="34" t="s">
        <v>3548</v>
      </c>
      <c r="G467" s="35">
        <v>0.0084</v>
      </c>
      <c r="H467" s="1">
        <f t="shared" si="7"/>
        <v>0.00838808711032766</v>
      </c>
    </row>
    <row r="468" spans="1:8">
      <c r="A468" s="32">
        <v>45476</v>
      </c>
      <c r="B468" s="2">
        <v>163.83</v>
      </c>
      <c r="C468" s="34">
        <v>163.21</v>
      </c>
      <c r="D468" s="34">
        <v>164.21</v>
      </c>
      <c r="E468" s="34">
        <v>162.98</v>
      </c>
      <c r="F468" s="34" t="s">
        <v>4199</v>
      </c>
      <c r="G468" s="35">
        <v>-0.0004</v>
      </c>
      <c r="H468" s="1">
        <f t="shared" si="7"/>
        <v>-0.000427180917611973</v>
      </c>
    </row>
    <row r="469" spans="1:8">
      <c r="A469" s="32">
        <v>45475</v>
      </c>
      <c r="B469" s="2">
        <v>163.9</v>
      </c>
      <c r="C469" s="34">
        <v>162.58</v>
      </c>
      <c r="D469" s="34">
        <v>164.04</v>
      </c>
      <c r="E469" s="34">
        <v>161.71</v>
      </c>
      <c r="F469" s="34" t="s">
        <v>3621</v>
      </c>
      <c r="G469" s="35">
        <v>0.0073</v>
      </c>
      <c r="H469" s="1">
        <f t="shared" si="7"/>
        <v>0.00722555344953418</v>
      </c>
    </row>
    <row r="470" spans="1:8">
      <c r="A470" s="32">
        <v>45474</v>
      </c>
      <c r="B470" s="2">
        <v>162.72</v>
      </c>
      <c r="C470" s="34">
        <v>165.59</v>
      </c>
      <c r="D470" s="34">
        <v>166.21</v>
      </c>
      <c r="E470" s="34">
        <v>162.2</v>
      </c>
      <c r="F470" s="34" t="s">
        <v>3459</v>
      </c>
      <c r="G470" s="35">
        <v>-0.0133</v>
      </c>
      <c r="H470" s="1">
        <f t="shared" si="7"/>
        <v>-0.0134295755384494</v>
      </c>
    </row>
    <row r="471" spans="1:8">
      <c r="A471" s="32">
        <v>45471</v>
      </c>
      <c r="B471" s="2">
        <v>164.92</v>
      </c>
      <c r="C471" s="34">
        <v>166</v>
      </c>
      <c r="D471" s="34">
        <v>167.24</v>
      </c>
      <c r="E471" s="34">
        <v>164.58</v>
      </c>
      <c r="F471" s="34" t="s">
        <v>2735</v>
      </c>
      <c r="G471" s="35">
        <v>-0.0102</v>
      </c>
      <c r="H471" s="1">
        <f t="shared" si="7"/>
        <v>-0.010255262708064</v>
      </c>
    </row>
    <row r="472" spans="1:8">
      <c r="A472" s="32">
        <v>45470</v>
      </c>
      <c r="B472" s="2">
        <v>166.62</v>
      </c>
      <c r="C472" s="34">
        <v>167.49</v>
      </c>
      <c r="D472" s="34">
        <v>168.1</v>
      </c>
      <c r="E472" s="34">
        <v>165.5</v>
      </c>
      <c r="F472" s="34" t="s">
        <v>3427</v>
      </c>
      <c r="G472" s="35">
        <v>-0.005</v>
      </c>
      <c r="H472" s="1">
        <f t="shared" si="7"/>
        <v>-0.00496902869345037</v>
      </c>
    </row>
    <row r="473" spans="1:8">
      <c r="A473" s="32">
        <v>45469</v>
      </c>
      <c r="B473" s="2">
        <v>167.45</v>
      </c>
      <c r="C473" s="34">
        <v>166.05</v>
      </c>
      <c r="D473" s="34">
        <v>167.81</v>
      </c>
      <c r="E473" s="34">
        <v>165.66</v>
      </c>
      <c r="F473" s="34" t="s">
        <v>4200</v>
      </c>
      <c r="G473" s="35">
        <v>0.0036</v>
      </c>
      <c r="H473" s="1">
        <f t="shared" si="7"/>
        <v>0.00358959404283044</v>
      </c>
    </row>
    <row r="474" spans="1:8">
      <c r="A474" s="32">
        <v>45468</v>
      </c>
      <c r="B474" s="2">
        <v>166.85</v>
      </c>
      <c r="C474" s="34">
        <v>168.63</v>
      </c>
      <c r="D474" s="34">
        <v>168.91</v>
      </c>
      <c r="E474" s="34">
        <v>165.9</v>
      </c>
      <c r="F474" s="34" t="s">
        <v>2761</v>
      </c>
      <c r="G474" s="35">
        <v>-0.0095</v>
      </c>
      <c r="H474" s="1">
        <f t="shared" si="7"/>
        <v>-0.00954376465517885</v>
      </c>
    </row>
    <row r="475" spans="1:8">
      <c r="A475" s="32">
        <v>45467</v>
      </c>
      <c r="B475" s="2">
        <v>168.45</v>
      </c>
      <c r="C475" s="34">
        <v>168.76</v>
      </c>
      <c r="D475" s="34">
        <v>169.41</v>
      </c>
      <c r="E475" s="34">
        <v>167.48</v>
      </c>
      <c r="F475" s="34" t="s">
        <v>3201</v>
      </c>
      <c r="G475" s="35">
        <v>0.0011</v>
      </c>
      <c r="H475" s="1">
        <f t="shared" si="7"/>
        <v>0.00112856772989424</v>
      </c>
    </row>
    <row r="476" spans="1:8">
      <c r="A476" s="32">
        <v>45464</v>
      </c>
      <c r="B476" s="2">
        <v>168.26</v>
      </c>
      <c r="C476" s="34">
        <v>167.48</v>
      </c>
      <c r="D476" s="34">
        <v>168.88</v>
      </c>
      <c r="E476" s="34">
        <v>167.18</v>
      </c>
      <c r="F476" s="34" t="s">
        <v>4065</v>
      </c>
      <c r="G476" s="35">
        <v>0.0035</v>
      </c>
      <c r="H476" s="1">
        <f t="shared" si="7"/>
        <v>0.00351264017295102</v>
      </c>
    </row>
    <row r="477" spans="1:8">
      <c r="A477" s="32">
        <v>45463</v>
      </c>
      <c r="B477" s="2">
        <v>167.67</v>
      </c>
      <c r="C477" s="34">
        <v>168.37</v>
      </c>
      <c r="D477" s="34">
        <v>168.78</v>
      </c>
      <c r="E477" s="34">
        <v>166.86</v>
      </c>
      <c r="F477" s="34" t="s">
        <v>3690</v>
      </c>
      <c r="G477" s="35">
        <v>-0.0053</v>
      </c>
      <c r="H477" s="1">
        <f t="shared" si="7"/>
        <v>-0.00529400754621726</v>
      </c>
    </row>
    <row r="478" spans="1:8">
      <c r="A478" s="32">
        <v>45461</v>
      </c>
      <c r="B478" s="2">
        <v>168.56</v>
      </c>
      <c r="C478" s="34">
        <v>167.03</v>
      </c>
      <c r="D478" s="34">
        <v>168.65</v>
      </c>
      <c r="E478" s="34">
        <v>166.94</v>
      </c>
      <c r="F478" s="34" t="s">
        <v>3451</v>
      </c>
      <c r="G478" s="35">
        <v>0.0063</v>
      </c>
      <c r="H478" s="1">
        <f t="shared" si="7"/>
        <v>0.00630841823081252</v>
      </c>
    </row>
    <row r="479" spans="1:8">
      <c r="A479" s="32">
        <v>45460</v>
      </c>
      <c r="B479" s="2">
        <v>167.5</v>
      </c>
      <c r="C479" s="34">
        <v>165.85</v>
      </c>
      <c r="D479" s="34">
        <v>168.71</v>
      </c>
      <c r="E479" s="34">
        <v>165.4</v>
      </c>
      <c r="F479" s="34" t="s">
        <v>4158</v>
      </c>
      <c r="G479" s="35">
        <v>0.0043</v>
      </c>
      <c r="H479" s="1">
        <f t="shared" si="7"/>
        <v>0.00424781517603944</v>
      </c>
    </row>
    <row r="480" spans="1:8">
      <c r="A480" s="32">
        <v>45457</v>
      </c>
      <c r="B480" s="2">
        <v>166.79</v>
      </c>
      <c r="C480" s="34">
        <v>165.99</v>
      </c>
      <c r="D480" s="34">
        <v>166.93</v>
      </c>
      <c r="E480" s="34">
        <v>165.25</v>
      </c>
      <c r="F480" s="34" t="s">
        <v>3420</v>
      </c>
      <c r="G480" s="35">
        <v>0.0023</v>
      </c>
      <c r="H480" s="1">
        <f t="shared" si="7"/>
        <v>0.00228091335382883</v>
      </c>
    </row>
    <row r="481" spans="1:8">
      <c r="A481" s="32">
        <v>45456</v>
      </c>
      <c r="B481" s="2">
        <v>166.41</v>
      </c>
      <c r="C481" s="34">
        <v>164.47</v>
      </c>
      <c r="D481" s="34">
        <v>167</v>
      </c>
      <c r="E481" s="34">
        <v>164.47</v>
      </c>
      <c r="F481" s="34" t="s">
        <v>3516</v>
      </c>
      <c r="G481" s="35">
        <v>0.0074</v>
      </c>
      <c r="H481" s="1">
        <f t="shared" si="7"/>
        <v>0.00741883435268186</v>
      </c>
    </row>
    <row r="482" spans="1:8">
      <c r="A482" s="32">
        <v>45455</v>
      </c>
      <c r="B482" s="2">
        <v>165.18</v>
      </c>
      <c r="C482" s="34">
        <v>167.5</v>
      </c>
      <c r="D482" s="34">
        <v>167.64</v>
      </c>
      <c r="E482" s="34">
        <v>164.22</v>
      </c>
      <c r="F482" s="34" t="s">
        <v>3082</v>
      </c>
      <c r="G482" s="35">
        <v>-0.0137</v>
      </c>
      <c r="H482" s="1">
        <f t="shared" si="7"/>
        <v>-0.0138281527683715</v>
      </c>
    </row>
    <row r="483" spans="1:8">
      <c r="A483" s="32">
        <v>45454</v>
      </c>
      <c r="B483" s="2">
        <v>167.48</v>
      </c>
      <c r="C483" s="34">
        <v>166.97</v>
      </c>
      <c r="D483" s="34">
        <v>167.5</v>
      </c>
      <c r="E483" s="34">
        <v>166.02</v>
      </c>
      <c r="F483" s="34" t="s">
        <v>4201</v>
      </c>
      <c r="G483" s="35">
        <v>0.0008</v>
      </c>
      <c r="H483" s="1">
        <f t="shared" si="7"/>
        <v>0.000776513493606827</v>
      </c>
    </row>
    <row r="484" spans="1:8">
      <c r="A484" s="32">
        <v>45453</v>
      </c>
      <c r="B484" s="2">
        <v>167.35</v>
      </c>
      <c r="C484" s="34">
        <v>166.78</v>
      </c>
      <c r="D484" s="34">
        <v>167.71</v>
      </c>
      <c r="E484" s="34">
        <v>166.08</v>
      </c>
      <c r="F484" s="34" t="s">
        <v>4202</v>
      </c>
      <c r="G484" s="35">
        <v>0.0017</v>
      </c>
      <c r="H484" s="1">
        <f t="shared" si="7"/>
        <v>0.00173439832957543</v>
      </c>
    </row>
    <row r="485" spans="1:8">
      <c r="A485" s="32">
        <v>45450</v>
      </c>
      <c r="B485" s="2">
        <v>167.06</v>
      </c>
      <c r="C485" s="34">
        <v>168.4</v>
      </c>
      <c r="D485" s="34">
        <v>168.97</v>
      </c>
      <c r="E485" s="34">
        <v>166.84</v>
      </c>
      <c r="F485" s="34" t="s">
        <v>4203</v>
      </c>
      <c r="G485" s="35">
        <v>-0.0084</v>
      </c>
      <c r="H485" s="1">
        <f t="shared" si="7"/>
        <v>-0.00840466307035251</v>
      </c>
    </row>
    <row r="486" spans="1:8">
      <c r="A486" s="32">
        <v>45449</v>
      </c>
      <c r="B486" s="2">
        <v>168.47</v>
      </c>
      <c r="C486" s="34">
        <v>165.83</v>
      </c>
      <c r="D486" s="34">
        <v>168.58</v>
      </c>
      <c r="E486" s="34">
        <v>165.08</v>
      </c>
      <c r="F486" s="34" t="s">
        <v>3695</v>
      </c>
      <c r="G486" s="35">
        <v>0.0146</v>
      </c>
      <c r="H486" s="1">
        <f t="shared" si="7"/>
        <v>0.014468744575357</v>
      </c>
    </row>
    <row r="487" spans="1:8">
      <c r="A487" s="32">
        <v>45448</v>
      </c>
      <c r="B487" s="2">
        <v>166.05</v>
      </c>
      <c r="C487" s="34">
        <v>167.01</v>
      </c>
      <c r="D487" s="34">
        <v>167.01</v>
      </c>
      <c r="E487" s="34">
        <v>164.98</v>
      </c>
      <c r="F487" s="34" t="s">
        <v>4182</v>
      </c>
      <c r="G487" s="35">
        <v>-0.0057</v>
      </c>
      <c r="H487" s="1">
        <f t="shared" si="7"/>
        <v>-0.00576474304077034</v>
      </c>
    </row>
    <row r="488" spans="1:8">
      <c r="A488" s="32">
        <v>45447</v>
      </c>
      <c r="B488" s="2">
        <v>167.01</v>
      </c>
      <c r="C488" s="34">
        <v>164.79</v>
      </c>
      <c r="D488" s="34">
        <v>167.12</v>
      </c>
      <c r="E488" s="34">
        <v>164.4</v>
      </c>
      <c r="F488" s="34" t="s">
        <v>2958</v>
      </c>
      <c r="G488" s="35">
        <v>0.0143</v>
      </c>
      <c r="H488" s="1">
        <f t="shared" si="7"/>
        <v>0.0142316820411528</v>
      </c>
    </row>
    <row r="489" spans="1:8">
      <c r="A489" s="32">
        <v>45446</v>
      </c>
      <c r="B489" s="2">
        <v>164.65</v>
      </c>
      <c r="C489" s="34">
        <v>163.93</v>
      </c>
      <c r="D489" s="34">
        <v>166.24</v>
      </c>
      <c r="E489" s="34">
        <v>163.63</v>
      </c>
      <c r="F489" s="34" t="s">
        <v>4198</v>
      </c>
      <c r="G489" s="35">
        <v>0.0007</v>
      </c>
      <c r="H489" s="1">
        <f t="shared" si="7"/>
        <v>0.000668307081589105</v>
      </c>
    </row>
    <row r="490" spans="1:8">
      <c r="A490" s="32">
        <v>45443</v>
      </c>
      <c r="B490" s="2">
        <v>164.54</v>
      </c>
      <c r="C490" s="34">
        <v>162.44</v>
      </c>
      <c r="D490" s="34">
        <v>164.77</v>
      </c>
      <c r="E490" s="34">
        <v>161.97</v>
      </c>
      <c r="F490" s="34" t="s">
        <v>3387</v>
      </c>
      <c r="G490" s="35">
        <v>0.0121</v>
      </c>
      <c r="H490" s="1">
        <f t="shared" si="7"/>
        <v>0.0119835134223579</v>
      </c>
    </row>
    <row r="491" spans="1:8">
      <c r="A491" s="32">
        <v>45442</v>
      </c>
      <c r="B491" s="2">
        <v>162.58</v>
      </c>
      <c r="C491" s="34">
        <v>161.65</v>
      </c>
      <c r="D491" s="34">
        <v>162.7</v>
      </c>
      <c r="E491" s="34">
        <v>161.48</v>
      </c>
      <c r="F491" s="34" t="s">
        <v>4188</v>
      </c>
      <c r="G491" s="35">
        <v>0.0058</v>
      </c>
      <c r="H491" s="1">
        <f t="shared" si="7"/>
        <v>0.00573668414698411</v>
      </c>
    </row>
    <row r="492" spans="1:8">
      <c r="A492" s="32">
        <v>45441</v>
      </c>
      <c r="B492" s="2">
        <v>161.65</v>
      </c>
      <c r="C492" s="34">
        <v>162.65</v>
      </c>
      <c r="D492" s="34">
        <v>162.74</v>
      </c>
      <c r="E492" s="34">
        <v>161.42</v>
      </c>
      <c r="F492" s="34" t="s">
        <v>3469</v>
      </c>
      <c r="G492" s="35">
        <v>-0.009</v>
      </c>
      <c r="H492" s="1">
        <f t="shared" si="7"/>
        <v>-0.00899131565449697</v>
      </c>
    </row>
    <row r="493" spans="1:8">
      <c r="A493" s="32">
        <v>45440</v>
      </c>
      <c r="B493" s="2">
        <v>163.11</v>
      </c>
      <c r="C493" s="34">
        <v>164.49</v>
      </c>
      <c r="D493" s="34">
        <v>164.76</v>
      </c>
      <c r="E493" s="34">
        <v>162.26</v>
      </c>
      <c r="F493" s="34" t="s">
        <v>3436</v>
      </c>
      <c r="G493" s="35">
        <v>-0.0134</v>
      </c>
      <c r="H493" s="1">
        <f t="shared" si="7"/>
        <v>-0.0135186567373147</v>
      </c>
    </row>
    <row r="494" spans="1:8">
      <c r="A494" s="32">
        <v>45436</v>
      </c>
      <c r="B494" s="2">
        <v>165.33</v>
      </c>
      <c r="C494" s="34">
        <v>165.85</v>
      </c>
      <c r="D494" s="34">
        <v>166.31</v>
      </c>
      <c r="E494" s="34">
        <v>165.15</v>
      </c>
      <c r="F494" s="34" t="s">
        <v>4183</v>
      </c>
      <c r="G494" s="35">
        <v>-0.001</v>
      </c>
      <c r="H494" s="1">
        <f t="shared" si="7"/>
        <v>-0.000967293467598168</v>
      </c>
    </row>
    <row r="495" spans="1:8">
      <c r="A495" s="32">
        <v>45435</v>
      </c>
      <c r="B495" s="2">
        <v>165.49</v>
      </c>
      <c r="C495" s="34">
        <v>167.29</v>
      </c>
      <c r="D495" s="34">
        <v>168.11</v>
      </c>
      <c r="E495" s="34">
        <v>165.32</v>
      </c>
      <c r="F495" s="34" t="s">
        <v>2896</v>
      </c>
      <c r="G495" s="35">
        <v>-0.0138</v>
      </c>
      <c r="H495" s="1">
        <f t="shared" si="7"/>
        <v>-0.0139216169822185</v>
      </c>
    </row>
    <row r="496" spans="1:8">
      <c r="A496" s="32">
        <v>45434</v>
      </c>
      <c r="B496" s="2">
        <v>167.81</v>
      </c>
      <c r="C496" s="34">
        <v>168.01</v>
      </c>
      <c r="D496" s="34">
        <v>168.43</v>
      </c>
      <c r="E496" s="34">
        <v>167.63</v>
      </c>
      <c r="F496" s="34" t="s">
        <v>3421</v>
      </c>
      <c r="G496" s="35">
        <v>-0.0032</v>
      </c>
      <c r="H496" s="1">
        <f t="shared" si="7"/>
        <v>-0.00321275859401304</v>
      </c>
    </row>
    <row r="497" spans="1:8">
      <c r="A497" s="32">
        <v>45433</v>
      </c>
      <c r="B497" s="2">
        <v>168.35</v>
      </c>
      <c r="C497" s="34">
        <v>167.76</v>
      </c>
      <c r="D497" s="34">
        <v>168.54</v>
      </c>
      <c r="E497" s="34">
        <v>167.29</v>
      </c>
      <c r="F497" s="34" t="s">
        <v>4204</v>
      </c>
      <c r="G497" s="35">
        <v>0.0062</v>
      </c>
      <c r="H497" s="1">
        <f t="shared" si="7"/>
        <v>0.0061967665375114</v>
      </c>
    </row>
    <row r="498" spans="1:8">
      <c r="A498" s="32">
        <v>45432</v>
      </c>
      <c r="B498" s="2">
        <v>167.31</v>
      </c>
      <c r="C498" s="34">
        <v>167.55</v>
      </c>
      <c r="D498" s="34">
        <v>167.88</v>
      </c>
      <c r="E498" s="34">
        <v>166.79</v>
      </c>
      <c r="F498" s="34" t="s">
        <v>3497</v>
      </c>
      <c r="G498" s="35">
        <v>-0.002</v>
      </c>
      <c r="H498" s="1">
        <f t="shared" si="7"/>
        <v>-0.00197044398729861</v>
      </c>
    </row>
    <row r="499" spans="1:8">
      <c r="A499" s="32">
        <v>45429</v>
      </c>
      <c r="B499" s="2">
        <v>167.64</v>
      </c>
      <c r="C499" s="34">
        <v>167.67</v>
      </c>
      <c r="D499" s="34">
        <v>168</v>
      </c>
      <c r="E499" s="34">
        <v>166.88</v>
      </c>
      <c r="F499" s="34" t="s">
        <v>4205</v>
      </c>
      <c r="G499" s="35">
        <v>-0.0013</v>
      </c>
      <c r="H499" s="1">
        <f t="shared" si="7"/>
        <v>-0.00131147559781087</v>
      </c>
    </row>
    <row r="500" spans="1:8">
      <c r="A500" s="32">
        <v>45428</v>
      </c>
      <c r="B500" s="2">
        <v>167.86</v>
      </c>
      <c r="C500" s="34">
        <v>166.93</v>
      </c>
      <c r="D500" s="34">
        <v>168.34</v>
      </c>
      <c r="E500" s="34">
        <v>166.59</v>
      </c>
      <c r="F500" s="34" t="s">
        <v>3324</v>
      </c>
      <c r="G500" s="35">
        <v>0.0081</v>
      </c>
      <c r="H500" s="1">
        <f t="shared" si="7"/>
        <v>0.00807493097765623</v>
      </c>
    </row>
    <row r="501" spans="1:8">
      <c r="A501" s="32">
        <v>45427</v>
      </c>
      <c r="B501" s="2">
        <v>166.51</v>
      </c>
      <c r="C501" s="34">
        <v>165.31</v>
      </c>
      <c r="D501" s="34">
        <v>166.68</v>
      </c>
      <c r="E501" s="34">
        <v>165.12</v>
      </c>
      <c r="F501" s="34" t="s">
        <v>3552</v>
      </c>
      <c r="G501" s="35">
        <v>0.0045</v>
      </c>
      <c r="H501" s="1">
        <f t="shared" si="7"/>
        <v>0.00451440860590725</v>
      </c>
    </row>
    <row r="502" spans="1:8">
      <c r="A502" s="32">
        <v>45426</v>
      </c>
      <c r="B502" s="2">
        <v>165.76</v>
      </c>
      <c r="C502" s="34">
        <v>165.53</v>
      </c>
      <c r="D502" s="34">
        <v>166.07</v>
      </c>
      <c r="E502" s="34">
        <v>163.95</v>
      </c>
      <c r="F502" s="34" t="s">
        <v>2981</v>
      </c>
      <c r="G502" s="35">
        <v>-0.0007</v>
      </c>
      <c r="H502" s="1">
        <f t="shared" si="7"/>
        <v>-0.000663389946833086</v>
      </c>
    </row>
    <row r="503" spans="1:8">
      <c r="A503" s="32">
        <v>45425</v>
      </c>
      <c r="B503" s="2">
        <v>165.87</v>
      </c>
      <c r="C503" s="34">
        <v>166.85</v>
      </c>
      <c r="D503" s="34">
        <v>167.65</v>
      </c>
      <c r="E503" s="34">
        <v>165.36</v>
      </c>
      <c r="F503" s="34" t="s">
        <v>3509</v>
      </c>
      <c r="G503" s="35">
        <v>-0.0059</v>
      </c>
      <c r="H503" s="1">
        <f t="shared" si="7"/>
        <v>-0.00589085617943169</v>
      </c>
    </row>
    <row r="504" spans="1:8">
      <c r="A504" s="32">
        <v>45422</v>
      </c>
      <c r="B504" s="2">
        <v>166.85</v>
      </c>
      <c r="C504" s="34">
        <v>166.09</v>
      </c>
      <c r="D504" s="34">
        <v>167.36</v>
      </c>
      <c r="E504" s="34">
        <v>165.7</v>
      </c>
      <c r="F504" s="34" t="s">
        <v>4187</v>
      </c>
      <c r="G504" s="35">
        <v>0.0049</v>
      </c>
      <c r="H504" s="1">
        <f t="shared" si="7"/>
        <v>0.00486648201254498</v>
      </c>
    </row>
    <row r="505" spans="1:8">
      <c r="A505" s="32">
        <v>45421</v>
      </c>
      <c r="B505" s="2">
        <v>166.04</v>
      </c>
      <c r="C505" s="34">
        <v>165.05</v>
      </c>
      <c r="D505" s="34">
        <v>166.33</v>
      </c>
      <c r="E505" s="34">
        <v>165.05</v>
      </c>
      <c r="F505" s="34" t="s">
        <v>3415</v>
      </c>
      <c r="G505" s="35">
        <v>0.0059</v>
      </c>
      <c r="H505" s="1">
        <f t="shared" si="7"/>
        <v>0.00585909682538846</v>
      </c>
    </row>
    <row r="506" spans="1:8">
      <c r="A506" s="32">
        <v>45420</v>
      </c>
      <c r="B506" s="2">
        <v>165.07</v>
      </c>
      <c r="C506" s="34">
        <v>165.98</v>
      </c>
      <c r="D506" s="34">
        <v>166.37</v>
      </c>
      <c r="E506" s="34">
        <v>164.93</v>
      </c>
      <c r="F506" s="34" t="s">
        <v>3429</v>
      </c>
      <c r="G506" s="35">
        <v>-0.0042</v>
      </c>
      <c r="H506" s="1">
        <f t="shared" si="7"/>
        <v>-0.00417133271166855</v>
      </c>
    </row>
    <row r="507" spans="1:8">
      <c r="A507" s="32">
        <v>45419</v>
      </c>
      <c r="B507" s="2">
        <v>165.76</v>
      </c>
      <c r="C507" s="34">
        <v>164.98</v>
      </c>
      <c r="D507" s="34">
        <v>166.04</v>
      </c>
      <c r="E507" s="34">
        <v>164.59</v>
      </c>
      <c r="F507" s="34" t="s">
        <v>3702</v>
      </c>
      <c r="G507" s="35">
        <v>0.008</v>
      </c>
      <c r="H507" s="1">
        <f t="shared" si="7"/>
        <v>0.00799519704144056</v>
      </c>
    </row>
    <row r="508" spans="1:8">
      <c r="A508" s="32">
        <v>45418</v>
      </c>
      <c r="B508" s="2">
        <v>164.44</v>
      </c>
      <c r="C508" s="34">
        <v>164.78</v>
      </c>
      <c r="D508" s="34">
        <v>164.98</v>
      </c>
      <c r="E508" s="34">
        <v>163.26</v>
      </c>
      <c r="F508" s="34" t="s">
        <v>3082</v>
      </c>
      <c r="G508" s="35">
        <v>-0.0001</v>
      </c>
      <c r="H508" s="1">
        <f t="shared" si="7"/>
        <v>-0.000121617513071805</v>
      </c>
    </row>
    <row r="509" spans="1:8">
      <c r="A509" s="32">
        <v>45415</v>
      </c>
      <c r="B509" s="2">
        <v>164.46</v>
      </c>
      <c r="C509" s="34">
        <v>163.54</v>
      </c>
      <c r="D509" s="34">
        <v>164.71</v>
      </c>
      <c r="E509" s="34">
        <v>162.16</v>
      </c>
      <c r="F509" s="34" t="s">
        <v>4169</v>
      </c>
      <c r="G509" s="35">
        <v>0.0038</v>
      </c>
      <c r="H509" s="1">
        <f t="shared" si="7"/>
        <v>0.00377703769160646</v>
      </c>
    </row>
    <row r="510" spans="1:8">
      <c r="A510" s="32">
        <v>45414</v>
      </c>
      <c r="B510" s="2">
        <v>163.84</v>
      </c>
      <c r="C510" s="34">
        <v>163.54</v>
      </c>
      <c r="D510" s="34">
        <v>164.49</v>
      </c>
      <c r="E510" s="34">
        <v>162.64</v>
      </c>
      <c r="F510" s="34" t="s">
        <v>4190</v>
      </c>
      <c r="G510" s="35">
        <v>0.0027</v>
      </c>
      <c r="H510" s="1">
        <f t="shared" si="7"/>
        <v>0.0026891594252405</v>
      </c>
    </row>
    <row r="511" spans="1:8">
      <c r="A511" s="32">
        <v>45413</v>
      </c>
      <c r="B511" s="2">
        <v>163.4</v>
      </c>
      <c r="C511" s="34">
        <v>163.28</v>
      </c>
      <c r="D511" s="34">
        <v>164.24</v>
      </c>
      <c r="E511" s="34">
        <v>162.22</v>
      </c>
      <c r="F511" s="34" t="s">
        <v>3260</v>
      </c>
      <c r="G511" s="35">
        <v>0.0012</v>
      </c>
      <c r="H511" s="1">
        <f t="shared" si="7"/>
        <v>0.00122473989589587</v>
      </c>
    </row>
    <row r="512" spans="1:8">
      <c r="A512" s="32">
        <v>45412</v>
      </c>
      <c r="B512" s="2">
        <v>163.2</v>
      </c>
      <c r="C512" s="34">
        <v>161.84</v>
      </c>
      <c r="D512" s="34">
        <v>163.35</v>
      </c>
      <c r="E512" s="34">
        <v>161.6</v>
      </c>
      <c r="F512" s="34" t="s">
        <v>3230</v>
      </c>
      <c r="G512" s="35">
        <v>0.0095</v>
      </c>
      <c r="H512" s="1">
        <f t="shared" si="7"/>
        <v>0.00948107822430831</v>
      </c>
    </row>
    <row r="513" spans="1:8">
      <c r="A513" s="32">
        <v>45411</v>
      </c>
      <c r="B513" s="2">
        <v>161.66</v>
      </c>
      <c r="C513" s="34">
        <v>161.17</v>
      </c>
      <c r="D513" s="34">
        <v>161.79</v>
      </c>
      <c r="E513" s="34">
        <v>160.41</v>
      </c>
      <c r="F513" s="34" t="s">
        <v>3473</v>
      </c>
      <c r="G513" s="35">
        <v>0.0023</v>
      </c>
      <c r="H513" s="1">
        <f t="shared" si="7"/>
        <v>0.00229137737660706</v>
      </c>
    </row>
    <row r="514" spans="1:8">
      <c r="A514" s="32">
        <v>45408</v>
      </c>
      <c r="B514" s="2">
        <v>161.29</v>
      </c>
      <c r="C514" s="34">
        <v>162.5</v>
      </c>
      <c r="D514" s="34">
        <v>163.32</v>
      </c>
      <c r="E514" s="34">
        <v>160.49</v>
      </c>
      <c r="F514" s="34" t="s">
        <v>3450</v>
      </c>
      <c r="G514" s="35">
        <v>-0.0078</v>
      </c>
      <c r="H514" s="1">
        <f t="shared" si="7"/>
        <v>-0.00778165982082324</v>
      </c>
    </row>
    <row r="515" spans="1:8">
      <c r="A515" s="32">
        <v>45407</v>
      </c>
      <c r="B515" s="2">
        <v>162.55</v>
      </c>
      <c r="C515" s="34">
        <v>162.97</v>
      </c>
      <c r="D515" s="34">
        <v>164.32</v>
      </c>
      <c r="E515" s="34">
        <v>162.08</v>
      </c>
      <c r="F515" s="34" t="s">
        <v>2995</v>
      </c>
      <c r="G515" s="35">
        <v>-0.0003</v>
      </c>
      <c r="H515" s="1">
        <f t="shared" ref="H515:H578" si="8">LN(B515/B516)</f>
        <v>-0.00030755036379581</v>
      </c>
    </row>
    <row r="516" spans="1:8">
      <c r="A516" s="32">
        <v>45406</v>
      </c>
      <c r="B516" s="2">
        <v>162.6</v>
      </c>
      <c r="C516" s="34">
        <v>161.2</v>
      </c>
      <c r="D516" s="34">
        <v>162.86</v>
      </c>
      <c r="E516" s="34">
        <v>159.42</v>
      </c>
      <c r="F516" s="34" t="s">
        <v>3283</v>
      </c>
      <c r="G516" s="35">
        <v>0.0068</v>
      </c>
      <c r="H516" s="1">
        <f t="shared" si="8"/>
        <v>0.00678805445099902</v>
      </c>
    </row>
    <row r="517" spans="1:8">
      <c r="A517" s="32">
        <v>45405</v>
      </c>
      <c r="B517" s="2">
        <v>161.5</v>
      </c>
      <c r="C517" s="34">
        <v>161.68</v>
      </c>
      <c r="D517" s="34">
        <v>162.1</v>
      </c>
      <c r="E517" s="34">
        <v>160.41</v>
      </c>
      <c r="F517" s="34" t="s">
        <v>3203</v>
      </c>
      <c r="G517" s="35">
        <v>0.006</v>
      </c>
      <c r="H517" s="1">
        <f t="shared" si="8"/>
        <v>0.00596200995928045</v>
      </c>
    </row>
    <row r="518" spans="1:8">
      <c r="A518" s="32">
        <v>45404</v>
      </c>
      <c r="B518" s="2">
        <v>160.54</v>
      </c>
      <c r="C518" s="34">
        <v>158.43</v>
      </c>
      <c r="D518" s="34">
        <v>161.29</v>
      </c>
      <c r="E518" s="34">
        <v>157.25</v>
      </c>
      <c r="F518" s="34" t="s">
        <v>3298</v>
      </c>
      <c r="G518" s="35">
        <v>0.0152</v>
      </c>
      <c r="H518" s="1">
        <f t="shared" si="8"/>
        <v>0.0150624160606499</v>
      </c>
    </row>
    <row r="519" spans="1:8">
      <c r="A519" s="32">
        <v>45401</v>
      </c>
      <c r="B519" s="2">
        <v>158.14</v>
      </c>
      <c r="C519" s="34">
        <v>154.98</v>
      </c>
      <c r="D519" s="34">
        <v>158.18</v>
      </c>
      <c r="E519" s="34">
        <v>153.52</v>
      </c>
      <c r="F519" s="34" t="s">
        <v>3084</v>
      </c>
      <c r="G519" s="35">
        <v>0.0054</v>
      </c>
      <c r="H519" s="1">
        <f t="shared" si="8"/>
        <v>0.00538948139022979</v>
      </c>
    </row>
    <row r="520" spans="1:8">
      <c r="A520" s="32">
        <v>45400</v>
      </c>
      <c r="B520" s="2">
        <v>157.29</v>
      </c>
      <c r="C520" s="34">
        <v>156.34</v>
      </c>
      <c r="D520" s="34">
        <v>157.63</v>
      </c>
      <c r="E520" s="34">
        <v>155.96</v>
      </c>
      <c r="F520" s="34" t="s">
        <v>3696</v>
      </c>
      <c r="G520" s="35">
        <v>0.0021</v>
      </c>
      <c r="H520" s="1">
        <f t="shared" si="8"/>
        <v>0.00210023943549798</v>
      </c>
    </row>
    <row r="521" spans="1:8">
      <c r="A521" s="32">
        <v>45399</v>
      </c>
      <c r="B521" s="2">
        <v>156.96</v>
      </c>
      <c r="C521" s="34">
        <v>156.3</v>
      </c>
      <c r="D521" s="34">
        <v>157.12</v>
      </c>
      <c r="E521" s="34">
        <v>155.74</v>
      </c>
      <c r="F521" s="34" t="s">
        <v>3447</v>
      </c>
      <c r="G521" s="35">
        <v>0.0065</v>
      </c>
      <c r="H521" s="1">
        <f t="shared" si="8"/>
        <v>0.00645555276324086</v>
      </c>
    </row>
    <row r="522" spans="1:8">
      <c r="A522" s="32">
        <v>45398</v>
      </c>
      <c r="B522" s="2">
        <v>155.95</v>
      </c>
      <c r="C522" s="34">
        <v>155.85</v>
      </c>
      <c r="D522" s="34">
        <v>156.94</v>
      </c>
      <c r="E522" s="34">
        <v>155.66</v>
      </c>
      <c r="F522" s="34" t="s">
        <v>3468</v>
      </c>
      <c r="G522" s="35">
        <v>0.0032</v>
      </c>
      <c r="H522" s="1">
        <f t="shared" si="8"/>
        <v>0.00321130654904948</v>
      </c>
    </row>
    <row r="523" spans="1:8">
      <c r="A523" s="32">
        <v>45397</v>
      </c>
      <c r="B523" s="2">
        <v>155.45</v>
      </c>
      <c r="C523" s="34">
        <v>156.42</v>
      </c>
      <c r="D523" s="34">
        <v>156.82</v>
      </c>
      <c r="E523" s="34">
        <v>155.33</v>
      </c>
      <c r="F523" s="34" t="s">
        <v>3271</v>
      </c>
      <c r="G523" s="35">
        <v>0.0008</v>
      </c>
      <c r="H523" s="1">
        <f t="shared" si="8"/>
        <v>0.000772250504946871</v>
      </c>
    </row>
    <row r="524" spans="1:8">
      <c r="A524" s="32">
        <v>45394</v>
      </c>
      <c r="B524" s="2">
        <v>155.33</v>
      </c>
      <c r="C524" s="34">
        <v>155.22</v>
      </c>
      <c r="D524" s="34">
        <v>155.97</v>
      </c>
      <c r="E524" s="34">
        <v>154.74</v>
      </c>
      <c r="F524" s="34" t="s">
        <v>3258</v>
      </c>
      <c r="G524" s="35">
        <v>-0.0033</v>
      </c>
      <c r="H524" s="1">
        <f t="shared" si="8"/>
        <v>-0.00327795389440909</v>
      </c>
    </row>
    <row r="525" spans="1:8">
      <c r="A525" s="32">
        <v>45393</v>
      </c>
      <c r="B525" s="2">
        <v>155.84</v>
      </c>
      <c r="C525" s="34">
        <v>157.55</v>
      </c>
      <c r="D525" s="34">
        <v>157.6</v>
      </c>
      <c r="E525" s="34">
        <v>155.77</v>
      </c>
      <c r="F525" s="34" t="s">
        <v>3328</v>
      </c>
      <c r="G525" s="35">
        <v>-0.0089</v>
      </c>
      <c r="H525" s="1">
        <f t="shared" si="8"/>
        <v>-0.00894346065943461</v>
      </c>
    </row>
    <row r="526" spans="1:8">
      <c r="A526" s="32">
        <v>45392</v>
      </c>
      <c r="B526" s="2">
        <v>157.24</v>
      </c>
      <c r="C526" s="34">
        <v>155.65</v>
      </c>
      <c r="D526" s="34">
        <v>157.58</v>
      </c>
      <c r="E526" s="34">
        <v>155.65</v>
      </c>
      <c r="F526" s="34" t="s">
        <v>3246</v>
      </c>
      <c r="G526" s="35">
        <v>0.0037</v>
      </c>
      <c r="H526" s="1">
        <f t="shared" si="8"/>
        <v>0.00369544861456711</v>
      </c>
    </row>
    <row r="527" spans="1:8">
      <c r="A527" s="32">
        <v>45391</v>
      </c>
      <c r="B527" s="2">
        <v>156.66</v>
      </c>
      <c r="C527" s="34">
        <v>156.27</v>
      </c>
      <c r="D527" s="34">
        <v>156.75</v>
      </c>
      <c r="E527" s="34">
        <v>155.7</v>
      </c>
      <c r="F527" s="34" t="s">
        <v>4206</v>
      </c>
      <c r="G527" s="35">
        <v>0.004</v>
      </c>
      <c r="H527" s="1">
        <f t="shared" si="8"/>
        <v>0.00396546730063682</v>
      </c>
    </row>
    <row r="528" spans="1:8">
      <c r="A528" s="32">
        <v>45390</v>
      </c>
      <c r="B528" s="2">
        <v>156.04</v>
      </c>
      <c r="C528" s="34">
        <v>155.97</v>
      </c>
      <c r="D528" s="34">
        <v>156.7</v>
      </c>
      <c r="E528" s="34">
        <v>155.63</v>
      </c>
      <c r="F528" s="34" t="s">
        <v>3486</v>
      </c>
      <c r="G528" s="35">
        <v>-0.0004</v>
      </c>
      <c r="H528" s="1">
        <f t="shared" si="8"/>
        <v>-0.000384442882930594</v>
      </c>
    </row>
    <row r="529" spans="1:8">
      <c r="A529" s="32">
        <v>45387</v>
      </c>
      <c r="B529" s="2">
        <v>156.1</v>
      </c>
      <c r="C529" s="34">
        <v>155.29</v>
      </c>
      <c r="D529" s="34">
        <v>157.06</v>
      </c>
      <c r="E529" s="34">
        <v>154.69</v>
      </c>
      <c r="F529" s="34" t="s">
        <v>4207</v>
      </c>
      <c r="G529" s="35">
        <v>0.0042</v>
      </c>
      <c r="H529" s="1">
        <f t="shared" si="8"/>
        <v>0.00417269101662349</v>
      </c>
    </row>
    <row r="530" spans="1:8">
      <c r="A530" s="32">
        <v>45386</v>
      </c>
      <c r="B530" s="2">
        <v>155.45</v>
      </c>
      <c r="C530" s="34">
        <v>156.88</v>
      </c>
      <c r="D530" s="34">
        <v>157.08</v>
      </c>
      <c r="E530" s="34">
        <v>155.41</v>
      </c>
      <c r="F530" s="34" t="s">
        <v>3215</v>
      </c>
      <c r="G530" s="35">
        <v>-0.0045</v>
      </c>
      <c r="H530" s="1">
        <f t="shared" si="8"/>
        <v>-0.00449294722432483</v>
      </c>
    </row>
    <row r="531" spans="1:8">
      <c r="A531" s="32">
        <v>45385</v>
      </c>
      <c r="B531" s="2">
        <v>156.15</v>
      </c>
      <c r="C531" s="34">
        <v>160.63</v>
      </c>
      <c r="D531" s="34">
        <v>160.88</v>
      </c>
      <c r="E531" s="34">
        <v>155.68</v>
      </c>
      <c r="F531" s="34" t="s">
        <v>3269</v>
      </c>
      <c r="G531" s="35">
        <v>-0.0275</v>
      </c>
      <c r="H531" s="1">
        <f t="shared" si="8"/>
        <v>-0.0279129008325056</v>
      </c>
    </row>
    <row r="532" spans="1:8">
      <c r="A532" s="32">
        <v>45384</v>
      </c>
      <c r="B532" s="2">
        <v>160.57</v>
      </c>
      <c r="C532" s="34">
        <v>159.64</v>
      </c>
      <c r="D532" s="34">
        <v>160.71</v>
      </c>
      <c r="E532" s="34">
        <v>159.64</v>
      </c>
      <c r="F532" s="34" t="s">
        <v>3258</v>
      </c>
      <c r="G532" s="35">
        <v>-0.0001</v>
      </c>
      <c r="H532" s="1">
        <f t="shared" si="8"/>
        <v>-6.22761949446996e-5</v>
      </c>
    </row>
    <row r="533" spans="1:8">
      <c r="A533" s="32">
        <v>45383</v>
      </c>
      <c r="B533" s="2">
        <v>160.58</v>
      </c>
      <c r="C533" s="34">
        <v>161.78</v>
      </c>
      <c r="D533" s="34">
        <v>162.07</v>
      </c>
      <c r="E533" s="34">
        <v>159.8</v>
      </c>
      <c r="F533" s="34" t="s">
        <v>3335</v>
      </c>
      <c r="G533" s="35">
        <v>-0.0103</v>
      </c>
      <c r="H533" s="1">
        <f t="shared" si="8"/>
        <v>-0.0103460948276613</v>
      </c>
    </row>
    <row r="534" spans="1:8">
      <c r="A534" s="32">
        <v>45379</v>
      </c>
      <c r="B534" s="2">
        <v>162.25</v>
      </c>
      <c r="C534" s="34">
        <v>162.82</v>
      </c>
      <c r="D534" s="34">
        <v>163.14</v>
      </c>
      <c r="E534" s="34">
        <v>161.7</v>
      </c>
      <c r="F534" s="34" t="s">
        <v>3279</v>
      </c>
      <c r="G534" s="35">
        <v>-0.0022</v>
      </c>
      <c r="H534" s="1">
        <f t="shared" si="8"/>
        <v>-0.00221634025343175</v>
      </c>
    </row>
    <row r="535" spans="1:8">
      <c r="A535" s="32">
        <v>45378</v>
      </c>
      <c r="B535" s="2">
        <v>162.61</v>
      </c>
      <c r="C535" s="34">
        <v>161.36</v>
      </c>
      <c r="D535" s="34">
        <v>162.74</v>
      </c>
      <c r="E535" s="34">
        <v>161.34</v>
      </c>
      <c r="F535" s="34" t="s">
        <v>3470</v>
      </c>
      <c r="G535" s="35">
        <v>0.0128</v>
      </c>
      <c r="H535" s="1">
        <f t="shared" si="8"/>
        <v>0.0127492753021081</v>
      </c>
    </row>
    <row r="536" spans="1:8">
      <c r="A536" s="32">
        <v>45377</v>
      </c>
      <c r="B536" s="2">
        <v>160.55</v>
      </c>
      <c r="C536" s="34">
        <v>160.36</v>
      </c>
      <c r="D536" s="34">
        <v>161.14</v>
      </c>
      <c r="E536" s="34">
        <v>160.14</v>
      </c>
      <c r="F536" s="34" t="s">
        <v>3605</v>
      </c>
      <c r="G536" s="35">
        <v>0.0022</v>
      </c>
      <c r="H536" s="1">
        <f t="shared" si="8"/>
        <v>0.00224480982213083</v>
      </c>
    </row>
    <row r="537" spans="1:8">
      <c r="A537" s="32">
        <v>45376</v>
      </c>
      <c r="B537" s="2">
        <v>160.19</v>
      </c>
      <c r="C537" s="34">
        <v>161.17</v>
      </c>
      <c r="D537" s="34">
        <v>161.66</v>
      </c>
      <c r="E537" s="34">
        <v>159.73</v>
      </c>
      <c r="F537" s="34" t="s">
        <v>3318</v>
      </c>
      <c r="G537" s="35">
        <v>-0.0091</v>
      </c>
      <c r="H537" s="1">
        <f t="shared" si="8"/>
        <v>-0.00913475359230619</v>
      </c>
    </row>
    <row r="538" spans="1:8">
      <c r="A538" s="32">
        <v>45373</v>
      </c>
      <c r="B538" s="2">
        <v>161.66</v>
      </c>
      <c r="C538" s="34">
        <v>162.2</v>
      </c>
      <c r="D538" s="34">
        <v>162.41</v>
      </c>
      <c r="E538" s="34">
        <v>161.47</v>
      </c>
      <c r="F538" s="34" t="s">
        <v>3668</v>
      </c>
      <c r="G538" s="35">
        <v>-0.0012</v>
      </c>
      <c r="H538" s="1">
        <f t="shared" si="8"/>
        <v>-0.00123639976185759</v>
      </c>
    </row>
    <row r="539" spans="1:8">
      <c r="A539" s="32">
        <v>45372</v>
      </c>
      <c r="B539" s="2">
        <v>161.86</v>
      </c>
      <c r="C539" s="34">
        <v>162.09</v>
      </c>
      <c r="D539" s="34">
        <v>162.46</v>
      </c>
      <c r="E539" s="34">
        <v>161.12</v>
      </c>
      <c r="F539" s="34" t="s">
        <v>4160</v>
      </c>
      <c r="G539" s="35">
        <v>-0.0008</v>
      </c>
      <c r="H539" s="1">
        <f t="shared" si="8"/>
        <v>-0.000802840864490683</v>
      </c>
    </row>
    <row r="540" spans="1:8">
      <c r="A540" s="32">
        <v>45371</v>
      </c>
      <c r="B540" s="2">
        <v>161.99</v>
      </c>
      <c r="C540" s="34">
        <v>162.01</v>
      </c>
      <c r="D540" s="34">
        <v>162.4</v>
      </c>
      <c r="E540" s="34">
        <v>161.47</v>
      </c>
      <c r="F540" s="34" t="s">
        <v>3644</v>
      </c>
      <c r="G540" s="35">
        <v>0.001</v>
      </c>
      <c r="H540" s="1">
        <f t="shared" si="8"/>
        <v>0.000988203403252403</v>
      </c>
    </row>
    <row r="541" spans="1:8">
      <c r="A541" s="32">
        <v>45370</v>
      </c>
      <c r="B541" s="2">
        <v>161.83</v>
      </c>
      <c r="C541" s="34">
        <v>161.8</v>
      </c>
      <c r="D541" s="34">
        <v>162.17</v>
      </c>
      <c r="E541" s="34">
        <v>161.17</v>
      </c>
      <c r="F541" s="34" t="s">
        <v>3228</v>
      </c>
      <c r="G541" s="35">
        <v>0.0038</v>
      </c>
      <c r="H541" s="1">
        <f t="shared" si="8"/>
        <v>0.00383853864088691</v>
      </c>
    </row>
    <row r="542" spans="1:8">
      <c r="A542" s="32">
        <v>45369</v>
      </c>
      <c r="B542" s="2">
        <v>161.21</v>
      </c>
      <c r="C542" s="34">
        <v>161.48</v>
      </c>
      <c r="D542" s="34">
        <v>162.72</v>
      </c>
      <c r="E542" s="34">
        <v>161</v>
      </c>
      <c r="F542" s="34" t="s">
        <v>2895</v>
      </c>
      <c r="G542" s="35">
        <v>-0.0011</v>
      </c>
      <c r="H542" s="1">
        <f t="shared" si="8"/>
        <v>-0.00105396953245327</v>
      </c>
    </row>
    <row r="543" spans="1:8">
      <c r="A543" s="32">
        <v>45366</v>
      </c>
      <c r="B543" s="2">
        <v>161.38</v>
      </c>
      <c r="C543" s="34">
        <v>160.7</v>
      </c>
      <c r="D543" s="34">
        <v>161.5</v>
      </c>
      <c r="E543" s="34">
        <v>160.3</v>
      </c>
      <c r="F543" s="34" t="s">
        <v>4017</v>
      </c>
      <c r="G543" s="35">
        <v>-0.0007</v>
      </c>
      <c r="H543" s="1">
        <f t="shared" si="8"/>
        <v>-0.000743310242350792</v>
      </c>
    </row>
    <row r="544" spans="1:8">
      <c r="A544" s="32">
        <v>45365</v>
      </c>
      <c r="B544" s="2">
        <v>161.5</v>
      </c>
      <c r="C544" s="34">
        <v>162.24</v>
      </c>
      <c r="D544" s="34">
        <v>162.62</v>
      </c>
      <c r="E544" s="34">
        <v>161.13</v>
      </c>
      <c r="F544" s="34" t="s">
        <v>4208</v>
      </c>
      <c r="G544" s="35">
        <v>-0.0049</v>
      </c>
      <c r="H544" s="1">
        <f t="shared" si="8"/>
        <v>-0.00494133185783432</v>
      </c>
    </row>
    <row r="545" spans="1:8">
      <c r="A545" s="32">
        <v>45364</v>
      </c>
      <c r="B545" s="2">
        <v>162.3</v>
      </c>
      <c r="C545" s="34">
        <v>162.38</v>
      </c>
      <c r="D545" s="34">
        <v>162.73</v>
      </c>
      <c r="E545" s="34">
        <v>161.33</v>
      </c>
      <c r="F545" s="34" t="s">
        <v>3684</v>
      </c>
      <c r="G545" s="35">
        <v>0.0023</v>
      </c>
      <c r="H545" s="1">
        <f t="shared" si="8"/>
        <v>0.00228233143516623</v>
      </c>
    </row>
    <row r="546" spans="1:8">
      <c r="A546" s="32">
        <v>45363</v>
      </c>
      <c r="B546" s="2">
        <v>161.93</v>
      </c>
      <c r="C546" s="34">
        <v>161.82</v>
      </c>
      <c r="D546" s="34">
        <v>162.52</v>
      </c>
      <c r="E546" s="34">
        <v>161.23</v>
      </c>
      <c r="F546" s="34" t="s">
        <v>4209</v>
      </c>
      <c r="G546" s="35">
        <v>0.0024</v>
      </c>
      <c r="H546" s="1">
        <f t="shared" si="8"/>
        <v>0.00234945081487214</v>
      </c>
    </row>
    <row r="547" spans="1:8">
      <c r="A547" s="32">
        <v>45362</v>
      </c>
      <c r="B547" s="2">
        <v>161.55</v>
      </c>
      <c r="C547" s="34">
        <v>161.34</v>
      </c>
      <c r="D547" s="34">
        <v>162.62</v>
      </c>
      <c r="E547" s="34">
        <v>160.82</v>
      </c>
      <c r="F547" s="34" t="s">
        <v>3194</v>
      </c>
      <c r="G547" s="35">
        <v>0.0075</v>
      </c>
      <c r="H547" s="1">
        <f t="shared" si="8"/>
        <v>0.00745576613134345</v>
      </c>
    </row>
    <row r="548" spans="1:8">
      <c r="A548" s="32">
        <v>45359</v>
      </c>
      <c r="B548" s="2">
        <v>160.35</v>
      </c>
      <c r="C548" s="34">
        <v>159.85</v>
      </c>
      <c r="D548" s="34">
        <v>161.24</v>
      </c>
      <c r="E548" s="34">
        <v>158.29</v>
      </c>
      <c r="F548" s="34" t="s">
        <v>3478</v>
      </c>
      <c r="G548" s="35">
        <v>-0.0017</v>
      </c>
      <c r="H548" s="1">
        <f t="shared" si="8"/>
        <v>-0.00168240062115229</v>
      </c>
    </row>
    <row r="549" spans="1:8">
      <c r="A549" s="32">
        <v>45358</v>
      </c>
      <c r="B549" s="2">
        <v>160.62</v>
      </c>
      <c r="C549" s="34">
        <v>159.95</v>
      </c>
      <c r="D549" s="34">
        <v>160.91</v>
      </c>
      <c r="E549" s="34">
        <v>159.47</v>
      </c>
      <c r="F549" s="34" t="s">
        <v>4210</v>
      </c>
      <c r="G549" s="35">
        <v>0.0066</v>
      </c>
      <c r="H549" s="1">
        <f t="shared" si="8"/>
        <v>0.00655862933798031</v>
      </c>
    </row>
    <row r="550" spans="1:8">
      <c r="A550" s="32">
        <v>45357</v>
      </c>
      <c r="B550" s="2">
        <v>159.57</v>
      </c>
      <c r="C550" s="34">
        <v>159.68</v>
      </c>
      <c r="D550" s="34">
        <v>159.99</v>
      </c>
      <c r="E550" s="34">
        <v>158.91</v>
      </c>
      <c r="F550" s="34" t="s">
        <v>3684</v>
      </c>
      <c r="G550" s="35">
        <v>0.0016</v>
      </c>
      <c r="H550" s="1">
        <f t="shared" si="8"/>
        <v>0.00156793910889248</v>
      </c>
    </row>
    <row r="551" spans="1:8">
      <c r="A551" s="32">
        <v>45356</v>
      </c>
      <c r="B551" s="2">
        <v>159.32</v>
      </c>
      <c r="C551" s="34">
        <v>159.46</v>
      </c>
      <c r="D551" s="34">
        <v>159.99</v>
      </c>
      <c r="E551" s="34">
        <v>158.78</v>
      </c>
      <c r="F551" s="34" t="s">
        <v>4211</v>
      </c>
      <c r="G551" s="35">
        <v>-0.0015</v>
      </c>
      <c r="H551" s="1">
        <f t="shared" si="8"/>
        <v>-0.0015052687237625</v>
      </c>
    </row>
    <row r="552" spans="1:8">
      <c r="A552" s="32">
        <v>45355</v>
      </c>
      <c r="B552" s="2">
        <v>159.56</v>
      </c>
      <c r="C552" s="34">
        <v>157.74</v>
      </c>
      <c r="D552" s="34">
        <v>159.76</v>
      </c>
      <c r="E552" s="34">
        <v>157.67</v>
      </c>
      <c r="F552" s="34" t="s">
        <v>3519</v>
      </c>
      <c r="G552" s="35">
        <v>0.0045</v>
      </c>
      <c r="H552" s="1">
        <f t="shared" si="8"/>
        <v>0.00445966632168076</v>
      </c>
    </row>
    <row r="553" spans="1:8">
      <c r="A553" s="32">
        <v>45352</v>
      </c>
      <c r="B553" s="2">
        <v>158.85</v>
      </c>
      <c r="C553" s="34">
        <v>158.05</v>
      </c>
      <c r="D553" s="34">
        <v>159.03</v>
      </c>
      <c r="E553" s="34">
        <v>157.61</v>
      </c>
      <c r="F553" s="34" t="s">
        <v>3931</v>
      </c>
      <c r="G553" s="35">
        <v>-0.0006</v>
      </c>
      <c r="H553" s="1">
        <f t="shared" si="8"/>
        <v>-0.000566411796508247</v>
      </c>
    </row>
    <row r="554" spans="1:8">
      <c r="A554" s="32">
        <v>45351</v>
      </c>
      <c r="B554" s="2">
        <v>158.94</v>
      </c>
      <c r="C554" s="34">
        <v>159.93</v>
      </c>
      <c r="D554" s="34">
        <v>160.11</v>
      </c>
      <c r="E554" s="34">
        <v>158.18</v>
      </c>
      <c r="F554" s="34" t="s">
        <v>3278</v>
      </c>
      <c r="G554" s="35">
        <v>-0.0069</v>
      </c>
      <c r="H554" s="1">
        <f t="shared" si="8"/>
        <v>-0.00695949390383878</v>
      </c>
    </row>
    <row r="555" spans="1:8">
      <c r="A555" s="32">
        <v>45350</v>
      </c>
      <c r="B555" s="2">
        <v>160.05</v>
      </c>
      <c r="C555" s="34">
        <v>159.07</v>
      </c>
      <c r="D555" s="34">
        <v>160.12</v>
      </c>
      <c r="E555" s="34">
        <v>158.64</v>
      </c>
      <c r="F555" s="34" t="s">
        <v>3497</v>
      </c>
      <c r="G555" s="35">
        <v>0.0047</v>
      </c>
      <c r="H555" s="1">
        <f t="shared" si="8"/>
        <v>0.00469704949986916</v>
      </c>
    </row>
    <row r="556" spans="1:8">
      <c r="A556" s="32">
        <v>45349</v>
      </c>
      <c r="B556" s="2">
        <v>159.3</v>
      </c>
      <c r="C556" s="34">
        <v>159.41</v>
      </c>
      <c r="D556" s="34">
        <v>159.8</v>
      </c>
      <c r="E556" s="34">
        <v>158.96</v>
      </c>
      <c r="F556" s="34" t="s">
        <v>4212</v>
      </c>
      <c r="G556" s="35">
        <v>-0.0057</v>
      </c>
      <c r="H556" s="1">
        <f t="shared" si="8"/>
        <v>-0.0057586538709678</v>
      </c>
    </row>
    <row r="557" spans="1:8">
      <c r="A557" s="32">
        <v>45348</v>
      </c>
      <c r="B557" s="2">
        <v>160.22</v>
      </c>
      <c r="C557" s="34">
        <v>161.02</v>
      </c>
      <c r="D557" s="34">
        <v>161.17</v>
      </c>
      <c r="E557" s="34">
        <v>160.07</v>
      </c>
      <c r="F557" s="34" t="s">
        <v>3518</v>
      </c>
      <c r="G557" s="35">
        <v>-0.005</v>
      </c>
      <c r="H557" s="1">
        <f t="shared" si="8"/>
        <v>-0.0050428122429339</v>
      </c>
    </row>
    <row r="558" spans="1:8">
      <c r="A558" s="32">
        <v>45345</v>
      </c>
      <c r="B558" s="2">
        <v>161.03</v>
      </c>
      <c r="C558" s="34">
        <v>160.6</v>
      </c>
      <c r="D558" s="34">
        <v>161.74</v>
      </c>
      <c r="E558" s="34">
        <v>160.16</v>
      </c>
      <c r="F558" s="34" t="s">
        <v>3443</v>
      </c>
      <c r="G558" s="35">
        <v>0.0029</v>
      </c>
      <c r="H558" s="1">
        <f t="shared" si="8"/>
        <v>0.00292297854182198</v>
      </c>
    </row>
    <row r="559" spans="1:8">
      <c r="A559" s="32">
        <v>45344</v>
      </c>
      <c r="B559" s="2">
        <v>160.56</v>
      </c>
      <c r="C559" s="34">
        <v>159.46</v>
      </c>
      <c r="D559" s="34">
        <v>161.09</v>
      </c>
      <c r="E559" s="34">
        <v>158.63</v>
      </c>
      <c r="F559" s="34" t="s">
        <v>3447</v>
      </c>
      <c r="G559" s="35">
        <v>0.001</v>
      </c>
      <c r="H559" s="1">
        <f t="shared" si="8"/>
        <v>0.000997009055668474</v>
      </c>
    </row>
    <row r="560" spans="1:8">
      <c r="A560" s="32">
        <v>45343</v>
      </c>
      <c r="B560" s="2">
        <v>160.4</v>
      </c>
      <c r="C560" s="34">
        <v>159.19</v>
      </c>
      <c r="D560" s="34">
        <v>160.4</v>
      </c>
      <c r="E560" s="34">
        <v>159.19</v>
      </c>
      <c r="F560" s="34" t="s">
        <v>3598</v>
      </c>
      <c r="G560" s="35">
        <v>0.0119</v>
      </c>
      <c r="H560" s="1">
        <f t="shared" si="8"/>
        <v>0.0118530126226129</v>
      </c>
    </row>
    <row r="561" spans="1:8">
      <c r="A561" s="32">
        <v>45342</v>
      </c>
      <c r="B561" s="2">
        <v>158.51</v>
      </c>
      <c r="C561" s="34">
        <v>158.7</v>
      </c>
      <c r="D561" s="34">
        <v>159.79</v>
      </c>
      <c r="E561" s="34">
        <v>158.13</v>
      </c>
      <c r="F561" s="34" t="s">
        <v>3447</v>
      </c>
      <c r="G561" s="35">
        <v>0.0063</v>
      </c>
      <c r="H561" s="1">
        <f t="shared" si="8"/>
        <v>0.00632873449615711</v>
      </c>
    </row>
    <row r="562" spans="1:8">
      <c r="A562" s="32">
        <v>45338</v>
      </c>
      <c r="B562" s="2">
        <v>157.51</v>
      </c>
      <c r="C562" s="34">
        <v>157.04</v>
      </c>
      <c r="D562" s="34">
        <v>158.45</v>
      </c>
      <c r="E562" s="34">
        <v>156.67</v>
      </c>
      <c r="F562" s="34" t="s">
        <v>3447</v>
      </c>
      <c r="G562" s="35">
        <v>0.0032</v>
      </c>
      <c r="H562" s="1">
        <f t="shared" si="8"/>
        <v>0.00317945072621391</v>
      </c>
    </row>
    <row r="563" spans="1:8">
      <c r="A563" s="32">
        <v>45337</v>
      </c>
      <c r="B563" s="2">
        <v>157.01</v>
      </c>
      <c r="C563" s="34">
        <v>156.3</v>
      </c>
      <c r="D563" s="34">
        <v>157.42</v>
      </c>
      <c r="E563" s="34">
        <v>156.15</v>
      </c>
      <c r="F563" s="34" t="s">
        <v>3502</v>
      </c>
      <c r="G563" s="35">
        <v>0.0089</v>
      </c>
      <c r="H563" s="1">
        <f t="shared" si="8"/>
        <v>0.0088281023705115</v>
      </c>
    </row>
    <row r="564" spans="1:8">
      <c r="A564" s="32">
        <v>45336</v>
      </c>
      <c r="B564" s="2">
        <v>155.63</v>
      </c>
      <c r="C564" s="34">
        <v>156.16</v>
      </c>
      <c r="D564" s="34">
        <v>156.16</v>
      </c>
      <c r="E564" s="34">
        <v>154.91</v>
      </c>
      <c r="F564" s="34" t="s">
        <v>3509</v>
      </c>
      <c r="G564" s="35">
        <v>-0.0041</v>
      </c>
      <c r="H564" s="1">
        <f t="shared" si="8"/>
        <v>-0.00410388520829137</v>
      </c>
    </row>
    <row r="565" spans="1:8">
      <c r="A565" s="32">
        <v>45335</v>
      </c>
      <c r="B565" s="2">
        <v>156.27</v>
      </c>
      <c r="C565" s="34">
        <v>157.75</v>
      </c>
      <c r="D565" s="34">
        <v>158.97</v>
      </c>
      <c r="E565" s="34">
        <v>155.48</v>
      </c>
      <c r="F565" s="34" t="s">
        <v>3382</v>
      </c>
      <c r="G565" s="35">
        <v>-0.0053</v>
      </c>
      <c r="H565" s="1">
        <f t="shared" si="8"/>
        <v>-0.00536091653429614</v>
      </c>
    </row>
    <row r="566" spans="1:8">
      <c r="A566" s="32">
        <v>45334</v>
      </c>
      <c r="B566" s="2">
        <v>157.11</v>
      </c>
      <c r="C566" s="34">
        <v>157.36</v>
      </c>
      <c r="D566" s="34">
        <v>157.61</v>
      </c>
      <c r="E566" s="34">
        <v>155.49</v>
      </c>
      <c r="F566" s="34" t="s">
        <v>3486</v>
      </c>
      <c r="G566" s="35">
        <v>-0.002</v>
      </c>
      <c r="H566" s="1">
        <f t="shared" si="8"/>
        <v>-0.00197119575479793</v>
      </c>
    </row>
    <row r="567" spans="1:8">
      <c r="A567" s="32">
        <v>45331</v>
      </c>
      <c r="B567" s="2">
        <v>157.42</v>
      </c>
      <c r="C567" s="34">
        <v>158.26</v>
      </c>
      <c r="D567" s="34">
        <v>158.34</v>
      </c>
      <c r="E567" s="34">
        <v>156.96</v>
      </c>
      <c r="F567" s="34" t="s">
        <v>3405</v>
      </c>
      <c r="G567" s="35">
        <v>-0.0077</v>
      </c>
      <c r="H567" s="1">
        <f t="shared" si="8"/>
        <v>-0.00772009149723641</v>
      </c>
    </row>
    <row r="568" spans="1:8">
      <c r="A568" s="32">
        <v>45330</v>
      </c>
      <c r="B568" s="2">
        <v>158.64</v>
      </c>
      <c r="C568" s="34">
        <v>158.8</v>
      </c>
      <c r="D568" s="34">
        <v>159.1</v>
      </c>
      <c r="E568" s="34">
        <v>157.77</v>
      </c>
      <c r="F568" s="34" t="s">
        <v>3412</v>
      </c>
      <c r="G568" s="35">
        <v>-0.003</v>
      </c>
      <c r="H568" s="1">
        <f t="shared" si="8"/>
        <v>-0.00302115033417632</v>
      </c>
    </row>
    <row r="569" spans="1:8">
      <c r="A569" s="32">
        <v>45329</v>
      </c>
      <c r="B569" s="2">
        <v>159.12</v>
      </c>
      <c r="C569" s="34">
        <v>159.1</v>
      </c>
      <c r="D569" s="34">
        <v>159.83</v>
      </c>
      <c r="E569" s="34">
        <v>158.74</v>
      </c>
      <c r="F569" s="34" t="s">
        <v>3205</v>
      </c>
      <c r="G569" s="35">
        <v>0.001</v>
      </c>
      <c r="H569" s="1">
        <f t="shared" si="8"/>
        <v>0.00100603630215524</v>
      </c>
    </row>
    <row r="570" spans="1:8">
      <c r="A570" s="32">
        <v>45328</v>
      </c>
      <c r="B570" s="2">
        <v>158.96</v>
      </c>
      <c r="C570" s="34">
        <v>158.3</v>
      </c>
      <c r="D570" s="34">
        <v>159.07</v>
      </c>
      <c r="E570" s="34">
        <v>157.87</v>
      </c>
      <c r="F570" s="34" t="s">
        <v>3300</v>
      </c>
      <c r="G570" s="35">
        <v>0.0047</v>
      </c>
      <c r="H570" s="1">
        <f t="shared" si="8"/>
        <v>0.00472933378258879</v>
      </c>
    </row>
    <row r="571" spans="1:8">
      <c r="A571" s="32">
        <v>45327</v>
      </c>
      <c r="B571" s="2">
        <v>158.21</v>
      </c>
      <c r="C571" s="34">
        <v>158.17</v>
      </c>
      <c r="D571" s="34">
        <v>159</v>
      </c>
      <c r="E571" s="34">
        <v>157.55</v>
      </c>
      <c r="F571" s="34" t="s">
        <v>3204</v>
      </c>
      <c r="G571" s="35">
        <v>0.0008</v>
      </c>
      <c r="H571" s="1">
        <f t="shared" si="8"/>
        <v>0.000758773352876135</v>
      </c>
    </row>
    <row r="572" spans="1:8">
      <c r="A572" s="32">
        <v>45324</v>
      </c>
      <c r="B572" s="2">
        <v>158.09</v>
      </c>
      <c r="C572" s="34">
        <v>158.97</v>
      </c>
      <c r="D572" s="34">
        <v>159.6</v>
      </c>
      <c r="E572" s="34">
        <v>157.52</v>
      </c>
      <c r="F572" s="34" t="s">
        <v>2689</v>
      </c>
      <c r="G572" s="35">
        <v>-0.0068</v>
      </c>
      <c r="H572" s="1">
        <f t="shared" si="8"/>
        <v>-0.00687114626960696</v>
      </c>
    </row>
    <row r="573" spans="1:8">
      <c r="A573" s="32">
        <v>45323</v>
      </c>
      <c r="B573" s="2">
        <v>159.18</v>
      </c>
      <c r="C573" s="34">
        <v>156.77</v>
      </c>
      <c r="D573" s="34">
        <v>159.3</v>
      </c>
      <c r="E573" s="34">
        <v>156.62</v>
      </c>
      <c r="F573" s="34" t="s">
        <v>2762</v>
      </c>
      <c r="G573" s="35">
        <v>0.013</v>
      </c>
      <c r="H573" s="1">
        <f t="shared" si="8"/>
        <v>0.0128985096300278</v>
      </c>
    </row>
    <row r="574" spans="1:8">
      <c r="A574" s="32">
        <v>45322</v>
      </c>
      <c r="B574" s="2">
        <v>157.14</v>
      </c>
      <c r="C574" s="34">
        <v>157.99</v>
      </c>
      <c r="D574" s="34">
        <v>158.5</v>
      </c>
      <c r="E574" s="34">
        <v>156.7</v>
      </c>
      <c r="F574" s="34" t="s">
        <v>3555</v>
      </c>
      <c r="G574" s="35">
        <v>-0.0022</v>
      </c>
      <c r="H574" s="1">
        <f t="shared" si="8"/>
        <v>-0.00222483643881388</v>
      </c>
    </row>
    <row r="575" spans="1:8">
      <c r="A575" s="32">
        <v>45321</v>
      </c>
      <c r="B575" s="2">
        <v>157.49</v>
      </c>
      <c r="C575" s="34">
        <v>156.34</v>
      </c>
      <c r="D575" s="34">
        <v>157.92</v>
      </c>
      <c r="E575" s="34">
        <v>155.82</v>
      </c>
      <c r="F575" s="34" t="s">
        <v>3246</v>
      </c>
      <c r="G575" s="35">
        <v>0.0085</v>
      </c>
      <c r="H575" s="1">
        <f t="shared" si="8"/>
        <v>0.00848084152170706</v>
      </c>
    </row>
    <row r="576" spans="1:8">
      <c r="A576" s="32">
        <v>45320</v>
      </c>
      <c r="B576" s="2">
        <v>156.16</v>
      </c>
      <c r="C576" s="34">
        <v>156.68</v>
      </c>
      <c r="D576" s="34">
        <v>157.33</v>
      </c>
      <c r="E576" s="34">
        <v>155.4</v>
      </c>
      <c r="F576" s="34" t="s">
        <v>4213</v>
      </c>
      <c r="G576" s="35">
        <v>0.0001</v>
      </c>
      <c r="H576" s="1">
        <f t="shared" si="8"/>
        <v>0.000128081972637587</v>
      </c>
    </row>
    <row r="577" spans="1:8">
      <c r="A577" s="32">
        <v>45317</v>
      </c>
      <c r="B577" s="2">
        <v>156.14</v>
      </c>
      <c r="C577" s="34">
        <v>155.81</v>
      </c>
      <c r="D577" s="34">
        <v>156.16</v>
      </c>
      <c r="E577" s="34">
        <v>155.34</v>
      </c>
      <c r="F577" s="34" t="s">
        <v>2884</v>
      </c>
      <c r="G577" s="35">
        <v>0.0033</v>
      </c>
      <c r="H577" s="1">
        <f t="shared" si="8"/>
        <v>0.00333590250336058</v>
      </c>
    </row>
    <row r="578" spans="1:8">
      <c r="A578" s="32">
        <v>45316</v>
      </c>
      <c r="B578" s="2">
        <v>155.62</v>
      </c>
      <c r="C578" s="34">
        <v>152.4</v>
      </c>
      <c r="D578" s="34">
        <v>155.66</v>
      </c>
      <c r="E578" s="34">
        <v>152.06</v>
      </c>
      <c r="F578" s="34" t="s">
        <v>2641</v>
      </c>
      <c r="G578" s="35">
        <v>0.023</v>
      </c>
      <c r="H578" s="1">
        <f t="shared" si="8"/>
        <v>0.0227474551287251</v>
      </c>
    </row>
    <row r="579" spans="1:8">
      <c r="A579" s="32">
        <v>45315</v>
      </c>
      <c r="B579" s="2">
        <v>152.12</v>
      </c>
      <c r="C579" s="34">
        <v>153.93</v>
      </c>
      <c r="D579" s="34">
        <v>154.23</v>
      </c>
      <c r="E579" s="34">
        <v>152.09</v>
      </c>
      <c r="F579" s="34" t="s">
        <v>2807</v>
      </c>
      <c r="G579" s="35">
        <v>-0.0121</v>
      </c>
      <c r="H579" s="1">
        <f t="shared" ref="H579:H642" si="9">LN(B579/B580)</f>
        <v>-0.0121530407898445</v>
      </c>
    </row>
    <row r="580" spans="1:8">
      <c r="A580" s="32">
        <v>45314</v>
      </c>
      <c r="B580" s="2">
        <v>153.98</v>
      </c>
      <c r="C580" s="34">
        <v>153.11</v>
      </c>
      <c r="D580" s="34">
        <v>156.4</v>
      </c>
      <c r="E580" s="34">
        <v>152.89</v>
      </c>
      <c r="F580" s="34" t="s">
        <v>4129</v>
      </c>
      <c r="G580" s="35">
        <v>0.0414</v>
      </c>
      <c r="H580" s="1">
        <f t="shared" si="9"/>
        <v>0.0405568437209493</v>
      </c>
    </row>
    <row r="581" spans="1:8">
      <c r="A581" s="32">
        <v>45313</v>
      </c>
      <c r="B581" s="2">
        <v>147.86</v>
      </c>
      <c r="C581" s="34">
        <v>146.97</v>
      </c>
      <c r="D581" s="34">
        <v>148.21</v>
      </c>
      <c r="E581" s="34">
        <v>146.28</v>
      </c>
      <c r="F581" s="34" t="s">
        <v>2798</v>
      </c>
      <c r="G581" s="35">
        <v>0.002</v>
      </c>
      <c r="H581" s="1">
        <f t="shared" si="9"/>
        <v>0.00196324065359601</v>
      </c>
    </row>
    <row r="582" spans="1:8">
      <c r="A582" s="32">
        <v>45310</v>
      </c>
      <c r="B582" s="2">
        <v>147.57</v>
      </c>
      <c r="C582" s="34">
        <v>148.25</v>
      </c>
      <c r="D582" s="34">
        <v>148.62</v>
      </c>
      <c r="E582" s="34">
        <v>147.31</v>
      </c>
      <c r="F582" s="34" t="s">
        <v>3286</v>
      </c>
      <c r="G582" s="35">
        <v>-0.0038</v>
      </c>
      <c r="H582" s="1">
        <f t="shared" si="9"/>
        <v>-0.003855133109785</v>
      </c>
    </row>
    <row r="583" spans="1:8">
      <c r="A583" s="32">
        <v>45309</v>
      </c>
      <c r="B583" s="2">
        <v>148.14</v>
      </c>
      <c r="C583" s="34">
        <v>148.23</v>
      </c>
      <c r="D583" s="34">
        <v>148.4</v>
      </c>
      <c r="E583" s="34">
        <v>146.92</v>
      </c>
      <c r="F583" s="34" t="s">
        <v>3458</v>
      </c>
      <c r="G583" s="35">
        <v>-0.012</v>
      </c>
      <c r="H583" s="1">
        <f t="shared" si="9"/>
        <v>-0.0120774414897729</v>
      </c>
    </row>
    <row r="584" spans="1:8">
      <c r="A584" s="32">
        <v>45308</v>
      </c>
      <c r="B584" s="2">
        <v>149.94</v>
      </c>
      <c r="C584" s="34">
        <v>149.15</v>
      </c>
      <c r="D584" s="34">
        <v>150.6</v>
      </c>
      <c r="E584" s="34">
        <v>149.01</v>
      </c>
      <c r="F584" s="34" t="s">
        <v>3612</v>
      </c>
      <c r="G584" s="35">
        <v>0.001</v>
      </c>
      <c r="H584" s="1">
        <f t="shared" si="9"/>
        <v>0.00100090089428834</v>
      </c>
    </row>
    <row r="585" spans="1:8">
      <c r="A585" s="32">
        <v>45307</v>
      </c>
      <c r="B585" s="2">
        <v>149.79</v>
      </c>
      <c r="C585" s="34">
        <v>150.15</v>
      </c>
      <c r="D585" s="34">
        <v>151.5</v>
      </c>
      <c r="E585" s="34">
        <v>148.88</v>
      </c>
      <c r="F585" s="34" t="s">
        <v>2769</v>
      </c>
      <c r="G585" s="35">
        <v>-0.0054</v>
      </c>
      <c r="H585" s="1">
        <f t="shared" si="9"/>
        <v>-0.00539300218516566</v>
      </c>
    </row>
    <row r="586" spans="1:8">
      <c r="A586" s="32">
        <v>45303</v>
      </c>
      <c r="B586" s="2">
        <v>150.6</v>
      </c>
      <c r="C586" s="34">
        <v>150.95</v>
      </c>
      <c r="D586" s="34">
        <v>151.3</v>
      </c>
      <c r="E586" s="34">
        <v>149.89</v>
      </c>
      <c r="F586" s="34" t="s">
        <v>3391</v>
      </c>
      <c r="G586" s="35">
        <v>0.0006</v>
      </c>
      <c r="H586" s="1">
        <f t="shared" si="9"/>
        <v>0.00059778820152198</v>
      </c>
    </row>
    <row r="587" spans="1:8">
      <c r="A587" s="32">
        <v>45302</v>
      </c>
      <c r="B587" s="2">
        <v>150.51</v>
      </c>
      <c r="C587" s="34">
        <v>150.05</v>
      </c>
      <c r="D587" s="34">
        <v>150.8</v>
      </c>
      <c r="E587" s="34">
        <v>149.29</v>
      </c>
      <c r="F587" s="34" t="s">
        <v>3652</v>
      </c>
      <c r="G587" s="35">
        <v>0.0038</v>
      </c>
      <c r="H587" s="1">
        <f t="shared" si="9"/>
        <v>0.00379431308935533</v>
      </c>
    </row>
    <row r="588" spans="1:8">
      <c r="A588" s="32">
        <v>45301</v>
      </c>
      <c r="B588" s="2">
        <v>149.94</v>
      </c>
      <c r="C588" s="34">
        <v>149.35</v>
      </c>
      <c r="D588" s="34">
        <v>150</v>
      </c>
      <c r="E588" s="34">
        <v>149.26</v>
      </c>
      <c r="F588" s="34" t="s">
        <v>2934</v>
      </c>
      <c r="G588" s="35">
        <v>0.0043</v>
      </c>
      <c r="H588" s="1">
        <f t="shared" si="9"/>
        <v>0.00427750952977113</v>
      </c>
    </row>
    <row r="589" spans="1:8">
      <c r="A589" s="32">
        <v>45300</v>
      </c>
      <c r="B589" s="2">
        <v>149.3</v>
      </c>
      <c r="C589" s="34">
        <v>148.57</v>
      </c>
      <c r="D589" s="34">
        <v>149.4</v>
      </c>
      <c r="E589" s="34">
        <v>148.05</v>
      </c>
      <c r="F589" s="34" t="s">
        <v>3306</v>
      </c>
      <c r="G589" s="35">
        <v>0.0041</v>
      </c>
      <c r="H589" s="1">
        <f t="shared" si="9"/>
        <v>0.00409410283601293</v>
      </c>
    </row>
    <row r="590" spans="1:8">
      <c r="A590" s="32">
        <v>45299</v>
      </c>
      <c r="B590" s="2">
        <v>148.69</v>
      </c>
      <c r="C590" s="34">
        <v>147.91</v>
      </c>
      <c r="D590" s="34">
        <v>148.92</v>
      </c>
      <c r="E590" s="34">
        <v>147.65</v>
      </c>
      <c r="F590" s="34" t="s">
        <v>3452</v>
      </c>
      <c r="G590" s="35">
        <v>0.0086</v>
      </c>
      <c r="H590" s="1">
        <f t="shared" si="9"/>
        <v>0.00857794594798916</v>
      </c>
    </row>
    <row r="591" spans="1:8">
      <c r="A591" s="32">
        <v>45296</v>
      </c>
      <c r="B591" s="2">
        <v>147.42</v>
      </c>
      <c r="C591" s="34">
        <v>148.72</v>
      </c>
      <c r="D591" s="34">
        <v>148.87</v>
      </c>
      <c r="E591" s="34">
        <v>146.55</v>
      </c>
      <c r="F591" s="34" t="s">
        <v>3355</v>
      </c>
      <c r="G591" s="35">
        <v>-0.0083</v>
      </c>
      <c r="H591" s="1">
        <f t="shared" si="9"/>
        <v>-0.00830889368296408</v>
      </c>
    </row>
    <row r="592" spans="1:8">
      <c r="A592" s="32">
        <v>45295</v>
      </c>
      <c r="B592" s="2">
        <v>148.65</v>
      </c>
      <c r="C592" s="34">
        <v>148.05</v>
      </c>
      <c r="D592" s="34">
        <v>149.27</v>
      </c>
      <c r="E592" s="34">
        <v>147.77</v>
      </c>
      <c r="F592" s="34" t="s">
        <v>3176</v>
      </c>
      <c r="G592" s="35">
        <v>0.0055</v>
      </c>
      <c r="H592" s="1">
        <f t="shared" si="9"/>
        <v>0.00546394155073262</v>
      </c>
    </row>
    <row r="593" spans="1:8">
      <c r="A593" s="32">
        <v>45294</v>
      </c>
      <c r="B593" s="2">
        <v>147.84</v>
      </c>
      <c r="C593" s="34">
        <v>148.34</v>
      </c>
      <c r="D593" s="34">
        <v>149.2</v>
      </c>
      <c r="E593" s="34">
        <v>147.18</v>
      </c>
      <c r="F593" s="34" t="s">
        <v>2757</v>
      </c>
      <c r="G593" s="35">
        <v>-0.0061</v>
      </c>
      <c r="H593" s="1">
        <f t="shared" si="9"/>
        <v>-0.00606920738178017</v>
      </c>
    </row>
    <row r="594" spans="1:8">
      <c r="A594" s="32">
        <v>45293</v>
      </c>
      <c r="B594" s="2">
        <v>148.74</v>
      </c>
      <c r="C594" s="34">
        <v>146.36</v>
      </c>
      <c r="D594" s="34">
        <v>149.41</v>
      </c>
      <c r="E594" s="34">
        <v>146.31</v>
      </c>
      <c r="F594" s="34" t="s">
        <v>3192</v>
      </c>
      <c r="G594" s="35">
        <v>0.015</v>
      </c>
      <c r="H594" s="1">
        <f t="shared" si="9"/>
        <v>0.0149013865433364</v>
      </c>
    </row>
    <row r="595" spans="1:8">
      <c r="A595" s="32">
        <v>45289</v>
      </c>
      <c r="B595" s="2">
        <v>146.54</v>
      </c>
      <c r="C595" s="34">
        <v>146</v>
      </c>
      <c r="D595" s="34">
        <v>146.96</v>
      </c>
      <c r="E595" s="34">
        <v>145.73</v>
      </c>
      <c r="F595" s="34" t="s">
        <v>3326</v>
      </c>
      <c r="G595" s="35">
        <v>0.0056</v>
      </c>
      <c r="H595" s="1">
        <f t="shared" si="9"/>
        <v>0.00554283418621251</v>
      </c>
    </row>
    <row r="596" spans="1:8">
      <c r="A596" s="32">
        <v>45288</v>
      </c>
      <c r="B596" s="2">
        <v>145.73</v>
      </c>
      <c r="C596" s="34">
        <v>146</v>
      </c>
      <c r="D596" s="34">
        <v>146.01</v>
      </c>
      <c r="E596" s="34">
        <v>145.04</v>
      </c>
      <c r="F596" s="34" t="s">
        <v>3426</v>
      </c>
      <c r="G596" s="35">
        <v>-0.0023</v>
      </c>
      <c r="H596" s="1">
        <f t="shared" si="9"/>
        <v>-0.00226190164635848</v>
      </c>
    </row>
    <row r="597" spans="1:8">
      <c r="A597" s="32">
        <v>45287</v>
      </c>
      <c r="B597" s="2">
        <v>146.06</v>
      </c>
      <c r="C597" s="34">
        <v>145.65</v>
      </c>
      <c r="D597" s="34">
        <v>146.3</v>
      </c>
      <c r="E597" s="34">
        <v>145.36</v>
      </c>
      <c r="F597" s="34" t="s">
        <v>4214</v>
      </c>
      <c r="G597" s="35">
        <v>0.0008</v>
      </c>
      <c r="H597" s="1">
        <f t="shared" si="9"/>
        <v>0.000821917854489644</v>
      </c>
    </row>
    <row r="598" spans="1:8">
      <c r="A598" s="32">
        <v>45286</v>
      </c>
      <c r="B598" s="2">
        <v>145.94</v>
      </c>
      <c r="C598" s="34">
        <v>145.09</v>
      </c>
      <c r="D598" s="34">
        <v>146.17</v>
      </c>
      <c r="E598" s="34">
        <v>144.97</v>
      </c>
      <c r="F598" s="34" t="s">
        <v>4178</v>
      </c>
      <c r="G598" s="35">
        <v>0.0045</v>
      </c>
      <c r="H598" s="1">
        <f t="shared" si="9"/>
        <v>0.00453266348449091</v>
      </c>
    </row>
    <row r="599" spans="1:8">
      <c r="A599" s="32">
        <v>45282</v>
      </c>
      <c r="B599" s="2">
        <v>145.28</v>
      </c>
      <c r="C599" s="34">
        <v>144.5</v>
      </c>
      <c r="D599" s="34">
        <v>145.63</v>
      </c>
      <c r="E599" s="34">
        <v>144.29</v>
      </c>
      <c r="F599" s="34" t="s">
        <v>3411</v>
      </c>
      <c r="G599" s="35">
        <v>0.0071</v>
      </c>
      <c r="H599" s="1">
        <f t="shared" si="9"/>
        <v>0.00704568777745671</v>
      </c>
    </row>
    <row r="600" spans="1:8">
      <c r="A600" s="32">
        <v>45281</v>
      </c>
      <c r="B600" s="2">
        <v>144.26</v>
      </c>
      <c r="C600" s="34">
        <v>144.52</v>
      </c>
      <c r="D600" s="34">
        <v>144.79</v>
      </c>
      <c r="E600" s="34">
        <v>143.13</v>
      </c>
      <c r="F600" s="34" t="s">
        <v>3468</v>
      </c>
      <c r="G600" s="35">
        <v>0.0024</v>
      </c>
      <c r="H600" s="1">
        <f t="shared" si="9"/>
        <v>0.00242912289344435</v>
      </c>
    </row>
    <row r="601" spans="1:8">
      <c r="A601" s="32">
        <v>45280</v>
      </c>
      <c r="B601" s="2">
        <v>143.91</v>
      </c>
      <c r="C601" s="34">
        <v>145.57</v>
      </c>
      <c r="D601" s="34">
        <v>146.07</v>
      </c>
      <c r="E601" s="34">
        <v>143.84</v>
      </c>
      <c r="F601" s="34" t="s">
        <v>3185</v>
      </c>
      <c r="G601" s="35">
        <v>-0.0155</v>
      </c>
      <c r="H601" s="1">
        <f t="shared" si="9"/>
        <v>-0.015582223719119</v>
      </c>
    </row>
    <row r="602" spans="1:8">
      <c r="A602" s="32">
        <v>45279</v>
      </c>
      <c r="B602" s="2">
        <v>146.17</v>
      </c>
      <c r="C602" s="34">
        <v>145.67</v>
      </c>
      <c r="D602" s="34">
        <v>146.34</v>
      </c>
      <c r="E602" s="34">
        <v>145.39</v>
      </c>
      <c r="F602" s="34" t="s">
        <v>4215</v>
      </c>
      <c r="G602" s="35">
        <v>0</v>
      </c>
      <c r="H602" s="1">
        <f t="shared" si="9"/>
        <v>0</v>
      </c>
    </row>
    <row r="603" spans="1:8">
      <c r="A603" s="32">
        <v>45278</v>
      </c>
      <c r="B603" s="2">
        <v>146.17</v>
      </c>
      <c r="C603" s="34">
        <v>144.17</v>
      </c>
      <c r="D603" s="34">
        <v>147.49</v>
      </c>
      <c r="E603" s="34">
        <v>144.15</v>
      </c>
      <c r="F603" s="34" t="s">
        <v>3380</v>
      </c>
      <c r="G603" s="35">
        <v>0.0154</v>
      </c>
      <c r="H603" s="1">
        <f t="shared" si="9"/>
        <v>0.0152348446903712</v>
      </c>
    </row>
    <row r="604" spans="1:8">
      <c r="A604" s="32">
        <v>45275</v>
      </c>
      <c r="B604" s="2">
        <v>143.96</v>
      </c>
      <c r="C604" s="34">
        <v>143.18</v>
      </c>
      <c r="D604" s="34">
        <v>144.25</v>
      </c>
      <c r="E604" s="34">
        <v>142.5</v>
      </c>
      <c r="F604" s="34" t="s">
        <v>3917</v>
      </c>
      <c r="G604" s="35">
        <v>-0.0048</v>
      </c>
      <c r="H604" s="1">
        <f t="shared" si="9"/>
        <v>-0.0048506782103047</v>
      </c>
    </row>
    <row r="605" spans="1:8">
      <c r="A605" s="32">
        <v>45274</v>
      </c>
      <c r="B605" s="2">
        <v>144.66</v>
      </c>
      <c r="C605" s="34">
        <v>148.46</v>
      </c>
      <c r="D605" s="34">
        <v>148.55</v>
      </c>
      <c r="E605" s="34">
        <v>144.38</v>
      </c>
      <c r="F605" s="34" t="s">
        <v>4216</v>
      </c>
      <c r="G605" s="35">
        <v>-0.0264</v>
      </c>
      <c r="H605" s="1">
        <f t="shared" si="9"/>
        <v>-0.0267373723025256</v>
      </c>
    </row>
    <row r="606" spans="1:8">
      <c r="A606" s="32">
        <v>45273</v>
      </c>
      <c r="B606" s="2">
        <v>148.58</v>
      </c>
      <c r="C606" s="34">
        <v>145.86</v>
      </c>
      <c r="D606" s="34">
        <v>148.65</v>
      </c>
      <c r="E606" s="34">
        <v>145.45</v>
      </c>
      <c r="F606" s="34" t="s">
        <v>3392</v>
      </c>
      <c r="G606" s="35">
        <v>0.0181</v>
      </c>
      <c r="H606" s="1">
        <f t="shared" si="9"/>
        <v>0.0179279553861861</v>
      </c>
    </row>
    <row r="607" spans="1:8">
      <c r="A607" s="32">
        <v>45272</v>
      </c>
      <c r="B607" s="2">
        <v>145.94</v>
      </c>
      <c r="C607" s="34">
        <v>145.86</v>
      </c>
      <c r="D607" s="34">
        <v>146.23</v>
      </c>
      <c r="E607" s="34">
        <v>145.08</v>
      </c>
      <c r="F607" s="34" t="s">
        <v>3178</v>
      </c>
      <c r="G607" s="35">
        <v>0.0008</v>
      </c>
      <c r="H607" s="1">
        <f t="shared" si="9"/>
        <v>0.000822593959189728</v>
      </c>
    </row>
    <row r="608" spans="1:8">
      <c r="A608" s="32">
        <v>45271</v>
      </c>
      <c r="B608" s="2">
        <v>145.82</v>
      </c>
      <c r="C608" s="34">
        <v>144.8</v>
      </c>
      <c r="D608" s="34">
        <v>145.87</v>
      </c>
      <c r="E608" s="34">
        <v>144.65</v>
      </c>
      <c r="F608" s="34" t="s">
        <v>3242</v>
      </c>
      <c r="G608" s="35">
        <v>0.0046</v>
      </c>
      <c r="H608" s="1">
        <f t="shared" si="9"/>
        <v>0.00460529390764534</v>
      </c>
    </row>
    <row r="609" spans="1:8">
      <c r="A609" s="32">
        <v>45268</v>
      </c>
      <c r="B609" s="2">
        <v>145.15</v>
      </c>
      <c r="C609" s="34">
        <v>145.92</v>
      </c>
      <c r="D609" s="34">
        <v>146.24</v>
      </c>
      <c r="E609" s="34">
        <v>144.52</v>
      </c>
      <c r="F609" s="34" t="s">
        <v>3668</v>
      </c>
      <c r="G609" s="35">
        <v>-0.0092</v>
      </c>
      <c r="H609" s="1">
        <f t="shared" si="9"/>
        <v>-0.00925773798648308</v>
      </c>
    </row>
    <row r="610" spans="1:8">
      <c r="A610" s="32">
        <v>45267</v>
      </c>
      <c r="B610" s="2">
        <v>146.5</v>
      </c>
      <c r="C610" s="34">
        <v>146.57</v>
      </c>
      <c r="D610" s="34">
        <v>147.1</v>
      </c>
      <c r="E610" s="34">
        <v>146.02</v>
      </c>
      <c r="F610" s="34" t="s">
        <v>3412</v>
      </c>
      <c r="G610" s="35">
        <v>-0.001</v>
      </c>
      <c r="H610" s="1">
        <f t="shared" si="9"/>
        <v>-0.00102336696633805</v>
      </c>
    </row>
    <row r="611" spans="1:8">
      <c r="A611" s="32">
        <v>45266</v>
      </c>
      <c r="B611" s="2">
        <v>146.65</v>
      </c>
      <c r="C611" s="34">
        <v>147.01</v>
      </c>
      <c r="D611" s="34">
        <v>147.16</v>
      </c>
      <c r="E611" s="34">
        <v>145.64</v>
      </c>
      <c r="F611" s="34" t="s">
        <v>2772</v>
      </c>
      <c r="G611" s="35">
        <v>-0.0007</v>
      </c>
      <c r="H611" s="1">
        <f t="shared" si="9"/>
        <v>-0.000749804063621121</v>
      </c>
    </row>
    <row r="612" spans="1:8">
      <c r="A612" s="32">
        <v>45265</v>
      </c>
      <c r="B612" s="2">
        <v>146.76</v>
      </c>
      <c r="C612" s="34">
        <v>152.14</v>
      </c>
      <c r="D612" s="34">
        <v>152.61</v>
      </c>
      <c r="E612" s="34">
        <v>146.18</v>
      </c>
      <c r="F612" s="34" t="s">
        <v>2765</v>
      </c>
      <c r="G612" s="35">
        <v>-0.0349</v>
      </c>
      <c r="H612" s="1">
        <f t="shared" si="9"/>
        <v>-0.0354765803132093</v>
      </c>
    </row>
    <row r="613" spans="1:8">
      <c r="A613" s="32">
        <v>45264</v>
      </c>
      <c r="B613" s="2">
        <v>152.06</v>
      </c>
      <c r="C613" s="34">
        <v>151.77</v>
      </c>
      <c r="D613" s="34">
        <v>152.53</v>
      </c>
      <c r="E613" s="34">
        <v>151.66</v>
      </c>
      <c r="F613" s="34" t="s">
        <v>3659</v>
      </c>
      <c r="G613" s="35">
        <v>-0.0039</v>
      </c>
      <c r="H613" s="1">
        <f t="shared" si="9"/>
        <v>-0.0039380465700337</v>
      </c>
    </row>
    <row r="614" spans="1:8">
      <c r="A614" s="32">
        <v>45261</v>
      </c>
      <c r="B614" s="2">
        <v>152.66</v>
      </c>
      <c r="C614" s="34">
        <v>153.33</v>
      </c>
      <c r="D614" s="34">
        <v>153.49</v>
      </c>
      <c r="E614" s="34">
        <v>152.23</v>
      </c>
      <c r="F614" s="34" t="s">
        <v>3389</v>
      </c>
      <c r="G614" s="35">
        <v>-0.0056</v>
      </c>
      <c r="H614" s="1">
        <f t="shared" si="9"/>
        <v>-0.00561762532912028</v>
      </c>
    </row>
    <row r="615" spans="1:8">
      <c r="A615" s="32">
        <v>45260</v>
      </c>
      <c r="B615" s="2">
        <v>153.52</v>
      </c>
      <c r="C615" s="34">
        <v>150.9</v>
      </c>
      <c r="D615" s="34">
        <v>153.63</v>
      </c>
      <c r="E615" s="34">
        <v>150.08</v>
      </c>
      <c r="F615" s="34" t="s">
        <v>2965</v>
      </c>
      <c r="G615" s="35">
        <v>0.0158</v>
      </c>
      <c r="H615" s="1">
        <f t="shared" si="9"/>
        <v>0.0156904581174154</v>
      </c>
    </row>
    <row r="616" spans="1:8">
      <c r="A616" s="32">
        <v>45259</v>
      </c>
      <c r="B616" s="2">
        <v>151.13</v>
      </c>
      <c r="C616" s="34">
        <v>152.29</v>
      </c>
      <c r="D616" s="34">
        <v>152.45</v>
      </c>
      <c r="E616" s="34">
        <v>150.99</v>
      </c>
      <c r="F616" s="34" t="s">
        <v>3438</v>
      </c>
      <c r="G616" s="35">
        <v>-0.0076</v>
      </c>
      <c r="H616" s="1">
        <f t="shared" si="9"/>
        <v>-0.00764620428157015</v>
      </c>
    </row>
    <row r="617" spans="1:8">
      <c r="A617" s="32">
        <v>45258</v>
      </c>
      <c r="B617" s="2">
        <v>152.29</v>
      </c>
      <c r="C617" s="34">
        <v>151.15</v>
      </c>
      <c r="D617" s="34">
        <v>152.77</v>
      </c>
      <c r="E617" s="34">
        <v>151.15</v>
      </c>
      <c r="F617" s="34" t="s">
        <v>3649</v>
      </c>
      <c r="G617" s="35">
        <v>0.0069</v>
      </c>
      <c r="H617" s="1">
        <f t="shared" si="9"/>
        <v>0.00691861884086734</v>
      </c>
    </row>
    <row r="618" spans="1:8">
      <c r="A618" s="32">
        <v>45257</v>
      </c>
      <c r="B618" s="2">
        <v>151.24</v>
      </c>
      <c r="C618" s="34">
        <v>151.52</v>
      </c>
      <c r="D618" s="34">
        <v>151.64</v>
      </c>
      <c r="E618" s="34">
        <v>150.74</v>
      </c>
      <c r="F618" s="34" t="s">
        <v>2892</v>
      </c>
      <c r="G618" s="35">
        <v>-0.0009</v>
      </c>
      <c r="H618" s="1">
        <f t="shared" si="9"/>
        <v>-0.00092525285828918</v>
      </c>
    </row>
    <row r="619" spans="1:8">
      <c r="A619" s="32">
        <v>45254</v>
      </c>
      <c r="B619" s="2">
        <v>151.38</v>
      </c>
      <c r="C619" s="34">
        <v>151.18</v>
      </c>
      <c r="D619" s="34">
        <v>151.74</v>
      </c>
      <c r="E619" s="34">
        <v>151.03</v>
      </c>
      <c r="F619" s="34" t="s">
        <v>4217</v>
      </c>
      <c r="G619" s="35">
        <v>0.0024</v>
      </c>
      <c r="H619" s="1">
        <f t="shared" si="9"/>
        <v>0.00238095350574188</v>
      </c>
    </row>
    <row r="620" spans="1:8">
      <c r="A620" s="32">
        <v>45252</v>
      </c>
      <c r="B620" s="2">
        <v>151.02</v>
      </c>
      <c r="C620" s="34">
        <v>150.1</v>
      </c>
      <c r="D620" s="34">
        <v>151.48</v>
      </c>
      <c r="E620" s="34">
        <v>150.1</v>
      </c>
      <c r="F620" s="34" t="s">
        <v>4177</v>
      </c>
      <c r="G620" s="35">
        <v>0.0094</v>
      </c>
      <c r="H620" s="1">
        <f t="shared" si="9"/>
        <v>0.00938037014913854</v>
      </c>
    </row>
    <row r="621" spans="1:8">
      <c r="A621" s="32">
        <v>45251</v>
      </c>
      <c r="B621" s="2">
        <v>149.61</v>
      </c>
      <c r="C621" s="34">
        <v>149.85</v>
      </c>
      <c r="D621" s="34">
        <v>150.01</v>
      </c>
      <c r="E621" s="34">
        <v>148.83</v>
      </c>
      <c r="F621" s="34" t="s">
        <v>3196</v>
      </c>
      <c r="G621" s="35">
        <v>-0.0044</v>
      </c>
      <c r="H621" s="1">
        <f t="shared" si="9"/>
        <v>-0.00440176781149428</v>
      </c>
    </row>
    <row r="622" spans="1:8">
      <c r="A622" s="32">
        <v>45250</v>
      </c>
      <c r="B622" s="2">
        <v>150.27</v>
      </c>
      <c r="C622" s="34">
        <v>150.21</v>
      </c>
      <c r="D622" s="34">
        <v>151.03</v>
      </c>
      <c r="E622" s="34">
        <v>149.66</v>
      </c>
      <c r="F622" s="34" t="s">
        <v>2763</v>
      </c>
      <c r="G622" s="35">
        <v>-0.0053</v>
      </c>
      <c r="H622" s="1">
        <f t="shared" si="9"/>
        <v>-0.00530962951799836</v>
      </c>
    </row>
    <row r="623" spans="1:8">
      <c r="A623" s="32">
        <v>45247</v>
      </c>
      <c r="B623" s="2">
        <v>151.07</v>
      </c>
      <c r="C623" s="34">
        <v>152.72</v>
      </c>
      <c r="D623" s="34">
        <v>152.84</v>
      </c>
      <c r="E623" s="34">
        <v>150.89</v>
      </c>
      <c r="F623" s="34" t="s">
        <v>3463</v>
      </c>
      <c r="G623" s="35">
        <v>-0.0115</v>
      </c>
      <c r="H623" s="1">
        <f t="shared" si="9"/>
        <v>-0.0115828869841115</v>
      </c>
    </row>
    <row r="624" spans="1:8">
      <c r="A624" s="32">
        <v>45246</v>
      </c>
      <c r="B624" s="2">
        <v>152.83</v>
      </c>
      <c r="C624" s="34">
        <v>151.99</v>
      </c>
      <c r="D624" s="34">
        <v>152.89</v>
      </c>
      <c r="E624" s="34">
        <v>151.31</v>
      </c>
      <c r="F624" s="34" t="s">
        <v>3455</v>
      </c>
      <c r="G624" s="35">
        <v>0.0093</v>
      </c>
      <c r="H624" s="1">
        <f t="shared" si="9"/>
        <v>0.00926875986458454</v>
      </c>
    </row>
    <row r="625" spans="1:8">
      <c r="A625" s="32">
        <v>45245</v>
      </c>
      <c r="B625" s="2">
        <v>151.42</v>
      </c>
      <c r="C625" s="34">
        <v>152.05</v>
      </c>
      <c r="D625" s="34">
        <v>152.39</v>
      </c>
      <c r="E625" s="34">
        <v>150.38</v>
      </c>
      <c r="F625" s="34" t="s">
        <v>3638</v>
      </c>
      <c r="G625" s="35">
        <v>-0.0046</v>
      </c>
      <c r="H625" s="1">
        <f t="shared" si="9"/>
        <v>-0.0046122503848985</v>
      </c>
    </row>
    <row r="626" spans="1:8">
      <c r="A626" s="32">
        <v>45244</v>
      </c>
      <c r="B626" s="2">
        <v>152.12</v>
      </c>
      <c r="C626" s="34">
        <v>152.55</v>
      </c>
      <c r="D626" s="34">
        <v>153.5</v>
      </c>
      <c r="E626" s="34">
        <v>151.68</v>
      </c>
      <c r="F626" s="34" t="s">
        <v>3172</v>
      </c>
      <c r="G626" s="35">
        <v>-0.0022</v>
      </c>
      <c r="H626" s="1">
        <f t="shared" si="9"/>
        <v>-0.00223258350006886</v>
      </c>
    </row>
    <row r="627" spans="1:8">
      <c r="A627" s="32">
        <v>45243</v>
      </c>
      <c r="B627" s="2">
        <v>152.46</v>
      </c>
      <c r="C627" s="34">
        <v>151.45</v>
      </c>
      <c r="D627" s="34">
        <v>152.9</v>
      </c>
      <c r="E627" s="34">
        <v>151.45</v>
      </c>
      <c r="F627" s="34" t="s">
        <v>3695</v>
      </c>
      <c r="G627" s="35">
        <v>0.0069</v>
      </c>
      <c r="H627" s="1">
        <f t="shared" si="9"/>
        <v>0.00691087753984701</v>
      </c>
    </row>
    <row r="628" spans="1:8">
      <c r="A628" s="32">
        <v>45240</v>
      </c>
      <c r="B628" s="2">
        <v>151.41</v>
      </c>
      <c r="C628" s="34">
        <v>150.84</v>
      </c>
      <c r="D628" s="34">
        <v>151.44</v>
      </c>
      <c r="E628" s="34">
        <v>149.92</v>
      </c>
      <c r="F628" s="34" t="s">
        <v>3325</v>
      </c>
      <c r="G628" s="35">
        <v>0.0071</v>
      </c>
      <c r="H628" s="1">
        <f t="shared" si="9"/>
        <v>0.0070254795857427</v>
      </c>
    </row>
    <row r="629" spans="1:8">
      <c r="A629" s="32">
        <v>45239</v>
      </c>
      <c r="B629" s="2">
        <v>150.35</v>
      </c>
      <c r="C629" s="34">
        <v>149.74</v>
      </c>
      <c r="D629" s="34">
        <v>150.35</v>
      </c>
      <c r="E629" s="34">
        <v>149.12</v>
      </c>
      <c r="F629" s="34" t="s">
        <v>3659</v>
      </c>
      <c r="G629" s="35">
        <v>0.0023</v>
      </c>
      <c r="H629" s="1">
        <f t="shared" si="9"/>
        <v>0.00226395089373912</v>
      </c>
    </row>
    <row r="630" spans="1:8">
      <c r="A630" s="32">
        <v>45238</v>
      </c>
      <c r="B630" s="2">
        <v>150.01</v>
      </c>
      <c r="C630" s="34">
        <v>150.96</v>
      </c>
      <c r="D630" s="34">
        <v>151.2</v>
      </c>
      <c r="E630" s="34">
        <v>149.51</v>
      </c>
      <c r="F630" s="34" t="s">
        <v>4218</v>
      </c>
      <c r="G630" s="35">
        <v>-0.0039</v>
      </c>
      <c r="H630" s="1">
        <f t="shared" si="9"/>
        <v>-0.00385895355792921</v>
      </c>
    </row>
    <row r="631" spans="1:8">
      <c r="A631" s="32">
        <v>45237</v>
      </c>
      <c r="B631" s="2">
        <v>150.59</v>
      </c>
      <c r="C631" s="34">
        <v>150.92</v>
      </c>
      <c r="D631" s="34">
        <v>151.25</v>
      </c>
      <c r="E631" s="34">
        <v>150.12</v>
      </c>
      <c r="F631" s="34" t="s">
        <v>3660</v>
      </c>
      <c r="G631" s="35">
        <v>-0.0023</v>
      </c>
      <c r="H631" s="1">
        <f t="shared" si="9"/>
        <v>-0.0023214947579942</v>
      </c>
    </row>
    <row r="632" spans="1:8">
      <c r="A632" s="32">
        <v>45236</v>
      </c>
      <c r="B632" s="2">
        <v>150.94</v>
      </c>
      <c r="C632" s="34">
        <v>150.36</v>
      </c>
      <c r="D632" s="34">
        <v>151.25</v>
      </c>
      <c r="E632" s="34">
        <v>150.1</v>
      </c>
      <c r="F632" s="34" t="s">
        <v>3485</v>
      </c>
      <c r="G632" s="35">
        <v>0.0058</v>
      </c>
      <c r="H632" s="1">
        <f t="shared" si="9"/>
        <v>0.00578055494882418</v>
      </c>
    </row>
    <row r="633" spans="1:8">
      <c r="A633" s="32">
        <v>45233</v>
      </c>
      <c r="B633" s="2">
        <v>150.07</v>
      </c>
      <c r="C633" s="34">
        <v>151.79</v>
      </c>
      <c r="D633" s="34">
        <v>152.29</v>
      </c>
      <c r="E633" s="34">
        <v>149.62</v>
      </c>
      <c r="F633" s="34" t="s">
        <v>3322</v>
      </c>
      <c r="G633" s="35">
        <v>-0.009</v>
      </c>
      <c r="H633" s="1">
        <f t="shared" si="9"/>
        <v>-0.00908765499316923</v>
      </c>
    </row>
    <row r="634" spans="1:8">
      <c r="A634" s="32">
        <v>45232</v>
      </c>
      <c r="B634" s="2">
        <v>151.44</v>
      </c>
      <c r="C634" s="34">
        <v>149.54</v>
      </c>
      <c r="D634" s="34">
        <v>151.65</v>
      </c>
      <c r="E634" s="34">
        <v>148.91</v>
      </c>
      <c r="F634" s="34" t="s">
        <v>3600</v>
      </c>
      <c r="G634" s="35">
        <v>0.0122</v>
      </c>
      <c r="H634" s="1">
        <f t="shared" si="9"/>
        <v>0.0121575986749265</v>
      </c>
    </row>
    <row r="635" spans="1:8">
      <c r="A635" s="32">
        <v>45231</v>
      </c>
      <c r="B635" s="2">
        <v>149.61</v>
      </c>
      <c r="C635" s="34">
        <v>150.68</v>
      </c>
      <c r="D635" s="34">
        <v>150.68</v>
      </c>
      <c r="E635" s="34">
        <v>149.21</v>
      </c>
      <c r="F635" s="34" t="s">
        <v>4171</v>
      </c>
      <c r="G635" s="35">
        <v>-0.0028</v>
      </c>
      <c r="H635" s="1">
        <f t="shared" si="9"/>
        <v>-0.00280336587278107</v>
      </c>
    </row>
    <row r="636" spans="1:8">
      <c r="A636" s="32">
        <v>45230</v>
      </c>
      <c r="B636" s="2">
        <v>150.03</v>
      </c>
      <c r="C636" s="34">
        <v>149.46</v>
      </c>
      <c r="D636" s="34">
        <v>150.26</v>
      </c>
      <c r="E636" s="34">
        <v>148.64</v>
      </c>
      <c r="F636" s="34" t="s">
        <v>4158</v>
      </c>
      <c r="G636" s="35">
        <v>0.0052</v>
      </c>
      <c r="H636" s="1">
        <f t="shared" si="9"/>
        <v>0.00514552239568075</v>
      </c>
    </row>
    <row r="637" spans="1:8">
      <c r="A637" s="32">
        <v>45229</v>
      </c>
      <c r="B637" s="2">
        <v>149.26</v>
      </c>
      <c r="C637" s="34">
        <v>147.9</v>
      </c>
      <c r="D637" s="34">
        <v>149.55</v>
      </c>
      <c r="E637" s="34">
        <v>147.54</v>
      </c>
      <c r="F637" s="34" t="s">
        <v>3684</v>
      </c>
      <c r="G637" s="35">
        <v>0.0143</v>
      </c>
      <c r="H637" s="1">
        <f t="shared" si="9"/>
        <v>0.0141693214666678</v>
      </c>
    </row>
    <row r="638" spans="1:8">
      <c r="A638" s="32">
        <v>45226</v>
      </c>
      <c r="B638" s="2">
        <v>147.16</v>
      </c>
      <c r="C638" s="34">
        <v>148.98</v>
      </c>
      <c r="D638" s="34">
        <v>149.95</v>
      </c>
      <c r="E638" s="34">
        <v>146.28</v>
      </c>
      <c r="F638" s="34" t="s">
        <v>3213</v>
      </c>
      <c r="G638" s="35">
        <v>-0.0176</v>
      </c>
      <c r="H638" s="1">
        <f t="shared" si="9"/>
        <v>-0.0177806408465456</v>
      </c>
    </row>
    <row r="639" spans="1:8">
      <c r="A639" s="32">
        <v>45225</v>
      </c>
      <c r="B639" s="2">
        <v>149.8</v>
      </c>
      <c r="C639" s="34">
        <v>151.05</v>
      </c>
      <c r="D639" s="34">
        <v>151.38</v>
      </c>
      <c r="E639" s="34">
        <v>149.74</v>
      </c>
      <c r="F639" s="34" t="s">
        <v>3510</v>
      </c>
      <c r="G639" s="35">
        <v>-0.0053</v>
      </c>
      <c r="H639" s="1">
        <f t="shared" si="9"/>
        <v>-0.00532624428267398</v>
      </c>
    </row>
    <row r="640" spans="1:8">
      <c r="A640" s="32">
        <v>45224</v>
      </c>
      <c r="B640" s="2">
        <v>150.6</v>
      </c>
      <c r="C640" s="34">
        <v>149.63</v>
      </c>
      <c r="D640" s="34">
        <v>151.19</v>
      </c>
      <c r="E640" s="34">
        <v>149.12</v>
      </c>
      <c r="F640" s="34" t="s">
        <v>3692</v>
      </c>
      <c r="G640" s="35">
        <v>0.0047</v>
      </c>
      <c r="H640" s="1">
        <f t="shared" si="9"/>
        <v>0.00465891025724105</v>
      </c>
    </row>
    <row r="641" spans="1:8">
      <c r="A641" s="32">
        <v>45223</v>
      </c>
      <c r="B641" s="2">
        <v>149.9</v>
      </c>
      <c r="C641" s="34">
        <v>148.12</v>
      </c>
      <c r="D641" s="34">
        <v>150.07</v>
      </c>
      <c r="E641" s="34">
        <v>148.07</v>
      </c>
      <c r="F641" s="34" t="s">
        <v>3553</v>
      </c>
      <c r="G641" s="35">
        <v>0.0118</v>
      </c>
      <c r="H641" s="1">
        <f t="shared" si="9"/>
        <v>0.0117431310889778</v>
      </c>
    </row>
    <row r="642" spans="1:8">
      <c r="A642" s="32">
        <v>45222</v>
      </c>
      <c r="B642" s="2">
        <v>148.15</v>
      </c>
      <c r="C642" s="34">
        <v>147.86</v>
      </c>
      <c r="D642" s="34">
        <v>149.5</v>
      </c>
      <c r="E642" s="34">
        <v>147.56</v>
      </c>
      <c r="F642" s="34" t="s">
        <v>3405</v>
      </c>
      <c r="G642" s="35">
        <v>0.0007</v>
      </c>
      <c r="H642" s="1">
        <f t="shared" si="9"/>
        <v>0.000675219471973936</v>
      </c>
    </row>
    <row r="643" spans="1:8">
      <c r="A643" s="32">
        <v>45219</v>
      </c>
      <c r="B643" s="2">
        <v>148.05</v>
      </c>
      <c r="C643" s="34">
        <v>149.05</v>
      </c>
      <c r="D643" s="34">
        <v>149.88</v>
      </c>
      <c r="E643" s="34">
        <v>147.92</v>
      </c>
      <c r="F643" s="34" t="s">
        <v>3200</v>
      </c>
      <c r="G643" s="35">
        <v>-0.0013</v>
      </c>
      <c r="H643" s="1">
        <f t="shared" ref="H643:H706" si="10">LN(B643/B644)</f>
        <v>-0.00134998333023448</v>
      </c>
    </row>
    <row r="644" spans="1:8">
      <c r="A644" s="32">
        <v>45218</v>
      </c>
      <c r="B644" s="2">
        <v>148.25</v>
      </c>
      <c r="C644" s="34">
        <v>149.61</v>
      </c>
      <c r="D644" s="34">
        <v>150.28</v>
      </c>
      <c r="E644" s="34">
        <v>147.18</v>
      </c>
      <c r="F644" s="34" t="s">
        <v>3221</v>
      </c>
      <c r="G644" s="35">
        <v>-0.0119</v>
      </c>
      <c r="H644" s="1">
        <f t="shared" si="10"/>
        <v>-0.0119352362210872</v>
      </c>
    </row>
    <row r="645" spans="1:8">
      <c r="A645" s="32">
        <v>45217</v>
      </c>
      <c r="B645" s="2">
        <v>150.03</v>
      </c>
      <c r="C645" s="34">
        <v>150.06</v>
      </c>
      <c r="D645" s="34">
        <v>151.3</v>
      </c>
      <c r="E645" s="34">
        <v>148.77</v>
      </c>
      <c r="F645" s="34" t="s">
        <v>3373</v>
      </c>
      <c r="G645" s="35">
        <v>0.0258</v>
      </c>
      <c r="H645" s="1">
        <f t="shared" si="10"/>
        <v>0.025449414256117</v>
      </c>
    </row>
    <row r="646" spans="1:8">
      <c r="A646" s="32">
        <v>45216</v>
      </c>
      <c r="B646" s="2">
        <v>146.26</v>
      </c>
      <c r="C646" s="34">
        <v>146.11</v>
      </c>
      <c r="D646" s="34">
        <v>146.82</v>
      </c>
      <c r="E646" s="34">
        <v>145.24</v>
      </c>
      <c r="F646" s="34" t="s">
        <v>3449</v>
      </c>
      <c r="G646" s="35">
        <v>0.0013</v>
      </c>
      <c r="H646" s="1">
        <f t="shared" si="10"/>
        <v>0.00129990098008591</v>
      </c>
    </row>
    <row r="647" spans="1:8">
      <c r="A647" s="32">
        <v>45215</v>
      </c>
      <c r="B647" s="2">
        <v>146.07</v>
      </c>
      <c r="C647" s="34">
        <v>145.86</v>
      </c>
      <c r="D647" s="34">
        <v>147.06</v>
      </c>
      <c r="E647" s="34">
        <v>145.46</v>
      </c>
      <c r="F647" s="34" t="s">
        <v>3548</v>
      </c>
      <c r="G647" s="35">
        <v>0.0095</v>
      </c>
      <c r="H647" s="1">
        <f t="shared" si="10"/>
        <v>0.00949243611372902</v>
      </c>
    </row>
    <row r="648" spans="1:8">
      <c r="A648" s="32">
        <v>45212</v>
      </c>
      <c r="B648" s="2">
        <v>144.69</v>
      </c>
      <c r="C648" s="34">
        <v>143.19</v>
      </c>
      <c r="D648" s="34">
        <v>145.03</v>
      </c>
      <c r="E648" s="34">
        <v>143.19</v>
      </c>
      <c r="F648" s="34" t="s">
        <v>3323</v>
      </c>
      <c r="G648" s="35">
        <v>0.0096</v>
      </c>
      <c r="H648" s="1">
        <f t="shared" si="10"/>
        <v>0.00951363031223706</v>
      </c>
    </row>
    <row r="649" spans="1:8">
      <c r="A649" s="32">
        <v>45211</v>
      </c>
      <c r="B649" s="2">
        <v>143.32</v>
      </c>
      <c r="C649" s="34">
        <v>142.79</v>
      </c>
      <c r="D649" s="34">
        <v>143.93</v>
      </c>
      <c r="E649" s="34">
        <v>141.66</v>
      </c>
      <c r="F649" s="34" t="s">
        <v>3335</v>
      </c>
      <c r="G649" s="35">
        <v>0.0022</v>
      </c>
      <c r="H649" s="1">
        <f t="shared" si="10"/>
        <v>0.00223526217684583</v>
      </c>
    </row>
    <row r="650" spans="1:8">
      <c r="A650" s="32">
        <v>45210</v>
      </c>
      <c r="B650" s="2">
        <v>143</v>
      </c>
      <c r="C650" s="34">
        <v>145.14</v>
      </c>
      <c r="D650" s="34">
        <v>145.56</v>
      </c>
      <c r="E650" s="34">
        <v>142.56</v>
      </c>
      <c r="F650" s="34" t="s">
        <v>3082</v>
      </c>
      <c r="G650" s="35">
        <v>-0.0123</v>
      </c>
      <c r="H650" s="1">
        <f t="shared" si="10"/>
        <v>-0.0123707186050881</v>
      </c>
    </row>
    <row r="651" spans="1:8">
      <c r="A651" s="32">
        <v>45209</v>
      </c>
      <c r="B651" s="2">
        <v>144.78</v>
      </c>
      <c r="C651" s="34">
        <v>143.98</v>
      </c>
      <c r="D651" s="34">
        <v>145.22</v>
      </c>
      <c r="E651" s="34">
        <v>143.72</v>
      </c>
      <c r="F651" s="34" t="s">
        <v>3431</v>
      </c>
      <c r="G651" s="35">
        <v>0.0099</v>
      </c>
      <c r="H651" s="1">
        <f t="shared" si="10"/>
        <v>0.00985639963837499</v>
      </c>
    </row>
    <row r="652" spans="1:8">
      <c r="A652" s="32">
        <v>45208</v>
      </c>
      <c r="B652" s="2">
        <v>143.36</v>
      </c>
      <c r="C652" s="34">
        <v>143.36</v>
      </c>
      <c r="D652" s="34">
        <v>143.97</v>
      </c>
      <c r="E652" s="34">
        <v>141.6</v>
      </c>
      <c r="F652" s="34" t="s">
        <v>4219</v>
      </c>
      <c r="G652" s="35">
        <v>-0.0051</v>
      </c>
      <c r="H652" s="1">
        <f t="shared" si="10"/>
        <v>-0.00507915511822233</v>
      </c>
    </row>
    <row r="653" spans="1:8">
      <c r="A653" s="32">
        <v>45205</v>
      </c>
      <c r="B653" s="2">
        <v>144.09</v>
      </c>
      <c r="C653" s="34">
        <v>143.6</v>
      </c>
      <c r="D653" s="34">
        <v>144.55</v>
      </c>
      <c r="E653" s="34">
        <v>141.45</v>
      </c>
      <c r="F653" s="34" t="s">
        <v>4159</v>
      </c>
      <c r="G653" s="35">
        <v>0.002</v>
      </c>
      <c r="H653" s="1">
        <f t="shared" si="10"/>
        <v>0.00201465905789641</v>
      </c>
    </row>
    <row r="654" spans="1:8">
      <c r="A654" s="32">
        <v>45204</v>
      </c>
      <c r="B654" s="2">
        <v>143.8</v>
      </c>
      <c r="C654" s="34">
        <v>145.68</v>
      </c>
      <c r="D654" s="34">
        <v>146.09</v>
      </c>
      <c r="E654" s="34">
        <v>143.69</v>
      </c>
      <c r="F654" s="34" t="s">
        <v>4160</v>
      </c>
      <c r="G654" s="35">
        <v>-0.0149</v>
      </c>
      <c r="H654" s="1">
        <f t="shared" si="10"/>
        <v>-0.0149776758555403</v>
      </c>
    </row>
    <row r="655" spans="1:8">
      <c r="A655" s="32">
        <v>45203</v>
      </c>
      <c r="B655" s="2">
        <v>145.97</v>
      </c>
      <c r="C655" s="34">
        <v>145.59</v>
      </c>
      <c r="D655" s="34">
        <v>146.31</v>
      </c>
      <c r="E655" s="34">
        <v>144.93</v>
      </c>
      <c r="F655" s="34" t="s">
        <v>2896</v>
      </c>
      <c r="G655" s="35">
        <v>0.0033</v>
      </c>
      <c r="H655" s="1">
        <f t="shared" si="10"/>
        <v>0.00329376541518919</v>
      </c>
    </row>
    <row r="656" spans="1:8">
      <c r="A656" s="32">
        <v>45202</v>
      </c>
      <c r="B656" s="2">
        <v>145.49</v>
      </c>
      <c r="C656" s="34">
        <v>145.17</v>
      </c>
      <c r="D656" s="34">
        <v>146.49</v>
      </c>
      <c r="E656" s="34">
        <v>145.01</v>
      </c>
      <c r="F656" s="34" t="s">
        <v>3415</v>
      </c>
      <c r="G656" s="35">
        <v>0.0021</v>
      </c>
      <c r="H656" s="1">
        <f t="shared" si="10"/>
        <v>0.00206412623170107</v>
      </c>
    </row>
    <row r="657" spans="1:8">
      <c r="A657" s="32">
        <v>45201</v>
      </c>
      <c r="B657" s="2">
        <v>145.19</v>
      </c>
      <c r="C657" s="34">
        <v>144.78</v>
      </c>
      <c r="D657" s="34">
        <v>145.6</v>
      </c>
      <c r="E657" s="34">
        <v>143.9</v>
      </c>
      <c r="F657" s="34" t="s">
        <v>4204</v>
      </c>
      <c r="G657" s="35">
        <v>-0.0046</v>
      </c>
      <c r="H657" s="1">
        <f t="shared" si="10"/>
        <v>-0.00460402806049078</v>
      </c>
    </row>
    <row r="658" spans="1:8">
      <c r="A658" s="32">
        <v>45198</v>
      </c>
      <c r="B658" s="2">
        <v>145.86</v>
      </c>
      <c r="C658" s="34">
        <v>146.54</v>
      </c>
      <c r="D658" s="34">
        <v>146.77</v>
      </c>
      <c r="E658" s="34">
        <v>144.82</v>
      </c>
      <c r="F658" s="34" t="s">
        <v>3277</v>
      </c>
      <c r="G658" s="35">
        <v>-0.0033</v>
      </c>
      <c r="H658" s="1">
        <f t="shared" si="10"/>
        <v>-0.00328542389979688</v>
      </c>
    </row>
    <row r="659" spans="1:8">
      <c r="A659" s="32">
        <v>45197</v>
      </c>
      <c r="B659" s="2">
        <v>146.34</v>
      </c>
      <c r="C659" s="34">
        <v>147.82</v>
      </c>
      <c r="D659" s="34">
        <v>147.98</v>
      </c>
      <c r="E659" s="34">
        <v>145.68</v>
      </c>
      <c r="F659" s="34" t="s">
        <v>3187</v>
      </c>
      <c r="G659" s="35">
        <v>-0.0068</v>
      </c>
      <c r="H659" s="1">
        <f t="shared" si="10"/>
        <v>-0.00681015979878362</v>
      </c>
    </row>
    <row r="660" spans="1:8">
      <c r="A660" s="32">
        <v>45196</v>
      </c>
      <c r="B660" s="2">
        <v>147.34</v>
      </c>
      <c r="C660" s="34">
        <v>149.42</v>
      </c>
      <c r="D660" s="34">
        <v>149.7</v>
      </c>
      <c r="E660" s="34">
        <v>146.63</v>
      </c>
      <c r="F660" s="34" t="s">
        <v>4175</v>
      </c>
      <c r="G660" s="35">
        <v>-0.0133</v>
      </c>
      <c r="H660" s="1">
        <f t="shared" si="10"/>
        <v>-0.0133488127917155</v>
      </c>
    </row>
    <row r="661" spans="1:8">
      <c r="A661" s="32">
        <v>45195</v>
      </c>
      <c r="B661" s="2">
        <v>149.32</v>
      </c>
      <c r="C661" s="34">
        <v>149.98</v>
      </c>
      <c r="D661" s="34">
        <v>150.36</v>
      </c>
      <c r="E661" s="34">
        <v>148.79</v>
      </c>
      <c r="F661" s="34" t="s">
        <v>3620</v>
      </c>
      <c r="G661" s="35">
        <v>-0.0089</v>
      </c>
      <c r="H661" s="1">
        <f t="shared" si="10"/>
        <v>-0.00893398835116562</v>
      </c>
    </row>
    <row r="662" spans="1:8">
      <c r="A662" s="32">
        <v>45194</v>
      </c>
      <c r="B662" s="2">
        <v>150.66</v>
      </c>
      <c r="C662" s="34">
        <v>151.18</v>
      </c>
      <c r="D662" s="34">
        <v>151.28</v>
      </c>
      <c r="E662" s="34">
        <v>150.02</v>
      </c>
      <c r="F662" s="34" t="s">
        <v>4220</v>
      </c>
      <c r="G662" s="35">
        <v>-0.0061</v>
      </c>
      <c r="H662" s="1">
        <f t="shared" si="10"/>
        <v>-0.00608789598633456</v>
      </c>
    </row>
    <row r="663" spans="1:8">
      <c r="A663" s="32">
        <v>45191</v>
      </c>
      <c r="B663" s="2">
        <v>151.58</v>
      </c>
      <c r="C663" s="34">
        <v>152.44</v>
      </c>
      <c r="D663" s="34">
        <v>153.34</v>
      </c>
      <c r="E663" s="34">
        <v>151.38</v>
      </c>
      <c r="F663" s="34" t="s">
        <v>3232</v>
      </c>
      <c r="G663" s="35">
        <v>-0.0037</v>
      </c>
      <c r="H663" s="1">
        <f t="shared" si="10"/>
        <v>-0.00368761118527188</v>
      </c>
    </row>
    <row r="664" spans="1:8">
      <c r="A664" s="32">
        <v>45190</v>
      </c>
      <c r="B664" s="2">
        <v>152.14</v>
      </c>
      <c r="C664" s="34">
        <v>153.45</v>
      </c>
      <c r="D664" s="34">
        <v>153.71</v>
      </c>
      <c r="E664" s="34">
        <v>152.07</v>
      </c>
      <c r="F664" s="34" t="s">
        <v>3552</v>
      </c>
      <c r="G664" s="35">
        <v>-0.0087</v>
      </c>
      <c r="H664" s="1">
        <f t="shared" si="10"/>
        <v>-0.00870395861784851</v>
      </c>
    </row>
    <row r="665" spans="1:8">
      <c r="A665" s="32">
        <v>45189</v>
      </c>
      <c r="B665" s="2">
        <v>153.47</v>
      </c>
      <c r="C665" s="34">
        <v>153.77</v>
      </c>
      <c r="D665" s="34">
        <v>154.77</v>
      </c>
      <c r="E665" s="34">
        <v>153.36</v>
      </c>
      <c r="F665" s="34" t="s">
        <v>3621</v>
      </c>
      <c r="G665" s="35">
        <v>-0.0008</v>
      </c>
      <c r="H665" s="1">
        <f t="shared" si="10"/>
        <v>-0.000846712526568256</v>
      </c>
    </row>
    <row r="666" spans="1:8">
      <c r="A666" s="32">
        <v>45188</v>
      </c>
      <c r="B666" s="2">
        <v>153.6</v>
      </c>
      <c r="C666" s="34">
        <v>153.75</v>
      </c>
      <c r="D666" s="34">
        <v>154.06</v>
      </c>
      <c r="E666" s="34">
        <v>151.74</v>
      </c>
      <c r="F666" s="34" t="s">
        <v>4205</v>
      </c>
      <c r="G666" s="35">
        <v>-0.0029</v>
      </c>
      <c r="H666" s="1">
        <f t="shared" si="10"/>
        <v>-0.00292540432910521</v>
      </c>
    </row>
    <row r="667" spans="1:8">
      <c r="A667" s="32">
        <v>45187</v>
      </c>
      <c r="B667" s="2">
        <v>154.05</v>
      </c>
      <c r="C667" s="34">
        <v>154.45</v>
      </c>
      <c r="D667" s="34">
        <v>154.48</v>
      </c>
      <c r="E667" s="34">
        <v>153.51</v>
      </c>
      <c r="F667" s="34" t="s">
        <v>4221</v>
      </c>
      <c r="G667" s="35">
        <v>0.0038</v>
      </c>
      <c r="H667" s="1">
        <f t="shared" si="10"/>
        <v>0.00377211685567336</v>
      </c>
    </row>
    <row r="668" spans="1:8">
      <c r="A668" s="32">
        <v>45184</v>
      </c>
      <c r="B668" s="2">
        <v>153.47</v>
      </c>
      <c r="C668" s="34">
        <v>154.03</v>
      </c>
      <c r="D668" s="34">
        <v>155.32</v>
      </c>
      <c r="E668" s="34">
        <v>153.23</v>
      </c>
      <c r="F668" s="34" t="s">
        <v>3642</v>
      </c>
      <c r="G668" s="35">
        <v>-0.0084</v>
      </c>
      <c r="H668" s="1">
        <f t="shared" si="10"/>
        <v>-0.00843503573766475</v>
      </c>
    </row>
    <row r="669" spans="1:8">
      <c r="A669" s="32">
        <v>45183</v>
      </c>
      <c r="B669" s="2">
        <v>154.77</v>
      </c>
      <c r="C669" s="34">
        <v>153.85</v>
      </c>
      <c r="D669" s="34">
        <v>154.92</v>
      </c>
      <c r="E669" s="34">
        <v>153.37</v>
      </c>
      <c r="F669" s="34" t="s">
        <v>4206</v>
      </c>
      <c r="G669" s="35">
        <v>0.011</v>
      </c>
      <c r="H669" s="1">
        <f t="shared" si="10"/>
        <v>0.0109141601806786</v>
      </c>
    </row>
    <row r="670" spans="1:8">
      <c r="A670" s="32">
        <v>45182</v>
      </c>
      <c r="B670" s="2">
        <v>153.09</v>
      </c>
      <c r="C670" s="34">
        <v>151.98</v>
      </c>
      <c r="D670" s="34">
        <v>153.59</v>
      </c>
      <c r="E670" s="34">
        <v>151.66</v>
      </c>
      <c r="F670" s="34" t="s">
        <v>4222</v>
      </c>
      <c r="G670" s="35">
        <v>0.007</v>
      </c>
      <c r="H670" s="1">
        <f t="shared" si="10"/>
        <v>0.00694811395124511</v>
      </c>
    </row>
    <row r="671" spans="1:8">
      <c r="A671" s="32">
        <v>45181</v>
      </c>
      <c r="B671" s="2">
        <v>152.03</v>
      </c>
      <c r="C671" s="34">
        <v>154.99</v>
      </c>
      <c r="D671" s="34">
        <v>155.15</v>
      </c>
      <c r="E671" s="34">
        <v>151.57</v>
      </c>
      <c r="F671" s="34" t="s">
        <v>3421</v>
      </c>
      <c r="G671" s="35">
        <v>-0.0176</v>
      </c>
      <c r="H671" s="1">
        <f t="shared" si="10"/>
        <v>-0.0177330417719609</v>
      </c>
    </row>
    <row r="672" spans="1:8">
      <c r="A672" s="32">
        <v>45180</v>
      </c>
      <c r="B672" s="2">
        <v>154.75</v>
      </c>
      <c r="C672" s="34">
        <v>153.33</v>
      </c>
      <c r="D672" s="34">
        <v>155.1</v>
      </c>
      <c r="E672" s="34">
        <v>153.08</v>
      </c>
      <c r="F672" s="34" t="s">
        <v>3579</v>
      </c>
      <c r="G672" s="35">
        <v>0.0119</v>
      </c>
      <c r="H672" s="1">
        <f t="shared" si="10"/>
        <v>0.0118306112046734</v>
      </c>
    </row>
    <row r="673" spans="1:8">
      <c r="A673" s="32">
        <v>45177</v>
      </c>
      <c r="B673" s="2">
        <v>152.93</v>
      </c>
      <c r="C673" s="34">
        <v>153.42</v>
      </c>
      <c r="D673" s="34">
        <v>153.46</v>
      </c>
      <c r="E673" s="34">
        <v>152.35</v>
      </c>
      <c r="F673" s="34" t="s">
        <v>4223</v>
      </c>
      <c r="G673" s="35">
        <v>-0.0043</v>
      </c>
      <c r="H673" s="1">
        <f t="shared" si="10"/>
        <v>-0.00430641406750493</v>
      </c>
    </row>
    <row r="674" spans="1:8">
      <c r="A674" s="32">
        <v>45176</v>
      </c>
      <c r="B674" s="2">
        <v>153.59</v>
      </c>
      <c r="C674" s="34">
        <v>152.49</v>
      </c>
      <c r="D674" s="34">
        <v>154.19</v>
      </c>
      <c r="E674" s="34">
        <v>152.37</v>
      </c>
      <c r="F674" s="34" t="s">
        <v>4218</v>
      </c>
      <c r="G674" s="35">
        <v>0.0095</v>
      </c>
      <c r="H674" s="1">
        <f t="shared" si="10"/>
        <v>0.00948556485838194</v>
      </c>
    </row>
    <row r="675" spans="1:8">
      <c r="A675" s="32">
        <v>45175</v>
      </c>
      <c r="B675" s="2">
        <v>152.14</v>
      </c>
      <c r="C675" s="34">
        <v>152.29</v>
      </c>
      <c r="D675" s="34">
        <v>152.45</v>
      </c>
      <c r="E675" s="34">
        <v>151.54</v>
      </c>
      <c r="F675" s="34" t="s">
        <v>4180</v>
      </c>
      <c r="G675" s="35">
        <v>-0.002</v>
      </c>
      <c r="H675" s="1">
        <f t="shared" si="10"/>
        <v>-0.00196992643650443</v>
      </c>
    </row>
    <row r="676" spans="1:8">
      <c r="A676" s="32">
        <v>45174</v>
      </c>
      <c r="B676" s="2">
        <v>152.44</v>
      </c>
      <c r="C676" s="34">
        <v>153.8</v>
      </c>
      <c r="D676" s="34">
        <v>154.85</v>
      </c>
      <c r="E676" s="34">
        <v>152.4</v>
      </c>
      <c r="F676" s="34" t="s">
        <v>3552</v>
      </c>
      <c r="G676" s="35">
        <v>-0.0134</v>
      </c>
      <c r="H676" s="1">
        <f t="shared" si="10"/>
        <v>-0.0134877431566673</v>
      </c>
    </row>
    <row r="677" spans="1:8">
      <c r="A677" s="32">
        <v>45170</v>
      </c>
      <c r="B677" s="2">
        <v>154.51</v>
      </c>
      <c r="C677" s="34">
        <v>154.9</v>
      </c>
      <c r="D677" s="34">
        <v>155.28</v>
      </c>
      <c r="E677" s="34">
        <v>153.56</v>
      </c>
      <c r="F677" s="34" t="s">
        <v>4224</v>
      </c>
      <c r="G677" s="35">
        <v>0.0011</v>
      </c>
      <c r="H677" s="1">
        <f t="shared" si="10"/>
        <v>0.00110085813286965</v>
      </c>
    </row>
    <row r="678" spans="1:8">
      <c r="A678" s="32">
        <v>45169</v>
      </c>
      <c r="B678" s="2">
        <v>154.34</v>
      </c>
      <c r="C678" s="34">
        <v>154.12</v>
      </c>
      <c r="D678" s="34">
        <v>155.16</v>
      </c>
      <c r="E678" s="34">
        <v>153.83</v>
      </c>
      <c r="F678" s="34" t="s">
        <v>3621</v>
      </c>
      <c r="G678" s="35">
        <v>0.0019</v>
      </c>
      <c r="H678" s="1">
        <f t="shared" si="10"/>
        <v>0.00194565208274894</v>
      </c>
    </row>
    <row r="679" spans="1:8">
      <c r="A679" s="32">
        <v>45168</v>
      </c>
      <c r="B679" s="2">
        <v>154.04</v>
      </c>
      <c r="C679" s="34">
        <v>154.1</v>
      </c>
      <c r="D679" s="34">
        <v>154.87</v>
      </c>
      <c r="E679" s="34">
        <v>153.71</v>
      </c>
      <c r="F679" s="34" t="s">
        <v>4225</v>
      </c>
      <c r="G679" s="35">
        <v>0.0011</v>
      </c>
      <c r="H679" s="1">
        <f t="shared" si="10"/>
        <v>0.00110421887742124</v>
      </c>
    </row>
    <row r="680" spans="1:8">
      <c r="A680" s="32">
        <v>45167</v>
      </c>
      <c r="B680" s="2">
        <v>153.87</v>
      </c>
      <c r="C680" s="34">
        <v>153.95</v>
      </c>
      <c r="D680" s="34">
        <v>154.04</v>
      </c>
      <c r="E680" s="34">
        <v>152.03</v>
      </c>
      <c r="F680" s="34" t="s">
        <v>3545</v>
      </c>
      <c r="G680" s="35">
        <v>0.0006</v>
      </c>
      <c r="H680" s="1">
        <f t="shared" si="10"/>
        <v>0.000585080465251992</v>
      </c>
    </row>
    <row r="681" spans="1:8">
      <c r="A681" s="32">
        <v>45166</v>
      </c>
      <c r="B681" s="2">
        <v>153.78</v>
      </c>
      <c r="C681" s="34">
        <v>153.71</v>
      </c>
      <c r="D681" s="34">
        <v>154.37</v>
      </c>
      <c r="E681" s="34">
        <v>153.05</v>
      </c>
      <c r="F681" s="34" t="s">
        <v>4226</v>
      </c>
      <c r="G681" s="35">
        <v>0.0016</v>
      </c>
      <c r="H681" s="1">
        <f t="shared" si="10"/>
        <v>0.00156189020428246</v>
      </c>
    </row>
    <row r="682" spans="1:8">
      <c r="A682" s="32">
        <v>45163</v>
      </c>
      <c r="B682" s="2">
        <v>153.54</v>
      </c>
      <c r="C682" s="34">
        <v>153.4</v>
      </c>
      <c r="D682" s="34">
        <v>154.08</v>
      </c>
      <c r="E682" s="34">
        <v>152.46</v>
      </c>
      <c r="F682" s="34" t="s">
        <v>4221</v>
      </c>
      <c r="G682" s="35">
        <v>0.0066</v>
      </c>
      <c r="H682" s="1">
        <f t="shared" si="10"/>
        <v>0.00653426266365999</v>
      </c>
    </row>
    <row r="683" spans="1:8">
      <c r="A683" s="32">
        <v>45162</v>
      </c>
      <c r="B683" s="2">
        <v>152.54</v>
      </c>
      <c r="C683" s="34">
        <v>152.55</v>
      </c>
      <c r="D683" s="34">
        <v>154.68</v>
      </c>
      <c r="E683" s="34">
        <v>152.48</v>
      </c>
      <c r="F683" s="34" t="s">
        <v>4227</v>
      </c>
      <c r="G683" s="35">
        <v>-0.0046</v>
      </c>
      <c r="H683" s="1">
        <f t="shared" si="10"/>
        <v>-0.00464371808022829</v>
      </c>
    </row>
    <row r="684" spans="1:8">
      <c r="A684" s="32">
        <v>45161</v>
      </c>
      <c r="B684" s="2">
        <v>153.25</v>
      </c>
      <c r="C684" s="34">
        <v>152.47</v>
      </c>
      <c r="D684" s="34">
        <v>153.48</v>
      </c>
      <c r="E684" s="34">
        <v>152.47</v>
      </c>
      <c r="F684" s="34" t="s">
        <v>3770</v>
      </c>
      <c r="G684" s="35">
        <v>0.0094</v>
      </c>
      <c r="H684" s="1">
        <f t="shared" si="10"/>
        <v>0.00930910092222443</v>
      </c>
    </row>
    <row r="685" spans="1:8">
      <c r="A685" s="32">
        <v>45160</v>
      </c>
      <c r="B685" s="2">
        <v>151.83</v>
      </c>
      <c r="C685" s="34">
        <v>151.42</v>
      </c>
      <c r="D685" s="34">
        <v>152.15</v>
      </c>
      <c r="E685" s="34">
        <v>150.93</v>
      </c>
      <c r="F685" s="34" t="s">
        <v>4228</v>
      </c>
      <c r="G685" s="35">
        <v>0.0004</v>
      </c>
      <c r="H685" s="1">
        <f t="shared" si="10"/>
        <v>0.000395256922141869</v>
      </c>
    </row>
    <row r="686" spans="1:8">
      <c r="A686" s="32">
        <v>45159</v>
      </c>
      <c r="B686" s="2">
        <v>151.77</v>
      </c>
      <c r="C686" s="34">
        <v>152.09</v>
      </c>
      <c r="D686" s="34">
        <v>152.78</v>
      </c>
      <c r="E686" s="34">
        <v>151.26</v>
      </c>
      <c r="F686" s="34" t="s">
        <v>3489</v>
      </c>
      <c r="G686" s="35">
        <v>-0.005</v>
      </c>
      <c r="H686" s="1">
        <f t="shared" si="10"/>
        <v>-0.00506063976413793</v>
      </c>
    </row>
    <row r="687" spans="1:8">
      <c r="A687" s="32">
        <v>45156</v>
      </c>
      <c r="B687" s="2">
        <v>152.54</v>
      </c>
      <c r="C687" s="34">
        <v>151.62</v>
      </c>
      <c r="D687" s="34">
        <v>152.89</v>
      </c>
      <c r="E687" s="34">
        <v>151.17</v>
      </c>
      <c r="F687" s="34" t="s">
        <v>3621</v>
      </c>
      <c r="G687" s="35">
        <v>0.0028</v>
      </c>
      <c r="H687" s="1">
        <f t="shared" si="10"/>
        <v>0.00282291341244081</v>
      </c>
    </row>
    <row r="688" spans="1:8">
      <c r="A688" s="32">
        <v>45155</v>
      </c>
      <c r="B688" s="2">
        <v>152.11</v>
      </c>
      <c r="C688" s="34">
        <v>153.21</v>
      </c>
      <c r="D688" s="34">
        <v>153.55</v>
      </c>
      <c r="E688" s="34">
        <v>151.79</v>
      </c>
      <c r="F688" s="34" t="s">
        <v>3202</v>
      </c>
      <c r="G688" s="35">
        <v>-0.0072</v>
      </c>
      <c r="H688" s="1">
        <f t="shared" si="10"/>
        <v>-0.00720558600401061</v>
      </c>
    </row>
    <row r="689" spans="1:8">
      <c r="A689" s="32">
        <v>45154</v>
      </c>
      <c r="B689" s="2">
        <v>153.21</v>
      </c>
      <c r="C689" s="34">
        <v>154.76</v>
      </c>
      <c r="D689" s="34">
        <v>155.73</v>
      </c>
      <c r="E689" s="34">
        <v>152.87</v>
      </c>
      <c r="F689" s="34" t="s">
        <v>3491</v>
      </c>
      <c r="G689" s="35">
        <v>-0.0102</v>
      </c>
      <c r="H689" s="1">
        <f t="shared" si="10"/>
        <v>-0.0102598302581238</v>
      </c>
    </row>
    <row r="690" spans="1:8">
      <c r="A690" s="32">
        <v>45153</v>
      </c>
      <c r="B690" s="2">
        <v>154.79</v>
      </c>
      <c r="C690" s="34">
        <v>155.79</v>
      </c>
      <c r="D690" s="34">
        <v>155.97</v>
      </c>
      <c r="E690" s="34">
        <v>154.46</v>
      </c>
      <c r="F690" s="34" t="s">
        <v>3243</v>
      </c>
      <c r="G690" s="35">
        <v>-0.0064</v>
      </c>
      <c r="H690" s="1">
        <f t="shared" si="10"/>
        <v>-0.00643958693855119</v>
      </c>
    </row>
    <row r="691" spans="1:8">
      <c r="A691" s="32">
        <v>45152</v>
      </c>
      <c r="B691" s="2">
        <v>155.79</v>
      </c>
      <c r="C691" s="34">
        <v>157.13</v>
      </c>
      <c r="D691" s="34">
        <v>157.53</v>
      </c>
      <c r="E691" s="34">
        <v>155.5</v>
      </c>
      <c r="F691" s="34" t="s">
        <v>4229</v>
      </c>
      <c r="G691" s="35">
        <v>-0.0078</v>
      </c>
      <c r="H691" s="1">
        <f t="shared" si="10"/>
        <v>-0.0078642392457723</v>
      </c>
    </row>
    <row r="692" spans="1:8">
      <c r="A692" s="32">
        <v>45149</v>
      </c>
      <c r="B692" s="2">
        <v>157.02</v>
      </c>
      <c r="C692" s="34">
        <v>156.43</v>
      </c>
      <c r="D692" s="34">
        <v>157.46</v>
      </c>
      <c r="E692" s="34">
        <v>155.79</v>
      </c>
      <c r="F692" s="34" t="s">
        <v>4230</v>
      </c>
      <c r="G692" s="35">
        <v>0.0058</v>
      </c>
      <c r="H692" s="1">
        <f t="shared" si="10"/>
        <v>0.00581229880153427</v>
      </c>
    </row>
    <row r="693" spans="1:8">
      <c r="A693" s="32">
        <v>45148</v>
      </c>
      <c r="B693" s="2">
        <v>156.11</v>
      </c>
      <c r="C693" s="34">
        <v>157.17</v>
      </c>
      <c r="D693" s="34">
        <v>158.38</v>
      </c>
      <c r="E693" s="34">
        <v>155.8</v>
      </c>
      <c r="F693" s="34" t="s">
        <v>3494</v>
      </c>
      <c r="G693" s="35">
        <v>-0.005</v>
      </c>
      <c r="H693" s="1">
        <f t="shared" si="10"/>
        <v>-0.00498403587628872</v>
      </c>
    </row>
    <row r="694" spans="1:8">
      <c r="A694" s="32">
        <v>45147</v>
      </c>
      <c r="B694" s="2">
        <v>156.89</v>
      </c>
      <c r="C694" s="34">
        <v>157.31</v>
      </c>
      <c r="D694" s="34">
        <v>158.09</v>
      </c>
      <c r="E694" s="34">
        <v>156.77</v>
      </c>
      <c r="F694" s="34" t="s">
        <v>3579</v>
      </c>
      <c r="G694" s="35">
        <v>-0.0013</v>
      </c>
      <c r="H694" s="1">
        <f t="shared" si="10"/>
        <v>-0.00127396666698436</v>
      </c>
    </row>
    <row r="695" spans="1:8">
      <c r="A695" s="32">
        <v>45146</v>
      </c>
      <c r="B695" s="2">
        <v>157.09</v>
      </c>
      <c r="C695" s="34">
        <v>157.28</v>
      </c>
      <c r="D695" s="34">
        <v>157.63</v>
      </c>
      <c r="E695" s="34">
        <v>156.53</v>
      </c>
      <c r="F695" s="34" t="s">
        <v>4231</v>
      </c>
      <c r="G695" s="35">
        <v>0.0011</v>
      </c>
      <c r="H695" s="1">
        <f t="shared" si="10"/>
        <v>0.00108276817049661</v>
      </c>
    </row>
    <row r="696" spans="1:8">
      <c r="A696" s="32">
        <v>45145</v>
      </c>
      <c r="B696" s="2">
        <v>156.92</v>
      </c>
      <c r="C696" s="34">
        <v>155.67</v>
      </c>
      <c r="D696" s="34">
        <v>157.15</v>
      </c>
      <c r="E696" s="34">
        <v>155.49</v>
      </c>
      <c r="F696" s="34" t="s">
        <v>4202</v>
      </c>
      <c r="G696" s="35">
        <v>0.0106</v>
      </c>
      <c r="H696" s="1">
        <f t="shared" si="10"/>
        <v>0.0105061824805969</v>
      </c>
    </row>
    <row r="697" spans="1:8">
      <c r="A697" s="32">
        <v>45142</v>
      </c>
      <c r="B697" s="2">
        <v>155.28</v>
      </c>
      <c r="C697" s="34">
        <v>157.43</v>
      </c>
      <c r="D697" s="34">
        <v>157.73</v>
      </c>
      <c r="E697" s="34">
        <v>155.15</v>
      </c>
      <c r="F697" s="34" t="s">
        <v>3407</v>
      </c>
      <c r="G697" s="35">
        <v>-0.011</v>
      </c>
      <c r="H697" s="1">
        <f t="shared" si="10"/>
        <v>-0.0110158664875532</v>
      </c>
    </row>
    <row r="698" spans="1:8">
      <c r="A698" s="32">
        <v>45141</v>
      </c>
      <c r="B698" s="2">
        <v>157</v>
      </c>
      <c r="C698" s="34">
        <v>156.76</v>
      </c>
      <c r="D698" s="34">
        <v>157.7</v>
      </c>
      <c r="E698" s="34">
        <v>156.21</v>
      </c>
      <c r="F698" s="34" t="s">
        <v>3284</v>
      </c>
      <c r="G698" s="35">
        <v>0.0026</v>
      </c>
      <c r="H698" s="1">
        <f t="shared" si="10"/>
        <v>0.00261488079095641</v>
      </c>
    </row>
    <row r="699" spans="1:8">
      <c r="A699" s="32">
        <v>45140</v>
      </c>
      <c r="B699" s="2">
        <v>156.59</v>
      </c>
      <c r="C699" s="34">
        <v>155.97</v>
      </c>
      <c r="D699" s="34">
        <v>157.73</v>
      </c>
      <c r="E699" s="34">
        <v>155.97</v>
      </c>
      <c r="F699" s="34" t="s">
        <v>3248</v>
      </c>
      <c r="G699" s="35">
        <v>0.0022</v>
      </c>
      <c r="H699" s="1">
        <f t="shared" si="10"/>
        <v>0.00217363594084062</v>
      </c>
    </row>
    <row r="700" spans="1:8">
      <c r="A700" s="32">
        <v>45139</v>
      </c>
      <c r="B700" s="2">
        <v>156.25</v>
      </c>
      <c r="C700" s="34">
        <v>155.88</v>
      </c>
      <c r="D700" s="34">
        <v>157.17</v>
      </c>
      <c r="E700" s="34">
        <v>155.87</v>
      </c>
      <c r="F700" s="34" t="s">
        <v>3645</v>
      </c>
      <c r="G700" s="35">
        <v>-0.0003</v>
      </c>
      <c r="H700" s="1">
        <f t="shared" si="10"/>
        <v>-0.000319948810920166</v>
      </c>
    </row>
    <row r="701" spans="1:8">
      <c r="A701" s="32">
        <v>45138</v>
      </c>
      <c r="B701" s="2">
        <v>156.3</v>
      </c>
      <c r="C701" s="34">
        <v>156.4</v>
      </c>
      <c r="D701" s="34">
        <v>157.68</v>
      </c>
      <c r="E701" s="34">
        <v>155.06</v>
      </c>
      <c r="F701" s="34" t="s">
        <v>3281</v>
      </c>
      <c r="G701" s="35">
        <v>-0.0007</v>
      </c>
      <c r="H701" s="1">
        <f t="shared" si="10"/>
        <v>-0.00070352725871913</v>
      </c>
    </row>
    <row r="702" spans="1:8">
      <c r="A702" s="32">
        <v>45135</v>
      </c>
      <c r="B702" s="2">
        <v>156.41</v>
      </c>
      <c r="C702" s="34">
        <v>154.66</v>
      </c>
      <c r="D702" s="34">
        <v>157.48</v>
      </c>
      <c r="E702" s="34">
        <v>154.6</v>
      </c>
      <c r="F702" s="34" t="s">
        <v>2747</v>
      </c>
      <c r="G702" s="35">
        <v>0.0283</v>
      </c>
      <c r="H702" s="1">
        <f t="shared" si="10"/>
        <v>0.0278768213624984</v>
      </c>
    </row>
    <row r="703" spans="1:8">
      <c r="A703" s="32">
        <v>45134</v>
      </c>
      <c r="B703" s="2">
        <v>152.11</v>
      </c>
      <c r="C703" s="34">
        <v>154.15</v>
      </c>
      <c r="D703" s="34">
        <v>154.6</v>
      </c>
      <c r="E703" s="34">
        <v>151.91</v>
      </c>
      <c r="F703" s="34" t="s">
        <v>3279</v>
      </c>
      <c r="G703" s="35">
        <v>-0.0119</v>
      </c>
      <c r="H703" s="1">
        <f t="shared" si="10"/>
        <v>-0.0119589727825197</v>
      </c>
    </row>
    <row r="704" spans="1:8">
      <c r="A704" s="32">
        <v>45133</v>
      </c>
      <c r="B704" s="2">
        <v>153.94</v>
      </c>
      <c r="C704" s="34">
        <v>153.12</v>
      </c>
      <c r="D704" s="34">
        <v>154.84</v>
      </c>
      <c r="E704" s="34">
        <v>152.89</v>
      </c>
      <c r="F704" s="34" t="s">
        <v>3498</v>
      </c>
      <c r="G704" s="35">
        <v>0.001</v>
      </c>
      <c r="H704" s="1">
        <f t="shared" si="10"/>
        <v>0.00103990650213653</v>
      </c>
    </row>
    <row r="705" spans="1:8">
      <c r="A705" s="32">
        <v>45132</v>
      </c>
      <c r="B705" s="2">
        <v>153.78</v>
      </c>
      <c r="C705" s="34">
        <v>153.48</v>
      </c>
      <c r="D705" s="34">
        <v>153.86</v>
      </c>
      <c r="E705" s="34">
        <v>152.45</v>
      </c>
      <c r="F705" s="34" t="s">
        <v>3294</v>
      </c>
      <c r="G705" s="35">
        <v>0.0023</v>
      </c>
      <c r="H705" s="1">
        <f t="shared" si="10"/>
        <v>0.00234375107288459</v>
      </c>
    </row>
    <row r="706" spans="1:8">
      <c r="A706" s="32">
        <v>45131</v>
      </c>
      <c r="B706" s="2">
        <v>153.42</v>
      </c>
      <c r="C706" s="34">
        <v>152.84</v>
      </c>
      <c r="D706" s="34">
        <v>153.95</v>
      </c>
      <c r="E706" s="34">
        <v>152.3</v>
      </c>
      <c r="F706" s="34" t="s">
        <v>3170</v>
      </c>
      <c r="G706" s="35">
        <v>0.0032</v>
      </c>
      <c r="H706" s="1">
        <f t="shared" si="10"/>
        <v>0.00319895817111807</v>
      </c>
    </row>
    <row r="707" spans="1:8">
      <c r="A707" s="32">
        <v>45128</v>
      </c>
      <c r="B707" s="2">
        <v>152.93</v>
      </c>
      <c r="C707" s="34">
        <v>151.15</v>
      </c>
      <c r="D707" s="34">
        <v>153.67</v>
      </c>
      <c r="E707" s="34">
        <v>150.7</v>
      </c>
      <c r="F707" s="34" t="s">
        <v>3345</v>
      </c>
      <c r="G707" s="35">
        <v>0.0157</v>
      </c>
      <c r="H707" s="1">
        <f t="shared" ref="H707:H752" si="11">LN(B707/B708)</f>
        <v>0.0156186245229624</v>
      </c>
    </row>
    <row r="708" spans="1:8">
      <c r="A708" s="32">
        <v>45127</v>
      </c>
      <c r="B708" s="2">
        <v>150.56</v>
      </c>
      <c r="C708" s="34">
        <v>149.55</v>
      </c>
      <c r="D708" s="34">
        <v>150.75</v>
      </c>
      <c r="E708" s="34">
        <v>148.14</v>
      </c>
      <c r="F708" s="34" t="s">
        <v>3503</v>
      </c>
      <c r="G708" s="35">
        <v>0.0018</v>
      </c>
      <c r="H708" s="1">
        <f t="shared" si="11"/>
        <v>0.00179491489106664</v>
      </c>
    </row>
    <row r="709" spans="1:8">
      <c r="A709" s="32">
        <v>45126</v>
      </c>
      <c r="B709" s="2">
        <v>150.29</v>
      </c>
      <c r="C709" s="34">
        <v>149.55</v>
      </c>
      <c r="D709" s="34">
        <v>150.82</v>
      </c>
      <c r="E709" s="34">
        <v>148.86</v>
      </c>
      <c r="F709" s="34" t="s">
        <v>3369</v>
      </c>
      <c r="G709" s="35">
        <v>0.0068</v>
      </c>
      <c r="H709" s="1">
        <f t="shared" si="11"/>
        <v>0.00681001430085448</v>
      </c>
    </row>
    <row r="710" spans="1:8">
      <c r="A710" s="32">
        <v>45125</v>
      </c>
      <c r="B710" s="2">
        <v>149.27</v>
      </c>
      <c r="C710" s="34">
        <v>148.64</v>
      </c>
      <c r="D710" s="34">
        <v>150.48</v>
      </c>
      <c r="E710" s="34">
        <v>148.38</v>
      </c>
      <c r="F710" s="34" t="s">
        <v>3513</v>
      </c>
      <c r="G710" s="35">
        <v>0.0019</v>
      </c>
      <c r="H710" s="1">
        <f t="shared" si="11"/>
        <v>0.00187755704590043</v>
      </c>
    </row>
    <row r="711" spans="1:8">
      <c r="A711" s="32">
        <v>45124</v>
      </c>
      <c r="B711" s="2">
        <v>148.99</v>
      </c>
      <c r="C711" s="34">
        <v>149.65</v>
      </c>
      <c r="D711" s="34">
        <v>150.16</v>
      </c>
      <c r="E711" s="34">
        <v>148.97</v>
      </c>
      <c r="F711" s="34" t="s">
        <v>4231</v>
      </c>
      <c r="G711" s="35">
        <v>-0.0071</v>
      </c>
      <c r="H711" s="1">
        <f t="shared" si="11"/>
        <v>-0.00708938228712826</v>
      </c>
    </row>
    <row r="712" spans="1:8">
      <c r="A712" s="32">
        <v>45121</v>
      </c>
      <c r="B712" s="2">
        <v>150.05</v>
      </c>
      <c r="C712" s="34">
        <v>149.27</v>
      </c>
      <c r="D712" s="34">
        <v>150.63</v>
      </c>
      <c r="E712" s="34">
        <v>148.73</v>
      </c>
      <c r="F712" s="34" t="s">
        <v>3693</v>
      </c>
      <c r="G712" s="35">
        <v>0.0074</v>
      </c>
      <c r="H712" s="1">
        <f t="shared" si="11"/>
        <v>0.00735789272708504</v>
      </c>
    </row>
    <row r="713" spans="1:8">
      <c r="A713" s="32">
        <v>45120</v>
      </c>
      <c r="B713" s="2">
        <v>148.95</v>
      </c>
      <c r="C713" s="34">
        <v>149</v>
      </c>
      <c r="D713" s="34">
        <v>149.52</v>
      </c>
      <c r="E713" s="34">
        <v>148.2</v>
      </c>
      <c r="F713" s="34" t="s">
        <v>3173</v>
      </c>
      <c r="G713" s="35">
        <v>0.0007</v>
      </c>
      <c r="H713" s="1">
        <f t="shared" si="11"/>
        <v>0.000671591697505815</v>
      </c>
    </row>
    <row r="714" spans="1:8">
      <c r="A714" s="32">
        <v>45119</v>
      </c>
      <c r="B714" s="2">
        <v>148.85</v>
      </c>
      <c r="C714" s="34">
        <v>148.03</v>
      </c>
      <c r="D714" s="34">
        <v>149.4</v>
      </c>
      <c r="E714" s="34">
        <v>147.64</v>
      </c>
      <c r="F714" s="34" t="s">
        <v>4158</v>
      </c>
      <c r="G714" s="35">
        <v>0.0052</v>
      </c>
      <c r="H714" s="1">
        <f t="shared" si="11"/>
        <v>0.0051864191965431</v>
      </c>
    </row>
    <row r="715" spans="1:8">
      <c r="A715" s="32">
        <v>45118</v>
      </c>
      <c r="B715" s="2">
        <v>148.08</v>
      </c>
      <c r="C715" s="34">
        <v>148.73</v>
      </c>
      <c r="D715" s="34">
        <v>149.05</v>
      </c>
      <c r="E715" s="34">
        <v>146.96</v>
      </c>
      <c r="F715" s="34" t="s">
        <v>4204</v>
      </c>
      <c r="G715" s="35">
        <v>-0.0052</v>
      </c>
      <c r="H715" s="1">
        <f t="shared" si="11"/>
        <v>-0.00525359866652257</v>
      </c>
    </row>
    <row r="716" spans="1:8">
      <c r="A716" s="32">
        <v>45117</v>
      </c>
      <c r="B716" s="2">
        <v>148.86</v>
      </c>
      <c r="C716" s="34">
        <v>148.94</v>
      </c>
      <c r="D716" s="34">
        <v>150.32</v>
      </c>
      <c r="E716" s="34">
        <v>148.74</v>
      </c>
      <c r="F716" s="34" t="s">
        <v>4220</v>
      </c>
      <c r="G716" s="35">
        <v>0.0004</v>
      </c>
      <c r="H716" s="1">
        <f t="shared" si="11"/>
        <v>0.000403144532773225</v>
      </c>
    </row>
    <row r="717" spans="1:8">
      <c r="A717" s="32">
        <v>45114</v>
      </c>
      <c r="B717" s="2">
        <v>148.8</v>
      </c>
      <c r="C717" s="34">
        <v>151.71</v>
      </c>
      <c r="D717" s="34">
        <v>151.92</v>
      </c>
      <c r="E717" s="34">
        <v>148.75</v>
      </c>
      <c r="F717" s="34" t="s">
        <v>3713</v>
      </c>
      <c r="G717" s="35">
        <v>-0.021</v>
      </c>
      <c r="H717" s="1">
        <f t="shared" si="11"/>
        <v>-0.0212116068093783</v>
      </c>
    </row>
    <row r="718" spans="1:8">
      <c r="A718" s="32">
        <v>45113</v>
      </c>
      <c r="B718" s="2">
        <v>151.99</v>
      </c>
      <c r="C718" s="34">
        <v>151.2</v>
      </c>
      <c r="D718" s="34">
        <v>152.19</v>
      </c>
      <c r="E718" s="34">
        <v>150.76</v>
      </c>
      <c r="F718" s="34" t="s">
        <v>3281</v>
      </c>
      <c r="G718" s="35">
        <v>-0.0016</v>
      </c>
      <c r="H718" s="1">
        <f t="shared" si="11"/>
        <v>-0.00164349377952418</v>
      </c>
    </row>
    <row r="719" spans="1:8">
      <c r="A719" s="32">
        <v>45112</v>
      </c>
      <c r="B719" s="2">
        <v>152.24</v>
      </c>
      <c r="C719" s="34">
        <v>151.63</v>
      </c>
      <c r="D719" s="34">
        <v>152.46</v>
      </c>
      <c r="E719" s="34">
        <v>151.44</v>
      </c>
      <c r="F719" s="34" t="s">
        <v>4232</v>
      </c>
      <c r="G719" s="35">
        <v>-0.0017</v>
      </c>
      <c r="H719" s="1">
        <f t="shared" si="11"/>
        <v>-0.00170637305957221</v>
      </c>
    </row>
    <row r="720" spans="1:8">
      <c r="A720" s="32">
        <v>45110</v>
      </c>
      <c r="B720" s="2">
        <v>152.5</v>
      </c>
      <c r="C720" s="34">
        <v>151.48</v>
      </c>
      <c r="D720" s="34">
        <v>152.53</v>
      </c>
      <c r="E720" s="34">
        <v>150.47</v>
      </c>
      <c r="F720" s="34" t="s">
        <v>4233</v>
      </c>
      <c r="G720" s="35">
        <v>0.005</v>
      </c>
      <c r="H720" s="1">
        <f t="shared" si="11"/>
        <v>0.00499606613753747</v>
      </c>
    </row>
    <row r="721" spans="1:8">
      <c r="A721" s="32">
        <v>45107</v>
      </c>
      <c r="B721" s="2">
        <v>151.74</v>
      </c>
      <c r="C721" s="34">
        <v>149.83</v>
      </c>
      <c r="D721" s="34">
        <v>152.07</v>
      </c>
      <c r="E721" s="34">
        <v>149.79</v>
      </c>
      <c r="F721" s="34" t="s">
        <v>3593</v>
      </c>
      <c r="G721" s="35">
        <v>0.0158</v>
      </c>
      <c r="H721" s="1">
        <f t="shared" si="11"/>
        <v>0.0156751349810084</v>
      </c>
    </row>
    <row r="722" spans="1:8">
      <c r="A722" s="32">
        <v>45106</v>
      </c>
      <c r="B722" s="2">
        <v>149.38</v>
      </c>
      <c r="C722" s="34">
        <v>148.48</v>
      </c>
      <c r="D722" s="34">
        <v>149.7</v>
      </c>
      <c r="E722" s="34">
        <v>147.1</v>
      </c>
      <c r="F722" s="34" t="s">
        <v>3554</v>
      </c>
      <c r="G722" s="35">
        <v>-0.0041</v>
      </c>
      <c r="H722" s="1">
        <f t="shared" si="11"/>
        <v>-0.00407523027834752</v>
      </c>
    </row>
    <row r="723" spans="1:8">
      <c r="A723" s="32">
        <v>45105</v>
      </c>
      <c r="B723" s="2">
        <v>149.99</v>
      </c>
      <c r="C723" s="34">
        <v>149.33</v>
      </c>
      <c r="D723" s="34">
        <v>150.3</v>
      </c>
      <c r="E723" s="34">
        <v>147.96</v>
      </c>
      <c r="F723" s="34" t="s">
        <v>3249</v>
      </c>
      <c r="G723" s="35">
        <v>-0.0002</v>
      </c>
      <c r="H723" s="1">
        <f t="shared" si="11"/>
        <v>-0.000199993334222104</v>
      </c>
    </row>
    <row r="724" spans="1:8">
      <c r="A724" s="32">
        <v>45104</v>
      </c>
      <c r="B724" s="2">
        <v>150.02</v>
      </c>
      <c r="C724" s="34">
        <v>148.44</v>
      </c>
      <c r="D724" s="34">
        <v>150.17</v>
      </c>
      <c r="E724" s="34">
        <v>148.39</v>
      </c>
      <c r="F724" s="34" t="s">
        <v>3621</v>
      </c>
      <c r="G724" s="35">
        <v>0.0095</v>
      </c>
      <c r="H724" s="1">
        <f t="shared" si="11"/>
        <v>0.00944319377101222</v>
      </c>
    </row>
    <row r="725" spans="1:8">
      <c r="A725" s="32">
        <v>45103</v>
      </c>
      <c r="B725" s="2">
        <v>148.61</v>
      </c>
      <c r="C725" s="34">
        <v>148.1</v>
      </c>
      <c r="D725" s="34">
        <v>148.97</v>
      </c>
      <c r="E725" s="34">
        <v>146.72</v>
      </c>
      <c r="F725" s="34" t="s">
        <v>3235</v>
      </c>
      <c r="G725" s="35">
        <v>0.001</v>
      </c>
      <c r="H725" s="1">
        <f t="shared" si="11"/>
        <v>0.00100986308107721</v>
      </c>
    </row>
    <row r="726" spans="1:8">
      <c r="A726" s="32">
        <v>45100</v>
      </c>
      <c r="B726" s="2">
        <v>148.46</v>
      </c>
      <c r="C726" s="34">
        <v>150.25</v>
      </c>
      <c r="D726" s="34">
        <v>150.53</v>
      </c>
      <c r="E726" s="34">
        <v>147.96</v>
      </c>
      <c r="F726" s="34" t="s">
        <v>4234</v>
      </c>
      <c r="G726" s="35">
        <v>-0.0099</v>
      </c>
      <c r="H726" s="1">
        <f t="shared" si="11"/>
        <v>-0.00998634350561706</v>
      </c>
    </row>
    <row r="727" spans="1:8">
      <c r="A727" s="32">
        <v>45099</v>
      </c>
      <c r="B727" s="2">
        <v>149.95</v>
      </c>
      <c r="C727" s="34">
        <v>150.35</v>
      </c>
      <c r="D727" s="34">
        <v>151.1</v>
      </c>
      <c r="E727" s="34">
        <v>149.48</v>
      </c>
      <c r="F727" s="34" t="s">
        <v>3329</v>
      </c>
      <c r="G727" s="35">
        <v>0.0034</v>
      </c>
      <c r="H727" s="1">
        <f t="shared" si="11"/>
        <v>0.00340693071448562</v>
      </c>
    </row>
    <row r="728" spans="1:8">
      <c r="A728" s="32">
        <v>45098</v>
      </c>
      <c r="B728" s="2">
        <v>149.44</v>
      </c>
      <c r="C728" s="34">
        <v>148.26</v>
      </c>
      <c r="D728" s="34">
        <v>149.6</v>
      </c>
      <c r="E728" s="34">
        <v>147.87</v>
      </c>
      <c r="F728" s="34" t="s">
        <v>4235</v>
      </c>
      <c r="G728" s="35">
        <v>0.0086</v>
      </c>
      <c r="H728" s="1">
        <f t="shared" si="11"/>
        <v>0.00860220358266329</v>
      </c>
    </row>
    <row r="729" spans="1:8">
      <c r="A729" s="32">
        <v>45097</v>
      </c>
      <c r="B729" s="2">
        <v>148.16</v>
      </c>
      <c r="C729" s="34">
        <v>149.74</v>
      </c>
      <c r="D729" s="34">
        <v>150.28</v>
      </c>
      <c r="E729" s="34">
        <v>148.11</v>
      </c>
      <c r="F729" s="34" t="s">
        <v>3438</v>
      </c>
      <c r="G729" s="35">
        <v>-0.0092</v>
      </c>
      <c r="H729" s="1">
        <f t="shared" si="11"/>
        <v>-0.00927114467390023</v>
      </c>
    </row>
    <row r="730" spans="1:8">
      <c r="A730" s="32">
        <v>45093</v>
      </c>
      <c r="B730" s="2">
        <v>149.54</v>
      </c>
      <c r="C730" s="34">
        <v>148.92</v>
      </c>
      <c r="D730" s="34">
        <v>150.09</v>
      </c>
      <c r="E730" s="34">
        <v>148.9</v>
      </c>
      <c r="F730" s="34" t="s">
        <v>2991</v>
      </c>
      <c r="G730" s="35">
        <v>0.0073</v>
      </c>
      <c r="H730" s="1">
        <f t="shared" si="11"/>
        <v>0.0073157143620008</v>
      </c>
    </row>
    <row r="731" spans="1:8">
      <c r="A731" s="32">
        <v>45092</v>
      </c>
      <c r="B731" s="2">
        <v>148.45</v>
      </c>
      <c r="C731" s="34">
        <v>147.17</v>
      </c>
      <c r="D731" s="34">
        <v>148.97</v>
      </c>
      <c r="E731" s="34">
        <v>146.54</v>
      </c>
      <c r="F731" s="34" t="s">
        <v>3600</v>
      </c>
      <c r="G731" s="35">
        <v>0.0139</v>
      </c>
      <c r="H731" s="1">
        <f t="shared" si="11"/>
        <v>0.0137689969912723</v>
      </c>
    </row>
    <row r="732" spans="1:8">
      <c r="A732" s="32">
        <v>45091</v>
      </c>
      <c r="B732" s="2">
        <v>146.42</v>
      </c>
      <c r="C732" s="34">
        <v>145.31</v>
      </c>
      <c r="D732" s="34">
        <v>146.88</v>
      </c>
      <c r="E732" s="34">
        <v>144.83</v>
      </c>
      <c r="F732" s="34" t="s">
        <v>3389</v>
      </c>
      <c r="G732" s="35">
        <v>0.0094</v>
      </c>
      <c r="H732" s="1">
        <f t="shared" si="11"/>
        <v>0.00933175428323016</v>
      </c>
    </row>
    <row r="733" spans="1:8">
      <c r="A733" s="32">
        <v>45090</v>
      </c>
      <c r="B733" s="2">
        <v>145.06</v>
      </c>
      <c r="C733" s="34">
        <v>144.51</v>
      </c>
      <c r="D733" s="34">
        <v>145.68</v>
      </c>
      <c r="E733" s="34">
        <v>144.27</v>
      </c>
      <c r="F733" s="34" t="s">
        <v>3256</v>
      </c>
      <c r="G733" s="35">
        <v>-0.0024</v>
      </c>
      <c r="H733" s="1">
        <f t="shared" si="11"/>
        <v>-0.002409888590128</v>
      </c>
    </row>
    <row r="734" spans="1:8">
      <c r="A734" s="32">
        <v>45089</v>
      </c>
      <c r="B734" s="2">
        <v>145.41</v>
      </c>
      <c r="C734" s="34">
        <v>147</v>
      </c>
      <c r="D734" s="34">
        <v>147.01</v>
      </c>
      <c r="E734" s="34">
        <v>144.55</v>
      </c>
      <c r="F734" s="34" t="s">
        <v>3508</v>
      </c>
      <c r="G734" s="35">
        <v>-0.0078</v>
      </c>
      <c r="H734" s="1">
        <f t="shared" si="11"/>
        <v>-0.00787756240042584</v>
      </c>
    </row>
    <row r="735" spans="1:8">
      <c r="A735" s="32">
        <v>45086</v>
      </c>
      <c r="B735" s="2">
        <v>146.56</v>
      </c>
      <c r="C735" s="34">
        <v>145.68</v>
      </c>
      <c r="D735" s="34">
        <v>146.78</v>
      </c>
      <c r="E735" s="34">
        <v>144.73</v>
      </c>
      <c r="F735" s="34" t="s">
        <v>4236</v>
      </c>
      <c r="G735" s="35">
        <v>0.0008</v>
      </c>
      <c r="H735" s="1">
        <f t="shared" si="11"/>
        <v>0.000819112673784641</v>
      </c>
    </row>
    <row r="736" spans="1:8">
      <c r="A736" s="32">
        <v>45085</v>
      </c>
      <c r="B736" s="2">
        <v>146.44</v>
      </c>
      <c r="C736" s="34">
        <v>145.34</v>
      </c>
      <c r="D736" s="34">
        <v>146.65</v>
      </c>
      <c r="E736" s="34">
        <v>144.92</v>
      </c>
      <c r="F736" s="34" t="s">
        <v>4197</v>
      </c>
      <c r="G736" s="35">
        <v>0.0113</v>
      </c>
      <c r="H736" s="1">
        <f t="shared" si="11"/>
        <v>0.0112623083004193</v>
      </c>
    </row>
    <row r="737" spans="1:8">
      <c r="A737" s="32">
        <v>45084</v>
      </c>
      <c r="B737" s="2">
        <v>144.8</v>
      </c>
      <c r="C737" s="34">
        <v>144.01</v>
      </c>
      <c r="D737" s="34">
        <v>145.12</v>
      </c>
      <c r="E737" s="34">
        <v>143.47</v>
      </c>
      <c r="F737" s="34" t="s">
        <v>3300</v>
      </c>
      <c r="G737" s="35">
        <v>0.0021</v>
      </c>
      <c r="H737" s="1">
        <f t="shared" si="11"/>
        <v>0.00214317894609615</v>
      </c>
    </row>
    <row r="738" spans="1:8">
      <c r="A738" s="32">
        <v>45083</v>
      </c>
      <c r="B738" s="2">
        <v>144.49</v>
      </c>
      <c r="C738" s="34">
        <v>146.07</v>
      </c>
      <c r="D738" s="34">
        <v>146.31</v>
      </c>
      <c r="E738" s="34">
        <v>143.55</v>
      </c>
      <c r="F738" s="34" t="s">
        <v>3396</v>
      </c>
      <c r="G738" s="35">
        <v>-0.0099</v>
      </c>
      <c r="H738" s="1">
        <f t="shared" si="11"/>
        <v>-0.00998527733195406</v>
      </c>
    </row>
    <row r="739" spans="1:8">
      <c r="A739" s="32">
        <v>45082</v>
      </c>
      <c r="B739" s="2">
        <v>145.94</v>
      </c>
      <c r="C739" s="34">
        <v>146.05</v>
      </c>
      <c r="D739" s="34">
        <v>147.85</v>
      </c>
      <c r="E739" s="34">
        <v>145.73</v>
      </c>
      <c r="F739" s="34" t="s">
        <v>3418</v>
      </c>
      <c r="G739" s="35">
        <v>-0.004</v>
      </c>
      <c r="H739" s="1">
        <f t="shared" si="11"/>
        <v>-0.00396635957313967</v>
      </c>
    </row>
    <row r="740" spans="1:8">
      <c r="A740" s="32">
        <v>45079</v>
      </c>
      <c r="B740" s="2">
        <v>146.52</v>
      </c>
      <c r="C740" s="34">
        <v>144.51</v>
      </c>
      <c r="D740" s="34">
        <v>146.68</v>
      </c>
      <c r="E740" s="34">
        <v>144.39</v>
      </c>
      <c r="F740" s="34" t="s">
        <v>3412</v>
      </c>
      <c r="G740" s="35">
        <v>0.0178</v>
      </c>
      <c r="H740" s="1">
        <f t="shared" si="11"/>
        <v>0.0176264546997836</v>
      </c>
    </row>
    <row r="741" spans="1:8">
      <c r="A741" s="32">
        <v>45078</v>
      </c>
      <c r="B741" s="2">
        <v>143.96</v>
      </c>
      <c r="C741" s="34">
        <v>143.25</v>
      </c>
      <c r="D741" s="34">
        <v>144.12</v>
      </c>
      <c r="E741" s="34">
        <v>142.45</v>
      </c>
      <c r="F741" s="34" t="s">
        <v>2895</v>
      </c>
      <c r="G741" s="35">
        <v>0.0102</v>
      </c>
      <c r="H741" s="1">
        <f t="shared" si="11"/>
        <v>0.0101934835021247</v>
      </c>
    </row>
    <row r="742" spans="1:8">
      <c r="A742" s="32">
        <v>45077</v>
      </c>
      <c r="B742" s="2">
        <v>142.5</v>
      </c>
      <c r="C742" s="34">
        <v>143.16</v>
      </c>
      <c r="D742" s="34">
        <v>143.98</v>
      </c>
      <c r="E742" s="34">
        <v>141.9</v>
      </c>
      <c r="F742" s="34" t="s">
        <v>3985</v>
      </c>
      <c r="G742" s="35">
        <v>-0.0047</v>
      </c>
      <c r="H742" s="1">
        <f t="shared" si="11"/>
        <v>-0.00476058025933378</v>
      </c>
    </row>
    <row r="743" spans="1:8">
      <c r="A743" s="32">
        <v>45076</v>
      </c>
      <c r="B743" s="2">
        <v>143.18</v>
      </c>
      <c r="C743" s="34">
        <v>143.86</v>
      </c>
      <c r="D743" s="34">
        <v>144.04</v>
      </c>
      <c r="E743" s="34">
        <v>142.35</v>
      </c>
      <c r="F743" s="34" t="s">
        <v>3173</v>
      </c>
      <c r="G743" s="35">
        <v>-0.0153</v>
      </c>
      <c r="H743" s="1">
        <f t="shared" si="11"/>
        <v>-0.01538598513138</v>
      </c>
    </row>
    <row r="744" spans="1:8">
      <c r="A744" s="32">
        <v>45072</v>
      </c>
      <c r="B744" s="2">
        <v>145.4</v>
      </c>
      <c r="C744" s="34">
        <v>145.33</v>
      </c>
      <c r="D744" s="34">
        <v>146.01</v>
      </c>
      <c r="E744" s="34">
        <v>144.73</v>
      </c>
      <c r="F744" s="34" t="s">
        <v>3417</v>
      </c>
      <c r="G744" s="35">
        <v>0.0001</v>
      </c>
      <c r="H744" s="1">
        <f t="shared" si="11"/>
        <v>6.87781560847898e-5</v>
      </c>
    </row>
    <row r="745" spans="1:8">
      <c r="A745" s="32">
        <v>45071</v>
      </c>
      <c r="B745" s="2">
        <v>145.39</v>
      </c>
      <c r="C745" s="34">
        <v>145.49</v>
      </c>
      <c r="D745" s="34">
        <v>146.21</v>
      </c>
      <c r="E745" s="34">
        <v>144.35</v>
      </c>
      <c r="F745" s="34" t="s">
        <v>3548</v>
      </c>
      <c r="G745" s="35">
        <v>-0.0064</v>
      </c>
      <c r="H745" s="1">
        <f t="shared" si="11"/>
        <v>-0.0064445581610011</v>
      </c>
    </row>
    <row r="746" spans="1:8">
      <c r="A746" s="32">
        <v>45070</v>
      </c>
      <c r="B746" s="2">
        <v>146.33</v>
      </c>
      <c r="C746" s="34">
        <v>147.59</v>
      </c>
      <c r="D746" s="34">
        <v>148.2</v>
      </c>
      <c r="E746" s="34">
        <v>146.09</v>
      </c>
      <c r="F746" s="34" t="s">
        <v>3350</v>
      </c>
      <c r="G746" s="35">
        <v>-0.0083</v>
      </c>
      <c r="H746" s="1">
        <f t="shared" si="11"/>
        <v>-0.00830275628461323</v>
      </c>
    </row>
    <row r="747" spans="1:8">
      <c r="A747" s="32">
        <v>45069</v>
      </c>
      <c r="B747" s="2">
        <v>147.55</v>
      </c>
      <c r="C747" s="34">
        <v>148.79</v>
      </c>
      <c r="D747" s="34">
        <v>148.88</v>
      </c>
      <c r="E747" s="34">
        <v>147.07</v>
      </c>
      <c r="F747" s="34" t="s">
        <v>3412</v>
      </c>
      <c r="G747" s="35">
        <v>-0.0108</v>
      </c>
      <c r="H747" s="1">
        <f t="shared" si="11"/>
        <v>-0.0108524539216715</v>
      </c>
    </row>
    <row r="748" spans="1:8">
      <c r="A748" s="32">
        <v>45068</v>
      </c>
      <c r="B748" s="2">
        <v>149.16</v>
      </c>
      <c r="C748" s="34">
        <v>152.5</v>
      </c>
      <c r="D748" s="34">
        <v>152.6</v>
      </c>
      <c r="E748" s="34">
        <v>148.83</v>
      </c>
      <c r="F748" s="34" t="s">
        <v>3650</v>
      </c>
      <c r="G748" s="35">
        <v>-0.0262</v>
      </c>
      <c r="H748" s="1">
        <f t="shared" si="11"/>
        <v>-0.0265288603658425</v>
      </c>
    </row>
    <row r="749" spans="1:8">
      <c r="A749" s="32">
        <v>45065</v>
      </c>
      <c r="B749" s="2">
        <v>153.17</v>
      </c>
      <c r="C749" s="34">
        <v>152.47</v>
      </c>
      <c r="D749" s="34">
        <v>153.32</v>
      </c>
      <c r="E749" s="34">
        <v>151.84</v>
      </c>
      <c r="F749" s="34" t="s">
        <v>4237</v>
      </c>
      <c r="G749" s="35">
        <v>0.0042</v>
      </c>
      <c r="H749" s="1">
        <f t="shared" si="11"/>
        <v>0.00418711766462068</v>
      </c>
    </row>
    <row r="750" spans="1:8">
      <c r="A750" s="32">
        <v>45064</v>
      </c>
      <c r="B750" s="2">
        <v>152.53</v>
      </c>
      <c r="C750" s="34">
        <v>153.31</v>
      </c>
      <c r="D750" s="34">
        <v>153.65</v>
      </c>
      <c r="E750" s="34">
        <v>151.6</v>
      </c>
      <c r="F750" s="34" t="s">
        <v>3606</v>
      </c>
      <c r="G750" s="35">
        <v>-0.0164</v>
      </c>
      <c r="H750" s="1">
        <f t="shared" si="11"/>
        <v>-0.0165798147908866</v>
      </c>
    </row>
    <row r="751" spans="1:8">
      <c r="A751" s="32">
        <v>45063</v>
      </c>
      <c r="B751" s="2">
        <v>155.08</v>
      </c>
      <c r="C751" s="34">
        <v>156.26</v>
      </c>
      <c r="D751" s="34">
        <v>156.56</v>
      </c>
      <c r="E751" s="34">
        <v>153.9</v>
      </c>
      <c r="F751" s="34" t="s">
        <v>3579</v>
      </c>
      <c r="G751" s="35">
        <v>-0.0042</v>
      </c>
      <c r="H751" s="1">
        <f t="shared" si="11"/>
        <v>-0.00424683734611165</v>
      </c>
    </row>
    <row r="752" spans="1:8">
      <c r="A752" s="32">
        <v>45062</v>
      </c>
      <c r="B752" s="2">
        <v>155.74</v>
      </c>
      <c r="C752" s="34">
        <v>155.87</v>
      </c>
      <c r="D752" s="34">
        <v>156.92</v>
      </c>
      <c r="E752" s="34">
        <v>154.93</v>
      </c>
      <c r="F752" s="34" t="s">
        <v>3383</v>
      </c>
      <c r="G752" s="35">
        <v>-0.0017</v>
      </c>
      <c r="H752" s="1">
        <f t="shared" si="11"/>
        <v>-0.00173215761031789</v>
      </c>
    </row>
    <row r="753" spans="1:8">
      <c r="A753" s="32">
        <v>45061</v>
      </c>
      <c r="B753" s="2">
        <v>156.01</v>
      </c>
      <c r="C753" s="34">
        <v>156.61</v>
      </c>
      <c r="D753" s="34">
        <v>156.75</v>
      </c>
      <c r="E753" s="34">
        <v>154.64</v>
      </c>
      <c r="F753" s="34" t="s">
        <v>3684</v>
      </c>
      <c r="G753" s="35">
        <v>0.0003</v>
      </c>
      <c r="H753" s="1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4"/>
  <sheetViews>
    <sheetView workbookViewId="0">
      <selection activeCell="F5" sqref="F5"/>
    </sheetView>
  </sheetViews>
  <sheetFormatPr defaultColWidth="10.3333333333333" defaultRowHeight="14.4"/>
  <cols>
    <col min="10" max="10" width="12.7777777777778" customWidth="1"/>
  </cols>
  <sheetData>
    <row r="1" spans="1:11">
      <c r="A1" s="30" t="s">
        <v>4238</v>
      </c>
      <c r="B1" s="30"/>
      <c r="C1" s="30"/>
    </row>
    <row r="3" spans="1:11">
      <c r="A3" s="31" t="s">
        <v>4239</v>
      </c>
      <c r="B3" s="15" t="s">
        <v>4240</v>
      </c>
      <c r="C3" s="15" t="s">
        <v>4241</v>
      </c>
      <c r="D3" s="15" t="s">
        <v>4242</v>
      </c>
      <c r="E3" s="15" t="s">
        <v>4243</v>
      </c>
      <c r="F3" s="15" t="s">
        <v>4244</v>
      </c>
      <c r="G3" s="15" t="s">
        <v>4245</v>
      </c>
      <c r="H3" s="15" t="s">
        <v>4246</v>
      </c>
      <c r="I3" s="15" t="s">
        <v>4247</v>
      </c>
      <c r="J3" s="15" t="s">
        <v>4248</v>
      </c>
      <c r="K3" s="15" t="s">
        <v>4249</v>
      </c>
    </row>
    <row r="4" spans="1:11">
      <c r="A4" s="32">
        <v>46155</v>
      </c>
      <c r="B4">
        <v>0.0226157732390073</v>
      </c>
      <c r="C4">
        <v>0.0137115359214453</v>
      </c>
      <c r="D4">
        <v>0.016083936611654</v>
      </c>
      <c r="E4">
        <v>0.0386645119927707</v>
      </c>
      <c r="F4">
        <v>0.0223519714498322</v>
      </c>
      <c r="G4">
        <v>0.0270976375771727</v>
      </c>
      <c r="H4">
        <v>-0.0153027956055118</v>
      </c>
      <c r="I4">
        <v>0.00286980045981595</v>
      </c>
      <c r="J4">
        <v>0.00622106572884165</v>
      </c>
      <c r="K4">
        <v>-0.0116723324164877</v>
      </c>
    </row>
    <row r="5" spans="1:11">
      <c r="A5" s="32">
        <v>46154</v>
      </c>
      <c r="B5">
        <v>0.00608788396085779</v>
      </c>
      <c r="C5">
        <v>0.00721729829935244</v>
      </c>
      <c r="D5">
        <v>-0.0118548161964658</v>
      </c>
      <c r="E5">
        <v>-0.0033247881759507</v>
      </c>
      <c r="F5">
        <v>0.0068893488006353</v>
      </c>
      <c r="G5">
        <v>0.0126995805826638</v>
      </c>
      <c r="H5">
        <v>0.0161357819094037</v>
      </c>
      <c r="I5">
        <v>0.0172667973752915</v>
      </c>
      <c r="J5">
        <v>0.00632681674888949</v>
      </c>
      <c r="K5">
        <v>0.00382915495546181</v>
      </c>
    </row>
    <row r="6" spans="1:11">
      <c r="A6" s="32">
        <v>46153</v>
      </c>
      <c r="B6">
        <v>0.0195110183417185</v>
      </c>
      <c r="C6">
        <v>-0.00218430120976948</v>
      </c>
      <c r="D6">
        <v>-0.0136247423049321</v>
      </c>
      <c r="E6">
        <v>-0.0308090845167927</v>
      </c>
      <c r="F6">
        <v>-0.0178243678334115</v>
      </c>
      <c r="G6">
        <v>0.000496894420161748</v>
      </c>
      <c r="H6">
        <v>-0.00697561373642532</v>
      </c>
      <c r="I6">
        <v>0.00305577013947784</v>
      </c>
      <c r="J6">
        <v>0.0347358626454832</v>
      </c>
      <c r="K6">
        <v>-0.0211202549918761</v>
      </c>
    </row>
    <row r="7" spans="1:11">
      <c r="A7" s="32">
        <v>46150</v>
      </c>
      <c r="B7">
        <v>0.0173428298012966</v>
      </c>
      <c r="C7">
        <v>0.0202500204203354</v>
      </c>
      <c r="D7">
        <v>0.0055530160161552</v>
      </c>
      <c r="E7">
        <v>0.00703567043001192</v>
      </c>
      <c r="F7">
        <v>-0.0117088190684988</v>
      </c>
      <c r="G7">
        <v>-0.00536242638666738</v>
      </c>
      <c r="H7">
        <v>-0.0137089774564073</v>
      </c>
      <c r="I7">
        <v>-0.000127510360389585</v>
      </c>
      <c r="J7">
        <v>-0.0138075351773531</v>
      </c>
      <c r="K7">
        <v>0.0024617080265329</v>
      </c>
    </row>
    <row r="8" spans="1:11">
      <c r="A8" s="32">
        <v>46149</v>
      </c>
      <c r="B8">
        <v>0.0175045606553508</v>
      </c>
      <c r="C8">
        <v>-0.000243499435936548</v>
      </c>
      <c r="D8">
        <v>-0.0139888028906053</v>
      </c>
      <c r="E8">
        <v>-0.000125623406318223</v>
      </c>
      <c r="F8">
        <v>0.00639187661989493</v>
      </c>
      <c r="G8">
        <v>-0.00943804111831373</v>
      </c>
      <c r="H8">
        <v>-0.0277880622579453</v>
      </c>
      <c r="I8">
        <v>-0.0101485077525754</v>
      </c>
      <c r="J8">
        <v>-0.0142922472114277</v>
      </c>
      <c r="K8">
        <v>-0.0125188735247905</v>
      </c>
    </row>
    <row r="9" spans="1:11">
      <c r="A9" s="32">
        <v>46148</v>
      </c>
      <c r="B9">
        <v>0.0560580065216658</v>
      </c>
      <c r="C9">
        <v>0.0116498020312705</v>
      </c>
      <c r="D9">
        <v>0.00525031285919974</v>
      </c>
      <c r="E9">
        <v>0.0244395293538382</v>
      </c>
      <c r="F9">
        <v>0.0130068180659428</v>
      </c>
      <c r="G9">
        <v>-0.00413177831951491</v>
      </c>
      <c r="H9">
        <v>0.0176201899680132</v>
      </c>
      <c r="I9">
        <v>0.00951119972004283</v>
      </c>
      <c r="J9">
        <v>-0.0407870218191349</v>
      </c>
      <c r="K9">
        <v>0.0204925203901174</v>
      </c>
    </row>
    <row r="10" spans="1:11">
      <c r="A10" s="32">
        <v>46147</v>
      </c>
      <c r="B10">
        <v>-0.0100259080742296</v>
      </c>
      <c r="C10">
        <v>0.0262042408363754</v>
      </c>
      <c r="D10">
        <v>0.00549854757790048</v>
      </c>
      <c r="E10">
        <v>0.0134254556411996</v>
      </c>
      <c r="F10">
        <v>-0.00896852239329837</v>
      </c>
      <c r="G10">
        <v>0.00600335321634546</v>
      </c>
      <c r="H10">
        <v>0.00567216495246637</v>
      </c>
      <c r="I10">
        <v>0.00370205312068506</v>
      </c>
      <c r="J10">
        <v>0.00771303690904623</v>
      </c>
      <c r="K10">
        <v>0.0102664608722081</v>
      </c>
    </row>
    <row r="11" spans="1:11">
      <c r="A11" s="32">
        <v>46146</v>
      </c>
      <c r="B11">
        <v>0.000151160154471268</v>
      </c>
      <c r="C11">
        <v>-0.0118858788373468</v>
      </c>
      <c r="D11">
        <v>0.0140292134579902</v>
      </c>
      <c r="E11">
        <v>-0.00634642023997005</v>
      </c>
      <c r="F11">
        <v>0.00273961537877076</v>
      </c>
      <c r="G11">
        <v>-0.0132481611557815</v>
      </c>
      <c r="H11">
        <v>-0.0155456913816621</v>
      </c>
      <c r="I11">
        <v>-0.00497545199389102</v>
      </c>
      <c r="J11">
        <v>0.00613498856751593</v>
      </c>
      <c r="K11">
        <v>-0.0264223434861419</v>
      </c>
    </row>
    <row r="12" spans="1:11">
      <c r="A12" s="32">
        <v>46143</v>
      </c>
      <c r="B12">
        <v>-0.00562787275081961</v>
      </c>
      <c r="C12">
        <v>0.0318799777014867</v>
      </c>
      <c r="D12">
        <v>0.0120004440214115</v>
      </c>
      <c r="E12">
        <v>0.00231021920034206</v>
      </c>
      <c r="F12">
        <v>-0.00519396571743723</v>
      </c>
      <c r="G12">
        <v>-0.0116402504583959</v>
      </c>
      <c r="H12">
        <v>-0.00242928040196738</v>
      </c>
      <c r="I12">
        <v>-0.00228803964061122</v>
      </c>
      <c r="J12">
        <v>-0.0102905688610355</v>
      </c>
      <c r="K12">
        <v>0.00115508760931909</v>
      </c>
    </row>
    <row r="13" spans="1:11">
      <c r="A13" s="32">
        <v>46142</v>
      </c>
      <c r="B13">
        <v>-0.0473646573896908</v>
      </c>
      <c r="C13">
        <v>0.00435811001498189</v>
      </c>
      <c r="D13">
        <v>0.00765010358471753</v>
      </c>
      <c r="E13">
        <v>0.0949620075750777</v>
      </c>
      <c r="F13">
        <v>-0.0893782033656812</v>
      </c>
      <c r="G13">
        <v>0.0109362419812174</v>
      </c>
      <c r="H13">
        <v>0.0127877336975314</v>
      </c>
      <c r="I13">
        <v>-0.00139567363897469</v>
      </c>
      <c r="J13">
        <v>-0.00220064813730819</v>
      </c>
      <c r="K13">
        <v>0.00429229069832775</v>
      </c>
    </row>
    <row r="14" spans="1:11">
      <c r="A14" s="32">
        <v>46141</v>
      </c>
      <c r="B14">
        <v>-0.0185602600755184</v>
      </c>
      <c r="C14">
        <v>-0.00199674670690299</v>
      </c>
      <c r="D14">
        <v>0.0127789931991124</v>
      </c>
      <c r="E14">
        <v>0.000457325795428491</v>
      </c>
      <c r="F14">
        <v>-0.00331229880741604</v>
      </c>
      <c r="G14">
        <v>-0.00193347162223249</v>
      </c>
      <c r="H14">
        <v>-0.00708880042755723</v>
      </c>
      <c r="I14">
        <v>0.00661495860786973</v>
      </c>
      <c r="J14">
        <v>0.0269321392129788</v>
      </c>
      <c r="K14">
        <v>-0.0183342415329152</v>
      </c>
    </row>
    <row r="15" spans="1:11">
      <c r="A15" s="32">
        <v>46140</v>
      </c>
      <c r="B15">
        <v>-0.0160085321077838</v>
      </c>
      <c r="C15">
        <v>0.0115174404377001</v>
      </c>
      <c r="D15">
        <v>-0.00545295310703948</v>
      </c>
      <c r="E15">
        <v>-0.00159972610245607</v>
      </c>
      <c r="F15">
        <v>-0.0107856093114066</v>
      </c>
      <c r="G15">
        <v>0.0108137791572323</v>
      </c>
      <c r="H15">
        <v>-0.000577774940641208</v>
      </c>
      <c r="I15">
        <v>0.0378483304768277</v>
      </c>
      <c r="J15">
        <v>0.0158664416349824</v>
      </c>
      <c r="K15">
        <v>0.00517526443255886</v>
      </c>
    </row>
    <row r="16" spans="1:11">
      <c r="A16" s="32">
        <v>46139</v>
      </c>
      <c r="B16">
        <v>0.0392631867019618</v>
      </c>
      <c r="C16">
        <v>-0.0128095018242352</v>
      </c>
      <c r="D16">
        <v>-0.0109311518652758</v>
      </c>
      <c r="E16">
        <v>0.0171003389699256</v>
      </c>
      <c r="F16">
        <v>0.0053041900297422</v>
      </c>
      <c r="G16">
        <v>-0.00953986565498524</v>
      </c>
      <c r="H16">
        <v>0.0108081257310032</v>
      </c>
      <c r="I16">
        <v>-0.0156510066571109</v>
      </c>
      <c r="J16">
        <v>-0.00484686240002657</v>
      </c>
      <c r="K16">
        <v>0.00148357974476914</v>
      </c>
    </row>
    <row r="17" spans="1:11">
      <c r="A17" s="32">
        <v>46136</v>
      </c>
      <c r="B17">
        <v>0.0423195702495165</v>
      </c>
      <c r="C17">
        <v>-0.00870544901646501</v>
      </c>
      <c r="D17">
        <v>0.034334002193947</v>
      </c>
      <c r="E17">
        <v>0.0161282016051881</v>
      </c>
      <c r="F17">
        <v>0.0238060081253702</v>
      </c>
      <c r="G17">
        <v>-0.0137511716128244</v>
      </c>
      <c r="H17">
        <v>-0.0110006432186029</v>
      </c>
      <c r="I17">
        <v>0.0045778642500946</v>
      </c>
      <c r="J17">
        <v>-0.0108203032702989</v>
      </c>
      <c r="K17">
        <v>0.0168094059627477</v>
      </c>
    </row>
    <row r="18" spans="1:11">
      <c r="A18" s="32">
        <v>46135</v>
      </c>
      <c r="B18">
        <v>-0.0142241419451854</v>
      </c>
      <c r="C18">
        <v>0.000951335600472575</v>
      </c>
      <c r="D18">
        <v>-0.0010970928143731</v>
      </c>
      <c r="E18">
        <v>-0.00126804399114639</v>
      </c>
      <c r="F18">
        <v>-0.0233466637942709</v>
      </c>
      <c r="G18">
        <v>0.0199240307199054</v>
      </c>
      <c r="H18">
        <v>-0.00425798213396096</v>
      </c>
      <c r="I18">
        <v>0.0218682095889223</v>
      </c>
      <c r="J18">
        <v>0.00686600704167136</v>
      </c>
      <c r="K18">
        <v>0.0198232163489811</v>
      </c>
    </row>
    <row r="19" spans="1:11">
      <c r="A19" s="32">
        <v>46134</v>
      </c>
      <c r="B19">
        <v>0.0130227000705897</v>
      </c>
      <c r="C19">
        <v>0.025959109613795</v>
      </c>
      <c r="D19">
        <v>0.0215734612147538</v>
      </c>
      <c r="E19">
        <v>0.020935533320994</v>
      </c>
      <c r="F19">
        <v>0.00875292140378147</v>
      </c>
      <c r="G19">
        <v>-0.00026533410141073</v>
      </c>
      <c r="H19">
        <v>6.38957222031551e-5</v>
      </c>
      <c r="I19">
        <v>-0.000937520995475638</v>
      </c>
      <c r="J19">
        <v>0.0076546402093509</v>
      </c>
      <c r="K19">
        <v>0.00371708531920234</v>
      </c>
    </row>
    <row r="20" spans="1:11">
      <c r="A20" s="32">
        <v>46133</v>
      </c>
      <c r="B20">
        <v>-0.010847496523582</v>
      </c>
      <c r="C20">
        <v>-0.0255197262080955</v>
      </c>
      <c r="D20">
        <v>0.00654371150123835</v>
      </c>
      <c r="E20">
        <v>-0.0153203635592888</v>
      </c>
      <c r="F20">
        <v>-0.00309013121431136</v>
      </c>
      <c r="G20">
        <v>-0.019832104517659</v>
      </c>
      <c r="H20">
        <v>-0.0126670370982251</v>
      </c>
      <c r="I20">
        <v>-0.0103876283615778</v>
      </c>
      <c r="J20">
        <v>0.00459398186684803</v>
      </c>
      <c r="K20">
        <v>-0.0151322576479403</v>
      </c>
    </row>
    <row r="21" spans="1:11">
      <c r="A21" s="32">
        <v>46132</v>
      </c>
      <c r="B21">
        <v>0.00188240011992185</v>
      </c>
      <c r="C21">
        <v>0.0103814803678072</v>
      </c>
      <c r="D21">
        <v>-0.00914127125698633</v>
      </c>
      <c r="E21">
        <v>-0.0125461813553822</v>
      </c>
      <c r="F21">
        <v>-0.0259529373643551</v>
      </c>
      <c r="G21">
        <v>-0.0150152325175848</v>
      </c>
      <c r="H21">
        <v>0.0213628835805564</v>
      </c>
      <c r="I21">
        <v>-0.00343870197329917</v>
      </c>
      <c r="J21">
        <v>0.00843198250250668</v>
      </c>
      <c r="K21">
        <v>-0.016745981882335</v>
      </c>
    </row>
    <row r="22" spans="1:11">
      <c r="A22" s="32">
        <v>46129</v>
      </c>
      <c r="B22">
        <v>0.0166491359193254</v>
      </c>
      <c r="C22">
        <v>0.0255996589211751</v>
      </c>
      <c r="D22">
        <v>0.00343821551671088</v>
      </c>
      <c r="E22">
        <v>0.0167039445319547</v>
      </c>
      <c r="F22">
        <v>0.0171087063334363</v>
      </c>
      <c r="G22">
        <v>-0.00153609861233978</v>
      </c>
      <c r="H22">
        <v>0.00109634990989369</v>
      </c>
      <c r="I22">
        <v>0.00742118433761661</v>
      </c>
      <c r="J22">
        <v>-0.0371331449896033</v>
      </c>
      <c r="K22">
        <v>0.0263427175650705</v>
      </c>
    </row>
    <row r="23" spans="1:11">
      <c r="A23" s="32">
        <v>46128</v>
      </c>
      <c r="B23">
        <v>-0.00261819796107082</v>
      </c>
      <c r="C23">
        <v>-0.0114377556293419</v>
      </c>
      <c r="D23">
        <v>0.00481735174904402</v>
      </c>
      <c r="E23">
        <v>-0.00326826805462255</v>
      </c>
      <c r="F23">
        <v>0.00784608571046735</v>
      </c>
      <c r="G23">
        <v>-0.017455695642534</v>
      </c>
      <c r="H23">
        <v>0.0130546765346234</v>
      </c>
      <c r="I23">
        <v>-0.00172768997722839</v>
      </c>
      <c r="J23">
        <v>0.0197355154542699</v>
      </c>
      <c r="K23">
        <v>-0.00188488310194159</v>
      </c>
    </row>
    <row r="24" spans="1:11">
      <c r="A24" s="32">
        <v>46127</v>
      </c>
      <c r="B24">
        <v>0.0119380243217341</v>
      </c>
      <c r="C24">
        <v>0.0289400694008807</v>
      </c>
      <c r="D24">
        <v>-0.0020903689875831</v>
      </c>
      <c r="E24">
        <v>0.0125667668752967</v>
      </c>
      <c r="F24">
        <v>0.0136276817223973</v>
      </c>
      <c r="G24">
        <v>-0.00597365855175507</v>
      </c>
      <c r="H24">
        <v>-0.0168223722341869</v>
      </c>
      <c r="I24">
        <v>-0.00780375628832388</v>
      </c>
      <c r="J24">
        <v>-0.00154233056558843</v>
      </c>
      <c r="K24">
        <v>-0.00695026428628882</v>
      </c>
    </row>
    <row r="25" spans="1:11">
      <c r="A25" s="32">
        <v>46126</v>
      </c>
      <c r="B25">
        <v>0.037327437577857</v>
      </c>
      <c r="C25">
        <v>-0.001428488940478</v>
      </c>
      <c r="D25">
        <v>0.0373527295824358</v>
      </c>
      <c r="E25">
        <v>0.035465793982562</v>
      </c>
      <c r="F25">
        <v>0.0431208960462412</v>
      </c>
      <c r="G25">
        <v>0.00895291090750256</v>
      </c>
      <c r="H25">
        <v>-0.00819466813658436</v>
      </c>
      <c r="I25">
        <v>-0.00669689325789099</v>
      </c>
      <c r="J25">
        <v>-0.0225264593470192</v>
      </c>
      <c r="K25">
        <v>0.00555634156267785</v>
      </c>
    </row>
    <row r="26" spans="1:11">
      <c r="A26" s="32">
        <v>46125</v>
      </c>
      <c r="B26">
        <v>0.0035984586641854</v>
      </c>
      <c r="C26">
        <v>-0.004926118336056</v>
      </c>
      <c r="D26">
        <v>0.00631444588726813</v>
      </c>
      <c r="E26">
        <v>0.0127478039829012</v>
      </c>
      <c r="F26">
        <v>0.00738699489225322</v>
      </c>
      <c r="G26">
        <v>-0.00209898905828102</v>
      </c>
      <c r="H26">
        <v>0.0122205032974245</v>
      </c>
      <c r="I26">
        <v>-0.0137771869843359</v>
      </c>
      <c r="J26">
        <v>0.000852040031883965</v>
      </c>
      <c r="K26">
        <v>-0.0109442111965325</v>
      </c>
    </row>
    <row r="27" spans="1:11">
      <c r="A27" s="32">
        <v>46122</v>
      </c>
      <c r="B27">
        <v>0.0253409168467436</v>
      </c>
      <c r="C27">
        <v>-3.83899264879915e-5</v>
      </c>
      <c r="D27">
        <v>0.0200417699081273</v>
      </c>
      <c r="E27">
        <v>-0.00393249212994322</v>
      </c>
      <c r="F27">
        <v>0.00233657964442909</v>
      </c>
      <c r="G27">
        <v>-0.0118808325824439</v>
      </c>
      <c r="H27">
        <v>-0.00148339272605836</v>
      </c>
      <c r="I27">
        <v>-0.00912309572099768</v>
      </c>
      <c r="J27">
        <v>-0.0164529804743637</v>
      </c>
      <c r="K27">
        <v>-0.0102804003207839</v>
      </c>
    </row>
    <row r="28" spans="1:11">
      <c r="A28" s="32">
        <v>46121</v>
      </c>
      <c r="B28">
        <v>0.0100003565729234</v>
      </c>
      <c r="C28">
        <v>0.00612258598317175</v>
      </c>
      <c r="D28">
        <v>0.0545309852583964</v>
      </c>
      <c r="E28">
        <v>0.00368034891126009</v>
      </c>
      <c r="F28">
        <v>0.0257426711804485</v>
      </c>
      <c r="G28">
        <v>4.14413294436343e-5</v>
      </c>
      <c r="H28">
        <v>0.00763387178047919</v>
      </c>
      <c r="I28">
        <v>0.0114492792460291</v>
      </c>
      <c r="J28">
        <v>-0.00758212203969522</v>
      </c>
      <c r="K28">
        <v>0.0120731333390166</v>
      </c>
    </row>
    <row r="29" spans="1:11">
      <c r="A29" s="32">
        <v>46120</v>
      </c>
      <c r="B29">
        <v>0.0221009606423502</v>
      </c>
      <c r="C29">
        <v>0.0210780637262541</v>
      </c>
      <c r="D29">
        <v>0.0343926131968495</v>
      </c>
      <c r="E29">
        <v>0.0380918912915026</v>
      </c>
      <c r="F29">
        <v>0.0629613281048717</v>
      </c>
      <c r="G29">
        <v>0.0120490920107885</v>
      </c>
      <c r="H29">
        <v>0.0349243416061763</v>
      </c>
      <c r="I29">
        <v>0.0180161530901029</v>
      </c>
      <c r="J29">
        <v>-0.0480522265191174</v>
      </c>
      <c r="K29">
        <v>0.0251585596361549</v>
      </c>
    </row>
    <row r="30" spans="1:11">
      <c r="A30" s="32">
        <v>46119</v>
      </c>
      <c r="B30">
        <v>0.00258615987171444</v>
      </c>
      <c r="C30">
        <v>-0.0209235519830543</v>
      </c>
      <c r="D30">
        <v>0.00459490680908439</v>
      </c>
      <c r="E30">
        <v>0.0180696963749998</v>
      </c>
      <c r="F30">
        <v>0.00353637341902001</v>
      </c>
      <c r="G30">
        <v>-0.0106805637942129</v>
      </c>
      <c r="H30">
        <v>0.00657841623437107</v>
      </c>
      <c r="I30">
        <v>-0.0171100628074134</v>
      </c>
      <c r="J30">
        <v>0.00329992966285136</v>
      </c>
      <c r="K30">
        <v>-0.010349654110647</v>
      </c>
    </row>
    <row r="31" spans="1:11">
      <c r="A31" s="32">
        <v>46118</v>
      </c>
      <c r="B31">
        <v>0.0014083319230534</v>
      </c>
      <c r="C31">
        <v>0.0114224793730296</v>
      </c>
      <c r="D31">
        <v>0.0142940714714068</v>
      </c>
      <c r="E31">
        <v>0.0141670155122402</v>
      </c>
      <c r="F31">
        <v>-0.00250984898372261</v>
      </c>
      <c r="G31">
        <v>-0.00855359443305209</v>
      </c>
      <c r="H31">
        <v>0.00288111376315363</v>
      </c>
      <c r="I31">
        <v>0.00649606026090742</v>
      </c>
      <c r="J31">
        <v>0.0165405239847554</v>
      </c>
      <c r="K31">
        <v>-0.00244849539933495</v>
      </c>
    </row>
    <row r="32" spans="1:11">
      <c r="A32" s="32">
        <v>46114</v>
      </c>
      <c r="B32">
        <v>0.00928816781007377</v>
      </c>
      <c r="C32">
        <v>0.00113380913328835</v>
      </c>
      <c r="D32">
        <v>-0.00380644699974153</v>
      </c>
      <c r="E32">
        <v>-0.00546228345785615</v>
      </c>
      <c r="F32">
        <v>-0.00826916620697957</v>
      </c>
      <c r="G32">
        <v>-0.00443386882883148</v>
      </c>
      <c r="H32">
        <v>-0.00264415896963427</v>
      </c>
      <c r="I32">
        <v>0.00837701233804786</v>
      </c>
      <c r="J32">
        <v>-0.000559927846152926</v>
      </c>
      <c r="K32">
        <v>-0.00675466514437893</v>
      </c>
    </row>
    <row r="33" spans="1:11">
      <c r="A33" s="32">
        <v>46113</v>
      </c>
      <c r="B33">
        <v>0.00771101921589496</v>
      </c>
      <c r="C33">
        <v>0.00722393310716177</v>
      </c>
      <c r="D33">
        <v>0.0109828245595149</v>
      </c>
      <c r="E33">
        <v>0.0336128745972449</v>
      </c>
      <c r="F33">
        <v>0.0123333970257355</v>
      </c>
      <c r="G33">
        <v>-0.00130997235042055</v>
      </c>
      <c r="H33">
        <v>0.00413882600514761</v>
      </c>
      <c r="I33">
        <v>0.000394399531832918</v>
      </c>
      <c r="J33">
        <v>-0.0537594634797739</v>
      </c>
      <c r="K33">
        <v>-0.00242609206441426</v>
      </c>
    </row>
    <row r="34" spans="1:11">
      <c r="A34" s="32">
        <v>46112</v>
      </c>
      <c r="B34">
        <v>0.0543762649418804</v>
      </c>
      <c r="C34">
        <v>0.0286179155686607</v>
      </c>
      <c r="D34">
        <v>0.0357791939557149</v>
      </c>
      <c r="E34">
        <v>0.0501299122536349</v>
      </c>
      <c r="F34">
        <v>0.0645233731798944</v>
      </c>
      <c r="G34">
        <v>0.00800940761285206</v>
      </c>
      <c r="H34">
        <v>0.0359597860998279</v>
      </c>
      <c r="I34">
        <v>-0.00288865747084533</v>
      </c>
      <c r="J34">
        <v>-0.0106118898111713</v>
      </c>
      <c r="K34">
        <v>-0.00193664467778274</v>
      </c>
    </row>
    <row r="35" spans="1:11">
      <c r="A35" s="32">
        <v>46111</v>
      </c>
      <c r="B35">
        <v>-0.014127500589228</v>
      </c>
      <c r="C35">
        <v>-0.00876012303287267</v>
      </c>
      <c r="D35">
        <v>0.00804421135589996</v>
      </c>
      <c r="E35">
        <v>-0.00306659118822491</v>
      </c>
      <c r="F35">
        <v>0.0200741134908349</v>
      </c>
      <c r="G35">
        <v>0.00844830469019113</v>
      </c>
      <c r="H35">
        <v>0.00328268415714875</v>
      </c>
      <c r="I35">
        <v>0.00736942406093191</v>
      </c>
      <c r="J35">
        <v>0.00280324893025832</v>
      </c>
      <c r="K35">
        <v>0.0139862419747399</v>
      </c>
    </row>
    <row r="36" spans="1:11">
      <c r="A36" s="32">
        <v>46108</v>
      </c>
      <c r="B36">
        <v>-0.0219633341545187</v>
      </c>
      <c r="C36">
        <v>-0.0163052507084363</v>
      </c>
      <c r="D36">
        <v>-0.0403121826378221</v>
      </c>
      <c r="E36">
        <v>-0.0237017182405589</v>
      </c>
      <c r="F36">
        <v>-0.0406667667688738</v>
      </c>
      <c r="G36">
        <v>0.00504493554731523</v>
      </c>
      <c r="H36">
        <v>-0.0307073735493793</v>
      </c>
      <c r="I36">
        <v>0.0135640377462399</v>
      </c>
      <c r="J36">
        <v>0.0330569306415769</v>
      </c>
      <c r="K36">
        <v>0.0020341605583212</v>
      </c>
    </row>
    <row r="37" spans="1:11">
      <c r="A37" s="32">
        <v>46107</v>
      </c>
      <c r="B37">
        <v>-0.0425304152071725</v>
      </c>
      <c r="C37">
        <v>0.00106822822763136</v>
      </c>
      <c r="D37">
        <v>-0.0198933215037163</v>
      </c>
      <c r="E37">
        <v>-0.0350127571157435</v>
      </c>
      <c r="F37">
        <v>-0.0829409961220734</v>
      </c>
      <c r="G37">
        <v>-0.00287998195597372</v>
      </c>
      <c r="H37">
        <v>-0.0128093323270346</v>
      </c>
      <c r="I37">
        <v>-0.00746968926000983</v>
      </c>
      <c r="J37">
        <v>0.0132041225957148</v>
      </c>
      <c r="K37">
        <v>-0.0104771510882989</v>
      </c>
    </row>
    <row r="38" spans="1:11">
      <c r="A38" s="32">
        <v>46106</v>
      </c>
      <c r="B38">
        <v>0.0196683179816269</v>
      </c>
      <c r="C38">
        <v>0.00388688864400039</v>
      </c>
      <c r="D38">
        <v>0.021339871734261</v>
      </c>
      <c r="E38">
        <v>0.00168567389451729</v>
      </c>
      <c r="F38">
        <v>0.00331703185909585</v>
      </c>
      <c r="G38">
        <v>0.0196134233400022</v>
      </c>
      <c r="H38">
        <v>0.0102753447368305</v>
      </c>
      <c r="I38">
        <v>0.00773749858137476</v>
      </c>
      <c r="J38">
        <v>-0.0129018342708107</v>
      </c>
      <c r="K38">
        <v>0.00529470374445247</v>
      </c>
    </row>
    <row r="39" spans="1:11">
      <c r="A39" s="32">
        <v>46105</v>
      </c>
      <c r="B39">
        <v>-0.00250826719122567</v>
      </c>
      <c r="C39">
        <v>0.000596267383953182</v>
      </c>
      <c r="D39">
        <v>-0.0138964333140415</v>
      </c>
      <c r="E39">
        <v>-0.0392286586261495</v>
      </c>
      <c r="F39">
        <v>-0.018614048103833</v>
      </c>
      <c r="G39">
        <v>-0.000637362192006831</v>
      </c>
      <c r="H39">
        <v>0.00855219788961166</v>
      </c>
      <c r="I39">
        <v>-0.00587530065031003</v>
      </c>
      <c r="J39">
        <v>0.0260343637085429</v>
      </c>
      <c r="K39">
        <v>-0.00578096682235418</v>
      </c>
    </row>
    <row r="40" spans="1:11">
      <c r="A40" s="32">
        <v>46104</v>
      </c>
      <c r="B40">
        <v>0.0168804605408837</v>
      </c>
      <c r="C40">
        <v>0.0140148045465157</v>
      </c>
      <c r="D40">
        <v>0.0229607449086273</v>
      </c>
      <c r="E40">
        <v>0.00351540838931982</v>
      </c>
      <c r="F40">
        <v>0.0173667658372591</v>
      </c>
      <c r="G40">
        <v>0.00021240893046986</v>
      </c>
      <c r="H40">
        <v>0.01162259167361</v>
      </c>
      <c r="I40">
        <v>0.00480449342712458</v>
      </c>
      <c r="J40">
        <v>0.00910230723386766</v>
      </c>
      <c r="K40">
        <v>-0.00201200331515903</v>
      </c>
    </row>
    <row r="41" spans="1:11">
      <c r="A41" s="32">
        <v>46101</v>
      </c>
      <c r="B41">
        <v>-0.0333686940403133</v>
      </c>
      <c r="C41">
        <v>-0.00390381821866685</v>
      </c>
      <c r="D41">
        <v>-0.0163720364232107</v>
      </c>
      <c r="E41">
        <v>-0.0201608459762295</v>
      </c>
      <c r="F41">
        <v>-0.0217276700360194</v>
      </c>
      <c r="G41">
        <v>-0.0094298434346253</v>
      </c>
      <c r="H41">
        <v>-0.00490836973115371</v>
      </c>
      <c r="I41">
        <v>-0.0106454764479528</v>
      </c>
      <c r="J41">
        <v>0.00950200648924842</v>
      </c>
      <c r="K41">
        <v>-0.00387382886210216</v>
      </c>
    </row>
    <row r="42" spans="1:11">
      <c r="A42" s="32">
        <v>46100</v>
      </c>
      <c r="B42">
        <v>-0.0102519284355772</v>
      </c>
      <c r="C42">
        <v>-0.00392864806761079</v>
      </c>
      <c r="D42">
        <v>-0.00530302463411746</v>
      </c>
      <c r="E42">
        <v>-0.00182167188726067</v>
      </c>
      <c r="F42">
        <v>-0.0146929130890346</v>
      </c>
      <c r="G42">
        <v>0.00134770909886778</v>
      </c>
      <c r="H42">
        <v>0.000799013434668288</v>
      </c>
      <c r="I42">
        <v>-0.00554383679638172</v>
      </c>
      <c r="J42">
        <v>0.00361045522838156</v>
      </c>
      <c r="K42">
        <v>-0.0128281642541122</v>
      </c>
    </row>
    <row r="43" spans="1:11">
      <c r="A43" s="32">
        <v>46099</v>
      </c>
      <c r="B43">
        <v>-0.00844539008018887</v>
      </c>
      <c r="C43">
        <v>-0.0170184800434266</v>
      </c>
      <c r="D43">
        <v>-0.0250795368782994</v>
      </c>
      <c r="E43">
        <v>-0.0104428617496532</v>
      </c>
      <c r="F43">
        <v>-0.0112732753879592</v>
      </c>
      <c r="G43">
        <v>-0.00349187338127197</v>
      </c>
      <c r="H43">
        <v>0.00295842757932609</v>
      </c>
      <c r="I43">
        <v>-0.0209711364966909</v>
      </c>
      <c r="J43">
        <v>-0.00771179548857532</v>
      </c>
      <c r="K43">
        <v>-0.0319957538820413</v>
      </c>
    </row>
    <row r="44" spans="1:11">
      <c r="A44" s="32">
        <v>46098</v>
      </c>
      <c r="B44">
        <v>-0.0070656188783504</v>
      </c>
      <c r="C44">
        <v>0.00556159603365261</v>
      </c>
      <c r="D44">
        <v>0.0162087213723957</v>
      </c>
      <c r="E44">
        <v>0.0173894856888601</v>
      </c>
      <c r="F44">
        <v>-0.00766336313107106</v>
      </c>
      <c r="G44">
        <v>-0.02111027905468</v>
      </c>
      <c r="H44">
        <v>0.00254777207879856</v>
      </c>
      <c r="I44">
        <v>-0.00308880554458637</v>
      </c>
      <c r="J44">
        <v>0.00999881764037073</v>
      </c>
      <c r="K44">
        <v>-0.00421608002646489</v>
      </c>
    </row>
    <row r="45" spans="1:11">
      <c r="A45" s="32">
        <v>46097</v>
      </c>
      <c r="B45">
        <v>0.0163428404220041</v>
      </c>
      <c r="C45">
        <v>0.0107369703683142</v>
      </c>
      <c r="D45">
        <v>0.019408825560346</v>
      </c>
      <c r="E45">
        <v>0.01079241852064</v>
      </c>
      <c r="F45">
        <v>0.0221414826875362</v>
      </c>
      <c r="G45">
        <v>0.00689074542699044</v>
      </c>
      <c r="H45">
        <v>0.00955063439354588</v>
      </c>
      <c r="I45">
        <v>0.00618718137725646</v>
      </c>
      <c r="J45">
        <v>0.00708475916977036</v>
      </c>
      <c r="K45">
        <v>0.00971041748374867</v>
      </c>
    </row>
    <row r="46" spans="1:11">
      <c r="A46" s="32">
        <v>46094</v>
      </c>
      <c r="B46">
        <v>-0.0159061115145276</v>
      </c>
      <c r="C46">
        <v>-0.0222987020524888</v>
      </c>
      <c r="D46">
        <v>-0.00891664584612906</v>
      </c>
      <c r="E46">
        <v>-0.00419260142392399</v>
      </c>
      <c r="F46">
        <v>-0.0390978713457978</v>
      </c>
      <c r="G46">
        <v>-0.00215071635553726</v>
      </c>
      <c r="H46">
        <v>0.00194233105402541</v>
      </c>
      <c r="I46">
        <v>-0.00348499868689639</v>
      </c>
      <c r="J46">
        <v>0.0167289546416066</v>
      </c>
      <c r="K46">
        <v>0.000996181387379906</v>
      </c>
    </row>
    <row r="47" spans="1:11">
      <c r="A47" s="32">
        <v>46093</v>
      </c>
      <c r="B47">
        <v>-0.0156570633503103</v>
      </c>
      <c r="C47">
        <v>-0.0195526681240987</v>
      </c>
      <c r="D47">
        <v>-0.0147806944986259</v>
      </c>
      <c r="E47">
        <v>-0.0168235899316705</v>
      </c>
      <c r="F47">
        <v>-0.0258010971169108</v>
      </c>
      <c r="G47">
        <v>-0.00391728847627568</v>
      </c>
      <c r="H47">
        <v>-0.0162342935320578</v>
      </c>
      <c r="I47">
        <v>-0.000257665551541467</v>
      </c>
      <c r="J47">
        <v>0.0127824492869246</v>
      </c>
      <c r="K47">
        <v>-0.0185641563234239</v>
      </c>
    </row>
    <row r="48" spans="1:11">
      <c r="A48" s="32">
        <v>46092</v>
      </c>
      <c r="B48">
        <v>0.00679614266283467</v>
      </c>
      <c r="C48">
        <v>-7.66812361390074e-5</v>
      </c>
      <c r="D48">
        <v>-0.00786926164939863</v>
      </c>
      <c r="E48">
        <v>0.00539189924872381</v>
      </c>
      <c r="F48">
        <v>0.00120709296283833</v>
      </c>
      <c r="G48">
        <v>-0.00295870361715859</v>
      </c>
      <c r="H48">
        <v>-0.00419957233262406</v>
      </c>
      <c r="I48">
        <v>-0.00321523008641</v>
      </c>
      <c r="J48">
        <v>0.0230232717899223</v>
      </c>
      <c r="K48">
        <v>-0.0173928672468037</v>
      </c>
    </row>
    <row r="49" spans="1:11">
      <c r="A49" s="32">
        <v>46091</v>
      </c>
      <c r="B49">
        <v>0.0115400551257701</v>
      </c>
      <c r="C49">
        <v>0.00364886809949346</v>
      </c>
      <c r="D49">
        <v>0.00392689018480839</v>
      </c>
      <c r="E49">
        <v>0.00221715121799694</v>
      </c>
      <c r="F49">
        <v>0.0102654843967929</v>
      </c>
      <c r="G49">
        <v>0.00460621830259395</v>
      </c>
      <c r="H49">
        <v>-0.00411302748674173</v>
      </c>
      <c r="I49">
        <v>0.00102774931965307</v>
      </c>
      <c r="J49">
        <v>-0.0154740670081749</v>
      </c>
      <c r="K49">
        <v>0.00507664233316524</v>
      </c>
    </row>
    <row r="50" spans="1:11">
      <c r="A50" s="32">
        <v>46090</v>
      </c>
      <c r="B50">
        <v>0.0267999505482987</v>
      </c>
      <c r="C50">
        <v>0.00935561778084185</v>
      </c>
      <c r="D50">
        <v>0.00131239765731917</v>
      </c>
      <c r="E50">
        <v>0.0259239487782062</v>
      </c>
      <c r="F50">
        <v>0.00391565599933782</v>
      </c>
      <c r="G50">
        <v>0.00906857288390867</v>
      </c>
      <c r="H50">
        <v>0.00151881285668748</v>
      </c>
      <c r="I50">
        <v>0.00981666369447567</v>
      </c>
      <c r="J50">
        <v>-0.00510526552244226</v>
      </c>
      <c r="K50">
        <v>0.0102963512834242</v>
      </c>
    </row>
    <row r="51" spans="1:11">
      <c r="A51" s="32">
        <v>46087</v>
      </c>
      <c r="B51">
        <v>-0.0305705498406367</v>
      </c>
      <c r="C51">
        <v>-0.0109320258201611</v>
      </c>
      <c r="D51">
        <v>-0.0265201241694978</v>
      </c>
      <c r="E51">
        <v>-0.00787458189889436</v>
      </c>
      <c r="F51">
        <v>-0.0240698596922832</v>
      </c>
      <c r="G51">
        <v>0.00320813557657582</v>
      </c>
      <c r="H51">
        <v>-0.013961772512268</v>
      </c>
      <c r="I51">
        <v>0.00012981112499569</v>
      </c>
      <c r="J51">
        <v>0.00298043072564333</v>
      </c>
      <c r="K51">
        <v>-0.00234055109775295</v>
      </c>
    </row>
    <row r="52" spans="1:11">
      <c r="A52" s="32">
        <v>46086</v>
      </c>
      <c r="B52">
        <v>0.0016376443421965</v>
      </c>
      <c r="C52">
        <v>-0.00853087555387264</v>
      </c>
      <c r="D52">
        <v>0.00973020344326556</v>
      </c>
      <c r="E52">
        <v>-0.00745024223898901</v>
      </c>
      <c r="F52">
        <v>-0.0107808015476261</v>
      </c>
      <c r="G52">
        <v>-0.0233858841799668</v>
      </c>
      <c r="H52">
        <v>-0.0196990887839356</v>
      </c>
      <c r="I52">
        <v>-0.0137951004807658</v>
      </c>
      <c r="J52">
        <v>0.0062545948791978</v>
      </c>
      <c r="K52">
        <v>-0.027604301646645</v>
      </c>
    </row>
    <row r="53" spans="1:11">
      <c r="A53" s="32">
        <v>46085</v>
      </c>
      <c r="B53">
        <v>0.0164701180965486</v>
      </c>
      <c r="C53">
        <v>-0.00467441518475427</v>
      </c>
      <c r="D53">
        <v>0.0380259654753306</v>
      </c>
      <c r="E53">
        <v>-0.00148341079764312</v>
      </c>
      <c r="F53">
        <v>0.0191265346307634</v>
      </c>
      <c r="G53">
        <v>-0.00589372704914732</v>
      </c>
      <c r="H53">
        <v>-0.00290169469002837</v>
      </c>
      <c r="I53">
        <v>-0.0157523582405439</v>
      </c>
      <c r="J53">
        <v>-0.0133269003743596</v>
      </c>
      <c r="K53">
        <v>-0.00893031530805399</v>
      </c>
    </row>
    <row r="54" spans="1:11">
      <c r="A54" s="32">
        <v>46084</v>
      </c>
      <c r="B54">
        <v>-0.0134059878812482</v>
      </c>
      <c r="C54">
        <v>-0.00367097882308056</v>
      </c>
      <c r="D54">
        <v>0.00163022667481671</v>
      </c>
      <c r="E54">
        <v>-0.00963783890349045</v>
      </c>
      <c r="F54">
        <v>0.00232302341904402</v>
      </c>
      <c r="G54">
        <v>-0.00730858677120104</v>
      </c>
      <c r="H54">
        <v>0.00903288066101816</v>
      </c>
      <c r="I54">
        <v>-0.0110304452557227</v>
      </c>
      <c r="J54">
        <v>-0.0156186805107182</v>
      </c>
      <c r="K54">
        <v>-0.0234518683514744</v>
      </c>
    </row>
    <row r="55" spans="1:11">
      <c r="A55" s="32">
        <v>46083</v>
      </c>
      <c r="B55">
        <v>0.0294179748061546</v>
      </c>
      <c r="C55">
        <v>0.00204197461763944</v>
      </c>
      <c r="D55">
        <v>-0.0076962066344704</v>
      </c>
      <c r="E55">
        <v>-0.0169506549282503</v>
      </c>
      <c r="F55">
        <v>0.00826590660567418</v>
      </c>
      <c r="G55">
        <v>0.000523149371073524</v>
      </c>
      <c r="H55">
        <v>-0.00916608966614404</v>
      </c>
      <c r="I55">
        <v>-0.0165660853643476</v>
      </c>
      <c r="J55">
        <v>0.0112155583573482</v>
      </c>
      <c r="K55">
        <v>-0.0223165501041062</v>
      </c>
    </row>
    <row r="56" spans="1:11">
      <c r="A56" s="32">
        <v>46080</v>
      </c>
      <c r="B56">
        <v>-0.0425384504722834</v>
      </c>
      <c r="C56">
        <v>-0.0326579392320491</v>
      </c>
      <c r="D56">
        <v>0.00995414038423402</v>
      </c>
      <c r="E56">
        <v>0.0141488938512879</v>
      </c>
      <c r="F56">
        <v>-0.0135308035119805</v>
      </c>
      <c r="G56">
        <v>0.0201673840666431</v>
      </c>
      <c r="H56">
        <v>-0.0192278733468853</v>
      </c>
      <c r="I56">
        <v>0.0130817612817367</v>
      </c>
      <c r="J56">
        <v>0.0263103138063161</v>
      </c>
      <c r="K56">
        <v>0.0208498261352398</v>
      </c>
    </row>
    <row r="57" spans="1:11">
      <c r="A57" s="32">
        <v>46079</v>
      </c>
      <c r="B57">
        <v>-0.0561061840681835</v>
      </c>
      <c r="C57">
        <v>-0.00467854210607057</v>
      </c>
      <c r="D57">
        <v>-0.0129971248548191</v>
      </c>
      <c r="E57">
        <v>-0.0177988834956704</v>
      </c>
      <c r="F57">
        <v>0.00506600610435005</v>
      </c>
      <c r="G57">
        <v>-0.00695811582694567</v>
      </c>
      <c r="H57">
        <v>0.00928743364163459</v>
      </c>
      <c r="I57">
        <v>0.000372740266476265</v>
      </c>
      <c r="J57">
        <v>-0.00349462721239746</v>
      </c>
      <c r="K57">
        <v>0.00220089347262917</v>
      </c>
    </row>
    <row r="58" spans="1:11">
      <c r="A58" s="32">
        <v>46078</v>
      </c>
      <c r="B58">
        <v>0.0139545530562081</v>
      </c>
      <c r="C58">
        <v>0.00765053057112489</v>
      </c>
      <c r="D58">
        <v>0.00992374556280757</v>
      </c>
      <c r="E58">
        <v>0.00641233361012839</v>
      </c>
      <c r="F58">
        <v>0.0222594051918978</v>
      </c>
      <c r="G58">
        <v>-0.00451725256898835</v>
      </c>
      <c r="H58">
        <v>0.0199806846904835</v>
      </c>
      <c r="I58">
        <v>-0.00310193188731204</v>
      </c>
      <c r="J58">
        <v>-0.00134084224969351</v>
      </c>
      <c r="K58">
        <v>-0.0115010243285963</v>
      </c>
    </row>
    <row r="59" spans="1:11">
      <c r="A59" s="32">
        <v>46077</v>
      </c>
      <c r="B59">
        <v>0.00676381350757862</v>
      </c>
      <c r="C59">
        <v>0.0221438681043023</v>
      </c>
      <c r="D59">
        <v>0.0159005838961588</v>
      </c>
      <c r="E59">
        <v>-0.00189591791876421</v>
      </c>
      <c r="F59">
        <v>0.00321178451645633</v>
      </c>
      <c r="G59">
        <v>0.00178818222078014</v>
      </c>
      <c r="H59">
        <v>-0.00124376034992455</v>
      </c>
      <c r="I59">
        <v>0.00198412763504669</v>
      </c>
      <c r="J59">
        <v>-0.00999941669569335</v>
      </c>
      <c r="K59">
        <v>0.000665758838329649</v>
      </c>
    </row>
    <row r="60" spans="1:11">
      <c r="A60" s="32">
        <v>46076</v>
      </c>
      <c r="B60">
        <v>0.00907261644431189</v>
      </c>
      <c r="C60">
        <v>0.00602910862417623</v>
      </c>
      <c r="D60">
        <v>-0.0233050173718704</v>
      </c>
      <c r="E60">
        <v>-0.0111419097629623</v>
      </c>
      <c r="F60">
        <v>-0.0284803186448576</v>
      </c>
      <c r="G60">
        <v>0.0137204454083664</v>
      </c>
      <c r="H60">
        <v>-0.0431319525897134</v>
      </c>
      <c r="I60">
        <v>0.00897761640709838</v>
      </c>
      <c r="J60">
        <v>0.0233536314741121</v>
      </c>
      <c r="K60">
        <v>0.026938275633184</v>
      </c>
    </row>
    <row r="61" spans="1:11">
      <c r="A61" s="32">
        <v>46073</v>
      </c>
      <c r="B61">
        <v>0.0101663482829263</v>
      </c>
      <c r="C61">
        <v>0.0152337472594485</v>
      </c>
      <c r="D61">
        <v>0.0253043840925692</v>
      </c>
      <c r="E61">
        <v>0.0392715113194785</v>
      </c>
      <c r="F61">
        <v>0.0167331885594395</v>
      </c>
      <c r="G61">
        <v>-0.0180634253447006</v>
      </c>
      <c r="H61">
        <v>0.00885533548311016</v>
      </c>
      <c r="I61">
        <v>0.011716669470265</v>
      </c>
      <c r="J61">
        <v>-0.0247456046548222</v>
      </c>
      <c r="K61">
        <v>0.0139039003181368</v>
      </c>
    </row>
    <row r="62" spans="1:11">
      <c r="A62" s="32">
        <v>46072</v>
      </c>
      <c r="B62">
        <v>-0.000425667772735621</v>
      </c>
      <c r="C62">
        <v>-0.0143640669066738</v>
      </c>
      <c r="D62">
        <v>0.000341755160167687</v>
      </c>
      <c r="E62">
        <v>-0.00158368834446109</v>
      </c>
      <c r="F62">
        <v>0.00242236143294779</v>
      </c>
      <c r="G62">
        <v>0.00780650437337566</v>
      </c>
      <c r="H62">
        <v>-0.00236694175320073</v>
      </c>
      <c r="I62">
        <v>-0.0073232650520776</v>
      </c>
      <c r="J62">
        <v>0.00192275875580434</v>
      </c>
      <c r="K62">
        <v>0.0107793827971574</v>
      </c>
    </row>
    <row r="63" spans="1:11">
      <c r="A63" s="32">
        <v>46071</v>
      </c>
      <c r="B63">
        <v>0.0161419244256977</v>
      </c>
      <c r="C63">
        <v>0.00177952832678925</v>
      </c>
      <c r="D63">
        <v>0.0179341654524237</v>
      </c>
      <c r="E63">
        <v>0.00432808142377437</v>
      </c>
      <c r="F63">
        <v>0.0061286263669092</v>
      </c>
      <c r="G63">
        <v>0.00679884663482443</v>
      </c>
      <c r="H63">
        <v>0.0053579384886752</v>
      </c>
      <c r="I63">
        <v>-0.000880226400750287</v>
      </c>
      <c r="J63">
        <v>0.030251237300316</v>
      </c>
      <c r="K63">
        <v>-0.0170036649397321</v>
      </c>
    </row>
    <row r="64" spans="1:11">
      <c r="A64" s="32">
        <v>46070</v>
      </c>
      <c r="B64">
        <v>0.0117462876474637</v>
      </c>
      <c r="C64">
        <v>0.0311767543494961</v>
      </c>
      <c r="D64">
        <v>0.0118019072493673</v>
      </c>
      <c r="E64">
        <v>-0.0121764100270405</v>
      </c>
      <c r="F64">
        <v>-0.000750551221261059</v>
      </c>
      <c r="G64">
        <v>-0.000493035878346769</v>
      </c>
      <c r="H64">
        <v>0.0150245576567746</v>
      </c>
      <c r="I64">
        <v>0.0111224604649132</v>
      </c>
      <c r="J64">
        <v>-0.0153410556862442</v>
      </c>
      <c r="K64">
        <v>-0.00325386683435357</v>
      </c>
    </row>
    <row r="65" spans="1:11">
      <c r="A65" s="32">
        <v>46066</v>
      </c>
      <c r="B65">
        <v>-0.0223403476354435</v>
      </c>
      <c r="C65">
        <v>-0.0229957380391618</v>
      </c>
      <c r="D65">
        <v>-0.00406637273093371</v>
      </c>
      <c r="E65">
        <v>-0.0106716265230621</v>
      </c>
      <c r="F65">
        <v>-0.0155712757041076</v>
      </c>
      <c r="G65">
        <v>-0.00450820435665643</v>
      </c>
      <c r="H65">
        <v>-0.000297427256443227</v>
      </c>
      <c r="I65">
        <v>-0.00405885894616306</v>
      </c>
      <c r="J65">
        <v>-0.00992031729704316</v>
      </c>
      <c r="K65">
        <v>-0.00709664332930101</v>
      </c>
    </row>
    <row r="66" spans="1:11">
      <c r="A66" s="32">
        <v>46065</v>
      </c>
      <c r="B66">
        <v>-0.0164994856808205</v>
      </c>
      <c r="C66">
        <v>-0.0512741905486334</v>
      </c>
      <c r="D66">
        <v>-0.0221967099561925</v>
      </c>
      <c r="E66">
        <v>-0.00632300964622216</v>
      </c>
      <c r="F66">
        <v>-0.0286405620918474</v>
      </c>
      <c r="G66">
        <v>0.0152039351530324</v>
      </c>
      <c r="H66">
        <v>-0.0266699861626921</v>
      </c>
      <c r="I66">
        <v>0.00507615303186079</v>
      </c>
      <c r="J66">
        <v>-0.0368629907807348</v>
      </c>
      <c r="K66">
        <v>0.00753404765408035</v>
      </c>
    </row>
    <row r="67" spans="1:11">
      <c r="A67" s="32">
        <v>46064</v>
      </c>
      <c r="B67">
        <v>0.00797700946725366</v>
      </c>
      <c r="C67">
        <v>0.00662808792361986</v>
      </c>
      <c r="D67">
        <v>-0.0140134640442177</v>
      </c>
      <c r="E67">
        <v>-0.0242093343225245</v>
      </c>
      <c r="F67">
        <v>-0.00303118769356622</v>
      </c>
      <c r="G67">
        <v>0.0104756701814992</v>
      </c>
      <c r="H67">
        <v>-0.0237175320218682</v>
      </c>
      <c r="I67">
        <v>0.0230368594245702</v>
      </c>
      <c r="J67">
        <v>0.0258520013156196</v>
      </c>
      <c r="K67">
        <v>0.0057665948943369</v>
      </c>
    </row>
    <row r="68" spans="1:11">
      <c r="A68" s="32">
        <v>46063</v>
      </c>
      <c r="B68">
        <v>-0.00792439035071633</v>
      </c>
      <c r="C68">
        <v>-0.00342878322425653</v>
      </c>
      <c r="D68">
        <v>-0.00846810295069922</v>
      </c>
      <c r="E68">
        <v>-0.0178570618371977</v>
      </c>
      <c r="F68">
        <v>-0.00964442094302204</v>
      </c>
      <c r="G68">
        <v>-0.00121595855565836</v>
      </c>
      <c r="H68">
        <v>-0.0119305578278192</v>
      </c>
      <c r="I68">
        <v>-0.014989297310918</v>
      </c>
      <c r="J68">
        <v>0.00250990884734903</v>
      </c>
      <c r="K68">
        <v>0.011061710087158</v>
      </c>
    </row>
    <row r="69" spans="1:11">
      <c r="A69" s="32">
        <v>46062</v>
      </c>
      <c r="B69">
        <v>0.0246649872089587</v>
      </c>
      <c r="C69">
        <v>-0.0126643513372114</v>
      </c>
      <c r="D69">
        <v>-0.0076365395931527</v>
      </c>
      <c r="E69">
        <v>0.0045118899743066</v>
      </c>
      <c r="F69">
        <v>0.0235466701007781</v>
      </c>
      <c r="G69">
        <v>-0.005641115600752</v>
      </c>
      <c r="H69">
        <v>-0.000930954295319913</v>
      </c>
      <c r="I69">
        <v>-0.0135033898953754</v>
      </c>
      <c r="J69">
        <v>0.0143877790004973</v>
      </c>
      <c r="K69">
        <v>-0.011627303189431</v>
      </c>
    </row>
    <row r="70" spans="1:11">
      <c r="A70" s="32">
        <v>46059</v>
      </c>
      <c r="B70">
        <v>0.0757730302029676</v>
      </c>
      <c r="C70">
        <v>0.00797794964810118</v>
      </c>
      <c r="D70">
        <v>-0.0571504893759395</v>
      </c>
      <c r="E70">
        <v>-0.0256545845710486</v>
      </c>
      <c r="F70">
        <v>-0.0131415830162111</v>
      </c>
      <c r="G70">
        <v>0.00920932457943925</v>
      </c>
      <c r="H70">
        <v>0.0387047172697994</v>
      </c>
      <c r="I70">
        <v>0.0066015220067197</v>
      </c>
      <c r="J70">
        <v>0.020127403277422</v>
      </c>
      <c r="K70">
        <v>0.00352445452629437</v>
      </c>
    </row>
    <row r="71" spans="1:11">
      <c r="A71" s="32">
        <v>46058</v>
      </c>
      <c r="B71">
        <v>-0.013350098582576</v>
      </c>
      <c r="C71">
        <v>-0.00209992836037447</v>
      </c>
      <c r="D71">
        <v>-0.0452148643921765</v>
      </c>
      <c r="E71">
        <v>-0.00538922558628808</v>
      </c>
      <c r="F71">
        <v>0.00182198377762125</v>
      </c>
      <c r="G71">
        <v>0.0140602832951614</v>
      </c>
      <c r="H71">
        <v>-0.0226648530099441</v>
      </c>
      <c r="I71">
        <v>0.0148854281910892</v>
      </c>
      <c r="J71">
        <v>-0.0102837423470261</v>
      </c>
      <c r="K71">
        <v>0.0110309220473196</v>
      </c>
    </row>
    <row r="72" spans="1:11">
      <c r="A72" s="32">
        <v>46057</v>
      </c>
      <c r="B72">
        <v>-0.0346973005823903</v>
      </c>
      <c r="C72">
        <v>0.0256804778506313</v>
      </c>
      <c r="D72">
        <v>-0.0238767942579125</v>
      </c>
      <c r="E72">
        <v>-0.019829709585718</v>
      </c>
      <c r="F72">
        <v>-0.0333832232731375</v>
      </c>
      <c r="G72">
        <v>0.0058601018909329</v>
      </c>
      <c r="H72">
        <v>0.00765681143786613</v>
      </c>
      <c r="I72">
        <v>0.00596474797498555</v>
      </c>
      <c r="J72">
        <v>0.0265016196305442</v>
      </c>
      <c r="K72">
        <v>0.00992993200468251</v>
      </c>
    </row>
    <row r="73" spans="1:11">
      <c r="A73" s="32">
        <v>46056</v>
      </c>
      <c r="B73">
        <v>-0.0288037401392466</v>
      </c>
      <c r="C73">
        <v>-0.00196481925709852</v>
      </c>
      <c r="D73">
        <v>-0.018024492289839</v>
      </c>
      <c r="E73">
        <v>-0.0116477758189669</v>
      </c>
      <c r="F73">
        <v>-0.0210434698684026</v>
      </c>
      <c r="G73">
        <v>0.0101326726587498</v>
      </c>
      <c r="H73">
        <v>0.0215421097811228</v>
      </c>
      <c r="I73">
        <v>0.020497367206486</v>
      </c>
      <c r="J73">
        <v>0.0377884963795711</v>
      </c>
      <c r="K73">
        <v>0.0138085238388617</v>
      </c>
    </row>
    <row r="74" spans="1:11">
      <c r="A74" s="32">
        <v>46055</v>
      </c>
      <c r="B74">
        <v>-0.0293061265854992</v>
      </c>
      <c r="C74">
        <v>0.039779367004703</v>
      </c>
      <c r="D74">
        <v>0.0151788258231657</v>
      </c>
      <c r="E74">
        <v>0.0166941928083861</v>
      </c>
      <c r="F74">
        <v>-0.0141824417932849</v>
      </c>
      <c r="G74">
        <v>0.0152841403253732</v>
      </c>
      <c r="H74">
        <v>0.00732866495282114</v>
      </c>
      <c r="I74">
        <v>0.00692689595328968</v>
      </c>
      <c r="J74">
        <v>-0.0214447102789031</v>
      </c>
      <c r="K74">
        <v>0.00931276405265033</v>
      </c>
    </row>
    <row r="75" spans="1:11">
      <c r="A75" s="32">
        <v>46052</v>
      </c>
      <c r="B75">
        <v>-0.00719427563402709</v>
      </c>
      <c r="C75">
        <v>0.00463536058658855</v>
      </c>
      <c r="D75">
        <v>-0.0101034059036817</v>
      </c>
      <c r="E75">
        <v>-0.000739371567878633</v>
      </c>
      <c r="F75">
        <v>-0.02998554333472</v>
      </c>
      <c r="G75">
        <v>-0.000176002112479676</v>
      </c>
      <c r="H75">
        <v>-0.00173114968679974</v>
      </c>
      <c r="I75">
        <v>0.0186189944207944</v>
      </c>
      <c r="J75">
        <v>0.00631409284422356</v>
      </c>
      <c r="K75">
        <v>0.0123978118634024</v>
      </c>
    </row>
    <row r="76" spans="1:11">
      <c r="A76" s="32">
        <v>46051</v>
      </c>
      <c r="B76">
        <v>0.00515585862087046</v>
      </c>
      <c r="C76">
        <v>0.00714954863920956</v>
      </c>
      <c r="D76">
        <v>-0.0052811939391823</v>
      </c>
      <c r="E76">
        <v>0.00664434562580792</v>
      </c>
      <c r="F76">
        <v>0.0989833993819958</v>
      </c>
      <c r="G76">
        <v>-0.00189006891281327</v>
      </c>
      <c r="H76">
        <v>0.0186108568282464</v>
      </c>
      <c r="I76">
        <v>0.00505155009638273</v>
      </c>
      <c r="J76">
        <v>0.0210730945203806</v>
      </c>
      <c r="K76">
        <v>0.0172255638538845</v>
      </c>
    </row>
    <row r="77" spans="1:11">
      <c r="A77" s="32">
        <v>46050</v>
      </c>
      <c r="B77">
        <v>0.015788139754133</v>
      </c>
      <c r="C77">
        <v>-0.00711083021891632</v>
      </c>
      <c r="D77">
        <v>-0.00684863961717242</v>
      </c>
      <c r="E77">
        <v>0.00435457619626338</v>
      </c>
      <c r="F77">
        <v>-0.00632036090718321</v>
      </c>
      <c r="G77">
        <v>0.0145083932001099</v>
      </c>
      <c r="H77">
        <v>0.00153057859121044</v>
      </c>
      <c r="I77">
        <v>-0.00668442568030997</v>
      </c>
      <c r="J77">
        <v>0.00546628670614932</v>
      </c>
      <c r="K77">
        <v>-0.00676409505374442</v>
      </c>
    </row>
    <row r="78" spans="1:11">
      <c r="A78" s="32">
        <v>46049</v>
      </c>
      <c r="B78">
        <v>0.010933733819528</v>
      </c>
      <c r="C78">
        <v>0.011135452238227</v>
      </c>
      <c r="D78">
        <v>0.0259174100845086</v>
      </c>
      <c r="E78">
        <v>0.00386337911834864</v>
      </c>
      <c r="F78">
        <v>0.000906840762940519</v>
      </c>
      <c r="G78">
        <v>0.0132309691435872</v>
      </c>
      <c r="H78">
        <v>-0.00242787181703109</v>
      </c>
      <c r="I78">
        <v>0.0135516412405654</v>
      </c>
      <c r="J78">
        <v>0.0146503890258589</v>
      </c>
      <c r="K78">
        <v>-0.00772256465301087</v>
      </c>
    </row>
    <row r="79" spans="1:11">
      <c r="A79" s="32">
        <v>46048</v>
      </c>
      <c r="B79">
        <v>-0.00641473306717909</v>
      </c>
      <c r="C79">
        <v>0.0292800736180686</v>
      </c>
      <c r="D79">
        <v>-0.00309895972284819</v>
      </c>
      <c r="E79">
        <v>0.0161227951366236</v>
      </c>
      <c r="F79">
        <v>0.0204346313591859</v>
      </c>
      <c r="G79">
        <v>0.00611373414393824</v>
      </c>
      <c r="H79">
        <v>0.0110896987934719</v>
      </c>
      <c r="I79">
        <v>-0.0044004471448216</v>
      </c>
      <c r="J79">
        <v>-0.000963641155330585</v>
      </c>
      <c r="K79">
        <v>-0.00440529346791638</v>
      </c>
    </row>
    <row r="80" spans="1:11">
      <c r="A80" s="32">
        <v>46045</v>
      </c>
      <c r="B80">
        <v>0.0151945153011155</v>
      </c>
      <c r="C80">
        <v>-0.00124901807168237</v>
      </c>
      <c r="D80">
        <v>0.020359731772694</v>
      </c>
      <c r="E80">
        <v>-0.00792750973882641</v>
      </c>
      <c r="F80">
        <v>0.0170397343835836</v>
      </c>
      <c r="G80">
        <v>0.00752346069731217</v>
      </c>
      <c r="H80">
        <v>-0.0196564073772095</v>
      </c>
      <c r="I80">
        <v>0.0139553214713516</v>
      </c>
      <c r="J80">
        <v>0.00990291403263501</v>
      </c>
      <c r="K80">
        <v>0.00146627592252741</v>
      </c>
    </row>
    <row r="81" spans="1:11">
      <c r="A81" s="32">
        <v>46044</v>
      </c>
      <c r="B81">
        <v>0.00825732636114228</v>
      </c>
      <c r="C81">
        <v>0.00282258251911269</v>
      </c>
      <c r="D81">
        <v>0.0130142500417999</v>
      </c>
      <c r="E81">
        <v>0.00655620632879845</v>
      </c>
      <c r="F81">
        <v>0.055019864670085</v>
      </c>
      <c r="G81">
        <v>0.00219931360127923</v>
      </c>
      <c r="H81">
        <v>0.00525039593369452</v>
      </c>
      <c r="I81">
        <v>-0.00194606678042421</v>
      </c>
      <c r="J81">
        <v>0.000224508887753008</v>
      </c>
      <c r="K81">
        <v>0.0261510223148481</v>
      </c>
    </row>
    <row r="82" spans="1:11">
      <c r="A82" s="32">
        <v>46043</v>
      </c>
      <c r="B82">
        <v>0.0290565282277002</v>
      </c>
      <c r="C82">
        <v>0.00384343549893582</v>
      </c>
      <c r="D82">
        <v>0.00134109167641609</v>
      </c>
      <c r="E82">
        <v>0.0196199288394734</v>
      </c>
      <c r="F82">
        <v>0.0145268272541981</v>
      </c>
      <c r="G82">
        <v>-0.000916968566383307</v>
      </c>
      <c r="H82">
        <v>-0.00231489239919423</v>
      </c>
      <c r="I82">
        <v>0.00361714362104508</v>
      </c>
      <c r="J82">
        <v>0.0238584422328528</v>
      </c>
      <c r="K82">
        <v>-0.0064150905867726</v>
      </c>
    </row>
    <row r="83" spans="1:11">
      <c r="A83" s="32">
        <v>46042</v>
      </c>
      <c r="B83">
        <v>-0.0448057375301914</v>
      </c>
      <c r="C83">
        <v>-0.0351667960453773</v>
      </c>
      <c r="D83">
        <v>-0.0345478074538889</v>
      </c>
      <c r="E83">
        <v>-0.0245411089161177</v>
      </c>
      <c r="F83">
        <v>-0.0263497688737696</v>
      </c>
      <c r="G83">
        <v>-0.00206011014330116</v>
      </c>
      <c r="H83">
        <v>-0.0316341132337422</v>
      </c>
      <c r="I83">
        <v>0.0184265710117252</v>
      </c>
      <c r="J83">
        <v>0.00437872794875741</v>
      </c>
      <c r="K83">
        <v>0.0169454883179857</v>
      </c>
    </row>
    <row r="84" spans="1:11">
      <c r="A84" s="32">
        <v>46038</v>
      </c>
      <c r="B84">
        <v>-0.0043934918507408</v>
      </c>
      <c r="C84">
        <v>-0.0104333877488044</v>
      </c>
      <c r="D84">
        <v>0.00393882763583276</v>
      </c>
      <c r="E84">
        <v>-0.00838895652683514</v>
      </c>
      <c r="F84">
        <v>-0.000886346297098577</v>
      </c>
      <c r="G84">
        <v>-0.0041530762749067</v>
      </c>
      <c r="H84">
        <v>0.0103261175208769</v>
      </c>
      <c r="I84">
        <v>-0.000567697999918803</v>
      </c>
      <c r="J84">
        <v>0.00586828956063236</v>
      </c>
      <c r="K84">
        <v>-0.00069165862488998</v>
      </c>
    </row>
    <row r="85" spans="1:11">
      <c r="A85" s="32">
        <v>46037</v>
      </c>
      <c r="B85">
        <v>0.0211250731145692</v>
      </c>
      <c r="C85">
        <v>-0.00675456569665533</v>
      </c>
      <c r="D85">
        <v>0.00644443398759276</v>
      </c>
      <c r="E85">
        <v>-0.00915324508496175</v>
      </c>
      <c r="F85">
        <v>0.00854152986502385</v>
      </c>
      <c r="G85">
        <v>0.00465626697192174</v>
      </c>
      <c r="H85">
        <v>0.0045047310957463</v>
      </c>
      <c r="I85">
        <v>-0.0135289549403195</v>
      </c>
      <c r="J85">
        <v>-0.00825208091590862</v>
      </c>
      <c r="K85">
        <v>-0.0118222560522542</v>
      </c>
    </row>
    <row r="86" spans="1:11">
      <c r="A86" s="32">
        <v>46036</v>
      </c>
      <c r="B86">
        <v>-0.0144737585650773</v>
      </c>
      <c r="C86">
        <v>-0.00418418683041337</v>
      </c>
      <c r="D86">
        <v>-0.0248317401576928</v>
      </c>
      <c r="E86">
        <v>-0.000387014190389174</v>
      </c>
      <c r="F86">
        <v>-0.0249810441112801</v>
      </c>
      <c r="G86">
        <v>0.0226756592192896</v>
      </c>
      <c r="H86">
        <v>-0.0097937011131699</v>
      </c>
      <c r="I86">
        <v>0.00280347814678279</v>
      </c>
      <c r="J86">
        <v>0.0285132660557305</v>
      </c>
      <c r="K86">
        <v>0.0145224342428329</v>
      </c>
    </row>
    <row r="87" spans="1:11">
      <c r="A87" s="32">
        <v>46035</v>
      </c>
      <c r="B87">
        <v>0.00469319809517079</v>
      </c>
      <c r="C87">
        <v>0.00306925236148324</v>
      </c>
      <c r="D87">
        <v>-0.0158262857123247</v>
      </c>
      <c r="E87">
        <v>0.0123086770280702</v>
      </c>
      <c r="F87">
        <v>-0.0170930905109011</v>
      </c>
      <c r="G87">
        <v>0.018565854385702</v>
      </c>
      <c r="H87">
        <v>-0.0427834019636081</v>
      </c>
      <c r="I87">
        <v>0.0104417486032378</v>
      </c>
      <c r="J87">
        <v>0.0200349918915002</v>
      </c>
      <c r="K87">
        <v>0.00542232819677349</v>
      </c>
    </row>
    <row r="88" spans="1:11">
      <c r="A88" s="32">
        <v>46034</v>
      </c>
      <c r="B88">
        <v>0.000432666312860858</v>
      </c>
      <c r="C88">
        <v>0.00338709380435502</v>
      </c>
      <c r="D88">
        <v>-0.00368533372458917</v>
      </c>
      <c r="E88">
        <v>0.00996328820825273</v>
      </c>
      <c r="F88">
        <v>-0.0171274350433129</v>
      </c>
      <c r="G88">
        <v>0.0257433742506457</v>
      </c>
      <c r="H88">
        <v>-0.0143803726425013</v>
      </c>
      <c r="I88">
        <v>-0.000141833912726335</v>
      </c>
      <c r="J88">
        <v>-0.00466538812753799</v>
      </c>
      <c r="K88">
        <v>0.0111451053743943</v>
      </c>
    </row>
    <row r="89" spans="1:11">
      <c r="A89" s="32">
        <v>46031</v>
      </c>
      <c r="B89">
        <v>-0.000973236086552072</v>
      </c>
      <c r="C89">
        <v>0.00127312376139821</v>
      </c>
      <c r="D89">
        <v>0.00441591253782964</v>
      </c>
      <c r="E89">
        <v>0.00957179216619391</v>
      </c>
      <c r="F89">
        <v>0.0107766299429224</v>
      </c>
      <c r="G89">
        <v>-0.00663190610349283</v>
      </c>
      <c r="H89">
        <v>-0.00182099658806466</v>
      </c>
      <c r="I89">
        <v>0.0163000463337394</v>
      </c>
      <c r="J89">
        <v>0.0137364797278868</v>
      </c>
      <c r="K89">
        <v>0.00239943657814666</v>
      </c>
    </row>
    <row r="90" spans="1:11">
      <c r="A90" s="32">
        <v>46030</v>
      </c>
      <c r="B90">
        <v>-0.0217568384159979</v>
      </c>
      <c r="C90">
        <v>-0.0049675670629668</v>
      </c>
      <c r="D90">
        <v>0.0193918139693336</v>
      </c>
      <c r="E90">
        <v>0.0106886810460468</v>
      </c>
      <c r="F90">
        <v>-0.00406256592735684</v>
      </c>
      <c r="G90">
        <v>-0.00842130618118056</v>
      </c>
      <c r="H90">
        <v>0.0085264988689936</v>
      </c>
      <c r="I90">
        <v>0.0267344824397883</v>
      </c>
      <c r="J90">
        <v>0.0366238113982408</v>
      </c>
      <c r="K90">
        <v>0.0249682105159449</v>
      </c>
    </row>
    <row r="91" spans="1:11">
      <c r="A91" s="32">
        <v>46029</v>
      </c>
      <c r="B91">
        <v>0.00993763990731166</v>
      </c>
      <c r="C91">
        <v>-0.00776754943324286</v>
      </c>
      <c r="D91">
        <v>0.00261145457121995</v>
      </c>
      <c r="E91">
        <v>0.024014229165965</v>
      </c>
      <c r="F91">
        <v>-0.0182238433515967</v>
      </c>
      <c r="G91">
        <v>0.0130980818901388</v>
      </c>
      <c r="H91">
        <v>-0.0230360851478046</v>
      </c>
      <c r="I91">
        <v>-0.00443197652622595</v>
      </c>
      <c r="J91">
        <v>-0.021375114555419</v>
      </c>
      <c r="K91">
        <v>-0.0134558605153919</v>
      </c>
    </row>
    <row r="92" spans="1:11">
      <c r="A92" s="32">
        <v>46028</v>
      </c>
      <c r="B92">
        <v>-0.00468884064497734</v>
      </c>
      <c r="C92">
        <v>-0.01850436092738</v>
      </c>
      <c r="D92">
        <v>0.0332105037233632</v>
      </c>
      <c r="E92">
        <v>-0.00697441325695388</v>
      </c>
      <c r="F92">
        <v>0.0027739689307685</v>
      </c>
      <c r="G92">
        <v>0.0023466155965004</v>
      </c>
      <c r="H92">
        <v>0.00170492825266457</v>
      </c>
      <c r="I92">
        <v>-0.0014729712487902</v>
      </c>
      <c r="J92">
        <v>-0.0349859146636979</v>
      </c>
      <c r="K92">
        <v>-0.00328243480104012</v>
      </c>
    </row>
    <row r="93" spans="1:11">
      <c r="A93" s="32">
        <v>46027</v>
      </c>
      <c r="B93">
        <v>-0.00387299208161855</v>
      </c>
      <c r="C93">
        <v>-0.0139337532149878</v>
      </c>
      <c r="D93">
        <v>0.0285509862220285</v>
      </c>
      <c r="E93">
        <v>0.00440089994601806</v>
      </c>
      <c r="F93">
        <v>0.0128018858055856</v>
      </c>
      <c r="G93">
        <v>-0.0147697384406698</v>
      </c>
      <c r="H93">
        <v>0.0259597304565722</v>
      </c>
      <c r="I93">
        <v>-0.0172191617633625</v>
      </c>
      <c r="J93">
        <v>0.0218548273432671</v>
      </c>
      <c r="K93">
        <v>-0.0100652962032319</v>
      </c>
    </row>
    <row r="94" spans="1:11">
      <c r="A94" s="32">
        <v>46024</v>
      </c>
      <c r="B94">
        <v>0.0125218100745956</v>
      </c>
      <c r="C94">
        <v>-0.00313150733919922</v>
      </c>
      <c r="D94">
        <v>-0.01889324106917</v>
      </c>
      <c r="E94">
        <v>0.00684552541896577</v>
      </c>
      <c r="F94">
        <v>-0.0147732560910035</v>
      </c>
      <c r="G94">
        <v>0.00193096849764899</v>
      </c>
      <c r="H94">
        <v>0.0100664737656159</v>
      </c>
      <c r="I94">
        <v>-0.0113645760280935</v>
      </c>
      <c r="J94">
        <v>0.0190137009122927</v>
      </c>
      <c r="K94">
        <v>-0.0106630263205137</v>
      </c>
    </row>
    <row r="95" spans="1:11">
      <c r="A95" s="32">
        <v>46022</v>
      </c>
      <c r="B95">
        <v>-0.00556091690760881</v>
      </c>
      <c r="C95">
        <v>-0.00447756464297765</v>
      </c>
      <c r="D95">
        <v>-0.007381062969271</v>
      </c>
      <c r="E95">
        <v>-0.00271197422338756</v>
      </c>
      <c r="F95">
        <v>-0.0088384032868802</v>
      </c>
      <c r="G95">
        <v>0.000193302083431753</v>
      </c>
      <c r="H95">
        <v>-0.00371724608695716</v>
      </c>
      <c r="I95">
        <v>-0.00228604185854868</v>
      </c>
      <c r="J95">
        <v>-0.00538682776118076</v>
      </c>
      <c r="K95">
        <v>-0.00515034546055741</v>
      </c>
    </row>
    <row r="96" spans="1:11">
      <c r="A96" s="32">
        <v>46021</v>
      </c>
      <c r="B96">
        <v>-0.00361933543916267</v>
      </c>
      <c r="C96">
        <v>-0.00248701759380386</v>
      </c>
      <c r="D96">
        <v>0.0019801986668625</v>
      </c>
      <c r="E96">
        <v>0.000924435443019401</v>
      </c>
      <c r="F96">
        <v>0.0109615785335756</v>
      </c>
      <c r="G96">
        <v>-0.00313653838822935</v>
      </c>
      <c r="H96">
        <v>-0.00101982486394963</v>
      </c>
      <c r="I96">
        <v>-0.00128360568148508</v>
      </c>
      <c r="J96">
        <v>0.00380921295313413</v>
      </c>
      <c r="K96">
        <v>-0.0036033577898135</v>
      </c>
    </row>
    <row r="97" spans="1:11">
      <c r="A97" s="32">
        <v>46020</v>
      </c>
      <c r="B97">
        <v>-0.0121981710523514</v>
      </c>
      <c r="C97">
        <v>0.00131588585403426</v>
      </c>
      <c r="D97">
        <v>-0.00193719253848257</v>
      </c>
      <c r="E97">
        <v>0.000159471829639428</v>
      </c>
      <c r="F97">
        <v>-0.0069592861699211</v>
      </c>
      <c r="G97">
        <v>-0.000337195022342782</v>
      </c>
      <c r="H97">
        <v>-0.0127675674746032</v>
      </c>
      <c r="I97">
        <v>0.00414197549956806</v>
      </c>
      <c r="J97">
        <v>0.0118512487074427</v>
      </c>
      <c r="K97">
        <v>-0.00117521011763063</v>
      </c>
    </row>
    <row r="98" spans="1:11">
      <c r="A98" s="32">
        <v>46017</v>
      </c>
      <c r="B98">
        <v>0.0101282714199137</v>
      </c>
      <c r="C98">
        <v>-0.00149851090704654</v>
      </c>
      <c r="D98">
        <v>0.000602280078434131</v>
      </c>
      <c r="E98">
        <v>-0.00184831155232315</v>
      </c>
      <c r="F98">
        <v>-0.00640199355271882</v>
      </c>
      <c r="G98">
        <v>-0.000722178120503964</v>
      </c>
      <c r="H98">
        <v>-0.00383515414982158</v>
      </c>
      <c r="I98">
        <v>-0.00342906465451683</v>
      </c>
      <c r="J98">
        <v>-0.000923089898970914</v>
      </c>
      <c r="K98">
        <v>0.00172872843246169</v>
      </c>
    </row>
    <row r="99" spans="1:11">
      <c r="A99" s="32">
        <v>46015</v>
      </c>
      <c r="B99">
        <v>-0.00317611828059009</v>
      </c>
      <c r="C99">
        <v>0.00530971458212959</v>
      </c>
      <c r="D99">
        <v>0.00103332481423935</v>
      </c>
      <c r="E99">
        <v>-0.000827445785864947</v>
      </c>
      <c r="F99">
        <v>0.00391748281473056</v>
      </c>
      <c r="G99">
        <v>0.00967219069472148</v>
      </c>
      <c r="H99">
        <v>0.00989170025432795</v>
      </c>
      <c r="I99">
        <v>0.00342906465451697</v>
      </c>
      <c r="J99">
        <v>-0.00167616532706589</v>
      </c>
      <c r="K99">
        <v>0.00910772103748087</v>
      </c>
    </row>
    <row r="100" spans="1:11">
      <c r="A100" s="32">
        <v>46014</v>
      </c>
      <c r="B100">
        <v>0.0296079551856968</v>
      </c>
      <c r="C100">
        <v>0.00511660696989585</v>
      </c>
      <c r="D100">
        <v>0.0161108202726983</v>
      </c>
      <c r="E100">
        <v>0.0146446467094575</v>
      </c>
      <c r="F100">
        <v>0.00518682746636296</v>
      </c>
      <c r="G100">
        <v>-0.00745585637384154</v>
      </c>
      <c r="H100">
        <v>0.00875171220258419</v>
      </c>
      <c r="I100">
        <v>-0.00485437846479798</v>
      </c>
      <c r="J100">
        <v>0.0106916874859294</v>
      </c>
      <c r="K100">
        <v>0.00342813502555512</v>
      </c>
    </row>
    <row r="101" spans="1:11">
      <c r="A101" s="32">
        <v>46013</v>
      </c>
      <c r="B101">
        <v>0.0148077730371926</v>
      </c>
      <c r="C101">
        <v>-0.00991488733323548</v>
      </c>
      <c r="D101">
        <v>0.00473913739675878</v>
      </c>
      <c r="E101">
        <v>0.00849358365726968</v>
      </c>
      <c r="F101">
        <v>0.00413552362900067</v>
      </c>
      <c r="G101">
        <v>0.00459281911547319</v>
      </c>
      <c r="H101">
        <v>0.0183669070662986</v>
      </c>
      <c r="I101">
        <v>0.00213873325981655</v>
      </c>
      <c r="J101">
        <v>0.012434157814901</v>
      </c>
      <c r="K101">
        <v>-0.012328207680217</v>
      </c>
    </row>
    <row r="102" spans="1:11">
      <c r="A102" s="32">
        <v>46010</v>
      </c>
      <c r="B102">
        <v>0.0385822077203107</v>
      </c>
      <c r="C102">
        <v>0.00542264912845835</v>
      </c>
      <c r="D102">
        <v>0.00259849081491663</v>
      </c>
      <c r="E102">
        <v>0.0154197471397485</v>
      </c>
      <c r="F102">
        <v>-0.00858517085150708</v>
      </c>
      <c r="G102">
        <v>-0.009356680589791</v>
      </c>
      <c r="H102">
        <v>0.0133608245748085</v>
      </c>
      <c r="I102">
        <v>-0.00427290210001665</v>
      </c>
      <c r="J102">
        <v>0.00128628410308776</v>
      </c>
      <c r="K102">
        <v>-0.00731088158716606</v>
      </c>
    </row>
    <row r="103" spans="1:11">
      <c r="A103" s="32">
        <v>46009</v>
      </c>
      <c r="B103">
        <v>0.0185469556625976</v>
      </c>
      <c r="C103">
        <v>0.00128669392602534</v>
      </c>
      <c r="D103">
        <v>0.0245085141732632</v>
      </c>
      <c r="E103">
        <v>0.0191601041412589</v>
      </c>
      <c r="F103">
        <v>0.0227567946668625</v>
      </c>
      <c r="G103">
        <v>-0.0096503710911626</v>
      </c>
      <c r="H103">
        <v>-0.00630595420628148</v>
      </c>
      <c r="I103">
        <v>-0.00439623483340562</v>
      </c>
      <c r="J103">
        <v>-0.00743752092719229</v>
      </c>
      <c r="K103">
        <v>-0.0156141310141146</v>
      </c>
    </row>
    <row r="104" spans="1:11">
      <c r="A104" s="32">
        <v>46008</v>
      </c>
      <c r="B104">
        <v>-0.0388966603298358</v>
      </c>
      <c r="C104">
        <v>-0.0101382513531527</v>
      </c>
      <c r="D104">
        <v>-0.00581305289229308</v>
      </c>
      <c r="E104">
        <v>-0.0326571811108919</v>
      </c>
      <c r="F104">
        <v>-0.0117094668173628</v>
      </c>
      <c r="G104">
        <v>0.00490909643503201</v>
      </c>
      <c r="H104">
        <v>-0.00180800328381395</v>
      </c>
      <c r="I104">
        <v>0.00425411872430526</v>
      </c>
      <c r="J104">
        <v>0.0235264416269514</v>
      </c>
      <c r="K104">
        <v>0.0177466946813353</v>
      </c>
    </row>
    <row r="105" spans="1:11">
      <c r="A105" s="32">
        <v>46007</v>
      </c>
      <c r="B105">
        <v>0.00807891177005567</v>
      </c>
      <c r="C105">
        <v>0.00182242359813549</v>
      </c>
      <c r="D105">
        <v>8.98674455784048e-5</v>
      </c>
      <c r="E105">
        <v>-0.00536769941500426</v>
      </c>
      <c r="F105">
        <v>0.0147780654581378</v>
      </c>
      <c r="G105">
        <v>-0.0230014627305247</v>
      </c>
      <c r="H105">
        <v>-0.01406634581048</v>
      </c>
      <c r="I105">
        <v>-0.0084902165584339</v>
      </c>
      <c r="J105">
        <v>-0.026503013965397</v>
      </c>
      <c r="K105">
        <v>0.000551078060374658</v>
      </c>
    </row>
    <row r="106" spans="1:11">
      <c r="A106" s="32">
        <v>46006</v>
      </c>
      <c r="B106">
        <v>0.00723011318996679</v>
      </c>
      <c r="C106">
        <v>-0.0150983153768015</v>
      </c>
      <c r="D106">
        <v>-0.0162684933103356</v>
      </c>
      <c r="E106">
        <v>-0.00346553439097372</v>
      </c>
      <c r="F106">
        <v>0.00507843226871228</v>
      </c>
      <c r="G106">
        <v>0.0121669146238503</v>
      </c>
      <c r="H106">
        <v>0.00469822645148449</v>
      </c>
      <c r="I106">
        <v>0.00636089500722207</v>
      </c>
      <c r="J106">
        <v>-0.00896108794702913</v>
      </c>
      <c r="K106">
        <v>0.0159047697560238</v>
      </c>
    </row>
    <row r="107" spans="1:11">
      <c r="A107" s="32">
        <v>46003</v>
      </c>
      <c r="B107">
        <v>-0.03320996302332</v>
      </c>
      <c r="C107">
        <v>0.000898779517999993</v>
      </c>
      <c r="D107">
        <v>-0.0179206057677189</v>
      </c>
      <c r="E107">
        <v>-0.0101010959865038</v>
      </c>
      <c r="F107">
        <v>-0.013077121297054</v>
      </c>
      <c r="G107">
        <v>0.00744802892729163</v>
      </c>
      <c r="H107">
        <v>0.00358547325454775</v>
      </c>
      <c r="I107">
        <v>0.0201969194263665</v>
      </c>
      <c r="J107">
        <v>-0.00604130046851289</v>
      </c>
      <c r="K107">
        <v>0.0146688102728634</v>
      </c>
    </row>
    <row r="108" spans="1:11">
      <c r="A108" s="32">
        <v>46002</v>
      </c>
      <c r="B108">
        <v>-0.0156291739417338</v>
      </c>
      <c r="C108">
        <v>-0.00269391876429968</v>
      </c>
      <c r="D108">
        <v>-0.00649268609863612</v>
      </c>
      <c r="E108">
        <v>-0.0245965864711933</v>
      </c>
      <c r="F108">
        <v>0.0039605836058718</v>
      </c>
      <c r="G108">
        <v>0.016661050388079</v>
      </c>
      <c r="H108">
        <v>0.0231727208861932</v>
      </c>
      <c r="I108">
        <v>-0.0157913129258544</v>
      </c>
      <c r="J108">
        <v>0</v>
      </c>
      <c r="K108">
        <v>0.00670043136954524</v>
      </c>
    </row>
    <row r="109" spans="1:11">
      <c r="A109" s="32">
        <v>46001</v>
      </c>
      <c r="B109">
        <v>-0.00645425969371875</v>
      </c>
      <c r="C109">
        <v>0.0057558256610837</v>
      </c>
      <c r="D109">
        <v>0.0167939557165922</v>
      </c>
      <c r="E109">
        <v>0.0098229225869472</v>
      </c>
      <c r="F109">
        <v>-0.0104507909382197</v>
      </c>
      <c r="G109">
        <v>0.0323767516978883</v>
      </c>
      <c r="H109">
        <v>0.0314460419567207</v>
      </c>
      <c r="I109">
        <v>0.00171062051692391</v>
      </c>
      <c r="J109">
        <v>0.0108500160240658</v>
      </c>
      <c r="K109">
        <v>0.00135981412973571</v>
      </c>
    </row>
    <row r="110" spans="1:11">
      <c r="A110" s="32">
        <v>46000</v>
      </c>
      <c r="B110">
        <v>-0.00313073774014909</v>
      </c>
      <c r="C110">
        <v>-0.00255823729338934</v>
      </c>
      <c r="D110">
        <v>0.0045293716536051</v>
      </c>
      <c r="E110">
        <v>0.0106532396244892</v>
      </c>
      <c r="F110">
        <v>-0.0148670170460701</v>
      </c>
      <c r="G110">
        <v>-0.00826739108042588</v>
      </c>
      <c r="H110">
        <v>-0.047758052077011</v>
      </c>
      <c r="I110">
        <v>-0.00228017770162167</v>
      </c>
      <c r="J110">
        <v>0.0193832649237478</v>
      </c>
      <c r="K110">
        <v>0.00928164378166456</v>
      </c>
    </row>
    <row r="111" spans="1:11">
      <c r="A111" s="32">
        <v>45999</v>
      </c>
      <c r="B111">
        <v>0.0170674868077835</v>
      </c>
      <c r="C111">
        <v>-0.0031975883676944</v>
      </c>
      <c r="D111">
        <v>-0.0115684213758225</v>
      </c>
      <c r="E111">
        <v>-0.0237810227364275</v>
      </c>
      <c r="F111">
        <v>-0.00987905543899806</v>
      </c>
      <c r="G111">
        <v>-0.00153636506493599</v>
      </c>
      <c r="H111">
        <v>0.000539468477978067</v>
      </c>
      <c r="I111">
        <v>0.00356506616449614</v>
      </c>
      <c r="J111">
        <v>-0.0048167992666336</v>
      </c>
      <c r="K111">
        <v>-0.036272119254935</v>
      </c>
    </row>
    <row r="112" spans="1:11">
      <c r="A112" s="32">
        <v>45996</v>
      </c>
      <c r="B112">
        <v>-0.00530360192293153</v>
      </c>
      <c r="C112">
        <v>-0.00686354306609657</v>
      </c>
      <c r="D112">
        <v>0.00183150234346762</v>
      </c>
      <c r="E112">
        <v>0.0114261913983927</v>
      </c>
      <c r="F112">
        <v>0.0178138723150506</v>
      </c>
      <c r="G112">
        <v>-0.00272001354613707</v>
      </c>
      <c r="H112">
        <v>-0.00335900433075664</v>
      </c>
      <c r="I112">
        <v>-0.00640799629533029</v>
      </c>
      <c r="J112">
        <v>-0.00513523894670805</v>
      </c>
      <c r="K112">
        <v>-0.0132268816605421</v>
      </c>
    </row>
    <row r="113" spans="1:11">
      <c r="A113" s="32">
        <v>45995</v>
      </c>
      <c r="B113">
        <v>0.0208840275911096</v>
      </c>
      <c r="C113">
        <v>-0.0122157843752937</v>
      </c>
      <c r="D113">
        <v>-0.0141717251863132</v>
      </c>
      <c r="E113">
        <v>-0.0063083771385242</v>
      </c>
      <c r="F113">
        <v>0.033712353040787</v>
      </c>
      <c r="G113">
        <v>-0.0139773247305388</v>
      </c>
      <c r="H113">
        <v>0.0126388515268736</v>
      </c>
      <c r="I113">
        <v>-0.00509699531899339</v>
      </c>
      <c r="J113">
        <v>-0.00561847055585007</v>
      </c>
      <c r="K113">
        <v>-0.00924442506363683</v>
      </c>
    </row>
    <row r="114" spans="1:11">
      <c r="A114" s="32">
        <v>45994</v>
      </c>
      <c r="B114">
        <v>-0.0103587687108379</v>
      </c>
      <c r="C114">
        <v>-0.00715365816780474</v>
      </c>
      <c r="D114">
        <v>-0.0087404155403184</v>
      </c>
      <c r="E114">
        <v>0.0120233098896816</v>
      </c>
      <c r="F114">
        <v>-0.0116578611034212</v>
      </c>
      <c r="G114">
        <v>-0.000438222770250866</v>
      </c>
      <c r="H114">
        <v>0.0137096710285819</v>
      </c>
      <c r="I114">
        <v>0.00197907896091957</v>
      </c>
      <c r="J114">
        <v>0.0207572423887431</v>
      </c>
      <c r="K114">
        <v>0.00581059159546552</v>
      </c>
    </row>
    <row r="115" spans="1:11">
      <c r="A115" s="32">
        <v>45993</v>
      </c>
      <c r="B115">
        <v>0.00852293609042274</v>
      </c>
      <c r="C115">
        <v>0.0108557337930812</v>
      </c>
      <c r="D115">
        <v>0.00230621498756433</v>
      </c>
      <c r="E115">
        <v>0.00291739544165196</v>
      </c>
      <c r="F115">
        <v>0.00967421382322106</v>
      </c>
      <c r="G115">
        <v>0.000389521866839466</v>
      </c>
      <c r="H115">
        <v>-0.0033722470349465</v>
      </c>
      <c r="I115">
        <v>-0.0179502786306139</v>
      </c>
      <c r="J115">
        <v>-0.0107755018742151</v>
      </c>
      <c r="K115">
        <v>-0.0107740558054808</v>
      </c>
    </row>
    <row r="116" spans="1:11">
      <c r="A116" s="32">
        <v>45992</v>
      </c>
      <c r="B116">
        <v>0.016362575077231</v>
      </c>
      <c r="C116">
        <v>0.0151261892822911</v>
      </c>
      <c r="D116">
        <v>0.0028259492152829</v>
      </c>
      <c r="E116">
        <v>-0.0166599661602573</v>
      </c>
      <c r="F116">
        <v>-0.0109869046414242</v>
      </c>
      <c r="G116">
        <v>-0.00766510326449551</v>
      </c>
      <c r="H116">
        <v>-0.0133764052355741</v>
      </c>
      <c r="I116">
        <v>-0.0161304938125178</v>
      </c>
      <c r="J116">
        <v>0.00610623269053142</v>
      </c>
      <c r="K116">
        <v>-0.00487145753630136</v>
      </c>
    </row>
    <row r="117" spans="1:11">
      <c r="A117" s="32">
        <v>45989</v>
      </c>
      <c r="B117">
        <v>-0.0182505205544345</v>
      </c>
      <c r="C117">
        <v>0.00467290569939242</v>
      </c>
      <c r="D117">
        <v>0.0175617645518097</v>
      </c>
      <c r="E117">
        <v>0.000718604064479104</v>
      </c>
      <c r="F117">
        <v>0.0223799096774721</v>
      </c>
      <c r="G117">
        <v>-0.00308820936422459</v>
      </c>
      <c r="H117">
        <v>0.0175284807477843</v>
      </c>
      <c r="I117">
        <v>0.00328767419419171</v>
      </c>
      <c r="J117">
        <v>0.00997017231985007</v>
      </c>
      <c r="K117">
        <v>-0.000607266979965605</v>
      </c>
    </row>
    <row r="118" spans="1:11">
      <c r="A118" s="32">
        <v>45987</v>
      </c>
      <c r="B118">
        <v>0.0136284504352709</v>
      </c>
      <c r="C118">
        <v>0.0020919000631496</v>
      </c>
      <c r="D118">
        <v>-0.00222304648794643</v>
      </c>
      <c r="E118">
        <v>-0.0108488917470462</v>
      </c>
      <c r="F118">
        <v>-0.00411079227211091</v>
      </c>
      <c r="G118">
        <v>0.00429713622632476</v>
      </c>
      <c r="H118">
        <v>0.0151974626794838</v>
      </c>
      <c r="I118">
        <v>0.0037115995595475</v>
      </c>
      <c r="J118">
        <v>0.00226797026732879</v>
      </c>
      <c r="K118">
        <v>-0.00161757803013537</v>
      </c>
    </row>
    <row r="119" spans="1:11">
      <c r="A119" s="32">
        <v>45986</v>
      </c>
      <c r="B119">
        <v>-0.0262523054086531</v>
      </c>
      <c r="C119">
        <v>0.00379822844443528</v>
      </c>
      <c r="D119">
        <v>0.0148703255533686</v>
      </c>
      <c r="E119">
        <v>0.0151400044660233</v>
      </c>
      <c r="F119">
        <v>0.0370979167976665</v>
      </c>
      <c r="G119">
        <v>0.0030044604883877</v>
      </c>
      <c r="H119">
        <v>0.0166393190039647</v>
      </c>
      <c r="I119">
        <v>0.000275482095406063</v>
      </c>
      <c r="J119">
        <v>-0.0126693815433638</v>
      </c>
      <c r="K119">
        <v>0.010221092807245</v>
      </c>
    </row>
    <row r="120" spans="1:11">
      <c r="A120" s="32">
        <v>45985</v>
      </c>
      <c r="B120">
        <v>0.0203089181349117</v>
      </c>
      <c r="C120">
        <v>0.0161856623454484</v>
      </c>
      <c r="D120">
        <v>0.0250141686148865</v>
      </c>
      <c r="E120">
        <v>0.0612251222514939</v>
      </c>
      <c r="F120">
        <v>0.0311463924380927</v>
      </c>
      <c r="G120">
        <v>0.010489180204417</v>
      </c>
      <c r="H120">
        <v>-6.71118419096525e-5</v>
      </c>
      <c r="I120">
        <v>-0.00494710367204541</v>
      </c>
      <c r="J120">
        <v>-0.00952592485507324</v>
      </c>
      <c r="K120">
        <v>-0.0264533719953845</v>
      </c>
    </row>
    <row r="121" spans="1:11">
      <c r="A121" s="32">
        <v>45982</v>
      </c>
      <c r="B121">
        <v>-0.00979091043461753</v>
      </c>
      <c r="C121">
        <v>0.0194895892595023</v>
      </c>
      <c r="D121">
        <v>0.0162166950563625</v>
      </c>
      <c r="E121">
        <v>0.0346659280899847</v>
      </c>
      <c r="F121">
        <v>0.00861928608095359</v>
      </c>
      <c r="G121">
        <v>0.00407893039178355</v>
      </c>
      <c r="H121">
        <v>-0.00120724360738811</v>
      </c>
      <c r="I121">
        <v>0.0241410169747613</v>
      </c>
      <c r="J121">
        <v>0.000512601463595036</v>
      </c>
      <c r="K121">
        <v>0.0182546608940226</v>
      </c>
    </row>
    <row r="122" spans="1:11">
      <c r="A122" s="32">
        <v>45981</v>
      </c>
      <c r="B122">
        <v>-0.0320323715387683</v>
      </c>
      <c r="C122">
        <v>-0.00863863564814463</v>
      </c>
      <c r="D122">
        <v>-0.0252383629938592</v>
      </c>
      <c r="E122">
        <v>-0.0115413639844068</v>
      </c>
      <c r="F122">
        <v>-0.00198394259076158</v>
      </c>
      <c r="G122">
        <v>0.00276147914526893</v>
      </c>
      <c r="H122">
        <v>-0.0162556558793737</v>
      </c>
      <c r="I122">
        <v>0.00140528409860671</v>
      </c>
      <c r="J122">
        <v>-0.00281606193694246</v>
      </c>
      <c r="K122">
        <v>0.00813067694819067</v>
      </c>
    </row>
    <row r="123" spans="1:11">
      <c r="A123" s="32">
        <v>45980</v>
      </c>
      <c r="B123">
        <v>0.0280544657408466</v>
      </c>
      <c r="C123">
        <v>0.00417911055993634</v>
      </c>
      <c r="D123">
        <v>0.000628874335701982</v>
      </c>
      <c r="E123">
        <v>0.0295642665507261</v>
      </c>
      <c r="F123">
        <v>-0.0124074621387305</v>
      </c>
      <c r="G123">
        <v>0.0124719014953204</v>
      </c>
      <c r="H123">
        <v>0.0128096262727194</v>
      </c>
      <c r="I123">
        <v>-0.00154570395420512</v>
      </c>
      <c r="J123">
        <v>-0.014214639882756</v>
      </c>
      <c r="K123">
        <v>0</v>
      </c>
    </row>
    <row r="124" spans="1:11">
      <c r="A124" s="32">
        <v>45979</v>
      </c>
      <c r="B124">
        <v>-0.0284832822139698</v>
      </c>
      <c r="C124">
        <v>-7.47803328072225e-5</v>
      </c>
      <c r="D124">
        <v>-0.045328562483281</v>
      </c>
      <c r="E124">
        <v>-0.00259968528637172</v>
      </c>
      <c r="F124">
        <v>-0.00720183157769421</v>
      </c>
      <c r="G124">
        <v>0.00210220809187006</v>
      </c>
      <c r="H124">
        <v>-0.00320117649739008</v>
      </c>
      <c r="I124">
        <v>0.00761103039813582</v>
      </c>
      <c r="J124">
        <v>0.0114064858866063</v>
      </c>
      <c r="K124">
        <v>0.00799157287561217</v>
      </c>
    </row>
    <row r="125" spans="1:11">
      <c r="A125" s="32">
        <v>45978</v>
      </c>
      <c r="B125">
        <v>-0.0189511205509412</v>
      </c>
      <c r="C125">
        <v>-0.0183382618764151</v>
      </c>
      <c r="D125">
        <v>-0.00778513641995455</v>
      </c>
      <c r="E125">
        <v>0.0306740825559392</v>
      </c>
      <c r="F125">
        <v>-0.0122992627376308</v>
      </c>
      <c r="G125">
        <v>0.018457705873491</v>
      </c>
      <c r="H125">
        <v>-0.0107289349966981</v>
      </c>
      <c r="I125">
        <v>-0.00676821534613863</v>
      </c>
      <c r="J125">
        <v>-0.0135884270006724</v>
      </c>
      <c r="K125">
        <v>-0.0126070701073983</v>
      </c>
    </row>
    <row r="126" spans="1:11">
      <c r="A126" s="32">
        <v>45975</v>
      </c>
      <c r="B126">
        <v>0.0175587355993751</v>
      </c>
      <c r="C126">
        <v>-0.00198034390670103</v>
      </c>
      <c r="D126">
        <v>-0.0122389144962947</v>
      </c>
      <c r="E126">
        <v>-0.00778410359507493</v>
      </c>
      <c r="F126">
        <v>-0.000705293833312617</v>
      </c>
      <c r="G126">
        <v>0.00347666386288017</v>
      </c>
      <c r="H126">
        <v>-0.0191494866258091</v>
      </c>
      <c r="I126">
        <v>0.00126555595883067</v>
      </c>
      <c r="J126">
        <v>0.00420027499240614</v>
      </c>
      <c r="K126">
        <v>-0.00196191247857084</v>
      </c>
    </row>
    <row r="127" spans="1:11">
      <c r="A127" s="32">
        <v>45974</v>
      </c>
      <c r="B127">
        <v>-0.0364670260918562</v>
      </c>
      <c r="C127">
        <v>-0.0019032984040737</v>
      </c>
      <c r="D127">
        <v>-0.0274831528152106</v>
      </c>
      <c r="E127">
        <v>-0.0288018776619962</v>
      </c>
      <c r="F127">
        <v>0.00144392510114714</v>
      </c>
      <c r="G127">
        <v>0.00441433834577398</v>
      </c>
      <c r="H127">
        <v>-0.0347079560121649</v>
      </c>
      <c r="I127">
        <v>-0.00617199322150102</v>
      </c>
      <c r="J127">
        <v>0.0056561714257263</v>
      </c>
      <c r="K127">
        <v>-0.000337872084844036</v>
      </c>
    </row>
    <row r="128" spans="1:11">
      <c r="A128" s="32">
        <v>45973</v>
      </c>
      <c r="B128">
        <v>0.00330783845132477</v>
      </c>
      <c r="C128">
        <v>-0.00648784897094906</v>
      </c>
      <c r="D128">
        <v>-0.0198668605915304</v>
      </c>
      <c r="E128">
        <v>-0.015916740300549</v>
      </c>
      <c r="F128">
        <v>-0.029239436263998</v>
      </c>
      <c r="G128">
        <v>0.00288496413583757</v>
      </c>
      <c r="H128">
        <v>0.0150624673734321</v>
      </c>
      <c r="I128">
        <v>-0.0013974289585438</v>
      </c>
      <c r="J128">
        <v>-0.0139556699605944</v>
      </c>
      <c r="K128">
        <v>-0.00357444319205303</v>
      </c>
    </row>
    <row r="129" spans="1:11">
      <c r="A129" s="32">
        <v>45972</v>
      </c>
      <c r="B129">
        <v>-0.0300371884409851</v>
      </c>
      <c r="C129">
        <v>0.0213711592518213</v>
      </c>
      <c r="D129">
        <v>0.00281407220881105</v>
      </c>
      <c r="E129">
        <v>0.00416230111938844</v>
      </c>
      <c r="F129">
        <v>-0.00743545098899514</v>
      </c>
      <c r="G129">
        <v>0.0283610469482747</v>
      </c>
      <c r="H129">
        <v>-0.00401575218319387</v>
      </c>
      <c r="I129">
        <v>0.015338371489179</v>
      </c>
      <c r="J129">
        <v>0.013109431440093</v>
      </c>
      <c r="K129">
        <v>0.020678195629603</v>
      </c>
    </row>
    <row r="130" spans="1:11">
      <c r="A130" s="32">
        <v>45971</v>
      </c>
      <c r="B130">
        <v>0.05631653240688</v>
      </c>
      <c r="C130">
        <v>0.00356944048809145</v>
      </c>
      <c r="D130">
        <v>0.0161932070686636</v>
      </c>
      <c r="E130">
        <v>0.03962341401267</v>
      </c>
      <c r="F130">
        <v>0.0160358291149725</v>
      </c>
      <c r="G130">
        <v>0.00981393550600165</v>
      </c>
      <c r="H130">
        <v>0.00849315832625206</v>
      </c>
      <c r="I130">
        <v>-0.000425320769153598</v>
      </c>
      <c r="J130">
        <v>0.00849478434794022</v>
      </c>
      <c r="K130">
        <v>-0.0101204364891779</v>
      </c>
    </row>
    <row r="131" spans="1:11">
      <c r="A131" s="32">
        <v>45968</v>
      </c>
      <c r="B131">
        <v>0.000372112807632189</v>
      </c>
      <c r="C131">
        <v>-0.00483056825167645</v>
      </c>
      <c r="D131">
        <v>0.00562110414319747</v>
      </c>
      <c r="E131">
        <v>-0.0210093252126031</v>
      </c>
      <c r="F131">
        <v>0.00446540862094233</v>
      </c>
      <c r="G131">
        <v>-0.00214167239327526</v>
      </c>
      <c r="H131">
        <v>0.00251740808185831</v>
      </c>
      <c r="I131">
        <v>0.0213459863369766</v>
      </c>
      <c r="J131">
        <v>0.0234776880539889</v>
      </c>
      <c r="K131">
        <v>0.00579988661416421</v>
      </c>
    </row>
    <row r="132" spans="1:11">
      <c r="A132" s="32">
        <v>45967</v>
      </c>
      <c r="B132">
        <v>-0.0372084979431883</v>
      </c>
      <c r="C132">
        <v>-0.00137059901806492</v>
      </c>
      <c r="D132">
        <v>-0.0290345591853481</v>
      </c>
      <c r="E132">
        <v>0.00154641017707837</v>
      </c>
      <c r="F132">
        <v>-0.0271116064440831</v>
      </c>
      <c r="G132">
        <v>0.00520150246398148</v>
      </c>
      <c r="H132">
        <v>0.00556712364089966</v>
      </c>
      <c r="I132">
        <v>0.00799597194703863</v>
      </c>
      <c r="J132">
        <v>0.00718733920544901</v>
      </c>
      <c r="K132">
        <v>0.00232940636983052</v>
      </c>
    </row>
    <row r="133" spans="1:11">
      <c r="A133" s="32">
        <v>45966</v>
      </c>
      <c r="B133">
        <v>-0.0176699189899954</v>
      </c>
      <c r="C133">
        <v>0.000370246958948109</v>
      </c>
      <c r="D133">
        <v>0.00352338609216094</v>
      </c>
      <c r="E133">
        <v>0.0241001252073488</v>
      </c>
      <c r="F133">
        <v>0.0136631666312696</v>
      </c>
      <c r="G133">
        <v>-0.00461299965160841</v>
      </c>
      <c r="H133">
        <v>0.00782700918157293</v>
      </c>
      <c r="I133">
        <v>-0.00218706801473821</v>
      </c>
      <c r="J133">
        <v>-0.00403828131971674</v>
      </c>
      <c r="K133">
        <v>-0.0094211510592909</v>
      </c>
    </row>
    <row r="134" spans="1:11">
      <c r="A134" s="32">
        <v>45965</v>
      </c>
      <c r="B134">
        <v>-0.0403930938585495</v>
      </c>
      <c r="C134">
        <v>0.00367286023824121</v>
      </c>
      <c r="D134">
        <v>-0.0185970550778867</v>
      </c>
      <c r="E134">
        <v>-0.0220227693910216</v>
      </c>
      <c r="F134">
        <v>-0.0164268572869199</v>
      </c>
      <c r="G134">
        <v>0.00321612627129794</v>
      </c>
      <c r="H134">
        <v>-0.000323310704400572</v>
      </c>
      <c r="I134">
        <v>0.0101003566709991</v>
      </c>
      <c r="J134">
        <v>0.00333479905363125</v>
      </c>
      <c r="K134">
        <v>-0.00575901859329901</v>
      </c>
    </row>
    <row r="135" spans="1:11">
      <c r="A135" s="32">
        <v>45964</v>
      </c>
      <c r="B135">
        <v>0.0214484124123693</v>
      </c>
      <c r="C135">
        <v>-0.00489415533277282</v>
      </c>
      <c r="D135">
        <v>0.0392648086136608</v>
      </c>
      <c r="E135">
        <v>0.008957238907382</v>
      </c>
      <c r="F135">
        <v>-0.0165470394417494</v>
      </c>
      <c r="G135">
        <v>-0.0139154006142431</v>
      </c>
      <c r="H135">
        <v>-0.00570536787049404</v>
      </c>
      <c r="I135">
        <v>-0.0135897466610661</v>
      </c>
      <c r="J135">
        <v>-0.00526040139918028</v>
      </c>
      <c r="K135">
        <v>-0.0157515237649084</v>
      </c>
    </row>
    <row r="136" spans="1:11">
      <c r="A136" s="32">
        <v>45961</v>
      </c>
      <c r="B136">
        <v>-0.00197345764378013</v>
      </c>
      <c r="C136">
        <v>-0.00380235613256724</v>
      </c>
      <c r="D136">
        <v>0.0915256867859679</v>
      </c>
      <c r="E136">
        <v>-0.00103079967184413</v>
      </c>
      <c r="F136">
        <v>-0.0275644533580201</v>
      </c>
      <c r="G136">
        <v>-0.000952582629187244</v>
      </c>
      <c r="H136">
        <v>0.00541447758256246</v>
      </c>
      <c r="I136">
        <v>-0.00116042948908189</v>
      </c>
      <c r="J136">
        <v>-0.00288146892232006</v>
      </c>
      <c r="K136">
        <v>0.00526755677070719</v>
      </c>
    </row>
    <row r="137" spans="1:11">
      <c r="A137" s="32">
        <v>45960</v>
      </c>
      <c r="B137">
        <v>-0.0202480510575775</v>
      </c>
      <c r="C137">
        <v>0.0062835172550845</v>
      </c>
      <c r="D137">
        <v>-0.0328390352077317</v>
      </c>
      <c r="E137">
        <v>0.0248551595505905</v>
      </c>
      <c r="F137">
        <v>-0.120302270495723</v>
      </c>
      <c r="G137">
        <v>0.0130442419236984</v>
      </c>
      <c r="H137">
        <v>0.0127817009647771</v>
      </c>
      <c r="I137">
        <v>0.00917504433873651</v>
      </c>
      <c r="J137">
        <v>-0.0152291599539189</v>
      </c>
      <c r="K137">
        <v>0.00542987759436924</v>
      </c>
    </row>
    <row r="138" spans="1:11">
      <c r="A138" s="32">
        <v>45959</v>
      </c>
      <c r="B138">
        <v>0.0294578606593466</v>
      </c>
      <c r="C138">
        <v>0.00259885054384515</v>
      </c>
      <c r="D138">
        <v>0.00456969569006527</v>
      </c>
      <c r="E138">
        <v>0.0261988270336356</v>
      </c>
      <c r="F138">
        <v>0.000306032162376728</v>
      </c>
      <c r="G138">
        <v>-0.00176692681099693</v>
      </c>
      <c r="H138">
        <v>0.000491102863177869</v>
      </c>
      <c r="I138">
        <v>-0.0261367848939691</v>
      </c>
      <c r="J138">
        <v>0.0122690324224312</v>
      </c>
      <c r="K138">
        <v>-0.0173256816053216</v>
      </c>
    </row>
    <row r="139" spans="1:11">
      <c r="A139" s="32">
        <v>45958</v>
      </c>
      <c r="B139">
        <v>0.0486185627171134</v>
      </c>
      <c r="C139">
        <v>0.000706569263883704</v>
      </c>
      <c r="D139">
        <v>0.00999526097919591</v>
      </c>
      <c r="E139">
        <v>-0.00670718317226518</v>
      </c>
      <c r="F139">
        <v>0.000825423076167421</v>
      </c>
      <c r="G139">
        <v>-0.0178675590778635</v>
      </c>
      <c r="H139">
        <v>0.00397040767026013</v>
      </c>
      <c r="I139">
        <v>0.00142633029458666</v>
      </c>
      <c r="J139">
        <v>-0.00787985200366786</v>
      </c>
      <c r="K139">
        <v>-0.002441359135455</v>
      </c>
    </row>
    <row r="140" spans="1:11">
      <c r="A140" s="32">
        <v>45957</v>
      </c>
      <c r="B140">
        <v>0.027692040842564</v>
      </c>
      <c r="C140">
        <v>0.0225354231224635</v>
      </c>
      <c r="D140">
        <v>0.0122347374809982</v>
      </c>
      <c r="E140">
        <v>0.0353407023255422</v>
      </c>
      <c r="F140">
        <v>0.0167344320696932</v>
      </c>
      <c r="G140">
        <v>-0.00052534805516113</v>
      </c>
      <c r="H140">
        <v>0.0122729339489033</v>
      </c>
      <c r="I140">
        <v>0.00500823827103342</v>
      </c>
      <c r="J140">
        <v>0.00475512070501051</v>
      </c>
      <c r="K140">
        <v>-0.00493049021699207</v>
      </c>
    </row>
    <row r="141" spans="1:11">
      <c r="A141" s="32">
        <v>45954</v>
      </c>
      <c r="B141">
        <v>0.0222581253380277</v>
      </c>
      <c r="C141">
        <v>0.012404446955879</v>
      </c>
      <c r="D141">
        <v>0.0140132542392519</v>
      </c>
      <c r="E141">
        <v>0.0266682470821613</v>
      </c>
      <c r="F141">
        <v>0.00592248192588359</v>
      </c>
      <c r="G141">
        <v>-0.0108131750697675</v>
      </c>
      <c r="H141">
        <v>0.0198332495197949</v>
      </c>
      <c r="I141">
        <v>-0.00329395213692245</v>
      </c>
      <c r="J141">
        <v>-0.0051000672417182</v>
      </c>
      <c r="K141">
        <v>0.00183787383534537</v>
      </c>
    </row>
    <row r="142" spans="1:11">
      <c r="A142" s="32">
        <v>45953</v>
      </c>
      <c r="B142">
        <v>0.0103742239330367</v>
      </c>
      <c r="C142">
        <v>0.00436268861756454</v>
      </c>
      <c r="D142">
        <v>0.0143041797527266</v>
      </c>
      <c r="E142">
        <v>0.00550747276377194</v>
      </c>
      <c r="F142">
        <v>0.000804137946167709</v>
      </c>
      <c r="G142">
        <v>-0.00243896231537509</v>
      </c>
      <c r="H142">
        <v>0.00146097027600069</v>
      </c>
      <c r="I142">
        <v>-0.0123625020284529</v>
      </c>
      <c r="J142">
        <v>0.0110105581551183</v>
      </c>
      <c r="K142">
        <v>6.57008639901814e-5</v>
      </c>
    </row>
    <row r="143" spans="1:11">
      <c r="A143" s="32">
        <v>45952</v>
      </c>
      <c r="B143">
        <v>-0.00486942086556556</v>
      </c>
      <c r="C143">
        <v>-0.016576873201059</v>
      </c>
      <c r="D143">
        <v>-0.0185468291930831</v>
      </c>
      <c r="E143">
        <v>0.0048989443790253</v>
      </c>
      <c r="F143">
        <v>0.000190907355967426</v>
      </c>
      <c r="G143">
        <v>0.00550908310854445</v>
      </c>
      <c r="H143">
        <v>-0.0100812761793054</v>
      </c>
      <c r="I143">
        <v>-0.005773444185949</v>
      </c>
      <c r="J143">
        <v>0.0175890560391892</v>
      </c>
      <c r="K143">
        <v>0.00381805479942747</v>
      </c>
    </row>
    <row r="144" spans="1:11">
      <c r="A144" s="32">
        <v>45951</v>
      </c>
      <c r="B144">
        <v>-0.00813638353352695</v>
      </c>
      <c r="C144">
        <v>0.00201900984758775</v>
      </c>
      <c r="D144">
        <v>0.0253143434550068</v>
      </c>
      <c r="E144">
        <v>-0.0240243502520875</v>
      </c>
      <c r="F144">
        <v>0.00150125587754593</v>
      </c>
      <c r="G144">
        <v>-0.00954364090116526</v>
      </c>
      <c r="H144">
        <v>-0.017583237222655</v>
      </c>
      <c r="I144">
        <v>0.039816228825639</v>
      </c>
      <c r="J144">
        <v>8.87272082564302e-5</v>
      </c>
      <c r="K144">
        <v>-0.002239937691267</v>
      </c>
    </row>
    <row r="145" spans="1:11">
      <c r="A145" s="32">
        <v>45950</v>
      </c>
      <c r="B145">
        <v>-0.00317061436552257</v>
      </c>
      <c r="C145">
        <v>0.0386808954887455</v>
      </c>
      <c r="D145">
        <v>0.016018222916801</v>
      </c>
      <c r="E145">
        <v>0.0127490203803442</v>
      </c>
      <c r="F145">
        <v>0.0210624177264388</v>
      </c>
      <c r="G145">
        <v>0.00258438144566487</v>
      </c>
      <c r="H145">
        <v>0.0160024751008355</v>
      </c>
      <c r="I145">
        <v>0</v>
      </c>
      <c r="J145">
        <v>0.00408998525152529</v>
      </c>
      <c r="K145">
        <v>0.00369198731607646</v>
      </c>
    </row>
    <row r="146" spans="1:11">
      <c r="A146" s="32">
        <v>45947</v>
      </c>
      <c r="B146">
        <v>0.00772543085588109</v>
      </c>
      <c r="C146">
        <v>0.0193706781088791</v>
      </c>
      <c r="D146">
        <v>-0.00668992694119338</v>
      </c>
      <c r="E146">
        <v>0.00729062584259431</v>
      </c>
      <c r="F146">
        <v>0.00677408852224212</v>
      </c>
      <c r="G146">
        <v>0.0057092592927399</v>
      </c>
      <c r="H146">
        <v>-0.00328804188195307</v>
      </c>
      <c r="I146">
        <v>0.0124974059117299</v>
      </c>
      <c r="J146">
        <v>0.0143577484377028</v>
      </c>
      <c r="K146">
        <v>0.0119602754629717</v>
      </c>
    </row>
    <row r="147" spans="1:11">
      <c r="A147" s="32">
        <v>45946</v>
      </c>
      <c r="B147">
        <v>0.0109502255540759</v>
      </c>
      <c r="C147">
        <v>-0.00760888551893392</v>
      </c>
      <c r="D147">
        <v>-0.00511581433847214</v>
      </c>
      <c r="E147">
        <v>0.00171147726307534</v>
      </c>
      <c r="F147">
        <v>-0.00766641043078755</v>
      </c>
      <c r="G147">
        <v>0.00495709225569678</v>
      </c>
      <c r="H147">
        <v>-0.0236675893476892</v>
      </c>
      <c r="I147">
        <v>0.00757410615725479</v>
      </c>
      <c r="J147">
        <v>-0.00872896431112075</v>
      </c>
      <c r="K147">
        <v>0.0146794097792342</v>
      </c>
    </row>
    <row r="148" spans="1:11">
      <c r="A148" s="32">
        <v>45945</v>
      </c>
      <c r="B148">
        <v>-0.00111154349242565</v>
      </c>
      <c r="C148">
        <v>0.00631653042609364</v>
      </c>
      <c r="D148">
        <v>-0.00379665239834865</v>
      </c>
      <c r="E148">
        <v>0.0224791933978984</v>
      </c>
      <c r="F148">
        <v>0.0124808800040263</v>
      </c>
      <c r="G148">
        <v>0.00167530534968819</v>
      </c>
      <c r="H148">
        <v>0.011879633595647</v>
      </c>
      <c r="I148">
        <v>-0.00638979809877112</v>
      </c>
      <c r="J148">
        <v>-0.00607415891682378</v>
      </c>
      <c r="K148">
        <v>-0.0117338995494773</v>
      </c>
    </row>
    <row r="149" spans="1:11">
      <c r="A149" s="32">
        <v>45944</v>
      </c>
      <c r="B149">
        <v>-0.0450191398424354</v>
      </c>
      <c r="C149">
        <v>0.000444058703782841</v>
      </c>
      <c r="D149">
        <v>-0.0168633423777528</v>
      </c>
      <c r="E149">
        <v>0.00531046999639224</v>
      </c>
      <c r="F149">
        <v>-0.00989933313163752</v>
      </c>
      <c r="G149">
        <v>-0.00026195154046321</v>
      </c>
      <c r="H149">
        <v>-0.0193104926750951</v>
      </c>
      <c r="I149">
        <v>0.0105726545111793</v>
      </c>
      <c r="J149">
        <v>0.000445374790241852</v>
      </c>
      <c r="K149">
        <v>0.0112591784392091</v>
      </c>
    </row>
    <row r="150" spans="1:11">
      <c r="A150" s="32">
        <v>45943</v>
      </c>
      <c r="B150">
        <v>0.0277825557230718</v>
      </c>
      <c r="C150">
        <v>0.00969719322710718</v>
      </c>
      <c r="D150">
        <v>0.0169557723621054</v>
      </c>
      <c r="E150">
        <v>0.0315386432833534</v>
      </c>
      <c r="F150">
        <v>0.0146378405304185</v>
      </c>
      <c r="G150">
        <v>0.000943346854716936</v>
      </c>
      <c r="H150">
        <v>0.0232576261809169</v>
      </c>
      <c r="I150">
        <v>-0.00358637563122769</v>
      </c>
      <c r="J150">
        <v>0.0135446300841884</v>
      </c>
      <c r="K150">
        <v>-0.0148061120557334</v>
      </c>
    </row>
    <row r="151" spans="1:11">
      <c r="A151" s="32">
        <v>45940</v>
      </c>
      <c r="B151">
        <v>-0.0500996362029018</v>
      </c>
      <c r="C151">
        <v>-0.0351320903749287</v>
      </c>
      <c r="D151">
        <v>-0.0512147221831207</v>
      </c>
      <c r="E151">
        <v>-0.0207495417556831</v>
      </c>
      <c r="F151">
        <v>-0.0392179865411378</v>
      </c>
      <c r="G151">
        <v>-0.00188580464477624</v>
      </c>
      <c r="H151">
        <v>-0.0153032240117314</v>
      </c>
      <c r="I151">
        <v>0.010044309015994</v>
      </c>
      <c r="J151">
        <v>-0.0194962354824139</v>
      </c>
      <c r="K151">
        <v>-0.00592801549483196</v>
      </c>
    </row>
    <row r="152" spans="1:11">
      <c r="A152" s="32">
        <v>45939</v>
      </c>
      <c r="B152">
        <v>0.0181308676526148</v>
      </c>
      <c r="C152">
        <v>-0.0157003810889259</v>
      </c>
      <c r="D152">
        <v>0.0111269251135796</v>
      </c>
      <c r="E152">
        <v>-0.0127122970792179</v>
      </c>
      <c r="F152">
        <v>0.021594527765469</v>
      </c>
      <c r="G152">
        <v>0.00730102778312969</v>
      </c>
      <c r="H152">
        <v>0.00492159271526383</v>
      </c>
      <c r="I152">
        <v>0.00377387420501025</v>
      </c>
      <c r="J152">
        <v>-0.00978283041100495</v>
      </c>
      <c r="K152">
        <v>-0.000730242008086758</v>
      </c>
    </row>
    <row r="153" spans="1:11">
      <c r="A153" s="32">
        <v>45938</v>
      </c>
      <c r="B153">
        <v>0.0217568384159979</v>
      </c>
      <c r="C153">
        <v>0.00614142716245708</v>
      </c>
      <c r="D153">
        <v>0.0153918027438097</v>
      </c>
      <c r="E153">
        <v>-0.00464946390009031</v>
      </c>
      <c r="F153">
        <v>0.00665308690614153</v>
      </c>
      <c r="G153">
        <v>0.0042263256949033</v>
      </c>
      <c r="H153">
        <v>-0.0119664018645842</v>
      </c>
      <c r="I153">
        <v>-0.0100820957847212</v>
      </c>
      <c r="J153">
        <v>-0.00210268169288074</v>
      </c>
      <c r="K153">
        <v>-0.0122021103060295</v>
      </c>
    </row>
    <row r="154" spans="1:11">
      <c r="A154" s="32">
        <v>45937</v>
      </c>
      <c r="B154">
        <v>-0.00269847430194168</v>
      </c>
      <c r="C154">
        <v>-0.000818442277304994</v>
      </c>
      <c r="D154">
        <v>0.00397578909899819</v>
      </c>
      <c r="E154">
        <v>-0.0188239903969035</v>
      </c>
      <c r="F154">
        <v>-0.00361157775991505</v>
      </c>
      <c r="G154">
        <v>0.00387217033346618</v>
      </c>
      <c r="H154">
        <v>-0.0048308489558221</v>
      </c>
      <c r="I154">
        <v>0.0103846218799041</v>
      </c>
      <c r="J154">
        <v>0.000525256074406571</v>
      </c>
      <c r="K154">
        <v>0.0140619580689705</v>
      </c>
    </row>
    <row r="155" spans="1:11">
      <c r="A155" s="32">
        <v>45936</v>
      </c>
      <c r="B155">
        <v>-0.0111481484726796</v>
      </c>
      <c r="C155">
        <v>-0.00516797015844256</v>
      </c>
      <c r="D155">
        <v>0.00631232086202333</v>
      </c>
      <c r="E155">
        <v>0.0204936778202984</v>
      </c>
      <c r="F155">
        <v>0.0071518022997838</v>
      </c>
      <c r="G155">
        <v>-0.00254777207879866</v>
      </c>
      <c r="H155">
        <v>-0.00274543542223212</v>
      </c>
      <c r="I155">
        <v>-0.00828629976707723</v>
      </c>
      <c r="J155">
        <v>0.00826523653625082</v>
      </c>
      <c r="K155">
        <v>-0.0122903621855193</v>
      </c>
    </row>
    <row r="156" spans="1:11">
      <c r="A156" s="32">
        <v>45933</v>
      </c>
      <c r="B156">
        <v>-0.00674619434592326</v>
      </c>
      <c r="C156">
        <v>0.00345530771808944</v>
      </c>
      <c r="D156">
        <v>-0.0131247358303044</v>
      </c>
      <c r="E156">
        <v>-0.00138481612225192</v>
      </c>
      <c r="F156">
        <v>-0.0229418594157025</v>
      </c>
      <c r="G156">
        <v>0.0142012957390097</v>
      </c>
      <c r="H156">
        <v>0.00803139133604271</v>
      </c>
      <c r="I156">
        <v>0.00828629976707715</v>
      </c>
      <c r="J156">
        <v>0.0175466537003252</v>
      </c>
      <c r="K156">
        <v>0.00144584672926735</v>
      </c>
    </row>
    <row r="157" spans="1:11">
      <c r="A157" s="32">
        <v>45932</v>
      </c>
      <c r="B157">
        <v>0.00877361861185842</v>
      </c>
      <c r="C157">
        <v>0.00655509780209406</v>
      </c>
      <c r="D157">
        <v>0.00803543507407243</v>
      </c>
      <c r="E157">
        <v>0.00322061470004216</v>
      </c>
      <c r="F157">
        <v>0.0134453247088178</v>
      </c>
      <c r="G157">
        <v>-0.00037631374258042</v>
      </c>
      <c r="H157">
        <v>-0.0102223256145197</v>
      </c>
      <c r="I157">
        <v>-0.0102348876578679</v>
      </c>
      <c r="J157">
        <v>-0.00627017460926826</v>
      </c>
      <c r="K157">
        <v>-0.00740428635807382</v>
      </c>
    </row>
    <row r="158" spans="1:11">
      <c r="A158" s="32">
        <v>45931</v>
      </c>
      <c r="B158">
        <v>0.00353111489905474</v>
      </c>
      <c r="C158">
        <v>0.00321518470196723</v>
      </c>
      <c r="D158">
        <v>0.0048160020390349</v>
      </c>
      <c r="E158">
        <v>0.00737708263604449</v>
      </c>
      <c r="F158">
        <v>-0.0234766795693074</v>
      </c>
      <c r="G158">
        <v>0.00339193261379539</v>
      </c>
      <c r="H158">
        <v>-0.015076786048027</v>
      </c>
      <c r="I158">
        <v>0.00691212368846898</v>
      </c>
      <c r="J158">
        <v>-0.00676339678818565</v>
      </c>
      <c r="K158">
        <v>-0.00306358809504617</v>
      </c>
    </row>
    <row r="159" spans="1:11">
      <c r="A159" s="32">
        <v>45930</v>
      </c>
      <c r="B159">
        <v>0.0256779300998171</v>
      </c>
      <c r="C159">
        <v>0.000785762033121364</v>
      </c>
      <c r="D159">
        <v>-0.0117717663077907</v>
      </c>
      <c r="E159">
        <v>-0.00390024101107891</v>
      </c>
      <c r="F159">
        <v>-0.0122076520431674</v>
      </c>
      <c r="G159">
        <v>0.0207069299171539</v>
      </c>
      <c r="H159">
        <v>-0.000823932103906415</v>
      </c>
      <c r="I159">
        <v>0.004230891775112</v>
      </c>
      <c r="J159">
        <v>-0.0129534348539291</v>
      </c>
      <c r="K159">
        <v>0.000781300905686098</v>
      </c>
    </row>
    <row r="160" spans="1:11">
      <c r="A160" s="32">
        <v>45929</v>
      </c>
      <c r="B160">
        <v>0.0203317746936746</v>
      </c>
      <c r="C160">
        <v>-0.00404009257291247</v>
      </c>
      <c r="D160">
        <v>0.0108158085702581</v>
      </c>
      <c r="E160">
        <v>-0.0101511297902168</v>
      </c>
      <c r="F160">
        <v>-0.000470698996687746</v>
      </c>
      <c r="G160">
        <v>0.0105721517177514</v>
      </c>
      <c r="H160">
        <v>-0.00117134956012716</v>
      </c>
      <c r="I160">
        <v>0.00561841884904616</v>
      </c>
      <c r="J160">
        <v>-0.0259260978115663</v>
      </c>
      <c r="K160">
        <v>0.00673139162334139</v>
      </c>
    </row>
    <row r="161" spans="1:11">
      <c r="A161" s="32">
        <v>45926</v>
      </c>
      <c r="B161">
        <v>0.00280993778233982</v>
      </c>
      <c r="C161">
        <v>-0.00550427872623346</v>
      </c>
      <c r="D161">
        <v>0.00744414644915939</v>
      </c>
      <c r="E161">
        <v>0.00304673930154036</v>
      </c>
      <c r="F161">
        <v>-0.00691385922394488</v>
      </c>
      <c r="G161">
        <v>0.0110788957720304</v>
      </c>
      <c r="H161">
        <v>0.00829221126098018</v>
      </c>
      <c r="I161">
        <v>-0.00470946559755412</v>
      </c>
      <c r="J161">
        <v>0.0140030637421072</v>
      </c>
      <c r="K161">
        <v>0.00229771970448623</v>
      </c>
    </row>
    <row r="162" spans="1:11">
      <c r="A162" s="32">
        <v>45925</v>
      </c>
      <c r="B162">
        <v>0.00406023227388984</v>
      </c>
      <c r="C162">
        <v>0.0179116301245757</v>
      </c>
      <c r="D162">
        <v>-0.00939873694848225</v>
      </c>
      <c r="E162">
        <v>-0.00547746485421134</v>
      </c>
      <c r="F162">
        <v>-0.0155676613898275</v>
      </c>
      <c r="G162">
        <v>0.00586876014334161</v>
      </c>
      <c r="H162">
        <v>9.57136249075836e-5</v>
      </c>
      <c r="I162">
        <v>-0.007098119358819</v>
      </c>
      <c r="J162">
        <v>0.00895074409384048</v>
      </c>
      <c r="K162">
        <v>-0.00177299189499118</v>
      </c>
    </row>
    <row r="163" spans="1:11">
      <c r="A163" s="32">
        <v>45924</v>
      </c>
      <c r="B163">
        <v>-0.00821614076024381</v>
      </c>
      <c r="C163">
        <v>-0.00836725882542978</v>
      </c>
      <c r="D163">
        <v>-0.00226798609418201</v>
      </c>
      <c r="E163">
        <v>-0.0181239924877775</v>
      </c>
      <c r="F163">
        <v>0.00693906719525539</v>
      </c>
      <c r="G163">
        <v>0.000622753155122207</v>
      </c>
      <c r="H163">
        <v>0.00217196967970576</v>
      </c>
      <c r="I163">
        <v>-0.00390508156216961</v>
      </c>
      <c r="J163">
        <v>0.00533894752064231</v>
      </c>
      <c r="K163">
        <v>-0.00052472780949496</v>
      </c>
    </row>
    <row r="164" spans="1:11">
      <c r="A164" s="32">
        <v>45923</v>
      </c>
      <c r="B164">
        <v>-0.0286175754907583</v>
      </c>
      <c r="C164">
        <v>-0.00646414661988913</v>
      </c>
      <c r="D164">
        <v>-0.0308718811470144</v>
      </c>
      <c r="E164">
        <v>-0.00345108337520821</v>
      </c>
      <c r="F164">
        <v>-0.0128375520060963</v>
      </c>
      <c r="G164">
        <v>0.0135125634213683</v>
      </c>
      <c r="H164">
        <v>0.000959723673267778</v>
      </c>
      <c r="I164">
        <v>0.00752335778466942</v>
      </c>
      <c r="J164">
        <v>0.017082328910007</v>
      </c>
      <c r="K164">
        <v>-0.00373073705614948</v>
      </c>
    </row>
    <row r="165" spans="1:11">
      <c r="A165" s="32">
        <v>45922</v>
      </c>
      <c r="B165">
        <v>0.0385303573095067</v>
      </c>
      <c r="C165">
        <v>0.0421929484270323</v>
      </c>
      <c r="D165">
        <v>-0.0167719729463407</v>
      </c>
      <c r="E165">
        <v>-0.00863484911698809</v>
      </c>
      <c r="F165">
        <v>-0.0171298745265233</v>
      </c>
      <c r="G165">
        <v>-0.0113014901504696</v>
      </c>
      <c r="H165">
        <v>-0.00746153138135828</v>
      </c>
      <c r="I165">
        <v>-0.00331725274039529</v>
      </c>
      <c r="J165">
        <v>-0.00711620153014381</v>
      </c>
      <c r="K165">
        <v>-0.0192170515348399</v>
      </c>
    </row>
    <row r="166" spans="1:11">
      <c r="A166" s="32">
        <v>45919</v>
      </c>
      <c r="B166">
        <v>0.00243688313050122</v>
      </c>
      <c r="C166">
        <v>0.0315306023961823</v>
      </c>
      <c r="D166">
        <v>0.00108059053976183</v>
      </c>
      <c r="E166">
        <v>0.0106167746111527</v>
      </c>
      <c r="F166">
        <v>-0.00239954433991272</v>
      </c>
      <c r="G166">
        <v>0.0115885412762459</v>
      </c>
      <c r="H166">
        <v>0.00493623715332617</v>
      </c>
      <c r="I166">
        <v>-0.000451501249298248</v>
      </c>
      <c r="J166">
        <v>-0.00979059639819449</v>
      </c>
      <c r="K166">
        <v>-0.00816956292515307</v>
      </c>
    </row>
    <row r="167" spans="1:11">
      <c r="A167" s="32">
        <v>45918</v>
      </c>
      <c r="B167">
        <v>0.0343438364555746</v>
      </c>
      <c r="C167">
        <v>-0.00465536521357447</v>
      </c>
      <c r="D167">
        <v>-0.00168521159035535</v>
      </c>
      <c r="E167">
        <v>0.00996897960063744</v>
      </c>
      <c r="F167">
        <v>0.00582275082284868</v>
      </c>
      <c r="G167">
        <v>-0.0173046212446886</v>
      </c>
      <c r="H167">
        <v>0.00473616040998287</v>
      </c>
      <c r="I167">
        <v>-0.0086891932473796</v>
      </c>
      <c r="J167">
        <v>-0.0118664685348379</v>
      </c>
      <c r="K167">
        <v>-0.0189522436371373</v>
      </c>
    </row>
    <row r="168" spans="1:11">
      <c r="A168" s="32">
        <v>45917</v>
      </c>
      <c r="B168">
        <v>-0.0265971583897152</v>
      </c>
      <c r="C168">
        <v>0.00352098280509785</v>
      </c>
      <c r="D168">
        <v>-0.0104366699898481</v>
      </c>
      <c r="E168">
        <v>-0.00651103780168064</v>
      </c>
      <c r="F168">
        <v>-0.00421941554270821</v>
      </c>
      <c r="G168">
        <v>0.0041848163770217</v>
      </c>
      <c r="H168">
        <v>0.00824560989639739</v>
      </c>
      <c r="I168">
        <v>0.0120049460968236</v>
      </c>
      <c r="J168">
        <v>0.0053050522296931</v>
      </c>
      <c r="K168">
        <v>0.0143227525391193</v>
      </c>
    </row>
    <row r="169" spans="1:11">
      <c r="A169" s="32">
        <v>45916</v>
      </c>
      <c r="B169">
        <v>-0.0162780442551218</v>
      </c>
      <c r="C169">
        <v>0.0061072107269313</v>
      </c>
      <c r="D169">
        <v>0.0112573157545089</v>
      </c>
      <c r="E169">
        <v>-0.00179008341852128</v>
      </c>
      <c r="F169">
        <v>0.0185274458205687</v>
      </c>
      <c r="G169">
        <v>-0.00531284808152045</v>
      </c>
      <c r="H169">
        <v>0.000938374739212513</v>
      </c>
      <c r="I169">
        <v>0.000453001140249446</v>
      </c>
      <c r="J169">
        <v>0.020526642383831</v>
      </c>
      <c r="K169">
        <v>0.00774902251529352</v>
      </c>
    </row>
    <row r="170" spans="1:11">
      <c r="A170" s="32">
        <v>45915</v>
      </c>
      <c r="B170">
        <v>-0.000393734009642609</v>
      </c>
      <c r="C170">
        <v>0.0111733005981253</v>
      </c>
      <c r="D170">
        <v>0.0142741446181592</v>
      </c>
      <c r="E170">
        <v>0.0439135562297638</v>
      </c>
      <c r="F170">
        <v>0.0119846990260186</v>
      </c>
      <c r="G170">
        <v>-0.00371350227004603</v>
      </c>
      <c r="H170">
        <v>0.0064630549261377</v>
      </c>
      <c r="I170">
        <v>-0.0120103530483248</v>
      </c>
      <c r="J170">
        <v>0.00169257534505828</v>
      </c>
      <c r="K170">
        <v>-0.00679950511526312</v>
      </c>
    </row>
    <row r="171" spans="1:11">
      <c r="A171" s="32">
        <v>45912</v>
      </c>
      <c r="B171">
        <v>0.00366207908064699</v>
      </c>
      <c r="C171">
        <v>0.0174104807218855</v>
      </c>
      <c r="D171">
        <v>-0.00785858661252116</v>
      </c>
      <c r="E171">
        <v>0.00178731057409588</v>
      </c>
      <c r="F171">
        <v>0.00622641391832253</v>
      </c>
      <c r="G171">
        <v>-0.00246802907416859</v>
      </c>
      <c r="H171">
        <v>0.0044083863252394</v>
      </c>
      <c r="I171">
        <v>-0.0090619352946606</v>
      </c>
      <c r="J171">
        <v>0.00017833259075343</v>
      </c>
      <c r="K171">
        <v>-0.00461252515876738</v>
      </c>
    </row>
    <row r="172" spans="1:11">
      <c r="A172" s="32">
        <v>45911</v>
      </c>
      <c r="B172">
        <v>-0.00090267989204195</v>
      </c>
      <c r="C172">
        <v>0.014185256029157</v>
      </c>
      <c r="D172">
        <v>-0.00165116922888135</v>
      </c>
      <c r="E172">
        <v>0.00500480670979675</v>
      </c>
      <c r="F172">
        <v>-0.00143724074564772</v>
      </c>
      <c r="G172">
        <v>0.0152985004078943</v>
      </c>
      <c r="H172">
        <v>0.0165653020755785</v>
      </c>
      <c r="I172">
        <v>-0.00295333941775248</v>
      </c>
      <c r="J172">
        <v>-0.00320513094894834</v>
      </c>
      <c r="K172">
        <v>0.00810182290994795</v>
      </c>
    </row>
    <row r="173" spans="1:11">
      <c r="A173" s="32">
        <v>45910</v>
      </c>
      <c r="B173">
        <v>0.0377533416146266</v>
      </c>
      <c r="C173">
        <v>-0.0327912451979446</v>
      </c>
      <c r="D173">
        <v>-0.0337655057208849</v>
      </c>
      <c r="E173">
        <v>-0.00192147093370343</v>
      </c>
      <c r="F173">
        <v>-0.0180807202675919</v>
      </c>
      <c r="G173">
        <v>-0.00663361752217041</v>
      </c>
      <c r="H173">
        <v>0.00899085252288396</v>
      </c>
      <c r="I173">
        <v>-0.000589622658591581</v>
      </c>
      <c r="J173">
        <v>0.0165811551474162</v>
      </c>
      <c r="K173">
        <v>-0.0133204835639336</v>
      </c>
    </row>
    <row r="174" spans="1:11">
      <c r="A174" s="32">
        <v>45909</v>
      </c>
      <c r="B174">
        <v>0.0144515447516864</v>
      </c>
      <c r="C174">
        <v>-0.0149506204696778</v>
      </c>
      <c r="D174">
        <v>0.0101249599347272</v>
      </c>
      <c r="E174">
        <v>0.0236040261644415</v>
      </c>
      <c r="F174">
        <v>0.017655267552902</v>
      </c>
      <c r="G174">
        <v>-0.0065899024704235</v>
      </c>
      <c r="H174">
        <v>0.0167246094786421</v>
      </c>
      <c r="I174">
        <v>0.00635673660959331</v>
      </c>
      <c r="J174">
        <v>0.00725626766643964</v>
      </c>
      <c r="K174">
        <v>0.00282601375004393</v>
      </c>
    </row>
    <row r="175" spans="1:11">
      <c r="A175" s="32">
        <v>45908</v>
      </c>
      <c r="B175">
        <v>0.00769395141299138</v>
      </c>
      <c r="C175">
        <v>-0.00758007691650613</v>
      </c>
      <c r="D175">
        <v>0.0149948342137753</v>
      </c>
      <c r="E175">
        <v>-0.00409347322412365</v>
      </c>
      <c r="F175">
        <v>-0.000199368666551823</v>
      </c>
      <c r="G175">
        <v>-0.00168274663894392</v>
      </c>
      <c r="H175">
        <v>-0.00500605516838616</v>
      </c>
      <c r="I175">
        <v>-0.00782927405724054</v>
      </c>
      <c r="J175">
        <v>0.00566004797516739</v>
      </c>
      <c r="K175">
        <v>-0.00633171409767244</v>
      </c>
    </row>
    <row r="176" spans="1:11">
      <c r="A176" s="32">
        <v>45905</v>
      </c>
      <c r="B176">
        <v>-0.0274022105649905</v>
      </c>
      <c r="C176">
        <v>-0.000375414524608532</v>
      </c>
      <c r="D176">
        <v>-0.0143161779271235</v>
      </c>
      <c r="E176">
        <v>0.0115558743677955</v>
      </c>
      <c r="F176">
        <v>0.00506296464899976</v>
      </c>
      <c r="G176">
        <v>-0.00184775662191332</v>
      </c>
      <c r="H176">
        <v>-0.0315639710150759</v>
      </c>
      <c r="I176">
        <v>-0.00425813726133791</v>
      </c>
      <c r="J176">
        <v>-0.028608186604139</v>
      </c>
      <c r="K176">
        <v>0.00520035005493337</v>
      </c>
    </row>
    <row r="177" spans="1:11">
      <c r="A177" s="32">
        <v>45904</v>
      </c>
      <c r="B177">
        <v>0.00607691480952511</v>
      </c>
      <c r="C177">
        <v>0.00547832002637671</v>
      </c>
      <c r="D177">
        <v>0.0419842022086071</v>
      </c>
      <c r="E177">
        <v>0.00708487497857095</v>
      </c>
      <c r="F177">
        <v>0.0156158520904408</v>
      </c>
      <c r="G177">
        <v>0.00426057377316563</v>
      </c>
      <c r="H177">
        <v>0.0142876147997761</v>
      </c>
      <c r="I177">
        <v>-0.0107841324929481</v>
      </c>
      <c r="J177">
        <v>0.00436896062965509</v>
      </c>
      <c r="K177">
        <v>0.00642805339164728</v>
      </c>
    </row>
    <row r="178" spans="1:11">
      <c r="A178" s="32">
        <v>45903</v>
      </c>
      <c r="B178">
        <v>-0.000937316998911339</v>
      </c>
      <c r="C178">
        <v>0.0373823402570352</v>
      </c>
      <c r="D178">
        <v>0.00288037776969321</v>
      </c>
      <c r="E178">
        <v>0.0874292377849937</v>
      </c>
      <c r="F178">
        <v>0.00263558461442513</v>
      </c>
      <c r="G178">
        <v>-0.000337021853440017</v>
      </c>
      <c r="H178">
        <v>-0.000634168342877019</v>
      </c>
      <c r="I178">
        <v>-0.00101412540382907</v>
      </c>
      <c r="J178">
        <v>-0.0245378595464953</v>
      </c>
      <c r="K178">
        <v>0.00113866409063967</v>
      </c>
    </row>
    <row r="179" spans="1:11">
      <c r="A179" s="32">
        <v>45902</v>
      </c>
      <c r="B179">
        <v>-0.0197130687851334</v>
      </c>
      <c r="C179">
        <v>-0.0104794619443808</v>
      </c>
      <c r="D179">
        <v>-0.0161116308182198</v>
      </c>
      <c r="E179">
        <v>-0.00735401419220238</v>
      </c>
      <c r="F179">
        <v>-0.00487173665583006</v>
      </c>
      <c r="G179">
        <v>0.00501084853317916</v>
      </c>
      <c r="H179">
        <v>-0.00572266666891282</v>
      </c>
      <c r="I179">
        <v>0.00101412540382906</v>
      </c>
      <c r="J179">
        <v>0.00349375846692455</v>
      </c>
      <c r="K179">
        <v>0.00603118991655217</v>
      </c>
    </row>
    <row r="180" spans="1:11">
      <c r="A180" s="32">
        <v>45898</v>
      </c>
      <c r="B180">
        <v>-0.0338116023630152</v>
      </c>
      <c r="C180">
        <v>-0.00180761831014395</v>
      </c>
      <c r="D180">
        <v>-0.0112897421446005</v>
      </c>
      <c r="E180">
        <v>0.00598282316907027</v>
      </c>
      <c r="F180">
        <v>-0.0166602278750633</v>
      </c>
      <c r="G180">
        <v>0.00975562158312179</v>
      </c>
      <c r="H180">
        <v>0.00116184514057214</v>
      </c>
      <c r="I180">
        <v>0.00917370831062721</v>
      </c>
      <c r="J180">
        <v>0.00825870095596866</v>
      </c>
      <c r="K180">
        <v>0.00889065308058828</v>
      </c>
    </row>
    <row r="181" spans="1:11">
      <c r="A181" s="32">
        <v>45897</v>
      </c>
      <c r="B181">
        <v>-0.0079056165395842</v>
      </c>
      <c r="C181">
        <v>0.00894077870296718</v>
      </c>
      <c r="D181">
        <v>0.0107658619265594</v>
      </c>
      <c r="E181">
        <v>0.0198517685527315</v>
      </c>
      <c r="F181">
        <v>0.00497835514911193</v>
      </c>
      <c r="G181">
        <v>-0.00760848548870752</v>
      </c>
      <c r="H181">
        <v>0.00596320581106758</v>
      </c>
      <c r="I181">
        <v>-0.00685183816288271</v>
      </c>
      <c r="J181">
        <v>0.00530739857075032</v>
      </c>
      <c r="K181">
        <v>-0.00838109892943579</v>
      </c>
    </row>
    <row r="182" spans="1:11">
      <c r="A182" s="32">
        <v>45896</v>
      </c>
      <c r="B182">
        <v>-0.000935685457814566</v>
      </c>
      <c r="C182">
        <v>0.00513267764475661</v>
      </c>
      <c r="D182">
        <v>0.00179105829501287</v>
      </c>
      <c r="E182">
        <v>0.00164005632246659</v>
      </c>
      <c r="F182">
        <v>-0.00895122794795785</v>
      </c>
      <c r="G182">
        <v>0.00169836997345729</v>
      </c>
      <c r="H182">
        <v>0.00237517883678912</v>
      </c>
      <c r="I182">
        <v>0.00145391127675883</v>
      </c>
      <c r="J182">
        <v>0.0112380776033076</v>
      </c>
      <c r="K182">
        <v>0.00632731475331891</v>
      </c>
    </row>
    <row r="183" spans="1:11">
      <c r="A183" s="32">
        <v>45895</v>
      </c>
      <c r="B183">
        <v>0.0108414137814612</v>
      </c>
      <c r="C183">
        <v>0.00942018489366479</v>
      </c>
      <c r="D183">
        <v>0.00337238904967856</v>
      </c>
      <c r="E183">
        <v>-0.00649618529723228</v>
      </c>
      <c r="F183">
        <v>0.00106143037695243</v>
      </c>
      <c r="G183">
        <v>-0.0108200548421377</v>
      </c>
      <c r="H183">
        <v>0.012368095381871</v>
      </c>
      <c r="I183">
        <v>-0.00290571176404667</v>
      </c>
      <c r="J183">
        <v>-0.00223984325152255</v>
      </c>
      <c r="K183">
        <v>-0.00115340266535351</v>
      </c>
    </row>
    <row r="184" spans="1:11">
      <c r="A184" s="32">
        <v>45894</v>
      </c>
      <c r="B184">
        <v>0.0101733689048848</v>
      </c>
      <c r="C184">
        <v>-0.00263782796055029</v>
      </c>
      <c r="D184">
        <v>-0.00394063297273888</v>
      </c>
      <c r="E184">
        <v>0.0115781118745478</v>
      </c>
      <c r="F184">
        <v>-0.00197601003232317</v>
      </c>
      <c r="G184">
        <v>-0.00492033422072387</v>
      </c>
      <c r="H184">
        <v>-0.00453362078412682</v>
      </c>
      <c r="I184">
        <v>-0.0172591656512585</v>
      </c>
      <c r="J184">
        <v>0.00412519641581515</v>
      </c>
      <c r="K184">
        <v>-0.0160094900169105</v>
      </c>
    </row>
    <row r="185" spans="1:11">
      <c r="A185" s="32">
        <v>45891</v>
      </c>
      <c r="B185">
        <v>0.0170556872605432</v>
      </c>
      <c r="C185">
        <v>0.0126365840045121</v>
      </c>
      <c r="D185">
        <v>0.0305709381202838</v>
      </c>
      <c r="E185">
        <v>0.0312463819370332</v>
      </c>
      <c r="F185">
        <v>0.021006335073131</v>
      </c>
      <c r="G185">
        <v>0.00200993870356531</v>
      </c>
      <c r="H185">
        <v>0.0162328520629927</v>
      </c>
      <c r="I185">
        <v>-0.00752897938218009</v>
      </c>
      <c r="J185">
        <v>0.0185937967597356</v>
      </c>
      <c r="K185">
        <v>-0.000378071838151826</v>
      </c>
    </row>
    <row r="186" spans="1:11">
      <c r="A186" s="32">
        <v>45890</v>
      </c>
      <c r="B186">
        <v>-0.00239739825996422</v>
      </c>
      <c r="C186">
        <v>-0.00492338711572196</v>
      </c>
      <c r="D186">
        <v>-0.00834534635199377</v>
      </c>
      <c r="E186">
        <v>0.00215501123318034</v>
      </c>
      <c r="F186">
        <v>-0.0115953465532899</v>
      </c>
      <c r="G186">
        <v>0.000503116537990551</v>
      </c>
      <c r="H186">
        <v>-0.00263829794466244</v>
      </c>
      <c r="I186">
        <v>-0.000565930971527977</v>
      </c>
      <c r="J186">
        <v>0.00642911839752822</v>
      </c>
      <c r="K186">
        <v>-0.00490197060020678</v>
      </c>
    </row>
    <row r="187" spans="1:11">
      <c r="A187" s="32">
        <v>45889</v>
      </c>
      <c r="B187">
        <v>-0.00136736575543394</v>
      </c>
      <c r="C187">
        <v>-0.0199318861702199</v>
      </c>
      <c r="D187">
        <v>-0.0185920100097193</v>
      </c>
      <c r="E187">
        <v>-0.0112251421869645</v>
      </c>
      <c r="F187">
        <v>-0.00501601905496728</v>
      </c>
      <c r="G187">
        <v>0.00583222828597555</v>
      </c>
      <c r="H187">
        <v>0.00542118328900251</v>
      </c>
      <c r="I187">
        <v>0.00809491035370807</v>
      </c>
      <c r="J187">
        <v>0.0102802479806102</v>
      </c>
      <c r="K187">
        <v>0.00698313680403117</v>
      </c>
    </row>
    <row r="188" spans="1:11">
      <c r="A188" s="32">
        <v>45888</v>
      </c>
      <c r="B188">
        <v>-0.0356251849287995</v>
      </c>
      <c r="C188">
        <v>-0.00143027437970012</v>
      </c>
      <c r="D188">
        <v>-0.0151471884072575</v>
      </c>
      <c r="E188">
        <v>-0.00952928928248139</v>
      </c>
      <c r="F188">
        <v>-0.0209244886081623</v>
      </c>
      <c r="G188">
        <v>0.00875588138742616</v>
      </c>
      <c r="H188">
        <v>-0.00298871724901173</v>
      </c>
      <c r="I188">
        <v>0.0143618725916455</v>
      </c>
      <c r="J188">
        <v>0.00653780230999966</v>
      </c>
      <c r="K188">
        <v>0.0170639566380706</v>
      </c>
    </row>
    <row r="189" spans="1:11">
      <c r="A189" s="32">
        <v>45887</v>
      </c>
      <c r="B189">
        <v>0.00860789953351855</v>
      </c>
      <c r="C189">
        <v>-0.00302716024281723</v>
      </c>
      <c r="D189">
        <v>0.00198910382974628</v>
      </c>
      <c r="E189">
        <v>-0.00196367269775982</v>
      </c>
      <c r="F189">
        <v>-0.0230075844914696</v>
      </c>
      <c r="G189">
        <v>-0.00221032139635233</v>
      </c>
      <c r="H189">
        <v>0.0035737641554868</v>
      </c>
      <c r="I189">
        <v>-0.0113629413901065</v>
      </c>
      <c r="J189">
        <v>0.00215749814002131</v>
      </c>
      <c r="K189">
        <v>0.00877198607283682</v>
      </c>
    </row>
    <row r="190" spans="1:11">
      <c r="A190" s="32">
        <v>45884</v>
      </c>
      <c r="B190">
        <v>-0.00866284006041219</v>
      </c>
      <c r="C190">
        <v>-0.00512523464010095</v>
      </c>
      <c r="D190">
        <v>0.000216445532327124</v>
      </c>
      <c r="E190">
        <v>0.0047193087294726</v>
      </c>
      <c r="F190">
        <v>0.00395570136061746</v>
      </c>
      <c r="G190">
        <v>0.0109290705321902</v>
      </c>
      <c r="H190">
        <v>-0.0125546847014672</v>
      </c>
      <c r="I190">
        <v>0.00530581297782825</v>
      </c>
      <c r="J190">
        <v>-0.0083228609671311</v>
      </c>
      <c r="K190">
        <v>0.004024672748432</v>
      </c>
    </row>
    <row r="191" spans="1:11">
      <c r="A191" s="32">
        <v>45883</v>
      </c>
      <c r="B191">
        <v>0.00236517257750407</v>
      </c>
      <c r="C191">
        <v>-0.00235995904513725</v>
      </c>
      <c r="D191">
        <v>0.0281881946333143</v>
      </c>
      <c r="E191">
        <v>0.00484071086022181</v>
      </c>
      <c r="F191">
        <v>0.00262448861124896</v>
      </c>
      <c r="G191">
        <v>0.00171850875770064</v>
      </c>
      <c r="H191">
        <v>0.0124169958093011</v>
      </c>
      <c r="I191">
        <v>-0.0129992545436396</v>
      </c>
      <c r="J191">
        <v>-0.00204670273326062</v>
      </c>
      <c r="K191">
        <v>-0.0108039220065346</v>
      </c>
    </row>
    <row r="192" spans="1:11">
      <c r="A192" s="32">
        <v>45882</v>
      </c>
      <c r="B192">
        <v>-0.0086086892171891</v>
      </c>
      <c r="C192">
        <v>0.015897349787165</v>
      </c>
      <c r="D192">
        <v>0.0138557919218732</v>
      </c>
      <c r="E192">
        <v>-0.00680979685629998</v>
      </c>
      <c r="F192">
        <v>-0.0126364669342036</v>
      </c>
      <c r="G192">
        <v>0.00944707486810143</v>
      </c>
      <c r="H192">
        <v>-0.00795369135207588</v>
      </c>
      <c r="I192">
        <v>-0.00354183270305789</v>
      </c>
      <c r="J192">
        <v>0.013755889953953</v>
      </c>
      <c r="K192">
        <v>0.002061192356159</v>
      </c>
    </row>
    <row r="193" spans="1:11">
      <c r="A193" s="32">
        <v>45881</v>
      </c>
      <c r="B193">
        <v>0.00602378471175189</v>
      </c>
      <c r="C193">
        <v>0.010813755968527</v>
      </c>
      <c r="D193">
        <v>0.000767893074749795</v>
      </c>
      <c r="E193">
        <v>0.0115745467879392</v>
      </c>
      <c r="F193">
        <v>0.0310205029170553</v>
      </c>
      <c r="G193">
        <v>-0.0060011720785759</v>
      </c>
      <c r="H193">
        <v>0.0112980031108507</v>
      </c>
      <c r="I193">
        <v>-0.00056553090719767</v>
      </c>
      <c r="J193">
        <v>0.00283072466809797</v>
      </c>
      <c r="K193">
        <v>0.000709517235557437</v>
      </c>
    </row>
    <row r="194" spans="1:11">
      <c r="A194" s="32">
        <v>45880</v>
      </c>
      <c r="B194">
        <v>-0.0035091603068182</v>
      </c>
      <c r="C194">
        <v>-0.00950656623990536</v>
      </c>
      <c r="D194">
        <v>-0.00626142274056119</v>
      </c>
      <c r="E194">
        <v>-0.00208737216092271</v>
      </c>
      <c r="F194">
        <v>-0.00446856792087702</v>
      </c>
      <c r="G194">
        <v>0.00282298905609506</v>
      </c>
      <c r="H194">
        <v>0.00276663615398051</v>
      </c>
      <c r="I194">
        <v>0.00581190947751066</v>
      </c>
      <c r="J194">
        <v>-0.00912389342046139</v>
      </c>
      <c r="K194">
        <v>0.00953036485069406</v>
      </c>
    </row>
    <row r="195" spans="1:11">
      <c r="A195" s="32">
        <v>45877</v>
      </c>
      <c r="B195">
        <v>0.0106199583971978</v>
      </c>
      <c r="C195">
        <v>0.0414853203511314</v>
      </c>
      <c r="D195">
        <v>-0.00197389144884663</v>
      </c>
      <c r="E195">
        <v>0.024628072919551</v>
      </c>
      <c r="F195">
        <v>0.00975757678096642</v>
      </c>
      <c r="G195">
        <v>0.0104391135314853</v>
      </c>
      <c r="H195">
        <v>0.00632275860071634</v>
      </c>
      <c r="I195">
        <v>-0.00127868171148264</v>
      </c>
      <c r="J195">
        <v>0.00799064181178638</v>
      </c>
      <c r="K195">
        <v>0.000130293159793217</v>
      </c>
    </row>
    <row r="196" spans="1:11">
      <c r="A196" s="32">
        <v>45876</v>
      </c>
      <c r="B196">
        <v>0.00749607885562574</v>
      </c>
      <c r="C196">
        <v>0.0312987143202611</v>
      </c>
      <c r="D196">
        <v>0.00368175703251169</v>
      </c>
      <c r="E196">
        <v>0.00219046978902202</v>
      </c>
      <c r="F196">
        <v>-0.0132481628890824</v>
      </c>
      <c r="G196">
        <v>0.00549516172930551</v>
      </c>
      <c r="H196">
        <v>-0.0152521589188394</v>
      </c>
      <c r="I196">
        <v>0.0131486816449245</v>
      </c>
      <c r="J196">
        <v>-0.00527159274076631</v>
      </c>
      <c r="K196">
        <v>0.00411294851057856</v>
      </c>
    </row>
    <row r="197" spans="1:11">
      <c r="A197" s="32">
        <v>45875</v>
      </c>
      <c r="B197">
        <v>0.00648626742856615</v>
      </c>
      <c r="C197">
        <v>0.0496533736732993</v>
      </c>
      <c r="D197">
        <v>0.0392656963970306</v>
      </c>
      <c r="E197">
        <v>0.00726792021023864</v>
      </c>
      <c r="F197">
        <v>0.011110863594531</v>
      </c>
      <c r="G197">
        <v>-0.000878914889732172</v>
      </c>
      <c r="H197">
        <v>-6.86436024431192e-5</v>
      </c>
      <c r="I197">
        <v>0.00663974725709354</v>
      </c>
      <c r="J197">
        <v>-0.0068304359126841</v>
      </c>
      <c r="K197">
        <v>0.0154929426504669</v>
      </c>
    </row>
    <row r="198" spans="1:11">
      <c r="A198" s="32">
        <v>45874</v>
      </c>
      <c r="B198">
        <v>-0.00971369218763915</v>
      </c>
      <c r="C198">
        <v>-0.00211681965474438</v>
      </c>
      <c r="D198">
        <v>0.00987314084993694</v>
      </c>
      <c r="E198">
        <v>-0.00189884843177465</v>
      </c>
      <c r="F198">
        <v>-0.0167684776934896</v>
      </c>
      <c r="G198">
        <v>-0.00175551569457462</v>
      </c>
      <c r="H198">
        <v>-0.00986979307827452</v>
      </c>
      <c r="I198">
        <v>0.00130425349986354</v>
      </c>
      <c r="J198">
        <v>-0.00121150007828566</v>
      </c>
      <c r="K198">
        <v>-0.00165964123466337</v>
      </c>
    </row>
    <row r="199" spans="1:11">
      <c r="A199" s="32">
        <v>45873</v>
      </c>
      <c r="B199">
        <v>0.0355120432235893</v>
      </c>
      <c r="C199">
        <v>0.00478151405161962</v>
      </c>
      <c r="D199">
        <v>-0.0145405938974321</v>
      </c>
      <c r="E199">
        <v>0.0307700564325984</v>
      </c>
      <c r="F199">
        <v>0.0345426708971622</v>
      </c>
      <c r="G199">
        <v>0.0219295367702527</v>
      </c>
      <c r="H199">
        <v>0.0167575841962901</v>
      </c>
      <c r="I199">
        <v>0.00145116844505982</v>
      </c>
      <c r="J199">
        <v>-0.0209214579885409</v>
      </c>
      <c r="K199">
        <v>0.000729902822624251</v>
      </c>
    </row>
    <row r="200" spans="1:11">
      <c r="A200" s="32">
        <v>45870</v>
      </c>
      <c r="B200">
        <v>-0.023608138720765</v>
      </c>
      <c r="C200">
        <v>-0.0253215138772155</v>
      </c>
      <c r="D200">
        <v>-0.086316529507862</v>
      </c>
      <c r="E200">
        <v>-0.0145397937132913</v>
      </c>
      <c r="F200">
        <v>-0.0307615577403169</v>
      </c>
      <c r="G200">
        <v>0.0155994369933797</v>
      </c>
      <c r="H200">
        <v>-0.0234637905318464</v>
      </c>
      <c r="I200">
        <v>0.0141867095968219</v>
      </c>
      <c r="J200">
        <v>-0.0180771372335364</v>
      </c>
      <c r="K200">
        <v>0.0011955368055236</v>
      </c>
    </row>
    <row r="201" spans="1:11">
      <c r="A201" s="32">
        <v>45869</v>
      </c>
      <c r="B201">
        <v>-0.00784010287936114</v>
      </c>
      <c r="C201">
        <v>-0.00710482562374468</v>
      </c>
      <c r="D201">
        <v>0.0168860355145431</v>
      </c>
      <c r="E201">
        <v>-0.0238406883982405</v>
      </c>
      <c r="F201">
        <v>0.106634139317562</v>
      </c>
      <c r="G201">
        <v>-0.0151810144402769</v>
      </c>
      <c r="H201">
        <v>-0.0113784435360302</v>
      </c>
      <c r="I201">
        <v>-0.012587988233125</v>
      </c>
      <c r="J201">
        <v>-0.00232620664975818</v>
      </c>
      <c r="K201">
        <v>-0.0158895711612308</v>
      </c>
    </row>
    <row r="202" spans="1:11">
      <c r="A202" s="32">
        <v>45868</v>
      </c>
      <c r="B202">
        <v>0.0211970279271486</v>
      </c>
      <c r="C202">
        <v>-0.0105634785095693</v>
      </c>
      <c r="D202">
        <v>-0.00355594477041307</v>
      </c>
      <c r="E202">
        <v>0.00397675654098228</v>
      </c>
      <c r="F202">
        <v>-0.00686637684584867</v>
      </c>
      <c r="G202">
        <v>-0.00506903909158766</v>
      </c>
      <c r="H202">
        <v>0.00868157027256279</v>
      </c>
      <c r="I202">
        <v>-0.00912190499492286</v>
      </c>
      <c r="J202">
        <v>-0.00871969222667889</v>
      </c>
      <c r="K202">
        <v>-0.024105338546325</v>
      </c>
    </row>
    <row r="203" spans="1:11">
      <c r="A203" s="32">
        <v>45867</v>
      </c>
      <c r="B203">
        <v>-0.0070402834370834</v>
      </c>
      <c r="C203">
        <v>-0.0130726962788118</v>
      </c>
      <c r="D203">
        <v>-0.00767575998011917</v>
      </c>
      <c r="E203">
        <v>0.0163266830587745</v>
      </c>
      <c r="F203">
        <v>-0.0248737808474013</v>
      </c>
      <c r="G203">
        <v>0.011306314920087</v>
      </c>
      <c r="H203">
        <v>-0.0041658328067693</v>
      </c>
      <c r="I203">
        <v>0.0187682820467284</v>
      </c>
      <c r="J203">
        <v>0.0128389780730083</v>
      </c>
      <c r="K203">
        <v>-0.00318755848116354</v>
      </c>
    </row>
    <row r="204" spans="1:11">
      <c r="A204" s="32">
        <v>45866</v>
      </c>
      <c r="B204">
        <v>0.0185587053897683</v>
      </c>
      <c r="C204">
        <v>0.00079452251042439</v>
      </c>
      <c r="D204">
        <v>0.00581609894033604</v>
      </c>
      <c r="E204">
        <v>-0.00311074493901188</v>
      </c>
      <c r="F204">
        <v>0.00692160407503682</v>
      </c>
      <c r="G204">
        <v>-0.0124358890718801</v>
      </c>
      <c r="H204">
        <v>-0.00113921942292388</v>
      </c>
      <c r="I204">
        <v>-0.0157368831176181</v>
      </c>
      <c r="J204">
        <v>0.00937619562855523</v>
      </c>
      <c r="K204">
        <v>-0.00754576992746043</v>
      </c>
    </row>
    <row r="205" spans="1:11">
      <c r="A205" s="32">
        <v>45863</v>
      </c>
      <c r="B205">
        <v>-0.00138232944486066</v>
      </c>
      <c r="C205">
        <v>0.000561219732250015</v>
      </c>
      <c r="D205">
        <v>-0.00340759921685205</v>
      </c>
      <c r="E205">
        <v>0.00524199980681413</v>
      </c>
      <c r="F205">
        <v>-0.00297027146950389</v>
      </c>
      <c r="G205">
        <v>-0.00745874528767606</v>
      </c>
      <c r="H205">
        <v>0.00695602381378211</v>
      </c>
      <c r="I205">
        <v>0.00101251183886921</v>
      </c>
      <c r="J205">
        <v>-0.00352638368958659</v>
      </c>
      <c r="K205">
        <v>-0.00321655223558866</v>
      </c>
    </row>
    <row r="206" spans="1:11">
      <c r="A206" s="32">
        <v>45862</v>
      </c>
      <c r="B206">
        <v>0.0171837503523145</v>
      </c>
      <c r="C206">
        <v>-0.00182281371309916</v>
      </c>
      <c r="D206">
        <v>0.0171115093232109</v>
      </c>
      <c r="E206">
        <v>0.0101465305642857</v>
      </c>
      <c r="F206">
        <v>0.00170822931806389</v>
      </c>
      <c r="G206">
        <v>0.00271659057990186</v>
      </c>
      <c r="H206">
        <v>-0.000707893036589419</v>
      </c>
      <c r="I206">
        <v>-0.000867930041465571</v>
      </c>
      <c r="J206">
        <v>0.00779271794180913</v>
      </c>
      <c r="K206">
        <v>0.00334290260533176</v>
      </c>
    </row>
    <row r="207" spans="1:11">
      <c r="A207" s="32">
        <v>45861</v>
      </c>
      <c r="B207">
        <v>0.0222027414776038</v>
      </c>
      <c r="C207">
        <v>-0.0011667251352669</v>
      </c>
      <c r="D207">
        <v>0.00359838899775039</v>
      </c>
      <c r="E207">
        <v>-0.00581808386997137</v>
      </c>
      <c r="F207">
        <v>0.0123662910236466</v>
      </c>
      <c r="G207">
        <v>0.00694302999761797</v>
      </c>
      <c r="H207">
        <v>0.0181238915896066</v>
      </c>
      <c r="I207">
        <v>-0.00720360412276539</v>
      </c>
      <c r="J207">
        <v>0.0127250309555136</v>
      </c>
      <c r="K207">
        <v>-0.000252684777086705</v>
      </c>
    </row>
    <row r="208" spans="1:11">
      <c r="A208" s="32">
        <v>45860</v>
      </c>
      <c r="B208">
        <v>-0.0257098762391165</v>
      </c>
      <c r="C208">
        <v>0.008995562908578</v>
      </c>
      <c r="D208">
        <v>-0.0080128283000884</v>
      </c>
      <c r="E208">
        <v>0.00650170075563771</v>
      </c>
      <c r="F208">
        <v>-0.0115110808491995</v>
      </c>
      <c r="G208">
        <v>0.0214880818917076</v>
      </c>
      <c r="H208">
        <v>0.00157967065815729</v>
      </c>
      <c r="I208">
        <v>-0.00586847744458729</v>
      </c>
      <c r="J208">
        <v>0.00452468568236386</v>
      </c>
      <c r="K208">
        <v>0.0209996547160395</v>
      </c>
    </row>
    <row r="209" spans="1:11">
      <c r="A209" s="32">
        <v>45859</v>
      </c>
      <c r="B209">
        <v>-0.00599204794678716</v>
      </c>
      <c r="C209">
        <v>0.00613701590970062</v>
      </c>
      <c r="D209">
        <v>0.0139211347289562</v>
      </c>
      <c r="E209">
        <v>0.0268701526734992</v>
      </c>
      <c r="F209">
        <v>0.0122633394345187</v>
      </c>
      <c r="G209">
        <v>0.00402365963811986</v>
      </c>
      <c r="H209">
        <v>-0.00103050297660201</v>
      </c>
      <c r="I209">
        <v>0.00314465667947178</v>
      </c>
      <c r="J209">
        <v>0.00259475634415461</v>
      </c>
      <c r="K209">
        <v>-0.000451423604222256</v>
      </c>
    </row>
    <row r="210" spans="1:11">
      <c r="A210" s="32">
        <v>45856</v>
      </c>
      <c r="B210">
        <v>-0.00341623331001908</v>
      </c>
      <c r="C210">
        <v>0.00550808610052093</v>
      </c>
      <c r="D210">
        <v>0.00999986111174377</v>
      </c>
      <c r="E210">
        <v>0.00802955702993915</v>
      </c>
      <c r="F210">
        <v>0.00408340955391263</v>
      </c>
      <c r="G210">
        <v>0.00440799048501542</v>
      </c>
      <c r="H210">
        <v>0.00471463612255344</v>
      </c>
      <c r="I210">
        <v>-0.0105384057044101</v>
      </c>
      <c r="J210">
        <v>-0.035459213273474</v>
      </c>
      <c r="K210">
        <v>-0.00334706800629104</v>
      </c>
    </row>
    <row r="211" spans="1:11">
      <c r="A211" s="32">
        <v>45855</v>
      </c>
      <c r="B211">
        <v>0.00946663282502109</v>
      </c>
      <c r="C211">
        <v>-0.000666381099437071</v>
      </c>
      <c r="D211">
        <v>0.00308676738706497</v>
      </c>
      <c r="E211">
        <v>0.00332833481447035</v>
      </c>
      <c r="F211">
        <v>-0.0021362660511194</v>
      </c>
      <c r="G211">
        <v>-0.0109837569953704</v>
      </c>
      <c r="H211">
        <v>0.0141737938739611</v>
      </c>
      <c r="I211">
        <v>0.0188765793728672</v>
      </c>
      <c r="J211">
        <v>-0.00509179714595017</v>
      </c>
      <c r="K211">
        <v>0.0122193212642761</v>
      </c>
    </row>
    <row r="212" spans="1:11">
      <c r="A212" s="32">
        <v>45854</v>
      </c>
      <c r="B212">
        <v>0.00391733187236298</v>
      </c>
      <c r="C212">
        <v>0.00500871607857593</v>
      </c>
      <c r="D212">
        <v>-0.0140590472458737</v>
      </c>
      <c r="E212">
        <v>0.00531551789967932</v>
      </c>
      <c r="F212">
        <v>-0.0105852541468576</v>
      </c>
      <c r="G212">
        <v>0.0600899607920514</v>
      </c>
      <c r="H212">
        <v>-0.00255079894409782</v>
      </c>
      <c r="I212">
        <v>-0.00129842043777278</v>
      </c>
      <c r="J212">
        <v>-0.00604070416426632</v>
      </c>
      <c r="K212">
        <v>0.00685358904747888</v>
      </c>
    </row>
    <row r="213" spans="1:11">
      <c r="A213" s="32">
        <v>45853</v>
      </c>
      <c r="B213">
        <v>0.0396144637736039</v>
      </c>
      <c r="C213">
        <v>0.00234601405088326</v>
      </c>
      <c r="D213">
        <v>0.00292009764172767</v>
      </c>
      <c r="E213">
        <v>0.00242050948853056</v>
      </c>
      <c r="F213">
        <v>-0.0147140591222966</v>
      </c>
      <c r="G213">
        <v>-0.0105773607073833</v>
      </c>
      <c r="H213">
        <v>-0.00747504567114281</v>
      </c>
      <c r="I213">
        <v>-0.00158467223250315</v>
      </c>
      <c r="J213">
        <v>-0.00890540647123489</v>
      </c>
      <c r="K213">
        <v>-0.00704871734495332</v>
      </c>
    </row>
    <row r="214" spans="1:11">
      <c r="A214" s="32">
        <v>45852</v>
      </c>
      <c r="B214">
        <v>-0.00516734181190813</v>
      </c>
      <c r="C214">
        <v>-0.0121017247075904</v>
      </c>
      <c r="D214">
        <v>0.00297308909731393</v>
      </c>
      <c r="E214">
        <v>0.00757432784954191</v>
      </c>
      <c r="F214">
        <v>0.00474128930572119</v>
      </c>
      <c r="G214">
        <v>-0.000510008936211083</v>
      </c>
      <c r="H214">
        <v>0.00639379480282224</v>
      </c>
      <c r="I214">
        <v>-0.00574136785956983</v>
      </c>
      <c r="J214">
        <v>-0.0131678379631553</v>
      </c>
      <c r="K214">
        <v>-0.0211712807626733</v>
      </c>
    </row>
    <row r="215" spans="1:11">
      <c r="A215" s="32">
        <v>45849</v>
      </c>
      <c r="B215">
        <v>0.00498450974265411</v>
      </c>
      <c r="C215">
        <v>-0.00590222928337816</v>
      </c>
      <c r="D215">
        <v>0.0123414193854255</v>
      </c>
      <c r="E215">
        <v>0.0143654129083649</v>
      </c>
      <c r="F215">
        <v>-0.0134696620321889</v>
      </c>
      <c r="G215">
        <v>-0.00502242067850853</v>
      </c>
      <c r="H215">
        <v>-0.00462569297105962</v>
      </c>
      <c r="I215">
        <v>0.00143225461321422</v>
      </c>
      <c r="J215">
        <v>0.00434103824615354</v>
      </c>
      <c r="K215">
        <v>-0.00912727385967861</v>
      </c>
    </row>
    <row r="216" spans="1:11">
      <c r="A216" s="32">
        <v>45848</v>
      </c>
      <c r="B216">
        <v>0.0074622647338873</v>
      </c>
      <c r="C216">
        <v>0.00599694867724487</v>
      </c>
      <c r="D216">
        <v>-0.00125899297205397</v>
      </c>
      <c r="E216">
        <v>0.00564590478970186</v>
      </c>
      <c r="F216">
        <v>-0.00758897355998002</v>
      </c>
      <c r="G216">
        <v>0.00898181023062559</v>
      </c>
      <c r="H216">
        <v>0.017607875931138</v>
      </c>
      <c r="I216">
        <v>0.00416517657824093</v>
      </c>
      <c r="J216">
        <v>0.00988072568843691</v>
      </c>
      <c r="K216">
        <v>0.00613906551346411</v>
      </c>
    </row>
    <row r="217" spans="1:11">
      <c r="A217" s="32">
        <v>45847</v>
      </c>
      <c r="B217">
        <v>0.017839918128331</v>
      </c>
      <c r="C217">
        <v>0.0053662719302118</v>
      </c>
      <c r="D217">
        <v>0.0143926449155501</v>
      </c>
      <c r="E217">
        <v>0.0128784046704642</v>
      </c>
      <c r="F217">
        <v>0.0166641855438041</v>
      </c>
      <c r="G217">
        <v>0.00314032366253253</v>
      </c>
      <c r="H217">
        <v>0.00134289874229417</v>
      </c>
      <c r="I217">
        <v>-0.0108790079539569</v>
      </c>
      <c r="J217">
        <v>-0.00342120602132614</v>
      </c>
      <c r="K217">
        <v>-0.00234615370292706</v>
      </c>
    </row>
    <row r="218" spans="1:11">
      <c r="A218" s="32">
        <v>45846</v>
      </c>
      <c r="B218">
        <v>0.011060947359425</v>
      </c>
      <c r="C218">
        <v>0.000285741501134623</v>
      </c>
      <c r="D218">
        <v>-0.0185629610422903</v>
      </c>
      <c r="E218">
        <v>-0.0138404601477397</v>
      </c>
      <c r="F218">
        <v>0.00322441941051989</v>
      </c>
      <c r="G218">
        <v>0.00334340953125877</v>
      </c>
      <c r="H218">
        <v>-0.0319818471004729</v>
      </c>
      <c r="I218">
        <v>-0.0109027628671411</v>
      </c>
      <c r="J218">
        <v>0.0273430261176393</v>
      </c>
      <c r="K218">
        <v>-0.0163953545362734</v>
      </c>
    </row>
    <row r="219" spans="1:11">
      <c r="A219" s="32">
        <v>45845</v>
      </c>
      <c r="B219">
        <v>-0.00692741607781798</v>
      </c>
      <c r="C219">
        <v>-0.0170015901572733</v>
      </c>
      <c r="D219">
        <v>0.000268528465630782</v>
      </c>
      <c r="E219">
        <v>-0.0153797373648059</v>
      </c>
      <c r="F219">
        <v>-0.000918350373441859</v>
      </c>
      <c r="G219">
        <v>-0.00475457076607952</v>
      </c>
      <c r="H219">
        <v>-0.0137083970598931</v>
      </c>
      <c r="I219">
        <v>-0.00477663172884302</v>
      </c>
      <c r="J219">
        <v>-0.00976229149267865</v>
      </c>
      <c r="K219">
        <v>-0.00205396393748554</v>
      </c>
    </row>
    <row r="220" spans="1:11">
      <c r="A220" s="32">
        <v>45841</v>
      </c>
      <c r="B220">
        <v>0.0132033883716702</v>
      </c>
      <c r="C220">
        <v>0.00521140173327719</v>
      </c>
      <c r="D220">
        <v>0.0157448045336736</v>
      </c>
      <c r="E220">
        <v>0.00496971735083522</v>
      </c>
      <c r="F220">
        <v>0.00759472580683533</v>
      </c>
      <c r="G220">
        <v>0.00288859847161133</v>
      </c>
      <c r="H220">
        <v>0.0136056520557787</v>
      </c>
      <c r="I220">
        <v>0.00618587660694007</v>
      </c>
      <c r="J220">
        <v>0.0103024427481596</v>
      </c>
      <c r="K220">
        <v>-0.00229792356497176</v>
      </c>
    </row>
    <row r="221" spans="1:11">
      <c r="A221" s="32">
        <v>45840</v>
      </c>
      <c r="B221">
        <v>0.0254401097027813</v>
      </c>
      <c r="C221">
        <v>0.0219872751296979</v>
      </c>
      <c r="D221">
        <v>-0.00245242867817917</v>
      </c>
      <c r="E221">
        <v>0.0157981168765911</v>
      </c>
      <c r="F221">
        <v>-0.00788675142372887</v>
      </c>
      <c r="G221">
        <v>-0.0023115459117587</v>
      </c>
      <c r="H221">
        <v>0.00546008464881262</v>
      </c>
      <c r="I221">
        <v>-0.0106607826899226</v>
      </c>
      <c r="J221">
        <v>0.0164332537349321</v>
      </c>
      <c r="K221">
        <v>-0.000124061782926959</v>
      </c>
    </row>
    <row r="222" spans="1:11">
      <c r="A222" s="32">
        <v>45839</v>
      </c>
      <c r="B222">
        <v>-0.0301349540069892</v>
      </c>
      <c r="C222">
        <v>0.0128334166463864</v>
      </c>
      <c r="D222">
        <v>0.00486530458420006</v>
      </c>
      <c r="E222">
        <v>-0.00221546942096672</v>
      </c>
      <c r="F222">
        <v>-0.0258984769374758</v>
      </c>
      <c r="G222">
        <v>0.0205404571476005</v>
      </c>
      <c r="H222">
        <v>0.00172318763345725</v>
      </c>
      <c r="I222">
        <v>0.012919713482481</v>
      </c>
      <c r="J222">
        <v>0.0132696381306074</v>
      </c>
      <c r="K222">
        <v>0.0118551335420113</v>
      </c>
    </row>
    <row r="223" spans="1:11">
      <c r="A223" s="32">
        <v>45838</v>
      </c>
      <c r="B223">
        <v>0.00152023846343508</v>
      </c>
      <c r="C223">
        <v>0.0201360649537398</v>
      </c>
      <c r="D223">
        <v>-0.0176651908951428</v>
      </c>
      <c r="E223">
        <v>-0.0129666942485925</v>
      </c>
      <c r="F223">
        <v>0.00606095405814641</v>
      </c>
      <c r="G223">
        <v>0.00222834015394638</v>
      </c>
      <c r="H223">
        <v>0.00970511239626729</v>
      </c>
      <c r="I223">
        <v>0.00595408620342014</v>
      </c>
      <c r="J223">
        <v>-0.0145503994437299</v>
      </c>
      <c r="K223">
        <v>-0.0033836738844296</v>
      </c>
    </row>
    <row r="224" spans="1:11">
      <c r="A224" s="32">
        <v>45835</v>
      </c>
      <c r="B224">
        <v>0.017457360567957</v>
      </c>
      <c r="C224">
        <v>0.000397930765298732</v>
      </c>
      <c r="D224">
        <v>0.0280659627595532</v>
      </c>
      <c r="E224">
        <v>0.0283485339595268</v>
      </c>
      <c r="F224">
        <v>0.0103308402427143</v>
      </c>
      <c r="G224">
        <v>0.00262794974183016</v>
      </c>
      <c r="H224">
        <v>-0.00569584424625875</v>
      </c>
      <c r="I224">
        <v>0.0123034456151373</v>
      </c>
      <c r="J224">
        <v>-0.00556139465039855</v>
      </c>
      <c r="K224">
        <v>0.00772398577750933</v>
      </c>
    </row>
    <row r="225" spans="1:11">
      <c r="A225" s="32">
        <v>45834</v>
      </c>
      <c r="B225">
        <v>0.00459057477025189</v>
      </c>
      <c r="C225">
        <v>-0.00278219575332155</v>
      </c>
      <c r="D225">
        <v>0.0239110923383978</v>
      </c>
      <c r="E225">
        <v>0.0166176620455444</v>
      </c>
      <c r="F225">
        <v>0.024269889351442</v>
      </c>
      <c r="G225">
        <v>-0.0017746233583686</v>
      </c>
      <c r="H225">
        <v>0.0163757783830212</v>
      </c>
      <c r="I225">
        <v>-0.00230050424966572</v>
      </c>
      <c r="J225">
        <v>0.0148381546341213</v>
      </c>
      <c r="K225">
        <v>-0.00214105875241652</v>
      </c>
    </row>
    <row r="226" spans="1:11">
      <c r="A226" s="32">
        <v>45833</v>
      </c>
      <c r="B226">
        <v>0.0424271963663594</v>
      </c>
      <c r="C226">
        <v>0.00627086114062481</v>
      </c>
      <c r="D226">
        <v>-0.0036726663374653</v>
      </c>
      <c r="E226">
        <v>0.0231748406863113</v>
      </c>
      <c r="F226">
        <v>-0.0049546861114409</v>
      </c>
      <c r="G226">
        <v>0.000591191267588397</v>
      </c>
      <c r="H226">
        <v>0.00990597501088044</v>
      </c>
      <c r="I226">
        <v>-0.00829524207470206</v>
      </c>
      <c r="J226">
        <v>0.000276867705150933</v>
      </c>
      <c r="K226">
        <v>-0.00870578260152589</v>
      </c>
    </row>
    <row r="227" spans="1:11">
      <c r="A227" s="32">
        <v>45832</v>
      </c>
      <c r="B227">
        <v>0.0255432108929418</v>
      </c>
      <c r="C227">
        <v>-0.00597313871496509</v>
      </c>
      <c r="D227">
        <v>0.0204166240912808</v>
      </c>
      <c r="E227">
        <v>0.00951929106643866</v>
      </c>
      <c r="F227">
        <v>0.0193806438921429</v>
      </c>
      <c r="G227">
        <v>0.00573294048187979</v>
      </c>
      <c r="H227">
        <v>0.0106876430618065</v>
      </c>
      <c r="I227">
        <v>0.00671670978165241</v>
      </c>
      <c r="J227">
        <v>-0.0309003138012498</v>
      </c>
      <c r="K227">
        <v>-0.00416939525559838</v>
      </c>
    </row>
    <row r="228" spans="1:11">
      <c r="A228" s="32">
        <v>45831</v>
      </c>
      <c r="B228">
        <v>0.00222206882625535</v>
      </c>
      <c r="C228">
        <v>0.00248447332766197</v>
      </c>
      <c r="D228">
        <v>-0.00583510360430861</v>
      </c>
      <c r="E228">
        <v>-0.0087394703856672</v>
      </c>
      <c r="F228">
        <v>0.0234354042674117</v>
      </c>
      <c r="G228">
        <v>0.010162486584201</v>
      </c>
      <c r="H228">
        <v>0.0118207677137238</v>
      </c>
      <c r="I228">
        <v>0.0129890699041662</v>
      </c>
      <c r="J228">
        <v>-0.0261452801043224</v>
      </c>
      <c r="K228">
        <v>0.0121834626904146</v>
      </c>
    </row>
    <row r="229" spans="1:11">
      <c r="A229" s="32">
        <v>45828</v>
      </c>
      <c r="B229">
        <v>-0.0112675301212313</v>
      </c>
      <c r="C229">
        <v>0.0222354349205923</v>
      </c>
      <c r="D229">
        <v>-0.0134058519840883</v>
      </c>
      <c r="E229">
        <v>-0.0393037999189922</v>
      </c>
      <c r="F229">
        <v>-0.0194764232663199</v>
      </c>
      <c r="G229">
        <v>-0.00625584364181021</v>
      </c>
      <c r="H229">
        <v>0.00378898733686682</v>
      </c>
      <c r="I229">
        <v>-0.00536038951043313</v>
      </c>
      <c r="J229">
        <v>0.0132522014909962</v>
      </c>
      <c r="K229">
        <v>0.0066856130449026</v>
      </c>
    </row>
    <row r="230" spans="1:11">
      <c r="A230" s="32">
        <v>45826</v>
      </c>
      <c r="B230">
        <v>0.00939233423889568</v>
      </c>
      <c r="C230">
        <v>0.00479323746732704</v>
      </c>
      <c r="D230">
        <v>-0.0107643665871584</v>
      </c>
      <c r="E230">
        <v>-0.0150602668958855</v>
      </c>
      <c r="F230">
        <v>-0.0020961960295878</v>
      </c>
      <c r="G230">
        <v>-0.0108872442224258</v>
      </c>
      <c r="H230">
        <v>0.0163395112314069</v>
      </c>
      <c r="I230">
        <v>-0.00590652152952103</v>
      </c>
      <c r="J230">
        <v>-0.00713062575016667</v>
      </c>
      <c r="K230">
        <v>-0.0031591610276471</v>
      </c>
    </row>
    <row r="231" spans="1:11">
      <c r="A231" s="32">
        <v>45825</v>
      </c>
      <c r="B231">
        <v>-0.00394723686909762</v>
      </c>
      <c r="C231">
        <v>-0.0141097605506</v>
      </c>
      <c r="D231">
        <v>-0.00594079534293934</v>
      </c>
      <c r="E231">
        <v>-0.00464958878019777</v>
      </c>
      <c r="F231">
        <v>-0.00698898760811445</v>
      </c>
      <c r="G231">
        <v>-0.0184660643811292</v>
      </c>
      <c r="H231">
        <v>-0.00311180513385609</v>
      </c>
      <c r="I231">
        <v>-0.0128444751463765</v>
      </c>
      <c r="J231">
        <v>0.0134230203321406</v>
      </c>
      <c r="K231">
        <v>-0.0147779771421623</v>
      </c>
    </row>
    <row r="232" spans="1:11">
      <c r="A232" s="32">
        <v>45824</v>
      </c>
      <c r="B232">
        <v>0.0189777550735075</v>
      </c>
      <c r="C232">
        <v>0.00997805021728762</v>
      </c>
      <c r="D232">
        <v>0.0186834019422034</v>
      </c>
      <c r="E232">
        <v>0.0119509731074904</v>
      </c>
      <c r="F232">
        <v>0.0277998248833269</v>
      </c>
      <c r="G232">
        <v>-0.0120390798355826</v>
      </c>
      <c r="H232">
        <v>0.0202132752933823</v>
      </c>
      <c r="I232">
        <v>-0.00706516998527238</v>
      </c>
      <c r="J232">
        <v>0.00320570176576722</v>
      </c>
      <c r="K232">
        <v>0.00373645969645279</v>
      </c>
    </row>
    <row r="233" spans="1:11">
      <c r="A233" s="32">
        <v>45821</v>
      </c>
      <c r="B233">
        <v>-0.0211179747450918</v>
      </c>
      <c r="C233">
        <v>-0.013901399146029</v>
      </c>
      <c r="D233">
        <v>-0.00536043038392355</v>
      </c>
      <c r="E233">
        <v>-0.00587951575275002</v>
      </c>
      <c r="F233">
        <v>-0.0152448401212714</v>
      </c>
      <c r="G233">
        <v>0.00280469332248308</v>
      </c>
      <c r="H233">
        <v>-0.0123409732192021</v>
      </c>
      <c r="I233">
        <v>-0.0170323815937881</v>
      </c>
      <c r="J233">
        <v>0.0215469232938798</v>
      </c>
      <c r="K233">
        <v>-0.0179316002327103</v>
      </c>
    </row>
    <row r="234" spans="1:11">
      <c r="A234" s="32">
        <v>45820</v>
      </c>
      <c r="B234">
        <v>0.0150786305460373</v>
      </c>
      <c r="C234">
        <v>0.00211065961063824</v>
      </c>
      <c r="D234">
        <v>0.000187599662871006</v>
      </c>
      <c r="E234">
        <v>-0.00934718602657937</v>
      </c>
      <c r="F234">
        <v>-0.00112432444276295</v>
      </c>
      <c r="G234">
        <v>0.00897672096155813</v>
      </c>
      <c r="H234">
        <v>0.000335576729038938</v>
      </c>
      <c r="I234">
        <v>0.00235604017238042</v>
      </c>
      <c r="J234">
        <v>0.00383492069696379</v>
      </c>
      <c r="K234">
        <v>0.00657876884717236</v>
      </c>
    </row>
    <row r="235" spans="1:11">
      <c r="A235" s="32">
        <v>45819</v>
      </c>
      <c r="B235">
        <v>-0.00788037133629288</v>
      </c>
      <c r="C235">
        <v>-0.0193803549913623</v>
      </c>
      <c r="D235">
        <v>-0.0204737775165119</v>
      </c>
      <c r="E235">
        <v>-0.00702348722276789</v>
      </c>
      <c r="F235">
        <v>-0.0118293730520544</v>
      </c>
      <c r="G235">
        <v>-0.0076353391373568</v>
      </c>
      <c r="H235">
        <v>-0.00167675866020321</v>
      </c>
      <c r="I235">
        <v>-0.00387758414114323</v>
      </c>
      <c r="J235">
        <v>0.0193050839063524</v>
      </c>
      <c r="K235">
        <v>-0.0044930064812962</v>
      </c>
    </row>
    <row r="236" spans="1:11">
      <c r="A236" s="32">
        <v>45818</v>
      </c>
      <c r="B236">
        <v>0.00928161867549919</v>
      </c>
      <c r="C236">
        <v>0.00603782889386559</v>
      </c>
      <c r="D236">
        <v>0.00289928641389673</v>
      </c>
      <c r="E236">
        <v>0.0141534404697121</v>
      </c>
      <c r="F236">
        <v>0.0119446302197372</v>
      </c>
      <c r="G236">
        <v>0.00782858207653921</v>
      </c>
      <c r="H236">
        <v>0.00694888289488889</v>
      </c>
      <c r="I236">
        <v>0.0080488916355124</v>
      </c>
      <c r="J236">
        <v>0.0212082033516854</v>
      </c>
      <c r="K236">
        <v>0.00172095924466107</v>
      </c>
    </row>
    <row r="237" spans="1:11">
      <c r="A237" s="32">
        <v>45817</v>
      </c>
      <c r="B237">
        <v>0.00640058453805955</v>
      </c>
      <c r="C237">
        <v>-0.0121865484305037</v>
      </c>
      <c r="D237">
        <v>0.015840535610413</v>
      </c>
      <c r="E237">
        <v>0.0137807024026503</v>
      </c>
      <c r="F237">
        <v>-0.00524513154910451</v>
      </c>
      <c r="G237">
        <v>0.00128924146008102</v>
      </c>
      <c r="H237">
        <v>0.00379364550605678</v>
      </c>
      <c r="I237">
        <v>0.00586921751913505</v>
      </c>
      <c r="J237">
        <v>0.00669090624620464</v>
      </c>
      <c r="K237">
        <v>-0.0089412072181481</v>
      </c>
    </row>
    <row r="238" spans="1:11">
      <c r="A238" s="32">
        <v>45814</v>
      </c>
      <c r="B238">
        <v>0.0122822885105373</v>
      </c>
      <c r="C238">
        <v>0.0162653443757505</v>
      </c>
      <c r="D238">
        <v>0.0268593540285945</v>
      </c>
      <c r="E238">
        <v>0.0320013267663455</v>
      </c>
      <c r="F238">
        <v>0.0189396038412703</v>
      </c>
      <c r="G238">
        <v>0.00887627713878206</v>
      </c>
      <c r="H238">
        <v>0.0143271098339632</v>
      </c>
      <c r="I238">
        <v>0.00618587660694007</v>
      </c>
      <c r="J238">
        <v>0.0236789326179276</v>
      </c>
      <c r="K238">
        <v>0.00746591803982518</v>
      </c>
    </row>
    <row r="239" spans="1:11">
      <c r="A239" s="32">
        <v>45813</v>
      </c>
      <c r="B239">
        <v>-0.0136925270745354</v>
      </c>
      <c r="C239">
        <v>-0.0108564704917408</v>
      </c>
      <c r="D239">
        <v>0.00327600620590094</v>
      </c>
      <c r="E239">
        <v>0.000951644632576237</v>
      </c>
      <c r="F239">
        <v>-0.00485222106482169</v>
      </c>
      <c r="G239">
        <v>0.00286757235081404</v>
      </c>
      <c r="H239">
        <v>-0.00862844359597944</v>
      </c>
      <c r="I239">
        <v>-0.00646614566707078</v>
      </c>
      <c r="J239">
        <v>-0.00460491677400678</v>
      </c>
      <c r="K239">
        <v>-0.0191640845975436</v>
      </c>
    </row>
    <row r="240" spans="1:11">
      <c r="A240" s="32">
        <v>45812</v>
      </c>
      <c r="B240">
        <v>0.00494456047306839</v>
      </c>
      <c r="C240">
        <v>-0.00221625838702034</v>
      </c>
      <c r="D240">
        <v>0.0073618775850135</v>
      </c>
      <c r="E240">
        <v>0.0111900159342793</v>
      </c>
      <c r="F240">
        <v>0.0311510278054221</v>
      </c>
      <c r="G240">
        <v>-0.00780136579199481</v>
      </c>
      <c r="H240">
        <v>-0.00772874212315025</v>
      </c>
      <c r="I240">
        <v>0.00294675018534161</v>
      </c>
      <c r="J240">
        <v>-0.0145562977742075</v>
      </c>
      <c r="K240">
        <v>-0.00540866703139941</v>
      </c>
    </row>
    <row r="241" spans="1:11">
      <c r="A241" s="32">
        <v>45811</v>
      </c>
      <c r="B241">
        <v>0.0275681493024653</v>
      </c>
      <c r="C241">
        <v>0.00775369961070457</v>
      </c>
      <c r="D241">
        <v>-0.00455913099335859</v>
      </c>
      <c r="E241">
        <v>-0.0170046757252511</v>
      </c>
      <c r="F241">
        <v>-0.00605496150043872</v>
      </c>
      <c r="G241">
        <v>-0.00632627505287751</v>
      </c>
      <c r="H241">
        <v>0.00606484822845496</v>
      </c>
      <c r="I241">
        <v>-0.011735256218421</v>
      </c>
      <c r="J241">
        <v>0.00725166339532021</v>
      </c>
      <c r="K241">
        <v>-0.00555839222076556</v>
      </c>
    </row>
    <row r="242" spans="1:11">
      <c r="A242" s="32">
        <v>45810</v>
      </c>
      <c r="B242">
        <v>0.0165135307357408</v>
      </c>
      <c r="C242">
        <v>0.00422308415487476</v>
      </c>
      <c r="D242">
        <v>0.00796778252125761</v>
      </c>
      <c r="E242">
        <v>-0.0159054912822523</v>
      </c>
      <c r="F242">
        <v>0.0355167451298535</v>
      </c>
      <c r="G242">
        <v>0.00122339927045385</v>
      </c>
      <c r="H242">
        <v>0.00249688019858737</v>
      </c>
      <c r="I242">
        <v>-0.00138792527484797</v>
      </c>
      <c r="J242">
        <v>0.00730463437888723</v>
      </c>
      <c r="K242">
        <v>-0.0124975713756747</v>
      </c>
    </row>
    <row r="243" spans="1:11">
      <c r="A243" s="32">
        <v>45807</v>
      </c>
      <c r="B243">
        <v>-0.0296026281893145</v>
      </c>
      <c r="C243">
        <v>0.0044910255124638</v>
      </c>
      <c r="D243">
        <v>-0.00336003822242771</v>
      </c>
      <c r="E243">
        <v>-0.000698486640738249</v>
      </c>
      <c r="F243">
        <v>0.00377551626784333</v>
      </c>
      <c r="G243">
        <v>0.0105574347606958</v>
      </c>
      <c r="H243">
        <v>-0.00140053394583126</v>
      </c>
      <c r="I243">
        <v>0.00849646451214283</v>
      </c>
      <c r="J243">
        <v>-0.00380506825262289</v>
      </c>
      <c r="K243">
        <v>0.00785939929788971</v>
      </c>
    </row>
    <row r="244" spans="1:11">
      <c r="A244" s="32">
        <v>45806</v>
      </c>
      <c r="B244">
        <v>0.0319735265363365</v>
      </c>
      <c r="C244">
        <v>-0.00234782933735548</v>
      </c>
      <c r="D244">
        <v>0.00477560480737809</v>
      </c>
      <c r="E244">
        <v>-0.00290512086256031</v>
      </c>
      <c r="F244">
        <v>0.00228149373775012</v>
      </c>
      <c r="G244">
        <v>0.00751612962864736</v>
      </c>
      <c r="H244">
        <v>0.00333422049501168</v>
      </c>
      <c r="I244">
        <v>0.0047672552428989</v>
      </c>
      <c r="J244">
        <v>0.00566407764275715</v>
      </c>
      <c r="K244">
        <v>0.00714458861937545</v>
      </c>
    </row>
    <row r="245" spans="1:11">
      <c r="A245" s="32">
        <v>45805</v>
      </c>
      <c r="B245">
        <v>-0.00510526061678287</v>
      </c>
      <c r="C245">
        <v>0.00104834894657454</v>
      </c>
      <c r="D245">
        <v>-0.00633005960401398</v>
      </c>
      <c r="E245">
        <v>-0.00312807994160752</v>
      </c>
      <c r="F245">
        <v>0.00195971755696661</v>
      </c>
      <c r="G245">
        <v>-0.00536510054257054</v>
      </c>
      <c r="H245">
        <v>-0.00680815065861772</v>
      </c>
      <c r="I245">
        <v>-0.00881556118359976</v>
      </c>
      <c r="J245">
        <v>-0.0137141671851438</v>
      </c>
      <c r="K245">
        <v>-0.00238720571710624</v>
      </c>
    </row>
    <row r="246" spans="1:11">
      <c r="A246" s="32">
        <v>45804</v>
      </c>
      <c r="B246">
        <v>0.0315630233737366</v>
      </c>
      <c r="C246">
        <v>0.0249835994312023</v>
      </c>
      <c r="D246">
        <v>0.0247180958778868</v>
      </c>
      <c r="E246">
        <v>0.0259557002911322</v>
      </c>
      <c r="F246">
        <v>0.0240443920419614</v>
      </c>
      <c r="G246">
        <v>0.00202488720024174</v>
      </c>
      <c r="H246">
        <v>0.0174148887857507</v>
      </c>
      <c r="I246">
        <v>0.000139324277480792</v>
      </c>
      <c r="J246">
        <v>0.00474462279561377</v>
      </c>
      <c r="K246">
        <v>0.0113903275706068</v>
      </c>
    </row>
    <row r="247" spans="1:11">
      <c r="A247" s="32">
        <v>45800</v>
      </c>
      <c r="B247">
        <v>-0.0116614981983932</v>
      </c>
      <c r="C247">
        <v>-0.0307111345746548</v>
      </c>
      <c r="D247">
        <v>-0.0104433130086784</v>
      </c>
      <c r="E247">
        <v>-0.0141453410620694</v>
      </c>
      <c r="F247">
        <v>-0.0150521585496508</v>
      </c>
      <c r="G247">
        <v>0.00216004011329558</v>
      </c>
      <c r="H247">
        <v>0.000153438950778526</v>
      </c>
      <c r="I247">
        <v>0.00881679492167134</v>
      </c>
      <c r="J247">
        <v>0.000582524288317132</v>
      </c>
      <c r="K247">
        <v>0.00501678346758131</v>
      </c>
    </row>
    <row r="248" spans="1:11">
      <c r="A248" s="32">
        <v>45799</v>
      </c>
      <c r="B248">
        <v>0.00778449307600502</v>
      </c>
      <c r="C248">
        <v>-0.00361879190309655</v>
      </c>
      <c r="D248">
        <v>0.00979672374440157</v>
      </c>
      <c r="E248">
        <v>0.0136112639642484</v>
      </c>
      <c r="F248">
        <v>0.00168229775460923</v>
      </c>
      <c r="G248">
        <v>-0.00372805297866406</v>
      </c>
      <c r="H248">
        <v>-0.00141841276584094</v>
      </c>
      <c r="I248">
        <v>-0.00993084600472468</v>
      </c>
      <c r="J248">
        <v>-0.00667862909290099</v>
      </c>
      <c r="K248">
        <v>-0.00242086906344821</v>
      </c>
    </row>
    <row r="249" spans="1:11">
      <c r="A249" s="32">
        <v>45798</v>
      </c>
      <c r="B249">
        <v>-0.0193859854235969</v>
      </c>
      <c r="C249">
        <v>-0.0233290932195006</v>
      </c>
      <c r="D249">
        <v>-0.014561327399057</v>
      </c>
      <c r="E249">
        <v>0.0275473003279019</v>
      </c>
      <c r="F249">
        <v>-0.00251453849293378</v>
      </c>
      <c r="G249">
        <v>-0.0031286689580413</v>
      </c>
      <c r="H249">
        <v>-0.0176189247834259</v>
      </c>
      <c r="I249">
        <v>0.00222934466025309</v>
      </c>
      <c r="J249">
        <v>-0.0123677335050816</v>
      </c>
      <c r="K249">
        <v>-0.00126861405844178</v>
      </c>
    </row>
    <row r="250" spans="1:11">
      <c r="A250" s="32">
        <v>45797</v>
      </c>
      <c r="B250">
        <v>-0.00881650459929404</v>
      </c>
      <c r="C250">
        <v>-0.00923883003049475</v>
      </c>
      <c r="D250">
        <v>-0.0101894941031152</v>
      </c>
      <c r="E250">
        <v>-0.0154910516396416</v>
      </c>
      <c r="F250">
        <v>-0.00521319662431452</v>
      </c>
      <c r="G250">
        <v>0.00764334931256807</v>
      </c>
      <c r="H250">
        <v>0.00301568382950024</v>
      </c>
      <c r="I250">
        <v>-0.00334215601448408</v>
      </c>
      <c r="J250">
        <v>-0.0143792090598727</v>
      </c>
      <c r="K250">
        <v>0.00526619660802623</v>
      </c>
    </row>
    <row r="251" spans="1:11">
      <c r="A251" s="32">
        <v>45796</v>
      </c>
      <c r="B251">
        <v>0.00125475161312335</v>
      </c>
      <c r="C251">
        <v>-0.0118085364148637</v>
      </c>
      <c r="D251">
        <v>0.00276867207826762</v>
      </c>
      <c r="E251">
        <v>0.0021038086682414</v>
      </c>
      <c r="F251">
        <v>0.00014054045636311</v>
      </c>
      <c r="G251">
        <v>0.00763613742798601</v>
      </c>
      <c r="H251">
        <v>-0.0100669470112165</v>
      </c>
      <c r="I251">
        <v>-0.000972695136790392</v>
      </c>
      <c r="J251">
        <v>-0.0160256853729672</v>
      </c>
      <c r="K251">
        <v>0.00908404356775072</v>
      </c>
    </row>
    <row r="252" spans="1:11">
      <c r="A252" s="32">
        <v>45793</v>
      </c>
      <c r="B252">
        <v>0.00421863483219126</v>
      </c>
      <c r="C252">
        <v>-0.000898961523481437</v>
      </c>
      <c r="D252">
        <v>0.00204499048772765</v>
      </c>
      <c r="E252">
        <v>0.0135092165032949</v>
      </c>
      <c r="F252">
        <v>-0.00551308804763464</v>
      </c>
      <c r="G252">
        <v>0.0114309744727939</v>
      </c>
      <c r="H252">
        <v>0.000261657790484428</v>
      </c>
      <c r="I252">
        <v>0.00543138999720692</v>
      </c>
      <c r="J252">
        <v>-0.00359828777782299</v>
      </c>
      <c r="K252">
        <v>0.00534251631507801</v>
      </c>
    </row>
    <row r="253" spans="1:11">
      <c r="A253" s="32">
        <v>45792</v>
      </c>
      <c r="B253">
        <v>-0.00377540515809621</v>
      </c>
      <c r="C253">
        <v>-0.0041531042752049</v>
      </c>
      <c r="D253">
        <v>-0.0244583950749431</v>
      </c>
      <c r="E253">
        <v>-0.00856289202596816</v>
      </c>
      <c r="F253">
        <v>-0.0237572942524786</v>
      </c>
      <c r="G253">
        <v>0.0219625680751348</v>
      </c>
      <c r="H253">
        <v>0.00694017378720996</v>
      </c>
      <c r="I253">
        <v>0.0348120682037587</v>
      </c>
      <c r="J253">
        <v>0.000921404285219429</v>
      </c>
      <c r="K253">
        <v>0.0274023948919241</v>
      </c>
    </row>
    <row r="254" spans="1:11">
      <c r="A254" s="32">
        <v>45791</v>
      </c>
      <c r="B254">
        <v>0.0407942869094345</v>
      </c>
      <c r="C254">
        <v>-0.00282180500460476</v>
      </c>
      <c r="D254">
        <v>-0.00531285344368796</v>
      </c>
      <c r="E254">
        <v>0.0359533953491988</v>
      </c>
      <c r="F254">
        <v>0.00506314798476391</v>
      </c>
      <c r="G254">
        <v>-0.0141114960413907</v>
      </c>
      <c r="H254">
        <v>0.00994995440390902</v>
      </c>
      <c r="I254">
        <v>0.00289603445965221</v>
      </c>
      <c r="J254">
        <v>-0.00899336152368651</v>
      </c>
      <c r="K254">
        <v>-0.00448303828956272</v>
      </c>
    </row>
    <row r="255" spans="1:11">
      <c r="A255" s="32">
        <v>45790</v>
      </c>
      <c r="B255">
        <v>0.0548114885222275</v>
      </c>
      <c r="C255">
        <v>0.0101010959865039</v>
      </c>
      <c r="D255">
        <v>0.0129998735584574</v>
      </c>
      <c r="E255">
        <v>0.00672979677581024</v>
      </c>
      <c r="F255">
        <v>0.0256293650941137</v>
      </c>
      <c r="G255">
        <v>-0.0376804441574503</v>
      </c>
      <c r="H255">
        <v>0.0113181340495223</v>
      </c>
      <c r="I255">
        <v>-0.0082316877554889</v>
      </c>
      <c r="J255">
        <v>0.00274448987563432</v>
      </c>
      <c r="K255">
        <v>-0.0135784084141876</v>
      </c>
    </row>
    <row r="256" spans="1:11">
      <c r="A256" s="32">
        <v>45789</v>
      </c>
      <c r="B256">
        <v>0.0530063569049785</v>
      </c>
      <c r="C256">
        <v>0.0599221550028157</v>
      </c>
      <c r="D256">
        <v>0.0776092573178191</v>
      </c>
      <c r="E256">
        <v>0.0366995974853911</v>
      </c>
      <c r="F256">
        <v>0.0762431592819032</v>
      </c>
      <c r="G256">
        <v>-0.000518874054967478</v>
      </c>
      <c r="H256">
        <v>0.027168275940398</v>
      </c>
      <c r="I256">
        <v>-0.014138043418743</v>
      </c>
      <c r="J256">
        <v>0.0170928539011017</v>
      </c>
      <c r="K256">
        <v>0.0203422383665754</v>
      </c>
    </row>
    <row r="257" spans="1:11">
      <c r="A257" s="32">
        <v>45786</v>
      </c>
      <c r="B257">
        <v>-0.00615333964459354</v>
      </c>
      <c r="C257">
        <v>0.00525227206109242</v>
      </c>
      <c r="D257">
        <v>0.00508906950747123</v>
      </c>
      <c r="E257">
        <v>-0.00996653528832239</v>
      </c>
      <c r="F257">
        <v>-0.00927348098911403</v>
      </c>
      <c r="G257">
        <v>-0.00929398712642754</v>
      </c>
      <c r="H257">
        <v>-0.00153982855417953</v>
      </c>
      <c r="I257">
        <v>-0.00917502378151038</v>
      </c>
      <c r="J257">
        <v>0.0116225884216572</v>
      </c>
      <c r="K257">
        <v>-0.00625970239744248</v>
      </c>
    </row>
    <row r="258" spans="1:11">
      <c r="A258" s="32">
        <v>45785</v>
      </c>
      <c r="B258">
        <v>0.00264471424895778</v>
      </c>
      <c r="C258">
        <v>0.00629859348537727</v>
      </c>
      <c r="D258">
        <v>0.0177005067719936</v>
      </c>
      <c r="E258">
        <v>0.0189759014590056</v>
      </c>
      <c r="F258">
        <v>0.00200867143749881</v>
      </c>
      <c r="G258">
        <v>-0.0104806685329901</v>
      </c>
      <c r="H258">
        <v>0.0162275366217568</v>
      </c>
      <c r="I258">
        <v>-0.017134918080491</v>
      </c>
      <c r="J258">
        <v>0.0138601041617093</v>
      </c>
      <c r="K258">
        <v>-0.00402592227734229</v>
      </c>
    </row>
    <row r="259" spans="1:11">
      <c r="A259" s="32">
        <v>45784</v>
      </c>
      <c r="B259">
        <v>0.0305314261204947</v>
      </c>
      <c r="C259">
        <v>-0.01145012002956</v>
      </c>
      <c r="D259">
        <v>0.0198015674694932</v>
      </c>
      <c r="E259">
        <v>-0.0753670172849222</v>
      </c>
      <c r="F259">
        <v>0.016046015324781</v>
      </c>
      <c r="G259">
        <v>0.0181549073380725</v>
      </c>
      <c r="H259">
        <v>0.000561527369158738</v>
      </c>
      <c r="I259">
        <v>0.00943665065473872</v>
      </c>
      <c r="J259">
        <v>-0.000955474943701142</v>
      </c>
      <c r="K259">
        <v>0.00025114585427421</v>
      </c>
    </row>
    <row r="260" spans="1:11">
      <c r="A260" s="32">
        <v>45783</v>
      </c>
      <c r="B260">
        <v>-0.00246305543239753</v>
      </c>
      <c r="C260">
        <v>-0.00191243138307728</v>
      </c>
      <c r="D260">
        <v>-0.00721674825375631</v>
      </c>
      <c r="E260">
        <v>-0.00598584733780248</v>
      </c>
      <c r="F260">
        <v>-0.0201594583531467</v>
      </c>
      <c r="G260">
        <v>-0.00342521419308696</v>
      </c>
      <c r="H260">
        <v>-0.0131924354077885</v>
      </c>
      <c r="I260">
        <v>0.000278901131357422</v>
      </c>
      <c r="J260">
        <v>0.0138477066160581</v>
      </c>
      <c r="K260">
        <v>0.00264084660520903</v>
      </c>
    </row>
    <row r="261" spans="1:11">
      <c r="A261" s="32">
        <v>45782</v>
      </c>
      <c r="B261">
        <v>-0.00595656981931652</v>
      </c>
      <c r="C261">
        <v>-0.0319639323274125</v>
      </c>
      <c r="D261">
        <v>-0.019292177536769</v>
      </c>
      <c r="E261">
        <v>0.00109675857935173</v>
      </c>
      <c r="F261">
        <v>0.0037616341407252</v>
      </c>
      <c r="G261">
        <v>-0.00719982539316764</v>
      </c>
      <c r="H261">
        <v>0.000197992358141941</v>
      </c>
      <c r="I261">
        <v>0.000697593331393779</v>
      </c>
      <c r="J261">
        <v>-0.0280713486501356</v>
      </c>
      <c r="K261">
        <v>-0.0105840975516523</v>
      </c>
    </row>
    <row r="262" spans="1:11">
      <c r="A262" s="32">
        <v>45779</v>
      </c>
      <c r="B262">
        <v>0.0255641713266709</v>
      </c>
      <c r="C262">
        <v>-0.0380775453298339</v>
      </c>
      <c r="D262">
        <v>-0.00115734664925358</v>
      </c>
      <c r="E262">
        <v>0.0167833527932311</v>
      </c>
      <c r="F262">
        <v>0.0424445567988323</v>
      </c>
      <c r="G262">
        <v>0.0106897791712964</v>
      </c>
      <c r="H262">
        <v>0.0225079585883204</v>
      </c>
      <c r="I262">
        <v>0.00503708914464386</v>
      </c>
      <c r="J262">
        <v>0.00405680069561425</v>
      </c>
      <c r="K262">
        <v>0.00336973797804028</v>
      </c>
    </row>
    <row r="263" spans="1:11">
      <c r="A263" s="32">
        <v>45778</v>
      </c>
      <c r="B263">
        <v>0.0243969838620646</v>
      </c>
      <c r="C263">
        <v>0.00385139736792987</v>
      </c>
      <c r="D263">
        <v>0.0308603850002948</v>
      </c>
      <c r="E263">
        <v>0.0156204363181278</v>
      </c>
      <c r="F263">
        <v>0.0414076153606194</v>
      </c>
      <c r="G263">
        <v>-0.011906051766262</v>
      </c>
      <c r="H263">
        <v>0.00923690724405673</v>
      </c>
      <c r="I263">
        <v>-0.0175199142006596</v>
      </c>
      <c r="J263">
        <v>0.00141904380276315</v>
      </c>
      <c r="K263">
        <v>-0.0160598708254568</v>
      </c>
    </row>
    <row r="264" spans="1:11">
      <c r="A264" s="32">
        <v>45777</v>
      </c>
      <c r="B264">
        <v>-0.000917683830575967</v>
      </c>
      <c r="C264">
        <v>0.00608908916842081</v>
      </c>
      <c r="D264">
        <v>-0.0159762414765793</v>
      </c>
      <c r="E264">
        <v>-0.00852776675387498</v>
      </c>
      <c r="F264">
        <v>-0.00986015383562175</v>
      </c>
      <c r="G264">
        <v>0.00256229721891978</v>
      </c>
      <c r="H264">
        <v>0</v>
      </c>
      <c r="I264">
        <v>0.00276052625270404</v>
      </c>
      <c r="J264">
        <v>-0.0255165953818236</v>
      </c>
      <c r="K264">
        <v>0.00190869127921354</v>
      </c>
    </row>
    <row r="265" spans="1:11">
      <c r="A265" s="32">
        <v>45776</v>
      </c>
      <c r="B265">
        <v>0.00266360662647673</v>
      </c>
      <c r="C265">
        <v>0.00507892393542156</v>
      </c>
      <c r="D265">
        <v>-0.00165293700488871</v>
      </c>
      <c r="E265">
        <v>-0.00280575050789559</v>
      </c>
      <c r="F265">
        <v>0.00851315616212623</v>
      </c>
      <c r="G265">
        <v>0.00359828184940381</v>
      </c>
      <c r="H265">
        <v>0.00573960250636368</v>
      </c>
      <c r="I265">
        <v>0.00777026248910102</v>
      </c>
      <c r="J265">
        <v>-0.00248859522876513</v>
      </c>
      <c r="K265">
        <v>0.00253000659466552</v>
      </c>
    </row>
    <row r="266" spans="1:11">
      <c r="A266" s="32">
        <v>45775</v>
      </c>
      <c r="B266">
        <v>-0.0207525423348977</v>
      </c>
      <c r="C266">
        <v>0.00410090699179525</v>
      </c>
      <c r="D266">
        <v>-0.00684916001448312</v>
      </c>
      <c r="E266">
        <v>-0.00837032508915442</v>
      </c>
      <c r="F266">
        <v>0.00450315707965137</v>
      </c>
      <c r="G266">
        <v>0.00496887416033138</v>
      </c>
      <c r="H266">
        <v>-0.00135587669969824</v>
      </c>
      <c r="I266">
        <v>-0.00167014652601091</v>
      </c>
      <c r="J266">
        <v>0.000552486201898833</v>
      </c>
      <c r="K266">
        <v>0.00514139950041865</v>
      </c>
    </row>
    <row r="267" spans="1:11">
      <c r="A267" s="32">
        <v>45772</v>
      </c>
      <c r="B267">
        <v>0.0421327952916029</v>
      </c>
      <c r="C267">
        <v>0.00435772268672504</v>
      </c>
      <c r="D267">
        <v>0.0130484103082287</v>
      </c>
      <c r="E267">
        <v>0.0166857314080196</v>
      </c>
      <c r="F267">
        <v>0.0261394716391862</v>
      </c>
      <c r="G267">
        <v>-0.00226164032947549</v>
      </c>
      <c r="H267">
        <v>-0.0044654819282004</v>
      </c>
      <c r="I267">
        <v>-0.00844704877224765</v>
      </c>
      <c r="J267">
        <v>-0.000552486201898752</v>
      </c>
      <c r="K267">
        <v>0.00929658855892847</v>
      </c>
    </row>
    <row r="268" spans="1:11">
      <c r="A268" s="32">
        <v>45771</v>
      </c>
      <c r="B268">
        <v>0.03557800887524</v>
      </c>
      <c r="C268">
        <v>0.0182584920645828</v>
      </c>
      <c r="D268">
        <v>0.0323610523158323</v>
      </c>
      <c r="E268">
        <v>0.0249830239168844</v>
      </c>
      <c r="F268">
        <v>0.0244549028731372</v>
      </c>
      <c r="G268">
        <v>-0.00290032751407425</v>
      </c>
      <c r="H268">
        <v>0.0154888580072737</v>
      </c>
      <c r="I268">
        <v>-0.0106982230059555</v>
      </c>
      <c r="J268">
        <v>0.0116667989996154</v>
      </c>
      <c r="K268">
        <v>-0.0381279658225464</v>
      </c>
    </row>
    <row r="269" spans="1:11">
      <c r="A269" s="32">
        <v>45770</v>
      </c>
      <c r="B269">
        <v>0.0379013618958135</v>
      </c>
      <c r="C269">
        <v>0.0240403327025374</v>
      </c>
      <c r="D269">
        <v>0.0419531249632298</v>
      </c>
      <c r="E269">
        <v>0.0252930503001224</v>
      </c>
      <c r="F269">
        <v>0.0391799659103457</v>
      </c>
      <c r="G269">
        <v>-0.0151377718990478</v>
      </c>
      <c r="H269">
        <v>0.0222058781185854</v>
      </c>
      <c r="I269">
        <v>-0.00815221906155038</v>
      </c>
      <c r="J269">
        <v>-0.00862434056090076</v>
      </c>
      <c r="K269">
        <v>-0.0128894803299375</v>
      </c>
    </row>
    <row r="270" spans="1:11">
      <c r="A270" s="32">
        <v>45769</v>
      </c>
      <c r="B270">
        <v>0.0202254085354408</v>
      </c>
      <c r="C270">
        <v>0.0334976598096475</v>
      </c>
      <c r="D270">
        <v>0.0344233694456575</v>
      </c>
      <c r="E270">
        <v>0.0254075310532515</v>
      </c>
      <c r="F270">
        <v>0.0317203275081381</v>
      </c>
      <c r="G270">
        <v>0.00527538007997074</v>
      </c>
      <c r="H270">
        <v>0.0284146715764042</v>
      </c>
      <c r="I270">
        <v>0.015409045595161</v>
      </c>
      <c r="J270">
        <v>0.027617013756747</v>
      </c>
      <c r="K270">
        <v>0.0127688093994181</v>
      </c>
    </row>
    <row r="271" spans="1:11">
      <c r="A271" s="32">
        <v>45768</v>
      </c>
      <c r="B271">
        <v>-0.0461775587142681</v>
      </c>
      <c r="C271">
        <v>-0.0195833397362152</v>
      </c>
      <c r="D271">
        <v>-0.0311265678246003</v>
      </c>
      <c r="E271">
        <v>-0.0233588239956058</v>
      </c>
      <c r="F271">
        <v>-0.0341161120752568</v>
      </c>
      <c r="G271">
        <v>-0.00349884259096635</v>
      </c>
      <c r="H271">
        <v>-0.0128866085297511</v>
      </c>
      <c r="I271">
        <v>-0.00315565878939614</v>
      </c>
      <c r="J271">
        <v>-0.0147927510205203</v>
      </c>
      <c r="K271">
        <v>-0.0290168404732016</v>
      </c>
    </row>
    <row r="272" spans="1:11">
      <c r="A272" s="32">
        <v>45764</v>
      </c>
      <c r="B272">
        <v>-0.0291311015852927</v>
      </c>
      <c r="C272">
        <v>0.0138532566908668</v>
      </c>
      <c r="D272">
        <v>-0.009915340356526</v>
      </c>
      <c r="E272">
        <v>-0.0142535829670097</v>
      </c>
      <c r="F272">
        <v>-0.00165373273126687</v>
      </c>
      <c r="G272">
        <v>0.0228669479404554</v>
      </c>
      <c r="H272">
        <v>0.010182725504308</v>
      </c>
      <c r="I272">
        <v>0.0182476724817159</v>
      </c>
      <c r="J272">
        <v>0.0258647358466258</v>
      </c>
      <c r="K272">
        <v>0.0251630391117578</v>
      </c>
    </row>
    <row r="273" spans="1:11">
      <c r="A273" s="32">
        <v>45763</v>
      </c>
      <c r="B273">
        <v>-0.0711916200425766</v>
      </c>
      <c r="C273">
        <v>-0.0397115825958271</v>
      </c>
      <c r="D273">
        <v>-0.0297264202755211</v>
      </c>
      <c r="E273">
        <v>-0.0192487534590819</v>
      </c>
      <c r="F273">
        <v>-0.0375301656371926</v>
      </c>
      <c r="G273">
        <v>0.00188599542132667</v>
      </c>
      <c r="H273">
        <v>-0.0152140203853286</v>
      </c>
      <c r="I273">
        <v>-0.0025080130186975</v>
      </c>
      <c r="J273">
        <v>0.0105167644011781</v>
      </c>
      <c r="K273">
        <v>-0.0124232619706969</v>
      </c>
    </row>
    <row r="274" spans="1:11">
      <c r="A274" s="32">
        <v>45762</v>
      </c>
      <c r="B274">
        <v>0.0133688232172205</v>
      </c>
      <c r="C274">
        <v>-0.00187812045519204</v>
      </c>
      <c r="D274">
        <v>-0.0139893354359363</v>
      </c>
      <c r="E274">
        <v>-0.0175031420028892</v>
      </c>
      <c r="F274">
        <v>-0.0189179431068233</v>
      </c>
      <c r="G274">
        <v>-0.00480551609888216</v>
      </c>
      <c r="H274">
        <v>-0.00679707650541108</v>
      </c>
      <c r="I274">
        <v>-0.0081768870813188</v>
      </c>
      <c r="J274">
        <v>-0.00280885457568759</v>
      </c>
      <c r="K274">
        <v>-0.00390995758783793</v>
      </c>
    </row>
    <row r="275" spans="1:11">
      <c r="A275" s="32">
        <v>45761</v>
      </c>
      <c r="B275">
        <v>-0.00198520187919298</v>
      </c>
      <c r="C275">
        <v>0.0218143274652645</v>
      </c>
      <c r="D275">
        <v>-0.0149870648977728</v>
      </c>
      <c r="E275">
        <v>0.0122072291625937</v>
      </c>
      <c r="F275">
        <v>-0.0224929253930188</v>
      </c>
      <c r="G275">
        <v>0.0171849111322683</v>
      </c>
      <c r="H275">
        <v>-0.00628558936859031</v>
      </c>
      <c r="I275">
        <v>0.0141787195998102</v>
      </c>
      <c r="J275">
        <v>0.00242095697578879</v>
      </c>
      <c r="K275">
        <v>0.0132129049956245</v>
      </c>
    </row>
    <row r="276" spans="1:11">
      <c r="A276" s="32">
        <v>45758</v>
      </c>
      <c r="B276">
        <v>0.0307575733066543</v>
      </c>
      <c r="C276">
        <v>0.0397921607788988</v>
      </c>
      <c r="D276">
        <v>0.0199411125704396</v>
      </c>
      <c r="E276">
        <v>0.0278763695282549</v>
      </c>
      <c r="F276">
        <v>-0.00499147715736378</v>
      </c>
      <c r="G276">
        <v>0.0202390238280178</v>
      </c>
      <c r="H276">
        <v>0.0392444221557599</v>
      </c>
      <c r="I276">
        <v>0.00942407987529667</v>
      </c>
      <c r="J276">
        <v>0.0316173477491149</v>
      </c>
      <c r="K276">
        <v>0.0202748494938846</v>
      </c>
    </row>
    <row r="277" spans="1:11">
      <c r="A277" s="32">
        <v>45757</v>
      </c>
      <c r="B277">
        <v>-0.0609472051099646</v>
      </c>
      <c r="C277">
        <v>-0.0433186127961543</v>
      </c>
      <c r="D277">
        <v>-0.0530850884523128</v>
      </c>
      <c r="E277">
        <v>-0.0378178793000466</v>
      </c>
      <c r="F277">
        <v>-0.0697772507910097</v>
      </c>
      <c r="G277">
        <v>-0.0152175398705128</v>
      </c>
      <c r="H277">
        <v>-0.0313385706325075</v>
      </c>
      <c r="I277">
        <v>0.0115131681800943</v>
      </c>
      <c r="J277">
        <v>-0.0570805785505009</v>
      </c>
      <c r="K277">
        <v>0.00761019997888239</v>
      </c>
    </row>
    <row r="278" spans="1:11">
      <c r="A278" s="32">
        <v>45756</v>
      </c>
      <c r="B278">
        <v>0.171620684749799</v>
      </c>
      <c r="C278">
        <v>0.142617410871921</v>
      </c>
      <c r="D278">
        <v>0.113123578137789</v>
      </c>
      <c r="E278">
        <v>0.0924160038820292</v>
      </c>
      <c r="F278">
        <v>0.137634531449475</v>
      </c>
      <c r="G278">
        <v>0.00644584748338887</v>
      </c>
      <c r="H278">
        <v>0.0774749565596941</v>
      </c>
      <c r="I278">
        <v>0.0221155215620316</v>
      </c>
      <c r="J278">
        <v>0.048709827131888</v>
      </c>
      <c r="K278">
        <v>0.0245093494432304</v>
      </c>
    </row>
    <row r="279" spans="1:11">
      <c r="A279" s="32">
        <v>45755</v>
      </c>
      <c r="B279">
        <v>-0.0138189267206795</v>
      </c>
      <c r="C279">
        <v>-0.051101882959704</v>
      </c>
      <c r="D279">
        <v>-0.0265973125192657</v>
      </c>
      <c r="E279">
        <v>-0.0140678250707677</v>
      </c>
      <c r="F279">
        <v>-0.0112984546602181</v>
      </c>
      <c r="G279">
        <v>-0.00412481457694996</v>
      </c>
      <c r="H279">
        <v>0.0112681167209786</v>
      </c>
      <c r="I279">
        <v>0.000731047623755935</v>
      </c>
      <c r="J279">
        <v>-0.0213056019322974</v>
      </c>
      <c r="K279">
        <v>-0.0115499369454598</v>
      </c>
    </row>
    <row r="280" spans="1:11">
      <c r="A280" s="32">
        <v>45754</v>
      </c>
      <c r="B280">
        <v>0.0347000169689659</v>
      </c>
      <c r="C280">
        <v>-0.0374259556531881</v>
      </c>
      <c r="D280">
        <v>0.0246070291250447</v>
      </c>
      <c r="E280">
        <v>0.00786732294562032</v>
      </c>
      <c r="F280">
        <v>0.022567511443358</v>
      </c>
      <c r="G280">
        <v>-0.0172452111592426</v>
      </c>
      <c r="H280">
        <v>0.0195900030080896</v>
      </c>
      <c r="I280">
        <v>-0.0225606097900729</v>
      </c>
      <c r="J280">
        <v>-0.0135085033696383</v>
      </c>
      <c r="K280">
        <v>-0.0217305914955727</v>
      </c>
    </row>
    <row r="281" spans="1:11">
      <c r="A281" s="32">
        <v>45751</v>
      </c>
      <c r="B281">
        <v>-0.0764228755606289</v>
      </c>
      <c r="C281">
        <v>-0.075680302500251</v>
      </c>
      <c r="D281">
        <v>-0.0424207158839521</v>
      </c>
      <c r="E281">
        <v>-0.0345606750654673</v>
      </c>
      <c r="F281">
        <v>-0.0519053155718911</v>
      </c>
      <c r="G281">
        <v>-0.0420428621138684</v>
      </c>
      <c r="H281">
        <v>-0.0839273987170448</v>
      </c>
      <c r="I281">
        <v>-0.0454274178752853</v>
      </c>
      <c r="J281">
        <v>-0.0746760081674216</v>
      </c>
      <c r="K281">
        <v>-0.051418477391526</v>
      </c>
    </row>
    <row r="282" spans="1:11">
      <c r="A282" s="32">
        <v>45750</v>
      </c>
      <c r="B282">
        <v>-0.0812811727394762</v>
      </c>
      <c r="C282">
        <v>-0.0970133579164837</v>
      </c>
      <c r="D282">
        <v>-0.0940814059505717</v>
      </c>
      <c r="E282">
        <v>-0.0410767391401527</v>
      </c>
      <c r="F282">
        <v>-0.0938521642266077</v>
      </c>
      <c r="G282">
        <v>0.0283031774033019</v>
      </c>
      <c r="H282">
        <v>-0.0722321861185426</v>
      </c>
      <c r="I282">
        <v>0.0256051633011141</v>
      </c>
      <c r="J282">
        <v>-0.0540157259153795</v>
      </c>
      <c r="K282">
        <v>0.0169064250863822</v>
      </c>
    </row>
    <row r="283" spans="1:11">
      <c r="A283" s="32">
        <v>45749</v>
      </c>
      <c r="B283">
        <v>0.0024482036075464</v>
      </c>
      <c r="C283">
        <v>0.00313143317531184</v>
      </c>
      <c r="D283">
        <v>0.019785281392848</v>
      </c>
      <c r="E283">
        <v>-0.000191015886735314</v>
      </c>
      <c r="F283">
        <v>-0.00353867694662942</v>
      </c>
      <c r="G283">
        <v>0.0136744297266942</v>
      </c>
      <c r="H283">
        <v>0.00882574986057326</v>
      </c>
      <c r="I283">
        <v>-0.00754193519040456</v>
      </c>
      <c r="J283">
        <v>-0.00311303940773409</v>
      </c>
      <c r="K283">
        <v>-0.00623421415697474</v>
      </c>
    </row>
    <row r="284" spans="1:11">
      <c r="A284" s="32">
        <v>45748</v>
      </c>
      <c r="B284">
        <v>0.016199503110384</v>
      </c>
      <c r="C284">
        <v>0.00476063056656272</v>
      </c>
      <c r="D284">
        <v>0.00998883916602474</v>
      </c>
      <c r="E284">
        <v>0.0155917309548656</v>
      </c>
      <c r="F284">
        <v>0.0165873241122793</v>
      </c>
      <c r="G284">
        <v>-0.0789528933112033</v>
      </c>
      <c r="H284">
        <v>-0.00670814033818224</v>
      </c>
      <c r="I284">
        <v>0.00348456691006456</v>
      </c>
      <c r="J284">
        <v>0.000924486345627752</v>
      </c>
      <c r="K284">
        <v>0.000821162577669889</v>
      </c>
    </row>
    <row r="285" spans="1:11">
      <c r="A285" s="32">
        <v>45747</v>
      </c>
      <c r="B285">
        <v>-0.0118322866341495</v>
      </c>
      <c r="C285">
        <v>0.019226554118957</v>
      </c>
      <c r="D285">
        <v>-0.012846800528305</v>
      </c>
      <c r="E285">
        <v>0.00200666798733525</v>
      </c>
      <c r="F285">
        <v>-0.000659092903921797</v>
      </c>
      <c r="G285">
        <v>0.0129268982612739</v>
      </c>
      <c r="H285">
        <v>0.0100379824726899</v>
      </c>
      <c r="I285">
        <v>0.0176073285918292</v>
      </c>
      <c r="J285">
        <v>0.0101412176490485</v>
      </c>
      <c r="K285">
        <v>0.0141234435099592</v>
      </c>
    </row>
    <row r="286" spans="1:11">
      <c r="A286" s="32">
        <v>45744</v>
      </c>
      <c r="B286">
        <v>-0.0159207342868451</v>
      </c>
      <c r="C286">
        <v>-0.0269399427364003</v>
      </c>
      <c r="D286">
        <v>-0.0438559925204446</v>
      </c>
      <c r="E286">
        <v>-0.0499835534900782</v>
      </c>
      <c r="F286">
        <v>-0.0438288782646476</v>
      </c>
      <c r="G286">
        <v>0.00354914091803916</v>
      </c>
      <c r="H286">
        <v>-0.021468531313163</v>
      </c>
      <c r="I286">
        <v>-0.00524414779887691</v>
      </c>
      <c r="J286">
        <v>-0.00135811921393066</v>
      </c>
      <c r="K286">
        <v>-0.00403872972803292</v>
      </c>
    </row>
    <row r="287" spans="1:11">
      <c r="A287" s="32">
        <v>45743</v>
      </c>
      <c r="B287">
        <v>-0.0206943749959682</v>
      </c>
      <c r="C287">
        <v>0.0104181641923904</v>
      </c>
      <c r="D287">
        <v>0.00114288566193086</v>
      </c>
      <c r="E287">
        <v>-0.0172323237617198</v>
      </c>
      <c r="F287">
        <v>-0.0138437887783264</v>
      </c>
      <c r="G287">
        <v>0.00868098417564114</v>
      </c>
      <c r="H287">
        <v>-0.0116599537970431</v>
      </c>
      <c r="I287">
        <v>0.0102302682508148</v>
      </c>
      <c r="J287">
        <v>-0.00321815995898939</v>
      </c>
      <c r="K287">
        <v>0.0127055901106891</v>
      </c>
    </row>
    <row r="288" spans="1:11">
      <c r="A288" s="32">
        <v>45742</v>
      </c>
      <c r="B288">
        <v>-0.0591343085748757</v>
      </c>
      <c r="C288">
        <v>-0.00997133666038073</v>
      </c>
      <c r="D288">
        <v>-0.0225159447992532</v>
      </c>
      <c r="E288">
        <v>-0.0327780968129416</v>
      </c>
      <c r="F288">
        <v>-0.0247812307813489</v>
      </c>
      <c r="G288">
        <v>0.00433786390073546</v>
      </c>
      <c r="H288">
        <v>-0.000398279438114897</v>
      </c>
      <c r="I288">
        <v>0.0174318323121311</v>
      </c>
      <c r="J288">
        <v>0.0143066393178253</v>
      </c>
      <c r="K288">
        <v>0.022646142784952</v>
      </c>
    </row>
    <row r="289" spans="1:11">
      <c r="A289" s="32">
        <v>45741</v>
      </c>
      <c r="B289">
        <v>-0.00594797292607731</v>
      </c>
      <c r="C289">
        <v>0.0135891220018443</v>
      </c>
      <c r="D289">
        <v>0.0119814622547624</v>
      </c>
      <c r="E289">
        <v>0.0170297398448023</v>
      </c>
      <c r="F289">
        <v>0.0119825392069466</v>
      </c>
      <c r="G289">
        <v>-0.0139991802423836</v>
      </c>
      <c r="H289">
        <v>0.0123000809528911</v>
      </c>
      <c r="I289">
        <v>-0.00203252102492236</v>
      </c>
      <c r="J289">
        <v>0.00679894180630518</v>
      </c>
      <c r="K289">
        <v>-0.0170475970236624</v>
      </c>
    </row>
    <row r="290" spans="1:11">
      <c r="A290" s="32">
        <v>45740</v>
      </c>
      <c r="B290">
        <v>0.0310342332896529</v>
      </c>
      <c r="C290">
        <v>0.011207406602134</v>
      </c>
      <c r="D290">
        <v>0.0353004334776101</v>
      </c>
      <c r="E290">
        <v>0.022251950777323</v>
      </c>
      <c r="F290">
        <v>0.0372028747834805</v>
      </c>
      <c r="G290">
        <v>-0.00208002032658586</v>
      </c>
      <c r="H290">
        <v>0.0262630218498208</v>
      </c>
      <c r="I290">
        <v>0.00406918160672575</v>
      </c>
      <c r="J290">
        <v>0.00259403517704653</v>
      </c>
      <c r="K290">
        <v>-0.00625867120909174</v>
      </c>
    </row>
    <row r="291" spans="1:11">
      <c r="A291" s="32">
        <v>45737</v>
      </c>
      <c r="B291">
        <v>-0.00702707882517796</v>
      </c>
      <c r="C291">
        <v>0.0192896329553492</v>
      </c>
      <c r="D291">
        <v>0.00644239880340391</v>
      </c>
      <c r="E291">
        <v>0.00728299678691437</v>
      </c>
      <c r="F291">
        <v>0.0173402526255384</v>
      </c>
      <c r="G291">
        <v>0.00373488877449278</v>
      </c>
      <c r="H291">
        <v>0.0109022384769784</v>
      </c>
      <c r="I291">
        <v>-0.0150313568657222</v>
      </c>
      <c r="J291">
        <v>-0.00345722038385779</v>
      </c>
      <c r="K291">
        <v>-0.00514601422832284</v>
      </c>
    </row>
    <row r="292" spans="1:11">
      <c r="A292" s="32">
        <v>45736</v>
      </c>
      <c r="B292">
        <v>0.00855756122578715</v>
      </c>
      <c r="C292">
        <v>-0.00531048902558184</v>
      </c>
      <c r="D292">
        <v>-0.00302184664891882</v>
      </c>
      <c r="E292">
        <v>-0.00667301750729589</v>
      </c>
      <c r="F292">
        <v>0.00331607230012241</v>
      </c>
      <c r="G292">
        <v>0.000184043434769989</v>
      </c>
      <c r="H292">
        <v>-0.000418305034126138</v>
      </c>
      <c r="I292">
        <v>0.00618751524412758</v>
      </c>
      <c r="J292">
        <v>0.00423674491339256</v>
      </c>
      <c r="K292">
        <v>-0.00606927960889698</v>
      </c>
    </row>
    <row r="293" spans="1:11">
      <c r="A293" s="32">
        <v>45735</v>
      </c>
      <c r="B293">
        <v>0.017944246238801</v>
      </c>
      <c r="C293">
        <v>0.0119179780947654</v>
      </c>
      <c r="D293">
        <v>0.0140078508412909</v>
      </c>
      <c r="E293">
        <v>0.0198428990204923</v>
      </c>
      <c r="F293">
        <v>0.00291490407176505</v>
      </c>
      <c r="G293">
        <v>-0.0077008081331784</v>
      </c>
      <c r="H293">
        <v>0.0174658506739966</v>
      </c>
      <c r="I293">
        <v>-0.00144237728742384</v>
      </c>
      <c r="J293">
        <v>0.0154554484463263</v>
      </c>
      <c r="K293">
        <v>0.00511479644868008</v>
      </c>
    </row>
    <row r="294" spans="1:11">
      <c r="A294" s="32">
        <v>45734</v>
      </c>
      <c r="B294">
        <v>-0.0349031002630687</v>
      </c>
      <c r="C294">
        <v>-0.00614030849539784</v>
      </c>
      <c r="D294">
        <v>-0.0150301367614392</v>
      </c>
      <c r="E294">
        <v>-0.0222805868630017</v>
      </c>
      <c r="F294">
        <v>-0.0379743419077434</v>
      </c>
      <c r="G294">
        <v>0.00862153372994169</v>
      </c>
      <c r="H294">
        <v>0.00443592111483802</v>
      </c>
      <c r="I294">
        <v>-0.0106094185114303</v>
      </c>
      <c r="J294">
        <v>-0.0010554090689436</v>
      </c>
      <c r="K294">
        <v>-0.0121493775221365</v>
      </c>
    </row>
    <row r="295" spans="1:11">
      <c r="A295" s="32">
        <v>45733</v>
      </c>
      <c r="B295">
        <v>-0.0177450759094681</v>
      </c>
      <c r="C295">
        <v>0.00238602185761885</v>
      </c>
      <c r="D295">
        <v>-0.0112272255544661</v>
      </c>
      <c r="E295">
        <v>-0.00727761111260659</v>
      </c>
      <c r="F295">
        <v>-0.0044536156087493</v>
      </c>
      <c r="G295">
        <v>0.000184246891355045</v>
      </c>
      <c r="H295">
        <v>0.00638979809877099</v>
      </c>
      <c r="I295">
        <v>0.0137853992379441</v>
      </c>
      <c r="J295">
        <v>0.0164853507370513</v>
      </c>
      <c r="K295">
        <v>0.0106002828367614</v>
      </c>
    </row>
    <row r="296" spans="1:11">
      <c r="A296" s="32">
        <v>45730</v>
      </c>
      <c r="B296">
        <v>0.0513495309097258</v>
      </c>
      <c r="C296">
        <v>0.0180074341490817</v>
      </c>
      <c r="D296">
        <v>0.0207234856092258</v>
      </c>
      <c r="E296">
        <v>0.0166340468973629</v>
      </c>
      <c r="F296">
        <v>0.0283100759707077</v>
      </c>
      <c r="G296">
        <v>-0.00110497248811833</v>
      </c>
      <c r="H296">
        <v>0.0316876369006565</v>
      </c>
      <c r="I296">
        <v>-0.00662922156820316</v>
      </c>
      <c r="J296">
        <v>0.0292898482431194</v>
      </c>
      <c r="K296">
        <v>-0.00368433979879821</v>
      </c>
    </row>
    <row r="297" spans="1:11">
      <c r="A297" s="32">
        <v>45729</v>
      </c>
      <c r="B297">
        <v>-0.00138336525606075</v>
      </c>
      <c r="C297">
        <v>-0.0342226243791536</v>
      </c>
      <c r="D297">
        <v>-0.0254609201322413</v>
      </c>
      <c r="E297">
        <v>-0.0263755550818022</v>
      </c>
      <c r="F297">
        <v>-0.0478028539286479</v>
      </c>
      <c r="G297">
        <v>0.000859317509298911</v>
      </c>
      <c r="H297">
        <v>-0.0119624459453904</v>
      </c>
      <c r="I297">
        <v>-0.00458584925193682</v>
      </c>
      <c r="J297">
        <v>-0.00422406505023815</v>
      </c>
      <c r="K297">
        <v>0.00130579315800143</v>
      </c>
    </row>
    <row r="298" spans="1:11">
      <c r="A298" s="32">
        <v>45728</v>
      </c>
      <c r="B298">
        <v>0.0622026763814226</v>
      </c>
      <c r="C298">
        <v>-0.0176332740215393</v>
      </c>
      <c r="D298">
        <v>0.0116315663556399</v>
      </c>
      <c r="E298">
        <v>0.0185419776914329</v>
      </c>
      <c r="F298">
        <v>0.0226082250055972</v>
      </c>
      <c r="G298">
        <v>-0.0183145273008153</v>
      </c>
      <c r="H298">
        <v>-0.00542623421384118</v>
      </c>
      <c r="I298">
        <v>-0.015605367048685</v>
      </c>
      <c r="J298">
        <v>-0.000274863715139283</v>
      </c>
      <c r="K298">
        <v>-0.0278210569884084</v>
      </c>
    </row>
    <row r="299" spans="1:11">
      <c r="A299" s="32">
        <v>45727</v>
      </c>
      <c r="B299">
        <v>0.0165017186611659</v>
      </c>
      <c r="C299">
        <v>-0.029623865022755</v>
      </c>
      <c r="D299">
        <v>0.010482544278221</v>
      </c>
      <c r="E299">
        <v>-0.0110940484940929</v>
      </c>
      <c r="F299">
        <v>0.0128272922711768</v>
      </c>
      <c r="G299">
        <v>-0.0110326098061054</v>
      </c>
      <c r="H299">
        <v>-0.0133520277333803</v>
      </c>
      <c r="I299">
        <v>-0.00575480569196176</v>
      </c>
      <c r="J299">
        <v>-0.023896864880861</v>
      </c>
      <c r="K299">
        <v>-0.0179751820133976</v>
      </c>
    </row>
    <row r="300" spans="1:11">
      <c r="A300" s="32">
        <v>45726</v>
      </c>
      <c r="B300">
        <v>-0.0519987848611539</v>
      </c>
      <c r="C300">
        <v>-0.0496940736391676</v>
      </c>
      <c r="D300">
        <v>-0.0239225202290302</v>
      </c>
      <c r="E300">
        <v>-0.047046028632967</v>
      </c>
      <c r="F300">
        <v>-0.0452330611578347</v>
      </c>
      <c r="G300">
        <v>0.00604086887416654</v>
      </c>
      <c r="H300">
        <v>-0.0424088839138863</v>
      </c>
      <c r="I300">
        <v>0.00027995520899526</v>
      </c>
      <c r="J300">
        <v>0.025180209084864</v>
      </c>
      <c r="K300">
        <v>0.00176031390392027</v>
      </c>
    </row>
    <row r="301" spans="1:11">
      <c r="A301" s="32">
        <v>45723</v>
      </c>
      <c r="B301">
        <v>0.0189918814099476</v>
      </c>
      <c r="C301">
        <v>0.0157676116588977</v>
      </c>
      <c r="D301">
        <v>-0.00725093813196797</v>
      </c>
      <c r="E301">
        <v>0.00872308468804396</v>
      </c>
      <c r="F301">
        <v>-0.00362160272674576</v>
      </c>
      <c r="G301">
        <v>0.00517263272898917</v>
      </c>
      <c r="H301">
        <v>-0.0174301700106269</v>
      </c>
      <c r="I301">
        <v>0.0136727762537897</v>
      </c>
      <c r="J301">
        <v>0.0129248475748612</v>
      </c>
      <c r="K301">
        <v>0.00735863678200715</v>
      </c>
    </row>
    <row r="302" spans="1:11">
      <c r="A302" s="32">
        <v>45722</v>
      </c>
      <c r="B302">
        <v>-0.0590859511051194</v>
      </c>
      <c r="C302">
        <v>-0.00174071837955471</v>
      </c>
      <c r="D302">
        <v>-0.0374560970746984</v>
      </c>
      <c r="E302">
        <v>-0.003879901789354</v>
      </c>
      <c r="F302">
        <v>-0.0444483005339723</v>
      </c>
      <c r="G302">
        <v>0.00429068493280962</v>
      </c>
      <c r="H302">
        <v>-0.0200380145968495</v>
      </c>
      <c r="I302">
        <v>0.0054077262849555</v>
      </c>
      <c r="J302">
        <v>0.0204644333070766</v>
      </c>
      <c r="K302">
        <v>0.000286311451550616</v>
      </c>
    </row>
    <row r="303" spans="1:11">
      <c r="A303" s="32">
        <v>45721</v>
      </c>
      <c r="B303">
        <v>0.011230775165645</v>
      </c>
      <c r="C303">
        <v>-0.000805648060198559</v>
      </c>
      <c r="D303">
        <v>0.0221282320883664</v>
      </c>
      <c r="E303">
        <v>0.0122115839764041</v>
      </c>
      <c r="F303">
        <v>0.0254088194676193</v>
      </c>
      <c r="G303">
        <v>-0.00181521197056234</v>
      </c>
      <c r="H303">
        <v>0.00510184852489291</v>
      </c>
      <c r="I303">
        <v>-0.00156840411419414</v>
      </c>
      <c r="J303">
        <v>-0.019720800627335</v>
      </c>
      <c r="K303">
        <v>0.00822339951438094</v>
      </c>
    </row>
    <row r="304" spans="1:11">
      <c r="A304" s="32">
        <v>45720</v>
      </c>
      <c r="B304">
        <v>0.016779354765392</v>
      </c>
      <c r="C304">
        <v>-0.00886156528933412</v>
      </c>
      <c r="D304">
        <v>-0.00596841456663104</v>
      </c>
      <c r="E304">
        <v>0.023141919912298</v>
      </c>
      <c r="F304">
        <v>-0.023243392245962</v>
      </c>
      <c r="G304">
        <v>-0.0111813608566179</v>
      </c>
      <c r="H304">
        <v>-0.04060298952143</v>
      </c>
      <c r="I304">
        <v>-0.0298948653415909</v>
      </c>
      <c r="J304">
        <v>-0.00204366072057656</v>
      </c>
      <c r="K304">
        <v>-0.0138202159515841</v>
      </c>
    </row>
    <row r="305" spans="1:11">
      <c r="A305" s="32">
        <v>45719</v>
      </c>
      <c r="B305">
        <v>-0.0909489066864851</v>
      </c>
      <c r="C305">
        <v>-0.0158796343232466</v>
      </c>
      <c r="D305">
        <v>-0.0347986226044387</v>
      </c>
      <c r="E305">
        <v>-0.0193904500964255</v>
      </c>
      <c r="F305">
        <v>-0.0198759613229767</v>
      </c>
      <c r="G305">
        <v>0.013602376444181</v>
      </c>
      <c r="H305">
        <v>-0.0153447905872366</v>
      </c>
      <c r="I305">
        <v>0.0154674580898876</v>
      </c>
      <c r="J305">
        <v>-0.0325922316385073</v>
      </c>
      <c r="K305">
        <v>0.0100163960230651</v>
      </c>
    </row>
    <row r="306" spans="1:11">
      <c r="A306" s="32">
        <v>45716</v>
      </c>
      <c r="B306">
        <v>0.0389325702323999</v>
      </c>
      <c r="C306">
        <v>0.0189511870294846</v>
      </c>
      <c r="D306">
        <v>0.0168166995677886</v>
      </c>
      <c r="E306">
        <v>0.0105083911675351</v>
      </c>
      <c r="F306">
        <v>0.0150179234580639</v>
      </c>
      <c r="G306">
        <v>0.00784794902479631</v>
      </c>
      <c r="H306">
        <v>0.0213871050431991</v>
      </c>
      <c r="I306">
        <v>0.00478604517186864</v>
      </c>
      <c r="J306">
        <v>0.0106556904922637</v>
      </c>
      <c r="K306">
        <v>0.0108152929520661</v>
      </c>
    </row>
    <row r="307" spans="1:11">
      <c r="A307" s="32">
        <v>45715</v>
      </c>
      <c r="B307">
        <v>-0.0885914845993575</v>
      </c>
      <c r="C307">
        <v>-0.0128126360240093</v>
      </c>
      <c r="D307">
        <v>-0.0265207346520804</v>
      </c>
      <c r="E307">
        <v>-0.0247939319127766</v>
      </c>
      <c r="F307">
        <v>-0.0232153015020218</v>
      </c>
      <c r="G307">
        <v>0.00397785170034811</v>
      </c>
      <c r="H307">
        <v>0.00100417125694337</v>
      </c>
      <c r="I307">
        <v>0.000988212122490606</v>
      </c>
      <c r="J307">
        <v>0.00628388753258013</v>
      </c>
      <c r="K307">
        <v>0.0039036376660339</v>
      </c>
    </row>
    <row r="308" spans="1:11">
      <c r="A308" s="32">
        <v>45714</v>
      </c>
      <c r="B308">
        <v>0.0360629983193184</v>
      </c>
      <c r="C308">
        <v>-0.027412467370684</v>
      </c>
      <c r="D308">
        <v>0.00725743557649671</v>
      </c>
      <c r="E308">
        <v>-0.0154534168180425</v>
      </c>
      <c r="F308">
        <v>0.0243401439146945</v>
      </c>
      <c r="G308">
        <v>-0.0182889321598548</v>
      </c>
      <c r="H308">
        <v>0.00538562684182764</v>
      </c>
      <c r="I308">
        <v>-0.00969857907908634</v>
      </c>
      <c r="J308">
        <v>-0.00246361728693572</v>
      </c>
      <c r="K308">
        <v>-0.00785001850592706</v>
      </c>
    </row>
    <row r="309" spans="1:11">
      <c r="A309" s="32">
        <v>45713</v>
      </c>
      <c r="B309">
        <v>-0.0284165319455157</v>
      </c>
      <c r="C309">
        <v>-0.000242846158153103</v>
      </c>
      <c r="D309">
        <v>0.000423021791930217</v>
      </c>
      <c r="E309">
        <v>-0.0215983809564943</v>
      </c>
      <c r="F309">
        <v>-0.0160380013289482</v>
      </c>
      <c r="G309">
        <v>0.0142500061626052</v>
      </c>
      <c r="H309">
        <v>-0.0151909463989738</v>
      </c>
      <c r="I309">
        <v>0.0126690883713795</v>
      </c>
      <c r="J309">
        <v>-0.0139368771669013</v>
      </c>
      <c r="K309">
        <v>0.0122965505220979</v>
      </c>
    </row>
    <row r="310" spans="1:11">
      <c r="A310" s="32">
        <v>45712</v>
      </c>
      <c r="B310">
        <v>-0.0313576370581286</v>
      </c>
      <c r="C310">
        <v>0.00629252050931075</v>
      </c>
      <c r="D310">
        <v>-0.0180302585246742</v>
      </c>
      <c r="E310">
        <v>-0.00228469632133081</v>
      </c>
      <c r="F310">
        <v>-0.0228170409971334</v>
      </c>
      <c r="G310">
        <v>0.0088333294277566</v>
      </c>
      <c r="H310">
        <v>-0.0110355395215343</v>
      </c>
      <c r="I310">
        <v>-0.0107088525154645</v>
      </c>
      <c r="J310">
        <v>0.00522617877207647</v>
      </c>
      <c r="K310">
        <v>0.00181940948742442</v>
      </c>
    </row>
    <row r="311" spans="1:11">
      <c r="A311" s="32">
        <v>45709</v>
      </c>
      <c r="B311">
        <v>-0.0413842109169787</v>
      </c>
      <c r="C311">
        <v>-0.00113964764664926</v>
      </c>
      <c r="D311">
        <v>-0.0286735158312621</v>
      </c>
      <c r="E311">
        <v>-0.0269084380644377</v>
      </c>
      <c r="F311">
        <v>-0.0163817968557215</v>
      </c>
      <c r="G311">
        <v>0.0162746619573917</v>
      </c>
      <c r="H311">
        <v>-0.00964153295893447</v>
      </c>
      <c r="I311">
        <v>0.0185308365051941</v>
      </c>
      <c r="J311">
        <v>-0.011765369897562</v>
      </c>
      <c r="K311">
        <v>0.0178999563519014</v>
      </c>
    </row>
    <row r="312" spans="1:11">
      <c r="A312" s="32">
        <v>45708</v>
      </c>
      <c r="B312">
        <v>0.00630058646194614</v>
      </c>
      <c r="C312">
        <v>0.00391278265656872</v>
      </c>
      <c r="D312">
        <v>-0.0166852216793436</v>
      </c>
      <c r="E312">
        <v>-0.00383960669642316</v>
      </c>
      <c r="F312">
        <v>-0.0127699949993086</v>
      </c>
      <c r="G312">
        <v>0.0112732245293567</v>
      </c>
      <c r="H312">
        <v>-0.0456081239078414</v>
      </c>
      <c r="I312">
        <v>-0.000428234964791231</v>
      </c>
      <c r="J312">
        <v>0.0152949450356379</v>
      </c>
      <c r="K312">
        <v>0.00431525991781684</v>
      </c>
    </row>
    <row r="313" spans="1:11">
      <c r="A313" s="32">
        <v>45707</v>
      </c>
      <c r="B313">
        <v>-0.00122025640522949</v>
      </c>
      <c r="C313">
        <v>0.00163485547509606</v>
      </c>
      <c r="D313">
        <v>-8.82456760191489e-5</v>
      </c>
      <c r="E313">
        <v>0.00812924485458823</v>
      </c>
      <c r="F313">
        <v>-0.0177451950297981</v>
      </c>
      <c r="G313">
        <v>0.0185379893248377</v>
      </c>
      <c r="H313">
        <v>-0.0025035778455922</v>
      </c>
      <c r="I313">
        <v>0.0146638625271414</v>
      </c>
      <c r="J313">
        <v>0.00145164242512139</v>
      </c>
      <c r="K313">
        <v>0.00638710293783631</v>
      </c>
    </row>
    <row r="314" spans="1:11">
      <c r="A314" s="32">
        <v>45706</v>
      </c>
      <c r="B314">
        <v>0.00395328457361514</v>
      </c>
      <c r="C314">
        <v>-0.000531621252833849</v>
      </c>
      <c r="D314">
        <v>-0.00891666900891232</v>
      </c>
      <c r="E314">
        <v>-0.00791332042729852</v>
      </c>
      <c r="F314">
        <v>-0.0279432374574999</v>
      </c>
      <c r="G314">
        <v>-0.00745648502012815</v>
      </c>
      <c r="H314">
        <v>0.0120747505077399</v>
      </c>
      <c r="I314">
        <v>0.00261021029869423</v>
      </c>
      <c r="J314">
        <v>0.0174012999718029</v>
      </c>
      <c r="K314">
        <v>0.015473018249411</v>
      </c>
    </row>
    <row r="315" spans="1:11">
      <c r="A315" s="32">
        <v>45702</v>
      </c>
      <c r="B315">
        <v>0.0259735911375398</v>
      </c>
      <c r="C315">
        <v>0.0126305342730728</v>
      </c>
      <c r="D315">
        <v>-0.00736306561479129</v>
      </c>
      <c r="E315">
        <v>-0.00490078262293274</v>
      </c>
      <c r="F315">
        <v>0.0110700474607662</v>
      </c>
      <c r="G315">
        <v>-0.00701981185146227</v>
      </c>
      <c r="H315">
        <v>0.000976650888793867</v>
      </c>
      <c r="I315">
        <v>-0.00910608301413949</v>
      </c>
      <c r="J315">
        <v>0.00101677690508681</v>
      </c>
      <c r="K315">
        <v>-0.0487053823582957</v>
      </c>
    </row>
    <row r="316" spans="1:11">
      <c r="A316" s="32">
        <v>45701</v>
      </c>
      <c r="B316">
        <v>0.0311551677797955</v>
      </c>
      <c r="C316">
        <v>0.0194822215455086</v>
      </c>
      <c r="D316">
        <v>0.00627043204091037</v>
      </c>
      <c r="E316">
        <v>0.0136851358234686</v>
      </c>
      <c r="F316">
        <v>0.00437432778616091</v>
      </c>
      <c r="G316">
        <v>0.0127357646030157</v>
      </c>
      <c r="H316">
        <v>0.00315349047964295</v>
      </c>
      <c r="I316">
        <v>0.011432003527762</v>
      </c>
      <c r="J316">
        <v>0.00723968263265563</v>
      </c>
      <c r="K316">
        <v>0.00845571685195225</v>
      </c>
    </row>
    <row r="317" spans="1:11">
      <c r="A317" s="32">
        <v>45700</v>
      </c>
      <c r="B317">
        <v>-0.0125787822068603</v>
      </c>
      <c r="C317">
        <v>0.0181052465235978</v>
      </c>
      <c r="D317">
        <v>-0.0165915998188176</v>
      </c>
      <c r="E317">
        <v>-0.00927011761435186</v>
      </c>
      <c r="F317">
        <v>0.00772225982847181</v>
      </c>
      <c r="G317">
        <v>-0.00558786257589463</v>
      </c>
      <c r="H317">
        <v>0.00167139054969081</v>
      </c>
      <c r="I317">
        <v>0.0162867659940663</v>
      </c>
      <c r="J317">
        <v>-0.0394535691329108</v>
      </c>
      <c r="K317">
        <v>0.000884929705842118</v>
      </c>
    </row>
    <row r="318" spans="1:11">
      <c r="A318" s="32">
        <v>45699</v>
      </c>
      <c r="B318">
        <v>-0.00578144794668036</v>
      </c>
      <c r="C318">
        <v>0.0215968591301016</v>
      </c>
      <c r="D318">
        <v>-0.00163125170321715</v>
      </c>
      <c r="E318">
        <v>-0.00618630768755446</v>
      </c>
      <c r="F318">
        <v>0.00333983054674803</v>
      </c>
      <c r="G318">
        <v>0.0121791626911934</v>
      </c>
      <c r="H318">
        <v>0.014468321905345</v>
      </c>
      <c r="I318">
        <v>0.0461678657562668</v>
      </c>
      <c r="J318">
        <v>0.00628819894522853</v>
      </c>
      <c r="K318">
        <v>0.0112774224645739</v>
      </c>
    </row>
    <row r="319" spans="1:11">
      <c r="A319" s="32">
        <v>45698</v>
      </c>
      <c r="B319">
        <v>0.0283227617826781</v>
      </c>
      <c r="C319">
        <v>8.78580214938611e-5</v>
      </c>
      <c r="D319">
        <v>0.0172623205365532</v>
      </c>
      <c r="E319">
        <v>0.00607839207745675</v>
      </c>
      <c r="F319">
        <v>0.00402257651749845</v>
      </c>
      <c r="G319">
        <v>0.00728790315759135</v>
      </c>
      <c r="H319">
        <v>-0.0174095538955118</v>
      </c>
      <c r="I319">
        <v>0.011060164151098</v>
      </c>
      <c r="J319">
        <v>0.0189216961545027</v>
      </c>
      <c r="K319">
        <v>-0.00262295232347059</v>
      </c>
    </row>
    <row r="320" spans="1:11">
      <c r="A320" s="32">
        <v>45695</v>
      </c>
      <c r="B320">
        <v>0.00897422083551009</v>
      </c>
      <c r="C320">
        <v>-0.0242607103328896</v>
      </c>
      <c r="D320">
        <v>-0.0413751908134635</v>
      </c>
      <c r="E320">
        <v>-0.0332178893782148</v>
      </c>
      <c r="F320">
        <v>0.00354712221115928</v>
      </c>
      <c r="G320">
        <v>-0.00254378378046592</v>
      </c>
      <c r="H320">
        <v>-0.0039804648177146</v>
      </c>
      <c r="I320">
        <v>0.0075472056353829</v>
      </c>
      <c r="J320">
        <v>0.00423339487387901</v>
      </c>
      <c r="K320">
        <v>-0.00540301151115353</v>
      </c>
    </row>
    <row r="321" spans="1:11">
      <c r="A321" s="32">
        <v>45694</v>
      </c>
      <c r="B321">
        <v>0.0303758907078662</v>
      </c>
      <c r="C321">
        <v>0.00322102964821831</v>
      </c>
      <c r="D321">
        <v>0.0112001170795363</v>
      </c>
      <c r="E321">
        <v>0.00141017963984869</v>
      </c>
      <c r="F321">
        <v>0.0100504777236234</v>
      </c>
      <c r="G321">
        <v>-0.00765740276346343</v>
      </c>
      <c r="H321">
        <v>0.0236431454166799</v>
      </c>
      <c r="I321">
        <v>0.00379507096855153</v>
      </c>
      <c r="J321">
        <v>-0.0132840577429825</v>
      </c>
      <c r="K321">
        <v>-0.000769481230071508</v>
      </c>
    </row>
    <row r="322" spans="1:11">
      <c r="A322" s="32">
        <v>45693</v>
      </c>
      <c r="B322">
        <v>0.0507748287811871</v>
      </c>
      <c r="C322">
        <v>-0.00141853141331436</v>
      </c>
      <c r="D322">
        <v>-0.0246337446213977</v>
      </c>
      <c r="E322">
        <v>-0.0757194437906569</v>
      </c>
      <c r="F322">
        <v>0.000965182536995305</v>
      </c>
      <c r="G322">
        <v>0.00778769592325669</v>
      </c>
      <c r="H322">
        <v>0.00925020991139652</v>
      </c>
      <c r="I322">
        <v>0.00715481230103466</v>
      </c>
      <c r="J322">
        <v>-0.000727802069971867</v>
      </c>
      <c r="K322">
        <v>0.00522039507929982</v>
      </c>
    </row>
    <row r="323" spans="1:11">
      <c r="A323" s="32">
        <v>45692</v>
      </c>
      <c r="B323">
        <v>0.016914261556281</v>
      </c>
      <c r="C323">
        <v>0.0207902282155256</v>
      </c>
      <c r="D323">
        <v>0.0193549046850699</v>
      </c>
      <c r="E323">
        <v>0.0252705972092915</v>
      </c>
      <c r="F323">
        <v>0.0096030417280762</v>
      </c>
      <c r="G323">
        <v>0.0106105265831382</v>
      </c>
      <c r="H323">
        <v>0.00422628025040574</v>
      </c>
      <c r="I323">
        <v>-0.0107920425305639</v>
      </c>
      <c r="J323">
        <v>0.0264470608842612</v>
      </c>
      <c r="K323">
        <v>-0.00374009756530101</v>
      </c>
    </row>
    <row r="324" spans="1:11">
      <c r="A324" s="32">
        <v>45691</v>
      </c>
      <c r="B324">
        <v>-0.0288111847171351</v>
      </c>
      <c r="C324">
        <v>-0.0344423173838528</v>
      </c>
      <c r="D324">
        <v>-0.00109450652896434</v>
      </c>
      <c r="E324">
        <v>-0.0137694957760961</v>
      </c>
      <c r="F324">
        <v>0.0119426793007594</v>
      </c>
      <c r="G324">
        <v>-0.00184198460080149</v>
      </c>
      <c r="H324">
        <v>-0.00183482854643927</v>
      </c>
      <c r="I324">
        <v>-0.00204998889106019</v>
      </c>
      <c r="J324">
        <v>0.00243081645498773</v>
      </c>
      <c r="K324">
        <v>0.0165500416780097</v>
      </c>
    </row>
    <row r="325" spans="1:11">
      <c r="A325" s="32">
        <v>45688</v>
      </c>
      <c r="B325">
        <v>-0.0374349039269404</v>
      </c>
      <c r="C325">
        <v>-0.00671469403508683</v>
      </c>
      <c r="D325">
        <v>0.0128728064851567</v>
      </c>
      <c r="E325">
        <v>0.0155600956079161</v>
      </c>
      <c r="F325">
        <v>0.0031681928577206</v>
      </c>
      <c r="G325">
        <v>-0.00472101066996265</v>
      </c>
      <c r="H325">
        <v>-0.0034731982704631</v>
      </c>
      <c r="I325">
        <v>-0.00893913268453496</v>
      </c>
      <c r="J325">
        <v>-0.0253248284595058</v>
      </c>
      <c r="K325">
        <v>-0.00851834784956526</v>
      </c>
    </row>
    <row r="326" spans="1:11">
      <c r="A326" s="32">
        <v>45687</v>
      </c>
      <c r="B326">
        <v>0.00765053057112467</v>
      </c>
      <c r="C326">
        <v>-0.0074221957254156</v>
      </c>
      <c r="D326">
        <v>-0.0103030315059454</v>
      </c>
      <c r="E326">
        <v>0.0275580172746047</v>
      </c>
      <c r="F326">
        <v>0.0154166266867625</v>
      </c>
      <c r="G326">
        <v>0.0113151657874757</v>
      </c>
      <c r="H326">
        <v>0.00617043523946447</v>
      </c>
      <c r="I326">
        <v>0.0192313619278876</v>
      </c>
      <c r="J326">
        <v>0.00824784734254152</v>
      </c>
      <c r="K326">
        <v>0.00707352188032547</v>
      </c>
    </row>
    <row r="327" spans="1:11">
      <c r="A327" s="32">
        <v>45686</v>
      </c>
      <c r="B327">
        <v>-0.0418756025786026</v>
      </c>
      <c r="C327">
        <v>0.0046061804148975</v>
      </c>
      <c r="D327">
        <v>-0.00454527107172841</v>
      </c>
      <c r="E327">
        <v>0.000563077489218679</v>
      </c>
      <c r="F327">
        <v>0.0031980602019006</v>
      </c>
      <c r="G327">
        <v>0.00510729727558637</v>
      </c>
      <c r="H327">
        <v>-0.00209847937308716</v>
      </c>
      <c r="I327">
        <v>0.00750862222527975</v>
      </c>
      <c r="J327">
        <v>0.00581423815034537</v>
      </c>
      <c r="K327">
        <v>0.000240659407935979</v>
      </c>
    </row>
    <row r="328" spans="1:11">
      <c r="A328" s="32">
        <v>45685</v>
      </c>
      <c r="B328">
        <v>0.0854972548734148</v>
      </c>
      <c r="C328">
        <v>0.0358920864306024</v>
      </c>
      <c r="D328">
        <v>0.0115295742625348</v>
      </c>
      <c r="E328">
        <v>0.0180315391490366</v>
      </c>
      <c r="F328">
        <v>0.0216616050259626</v>
      </c>
      <c r="G328">
        <v>-0.0165532846226415</v>
      </c>
      <c r="H328">
        <v>0.00484062559861158</v>
      </c>
      <c r="I328">
        <v>-0.023925723383922</v>
      </c>
      <c r="J328">
        <v>-0.0195230984275587</v>
      </c>
      <c r="K328">
        <v>-0.0206647222401568</v>
      </c>
    </row>
    <row r="329" spans="1:11">
      <c r="A329" s="32">
        <v>45684</v>
      </c>
      <c r="B329">
        <v>-0.185946123496527</v>
      </c>
      <c r="C329">
        <v>0.031285690523569</v>
      </c>
      <c r="D329">
        <v>0.00242414051133051</v>
      </c>
      <c r="E329">
        <v>-0.0428615169500114</v>
      </c>
      <c r="F329">
        <v>0.0189546508687349</v>
      </c>
      <c r="G329">
        <v>0.040511361889887</v>
      </c>
      <c r="H329">
        <v>0.00380636989370226</v>
      </c>
      <c r="I329">
        <v>0.0310065382920261</v>
      </c>
      <c r="J329">
        <v>0.0138008862285965</v>
      </c>
      <c r="K329">
        <v>0.0331985668056034</v>
      </c>
    </row>
    <row r="330" spans="1:11">
      <c r="A330" s="32">
        <v>45681</v>
      </c>
      <c r="B330">
        <v>-0.0317443160304023</v>
      </c>
      <c r="C330">
        <v>-0.00394230418299858</v>
      </c>
      <c r="D330">
        <v>-0.00242414051133049</v>
      </c>
      <c r="E330">
        <v>0.0112008001919468</v>
      </c>
      <c r="F330">
        <v>0.0171974891225452</v>
      </c>
      <c r="G330">
        <v>0.00122674315118567</v>
      </c>
      <c r="H330">
        <v>-0.00418245113168125</v>
      </c>
      <c r="I330">
        <v>0.00631836852907265</v>
      </c>
      <c r="J330">
        <v>-0.0136193321249752</v>
      </c>
      <c r="K330">
        <v>-0.0122931272266179</v>
      </c>
    </row>
    <row r="331" spans="1:11">
      <c r="A331" s="32">
        <v>45680</v>
      </c>
      <c r="B331">
        <v>0.00101940271833755</v>
      </c>
      <c r="C331">
        <v>-0.000759793551490536</v>
      </c>
      <c r="D331">
        <v>0.0017430865540477</v>
      </c>
      <c r="E331">
        <v>-0.00196795824835595</v>
      </c>
      <c r="F331">
        <v>0.0205570951963526</v>
      </c>
      <c r="G331">
        <v>0.00938652364665723</v>
      </c>
      <c r="H331">
        <v>0.0117628391586594</v>
      </c>
      <c r="I331">
        <v>-0.0040548267380367</v>
      </c>
      <c r="J331">
        <v>0.00564458891269697</v>
      </c>
      <c r="K331">
        <v>0.00852252128750049</v>
      </c>
    </row>
    <row r="332" spans="1:11">
      <c r="A332" s="32">
        <v>45679</v>
      </c>
      <c r="B332">
        <v>0.0433551747022633</v>
      </c>
      <c r="C332">
        <v>0.00533071793389753</v>
      </c>
      <c r="D332">
        <v>0.0184665558527696</v>
      </c>
      <c r="E332">
        <v>0.00161444967209146</v>
      </c>
      <c r="F332">
        <v>0.0113553270212949</v>
      </c>
      <c r="G332">
        <v>-0.0196311941347821</v>
      </c>
      <c r="H332">
        <v>-0.000722612083852134</v>
      </c>
      <c r="I332">
        <v>-0.0103060493521977</v>
      </c>
      <c r="J332">
        <v>-0.0175570120658769</v>
      </c>
      <c r="K332">
        <v>0.0185020287405327</v>
      </c>
    </row>
    <row r="333" spans="1:11">
      <c r="A333" s="32">
        <v>45678</v>
      </c>
      <c r="B333">
        <v>0.0224034644709244</v>
      </c>
      <c r="C333">
        <v>-0.0324362314028834</v>
      </c>
      <c r="D333">
        <v>0.0208920332787345</v>
      </c>
      <c r="E333">
        <v>0.0104048648374086</v>
      </c>
      <c r="F333">
        <v>0.00600377648435696</v>
      </c>
      <c r="G333">
        <v>0.00758862643000849</v>
      </c>
      <c r="H333">
        <v>0.0148224625317625</v>
      </c>
      <c r="I333">
        <v>-0.00463518771229604</v>
      </c>
      <c r="J333">
        <v>-0.00759644387596878</v>
      </c>
      <c r="K333">
        <v>0.00365495218709254</v>
      </c>
    </row>
    <row r="334" spans="1:11">
      <c r="A334" s="32">
        <v>45674</v>
      </c>
      <c r="B334">
        <v>0.0305243397500206</v>
      </c>
      <c r="C334">
        <v>0.00750701849506484</v>
      </c>
      <c r="D334">
        <v>0.0236464219666227</v>
      </c>
      <c r="E334">
        <v>0.0158909003307192</v>
      </c>
      <c r="F334">
        <v>0.00240182457975965</v>
      </c>
      <c r="G334">
        <v>-0.00502036332597678</v>
      </c>
      <c r="H334">
        <v>0.0190489370133078</v>
      </c>
      <c r="I334">
        <v>0.00736238921011248</v>
      </c>
      <c r="J334">
        <v>0.00894300361981097</v>
      </c>
      <c r="K334">
        <v>0.00391755001540716</v>
      </c>
    </row>
    <row r="335" spans="1:11">
      <c r="A335" s="32">
        <v>45673</v>
      </c>
      <c r="B335">
        <v>-0.019792351365419</v>
      </c>
      <c r="C335">
        <v>-0.0412389758269633</v>
      </c>
      <c r="D335">
        <v>-0.0121169924659676</v>
      </c>
      <c r="E335">
        <v>-0.0135923423017252</v>
      </c>
      <c r="F335">
        <v>-0.00947565742523799</v>
      </c>
      <c r="G335">
        <v>0.0191301864527365</v>
      </c>
      <c r="H335">
        <v>0.00757968178217736</v>
      </c>
      <c r="I335">
        <v>0.0077407256370091</v>
      </c>
      <c r="J335">
        <v>-0.00170533631958056</v>
      </c>
      <c r="K335">
        <v>0.00531002340927959</v>
      </c>
    </row>
    <row r="336" spans="1:11">
      <c r="A336" s="32">
        <v>45672</v>
      </c>
      <c r="B336">
        <v>0.0334359504850481</v>
      </c>
      <c r="C336">
        <v>0.019484857132124</v>
      </c>
      <c r="D336">
        <v>0.0253465088949718</v>
      </c>
      <c r="E336">
        <v>0.0305831057459419</v>
      </c>
      <c r="F336">
        <v>0.0377633882196144</v>
      </c>
      <c r="G336">
        <v>0.00151870800970141</v>
      </c>
      <c r="H336">
        <v>0.0195276502455214</v>
      </c>
      <c r="I336">
        <v>-0.00436152860053026</v>
      </c>
      <c r="J336">
        <v>0.0161826069078681</v>
      </c>
      <c r="K336">
        <v>-0.00056357432845185</v>
      </c>
    </row>
    <row r="337" spans="1:11">
      <c r="A337" s="32">
        <v>45671</v>
      </c>
      <c r="B337">
        <v>-0.0110948721027357</v>
      </c>
      <c r="C337">
        <v>-0.0047896088825642</v>
      </c>
      <c r="D337">
        <v>-0.00320939251224123</v>
      </c>
      <c r="E337">
        <v>-0.00709278724146226</v>
      </c>
      <c r="F337">
        <v>-0.0234173916411118</v>
      </c>
      <c r="G337">
        <v>0.0019362429118147</v>
      </c>
      <c r="H337">
        <v>0.0132608516616257</v>
      </c>
      <c r="I337">
        <v>0.00630610869798469</v>
      </c>
      <c r="J337">
        <v>0.00392676638082021</v>
      </c>
      <c r="K337">
        <v>0.00565008722619231</v>
      </c>
    </row>
    <row r="338" spans="1:11">
      <c r="A338" s="32">
        <v>45670</v>
      </c>
      <c r="B338">
        <v>-0.0199159439951354</v>
      </c>
      <c r="C338">
        <v>-0.0103979716669032</v>
      </c>
      <c r="D338">
        <v>-0.00219478826101416</v>
      </c>
      <c r="E338">
        <v>-0.00537790096569599</v>
      </c>
      <c r="F338">
        <v>-0.0123021670944719</v>
      </c>
      <c r="G338">
        <v>0.0168223699716261</v>
      </c>
      <c r="H338">
        <v>0.0179314009581856</v>
      </c>
      <c r="I338">
        <v>0.00945248237530981</v>
      </c>
      <c r="J338">
        <v>0.0254843981997291</v>
      </c>
      <c r="K338">
        <v>0.00176433568137293</v>
      </c>
    </row>
    <row r="339" spans="1:11">
      <c r="A339" s="32">
        <v>45667</v>
      </c>
      <c r="B339">
        <v>-0.0304349264158842</v>
      </c>
      <c r="C339">
        <v>-0.0243990833627948</v>
      </c>
      <c r="D339">
        <v>-0.0144650763931198</v>
      </c>
      <c r="E339">
        <v>-0.00989671022323653</v>
      </c>
      <c r="F339">
        <v>0.00838107597896745</v>
      </c>
      <c r="G339">
        <v>-0.00147715709341177</v>
      </c>
      <c r="H339">
        <v>-0.0134991697930031</v>
      </c>
      <c r="I339">
        <v>-0.0104252450979321</v>
      </c>
      <c r="J339">
        <v>-0.0036539132797122</v>
      </c>
      <c r="K339">
        <v>-0.0220803581599525</v>
      </c>
    </row>
    <row r="340" spans="1:11">
      <c r="A340" s="32">
        <v>45665</v>
      </c>
      <c r="B340">
        <v>-0.000214094559247546</v>
      </c>
      <c r="C340">
        <v>0.00202099427432038</v>
      </c>
      <c r="D340">
        <v>9.00414191135138e-5</v>
      </c>
      <c r="E340">
        <v>-0.0079088333360521</v>
      </c>
      <c r="F340">
        <v>-0.0116718590905351</v>
      </c>
      <c r="G340">
        <v>-0.027454063960712</v>
      </c>
      <c r="H340">
        <v>-0.000164507506025872</v>
      </c>
      <c r="I340">
        <v>0.0141985249418834</v>
      </c>
      <c r="J340">
        <v>-0.0168772552002281</v>
      </c>
      <c r="K340">
        <v>0.00494744361046724</v>
      </c>
    </row>
    <row r="341" spans="1:11">
      <c r="A341" s="32">
        <v>45664</v>
      </c>
      <c r="B341">
        <v>-0.0641861328109141</v>
      </c>
      <c r="C341">
        <v>-0.0114530920864918</v>
      </c>
      <c r="D341">
        <v>-0.0244608833676756</v>
      </c>
      <c r="E341">
        <v>-0.00703438520996765</v>
      </c>
      <c r="F341">
        <v>-0.0197267812357195</v>
      </c>
      <c r="G341">
        <v>0.0177313279771322</v>
      </c>
      <c r="H341">
        <v>0.00958645414373806</v>
      </c>
      <c r="I341">
        <v>0.000493218259073751</v>
      </c>
      <c r="J341">
        <v>0.00933075271640583</v>
      </c>
      <c r="K341">
        <v>0.0043491836185019</v>
      </c>
    </row>
    <row r="342" spans="1:11">
      <c r="A342" s="32">
        <v>45663</v>
      </c>
      <c r="B342">
        <v>0.0337561822120119</v>
      </c>
      <c r="C342">
        <v>0.0067163820337442</v>
      </c>
      <c r="D342">
        <v>0.0151397314077848</v>
      </c>
      <c r="E342">
        <v>0.0261425889852509</v>
      </c>
      <c r="F342">
        <v>0.0414205286256319</v>
      </c>
      <c r="G342">
        <v>-0.00368247767190002</v>
      </c>
      <c r="H342">
        <v>-0.0100387102928795</v>
      </c>
      <c r="I342">
        <v>-0.0153397263760682</v>
      </c>
      <c r="J342">
        <v>-0.00111317265669333</v>
      </c>
      <c r="K342">
        <v>-0.0278162409622356</v>
      </c>
    </row>
    <row r="343" spans="1:11">
      <c r="A343" s="32">
        <v>45660</v>
      </c>
      <c r="B343">
        <v>0.0435743309046734</v>
      </c>
      <c r="C343">
        <v>-0.00201145364507884</v>
      </c>
      <c r="D343">
        <v>0.0178668599248634</v>
      </c>
      <c r="E343">
        <v>0.0123814603065576</v>
      </c>
      <c r="F343">
        <v>0.00895451504836112</v>
      </c>
      <c r="G343">
        <v>0.00117969549783465</v>
      </c>
      <c r="H343">
        <v>0.013574120027118</v>
      </c>
      <c r="I343">
        <v>-0.00145642877107996</v>
      </c>
      <c r="J343">
        <v>0.00511224797004485</v>
      </c>
      <c r="K343">
        <v>-0.00513425669540493</v>
      </c>
    </row>
    <row r="344" spans="1:11">
      <c r="A344" s="32">
        <v>45659</v>
      </c>
      <c r="B344">
        <v>0.0294959020435327</v>
      </c>
      <c r="C344">
        <v>-0.02658622608474</v>
      </c>
      <c r="D344">
        <v>0.00377607873447552</v>
      </c>
      <c r="E344">
        <v>0.000686504924910134</v>
      </c>
      <c r="F344">
        <v>0.0231789233379609</v>
      </c>
      <c r="G344">
        <v>-0.00415743392608497</v>
      </c>
      <c r="H344">
        <v>0.00120906395667256</v>
      </c>
      <c r="I344">
        <v>-0.0067687607342955</v>
      </c>
      <c r="J344">
        <v>-0.00241995650487795</v>
      </c>
      <c r="K344">
        <v>-0.0100111737419357</v>
      </c>
    </row>
    <row r="345" spans="1:11">
      <c r="A345" s="32">
        <v>45657</v>
      </c>
      <c r="B345">
        <v>-0.0235495465960586</v>
      </c>
      <c r="C345">
        <v>-0.00708291529001754</v>
      </c>
      <c r="D345">
        <v>-0.00866827910603462</v>
      </c>
      <c r="E345">
        <v>-0.0101961255426255</v>
      </c>
      <c r="F345">
        <v>-0.00973876403265188</v>
      </c>
      <c r="G345">
        <v>0.00889018218103264</v>
      </c>
      <c r="H345">
        <v>0.0016282908634878</v>
      </c>
      <c r="I345">
        <v>0.00370102602843596</v>
      </c>
      <c r="J345">
        <v>0.0169694223405377</v>
      </c>
      <c r="K345">
        <v>0.00334588350618548</v>
      </c>
    </row>
    <row r="346" spans="1:11">
      <c r="A346" s="32">
        <v>45656</v>
      </c>
      <c r="B346">
        <v>0.00349727132412527</v>
      </c>
      <c r="C346">
        <v>-0.0133521745765385</v>
      </c>
      <c r="D346">
        <v>-0.0110101100979607</v>
      </c>
      <c r="E346">
        <v>-0.00791670801422926</v>
      </c>
      <c r="F346">
        <v>-0.0143909120561313</v>
      </c>
      <c r="G346">
        <v>-0.0118590800016399</v>
      </c>
      <c r="H346">
        <v>-0.0077005104861481</v>
      </c>
      <c r="I346">
        <v>-0.00674809758656054</v>
      </c>
      <c r="J346">
        <v>-0.00678479798348002</v>
      </c>
      <c r="K346">
        <v>-0.0144973129038096</v>
      </c>
    </row>
    <row r="347" spans="1:11">
      <c r="A347" s="32">
        <v>45653</v>
      </c>
      <c r="B347">
        <v>-0.0210883817026048</v>
      </c>
      <c r="C347">
        <v>-0.0133306806880835</v>
      </c>
      <c r="D347">
        <v>-0.0146409003889955</v>
      </c>
      <c r="E347">
        <v>-0.014625865828585</v>
      </c>
      <c r="F347">
        <v>-0.00588452111960645</v>
      </c>
      <c r="G347">
        <v>-0.0036472531226988</v>
      </c>
      <c r="H347">
        <v>-0.00813533011966873</v>
      </c>
      <c r="I347">
        <v>-0.00191969343868544</v>
      </c>
      <c r="J347">
        <v>-9.39099404361471e-5</v>
      </c>
      <c r="K347">
        <v>-0.00370926858212007</v>
      </c>
    </row>
    <row r="348" spans="1:11">
      <c r="A348" s="32">
        <v>45652</v>
      </c>
      <c r="B348">
        <v>-0.00207032021119951</v>
      </c>
      <c r="C348">
        <v>0.00317080038289896</v>
      </c>
      <c r="D348">
        <v>-0.00877006278879104</v>
      </c>
      <c r="E348">
        <v>-0.00260396869203098</v>
      </c>
      <c r="F348">
        <v>-0.00726615367662292</v>
      </c>
      <c r="G348">
        <v>-0.00185293262361846</v>
      </c>
      <c r="H348">
        <v>0.00341951100533318</v>
      </c>
      <c r="I348">
        <v>-0.00430588337714838</v>
      </c>
      <c r="J348">
        <v>0.000845507119748291</v>
      </c>
      <c r="K348">
        <v>0.00719554859263123</v>
      </c>
    </row>
    <row r="349" spans="1:11">
      <c r="A349" s="32">
        <v>45650</v>
      </c>
      <c r="B349">
        <v>0.00393012046114176</v>
      </c>
      <c r="C349">
        <v>0.0114126698829663</v>
      </c>
      <c r="D349">
        <v>0.0175732870109002</v>
      </c>
      <c r="E349">
        <v>0.00757540603826442</v>
      </c>
      <c r="F349">
        <v>0.0130839892352957</v>
      </c>
      <c r="G349">
        <v>0.00398461642893809</v>
      </c>
      <c r="H349">
        <v>0.0163099101196159</v>
      </c>
      <c r="I349">
        <v>0.00734710220776312</v>
      </c>
      <c r="J349">
        <v>0.000940291559641943</v>
      </c>
      <c r="K349">
        <v>0.00492509525438327</v>
      </c>
    </row>
    <row r="350" spans="1:11">
      <c r="A350" s="32">
        <v>45649</v>
      </c>
      <c r="B350">
        <v>0.0362324139013616</v>
      </c>
      <c r="C350">
        <v>0.00306026604182258</v>
      </c>
      <c r="D350">
        <v>0.000622249897850086</v>
      </c>
      <c r="E350">
        <v>0.0166825959964653</v>
      </c>
      <c r="F350">
        <v>0.0246405175899169</v>
      </c>
      <c r="G350">
        <v>0.00552220634350234</v>
      </c>
      <c r="H350">
        <v>0.00331940051420895</v>
      </c>
      <c r="I350">
        <v>-0.00272152573326285</v>
      </c>
      <c r="J350">
        <v>0.0040533589926137</v>
      </c>
      <c r="K350">
        <v>0.000297468544895266</v>
      </c>
    </row>
    <row r="351" spans="1:11">
      <c r="A351" s="32">
        <v>45646</v>
      </c>
      <c r="B351">
        <v>0.0302984966834488</v>
      </c>
      <c r="C351">
        <v>0.0186409776231992</v>
      </c>
      <c r="D351">
        <v>0.0072734083840719</v>
      </c>
      <c r="E351">
        <v>0.0152666683791975</v>
      </c>
      <c r="F351">
        <v>-0.0174798237948346</v>
      </c>
      <c r="G351">
        <v>0.00617950239295292</v>
      </c>
      <c r="H351">
        <v>0.0197218224801686</v>
      </c>
      <c r="I351">
        <v>0.00160000034133343</v>
      </c>
      <c r="J351">
        <v>0.00340619120128764</v>
      </c>
      <c r="K351">
        <v>-0.00670128527063277</v>
      </c>
    </row>
    <row r="352" spans="1:11">
      <c r="A352" s="32">
        <v>45645</v>
      </c>
      <c r="B352">
        <v>0.0136371002778561</v>
      </c>
      <c r="C352">
        <v>0.0069902261174959</v>
      </c>
      <c r="D352">
        <v>0.0124829813184462</v>
      </c>
      <c r="E352">
        <v>0.00058369373655819</v>
      </c>
      <c r="F352">
        <v>-0.00271639054987565</v>
      </c>
      <c r="G352">
        <v>-0.00811574530476758</v>
      </c>
      <c r="H352">
        <v>0.0111800529977592</v>
      </c>
      <c r="I352">
        <v>-0.00638469846466977</v>
      </c>
      <c r="J352">
        <v>-0.00858779401422246</v>
      </c>
      <c r="K352">
        <v>0.000650368072115726</v>
      </c>
    </row>
    <row r="353" spans="1:11">
      <c r="A353" s="32">
        <v>45644</v>
      </c>
      <c r="B353">
        <v>-0.0114154729803674</v>
      </c>
      <c r="C353">
        <v>-0.0216545857082583</v>
      </c>
      <c r="D353">
        <v>-0.0470784567127516</v>
      </c>
      <c r="E353">
        <v>-0.0365837263739344</v>
      </c>
      <c r="F353">
        <v>-0.0365805233627379</v>
      </c>
      <c r="G353">
        <v>-0.0114027887522862</v>
      </c>
      <c r="H353">
        <v>-0.0340954238682164</v>
      </c>
      <c r="I353">
        <v>-0.00871292640692376</v>
      </c>
      <c r="J353">
        <v>-0.0148302862621595</v>
      </c>
      <c r="K353">
        <v>-0.00736575617389672</v>
      </c>
    </row>
    <row r="354" spans="1:11">
      <c r="A354" s="32">
        <v>45643</v>
      </c>
      <c r="B354">
        <v>-0.0122719631509901</v>
      </c>
      <c r="C354">
        <v>0.00967263547059367</v>
      </c>
      <c r="D354">
        <v>-0.00767112880902857</v>
      </c>
      <c r="E354">
        <v>-0.00632526083581306</v>
      </c>
      <c r="F354">
        <v>-0.0077190657300376</v>
      </c>
      <c r="G354">
        <v>0.0176398152078339</v>
      </c>
      <c r="H354">
        <v>-0.00510525442440681</v>
      </c>
      <c r="I354">
        <v>0.0134976245302602</v>
      </c>
      <c r="J354">
        <v>-0.00424982162174339</v>
      </c>
      <c r="K354">
        <v>-0.00474420311742271</v>
      </c>
    </row>
    <row r="355" spans="1:11">
      <c r="A355" s="32">
        <v>45642</v>
      </c>
      <c r="B355">
        <v>-0.0169018108026033</v>
      </c>
      <c r="C355">
        <v>0.0116594866127978</v>
      </c>
      <c r="D355">
        <v>0.0237635804869645</v>
      </c>
      <c r="E355">
        <v>0.0354000946496641</v>
      </c>
      <c r="F355">
        <v>0.00625107491962529</v>
      </c>
      <c r="G355">
        <v>-0.0190731157978837</v>
      </c>
      <c r="H355">
        <v>-0.00150150178359703</v>
      </c>
      <c r="I355">
        <v>-0.00907143962469861</v>
      </c>
      <c r="J355">
        <v>-0.0216140829426515</v>
      </c>
      <c r="K355">
        <v>0.000467562837272992</v>
      </c>
    </row>
    <row r="356" spans="1:11">
      <c r="A356" s="32">
        <v>45639</v>
      </c>
      <c r="B356">
        <v>-0.0227558698035563</v>
      </c>
      <c r="C356">
        <v>0.000685359538206058</v>
      </c>
      <c r="D356">
        <v>-0.00661659184930737</v>
      </c>
      <c r="E356">
        <v>-0.0112107622876987</v>
      </c>
      <c r="F356">
        <v>-0.0166891671891193</v>
      </c>
      <c r="G356">
        <v>0.00259509808960055</v>
      </c>
      <c r="H356">
        <v>-0.00660479689321713</v>
      </c>
      <c r="I356">
        <v>-0.0113422766039346</v>
      </c>
      <c r="J356">
        <v>-0.00880271560372146</v>
      </c>
      <c r="K356">
        <v>0.00122839359133483</v>
      </c>
    </row>
    <row r="357" spans="1:11">
      <c r="A357" s="32">
        <v>45638</v>
      </c>
      <c r="B357">
        <v>-0.0142420625256032</v>
      </c>
      <c r="C357">
        <v>0.00594601812519399</v>
      </c>
      <c r="D357">
        <v>-0.00561811463991251</v>
      </c>
      <c r="E357">
        <v>-0.0177617226186376</v>
      </c>
      <c r="F357">
        <v>-0.00299176301728814</v>
      </c>
      <c r="G357">
        <v>-0.00273149582560949</v>
      </c>
      <c r="H357">
        <v>-0.00824644923916494</v>
      </c>
      <c r="I357">
        <v>0.0189759014590056</v>
      </c>
      <c r="J357">
        <v>-0.000893894758726539</v>
      </c>
      <c r="K357">
        <v>0.00128850902212724</v>
      </c>
    </row>
    <row r="358" spans="1:11">
      <c r="A358" s="32">
        <v>45637</v>
      </c>
      <c r="B358">
        <v>0.0309085031454608</v>
      </c>
      <c r="C358">
        <v>-0.00517947178221055</v>
      </c>
      <c r="D358">
        <v>0.0229309410639169</v>
      </c>
      <c r="E358">
        <v>0.053774417558958</v>
      </c>
      <c r="F358">
        <v>0.0213426631466518</v>
      </c>
      <c r="G358">
        <v>-0.017508136411927</v>
      </c>
      <c r="H358">
        <v>0.0027549925934911</v>
      </c>
      <c r="I358">
        <v>-0.00430108189939059</v>
      </c>
      <c r="J358">
        <v>-0.00667886181884881</v>
      </c>
      <c r="K358">
        <v>-0.00962359064673633</v>
      </c>
    </row>
    <row r="359" spans="1:11">
      <c r="A359" s="32">
        <v>45636</v>
      </c>
      <c r="B359">
        <v>-0.0273129290143452</v>
      </c>
      <c r="C359">
        <v>0.0041252181771443</v>
      </c>
      <c r="D359">
        <v>-0.00465498590662355</v>
      </c>
      <c r="E359">
        <v>0.0543762943685232</v>
      </c>
      <c r="F359">
        <v>0.00932774487701188</v>
      </c>
      <c r="G359">
        <v>-0.00247632559700033</v>
      </c>
      <c r="H359">
        <v>-0.00390408780755015</v>
      </c>
      <c r="I359">
        <v>0.00493985547588526</v>
      </c>
      <c r="J359">
        <v>-0.00203927897954179</v>
      </c>
      <c r="K359">
        <v>0.00868632855480957</v>
      </c>
    </row>
    <row r="360" spans="1:11">
      <c r="A360" s="32">
        <v>45635</v>
      </c>
      <c r="B360">
        <v>-0.025814766822559</v>
      </c>
      <c r="C360">
        <v>0.0159728880513576</v>
      </c>
      <c r="D360">
        <v>-0.00414901725130902</v>
      </c>
      <c r="E360">
        <v>0.00377057119484805</v>
      </c>
      <c r="F360">
        <v>-0.0164873536083174</v>
      </c>
      <c r="G360">
        <v>0.00194038400180425</v>
      </c>
      <c r="H360">
        <v>-0.0144555319658341</v>
      </c>
      <c r="I360">
        <v>0.00111883652684638</v>
      </c>
      <c r="J360">
        <v>-0.00591691574793853</v>
      </c>
      <c r="K360">
        <v>-0.0175855493782138</v>
      </c>
    </row>
    <row r="361" spans="1:11">
      <c r="A361" s="32">
        <v>45632</v>
      </c>
      <c r="B361">
        <v>-0.0182265915256894</v>
      </c>
      <c r="C361">
        <v>-0.000823248585229341</v>
      </c>
      <c r="D361">
        <v>0.028957740788585</v>
      </c>
      <c r="E361">
        <v>0.0119189549765289</v>
      </c>
      <c r="F361">
        <v>0.0240783921051791</v>
      </c>
      <c r="G361">
        <v>-0.00140548160873492</v>
      </c>
      <c r="H361">
        <v>0.00762928787816091</v>
      </c>
      <c r="I361">
        <v>-0.00621763661087056</v>
      </c>
      <c r="J361">
        <v>-0.0105978657766616</v>
      </c>
      <c r="K361">
        <v>-0.012634154048567</v>
      </c>
    </row>
    <row r="362" spans="1:11">
      <c r="A362" s="32">
        <v>45631</v>
      </c>
      <c r="B362">
        <v>-0.000551343914724411</v>
      </c>
      <c r="C362">
        <v>0.000123444090270862</v>
      </c>
      <c r="D362">
        <v>0.0108956880136158</v>
      </c>
      <c r="E362">
        <v>-0.00997097681957798</v>
      </c>
      <c r="F362">
        <v>-0.00793323917645463</v>
      </c>
      <c r="G362">
        <v>-0.00633356562347922</v>
      </c>
      <c r="H362">
        <v>0.00850929696746929</v>
      </c>
      <c r="I362">
        <v>0.0113483196631487</v>
      </c>
      <c r="J362">
        <v>0.00436567531764419</v>
      </c>
      <c r="K362">
        <v>0.00524008717407146</v>
      </c>
    </row>
    <row r="363" spans="1:11">
      <c r="A363" s="32">
        <v>45630</v>
      </c>
      <c r="B363">
        <v>0.0342009507412264</v>
      </c>
      <c r="C363">
        <v>0.00148251890596657</v>
      </c>
      <c r="D363">
        <v>0.0218729758100742</v>
      </c>
      <c r="E363">
        <v>0.0175295917935045</v>
      </c>
      <c r="F363">
        <v>0.000211824707699902</v>
      </c>
      <c r="G363">
        <v>-0.0124824128396166</v>
      </c>
      <c r="H363">
        <v>-0.00581706609393954</v>
      </c>
      <c r="I363">
        <v>-0.0208390584119519</v>
      </c>
      <c r="J363">
        <v>-0.0292325191132653</v>
      </c>
      <c r="K363">
        <v>-0.00176875063942607</v>
      </c>
    </row>
    <row r="364" spans="1:11">
      <c r="A364" s="32">
        <v>45629</v>
      </c>
      <c r="B364">
        <v>0.0116893295584796</v>
      </c>
      <c r="C364">
        <v>0.0126909467079567</v>
      </c>
      <c r="D364">
        <v>0.0128729821985428</v>
      </c>
      <c r="E364">
        <v>-0.00087506933215788</v>
      </c>
      <c r="F364">
        <v>0.0345170530546963</v>
      </c>
      <c r="G364">
        <v>-0.0158878195452234</v>
      </c>
      <c r="H364">
        <v>-0.00582403340483184</v>
      </c>
      <c r="I364">
        <v>-0.00204450806453518</v>
      </c>
      <c r="J364">
        <v>-0.00152853290630252</v>
      </c>
      <c r="K364">
        <v>-0.0241056952662778</v>
      </c>
    </row>
    <row r="365" spans="1:11">
      <c r="A365" s="32">
        <v>45628</v>
      </c>
      <c r="B365">
        <v>0.00274487314784055</v>
      </c>
      <c r="C365">
        <v>0.009477551441854</v>
      </c>
      <c r="D365">
        <v>0.0134736868696934</v>
      </c>
      <c r="E365">
        <v>0.0149221427077568</v>
      </c>
      <c r="F365">
        <v>0.0317209477205934</v>
      </c>
      <c r="G365">
        <v>-0.00135566981157606</v>
      </c>
      <c r="H365">
        <v>-0.0139930101413451</v>
      </c>
      <c r="I365">
        <v>-0.00673297775668824</v>
      </c>
      <c r="J365">
        <v>-0.000932954564935411</v>
      </c>
      <c r="K365">
        <v>0.00245152786029765</v>
      </c>
    </row>
    <row r="366" spans="1:11">
      <c r="A366" s="32">
        <v>45625</v>
      </c>
      <c r="B366">
        <v>0.0212735095983648</v>
      </c>
      <c r="C366">
        <v>0.0101639802704588</v>
      </c>
      <c r="D366">
        <v>0.0103958579561388</v>
      </c>
      <c r="E366">
        <v>-0.00165592325969542</v>
      </c>
      <c r="F366">
        <v>0.00895486605253037</v>
      </c>
      <c r="G366">
        <v>-0.00251280696634425</v>
      </c>
      <c r="H366">
        <v>-0.000280274671010448</v>
      </c>
      <c r="I366">
        <v>-0.00544706039044741</v>
      </c>
      <c r="J366">
        <v>0.00254647451076546</v>
      </c>
      <c r="K366">
        <v>-0.000557693394634271</v>
      </c>
    </row>
    <row r="367" spans="1:11">
      <c r="A367" s="32">
        <v>45623</v>
      </c>
      <c r="B367">
        <v>-0.011606682857905</v>
      </c>
      <c r="C367">
        <v>-0.000553203273752065</v>
      </c>
      <c r="D367">
        <v>-0.0102515404573916</v>
      </c>
      <c r="E367">
        <v>0.000650214298066899</v>
      </c>
      <c r="F367">
        <v>-0.00759581508802874</v>
      </c>
      <c r="G367">
        <v>0.00567890013546641</v>
      </c>
      <c r="H367">
        <v>-0.000720345797116503</v>
      </c>
      <c r="I367">
        <v>-0.0018607541421003</v>
      </c>
      <c r="J367">
        <v>-0.00263124541744125</v>
      </c>
      <c r="K367">
        <v>0.000278807819577305</v>
      </c>
    </row>
    <row r="368" spans="1:11">
      <c r="A368" s="32">
        <v>45622</v>
      </c>
      <c r="B368">
        <v>0.00659487991449177</v>
      </c>
      <c r="C368">
        <v>0.00936044275956367</v>
      </c>
      <c r="D368">
        <v>0.0313235645229195</v>
      </c>
      <c r="E368">
        <v>0.00873004920968989</v>
      </c>
      <c r="F368">
        <v>0.0148072788414888</v>
      </c>
      <c r="G368">
        <v>-0.00812121769372188</v>
      </c>
      <c r="H368">
        <v>-0.0012793349204224</v>
      </c>
      <c r="I368">
        <v>0.00263709142198944</v>
      </c>
      <c r="J368">
        <v>-0.0168113566730856</v>
      </c>
      <c r="K368">
        <v>0.0107654530034243</v>
      </c>
    </row>
    <row r="369" spans="1:11">
      <c r="A369" s="32">
        <v>45621</v>
      </c>
      <c r="B369">
        <v>-0.0426729491714874</v>
      </c>
      <c r="C369">
        <v>0.0129664262088186</v>
      </c>
      <c r="D369">
        <v>0.0217285312922012</v>
      </c>
      <c r="E369">
        <v>0.0173886033443577</v>
      </c>
      <c r="F369">
        <v>0.0106205134366184</v>
      </c>
      <c r="G369">
        <v>0.00392346539641</v>
      </c>
      <c r="H369">
        <v>0.00697621304141113</v>
      </c>
      <c r="I369">
        <v>0.00717072441264276</v>
      </c>
      <c r="J369">
        <v>-0.0150565385721826</v>
      </c>
      <c r="K369">
        <v>0.00627705852706185</v>
      </c>
    </row>
    <row r="370" spans="1:11">
      <c r="A370" s="32">
        <v>45618</v>
      </c>
      <c r="B370">
        <v>-0.0327102823396837</v>
      </c>
      <c r="C370">
        <v>0.00589019788006382</v>
      </c>
      <c r="D370">
        <v>-0.00637170297269267</v>
      </c>
      <c r="E370">
        <v>-0.0172693000753065</v>
      </c>
      <c r="F370">
        <v>-0.00703958424224339</v>
      </c>
      <c r="G370">
        <v>-0.00212444152389627</v>
      </c>
      <c r="H370">
        <v>0.015365893946342</v>
      </c>
      <c r="I370">
        <v>0.00250626697605976</v>
      </c>
      <c r="J370">
        <v>-0.00114885947315431</v>
      </c>
      <c r="K370">
        <v>0.020228177326007</v>
      </c>
    </row>
    <row r="371" spans="1:11">
      <c r="A371" s="32">
        <v>45617</v>
      </c>
      <c r="B371">
        <v>0.00533225217485976</v>
      </c>
      <c r="C371">
        <v>-0.00209826969797781</v>
      </c>
      <c r="D371">
        <v>-0.0224302879310134</v>
      </c>
      <c r="E371">
        <v>-0.0486111825742282</v>
      </c>
      <c r="F371">
        <v>-0.00430618859483607</v>
      </c>
      <c r="G371">
        <v>0.0154891143022849</v>
      </c>
      <c r="H371">
        <v>0.0163944850874594</v>
      </c>
      <c r="I371">
        <v>0.0121500508481218</v>
      </c>
      <c r="J371">
        <v>0.0132922493706439</v>
      </c>
      <c r="K371">
        <v>0.0108253879889619</v>
      </c>
    </row>
    <row r="372" spans="1:11">
      <c r="A372" s="32">
        <v>45616</v>
      </c>
      <c r="B372">
        <v>-0.00764769859207076</v>
      </c>
      <c r="C372">
        <v>0.00314905788573238</v>
      </c>
      <c r="D372">
        <v>-0.00849105692960682</v>
      </c>
      <c r="E372">
        <v>-0.012087128236087</v>
      </c>
      <c r="F372">
        <v>0.00786434139968024</v>
      </c>
      <c r="G372">
        <v>0.00071869592456839</v>
      </c>
      <c r="H372">
        <v>-0.00954809163386328</v>
      </c>
      <c r="I372">
        <v>0.0063704626972276</v>
      </c>
      <c r="J372">
        <v>0.0141454545285178</v>
      </c>
      <c r="K372">
        <v>0.000761012769056226</v>
      </c>
    </row>
    <row r="373" spans="1:11">
      <c r="A373" s="32">
        <v>45615</v>
      </c>
      <c r="B373">
        <v>0.0477873340650775</v>
      </c>
      <c r="C373">
        <v>0.00113960126293357</v>
      </c>
      <c r="D373">
        <v>0.014324283218302</v>
      </c>
      <c r="E373">
        <v>0.0159586885263128</v>
      </c>
      <c r="F373">
        <v>0.0119948725873251</v>
      </c>
      <c r="G373">
        <v>-0.0115022225322329</v>
      </c>
      <c r="H373">
        <v>-0.00794890688731087</v>
      </c>
      <c r="I373">
        <v>0.0117317536796867</v>
      </c>
      <c r="J373">
        <v>-0.0140623393724213</v>
      </c>
      <c r="K373">
        <v>5.85634388618191e-5</v>
      </c>
    </row>
    <row r="374" spans="1:11">
      <c r="A374" s="32">
        <v>45614</v>
      </c>
      <c r="B374">
        <v>-0.0129729250004424</v>
      </c>
      <c r="C374">
        <v>0.0133329422011536</v>
      </c>
      <c r="D374">
        <v>-0.00450150397789386</v>
      </c>
      <c r="E374">
        <v>0.0161595281506513</v>
      </c>
      <c r="F374">
        <v>0.000577367221581641</v>
      </c>
      <c r="G374">
        <v>0.00498754151103919</v>
      </c>
      <c r="H374">
        <v>-0.00114206481394114</v>
      </c>
      <c r="I374">
        <v>0.00194174818291038</v>
      </c>
      <c r="J374">
        <v>0.00834659715772421</v>
      </c>
      <c r="K374">
        <v>0.00711161127063998</v>
      </c>
    </row>
    <row r="375" spans="1:11">
      <c r="A375" s="32">
        <v>45611</v>
      </c>
      <c r="B375">
        <v>-0.0331123968758415</v>
      </c>
      <c r="C375">
        <v>-0.0142096738021134</v>
      </c>
      <c r="D375">
        <v>-0.0428474824291895</v>
      </c>
      <c r="E375">
        <v>-0.0177555157215252</v>
      </c>
      <c r="F375">
        <v>-0.040810443774943</v>
      </c>
      <c r="G375">
        <v>0.0139277106714504</v>
      </c>
      <c r="H375">
        <v>0.01412232510624</v>
      </c>
      <c r="I375">
        <v>-0.0130342178389068</v>
      </c>
      <c r="J375">
        <v>-0.0104224064305311</v>
      </c>
      <c r="K375">
        <v>0.0146161475512848</v>
      </c>
    </row>
    <row r="376" spans="1:11">
      <c r="A376" s="32">
        <v>45610</v>
      </c>
      <c r="B376">
        <v>0.00334437058808426</v>
      </c>
      <c r="C376">
        <v>0.0136764826404547</v>
      </c>
      <c r="D376">
        <v>-0.0123127642283877</v>
      </c>
      <c r="E376">
        <v>-0.0186204104686716</v>
      </c>
      <c r="F376">
        <v>-0.00490857911141004</v>
      </c>
      <c r="G376">
        <v>-0.00898042809026967</v>
      </c>
      <c r="H376">
        <v>0.00293977811455086</v>
      </c>
      <c r="I376">
        <v>-0.00716848947861263</v>
      </c>
      <c r="J376">
        <v>-0.00751976439393945</v>
      </c>
      <c r="K376">
        <v>0.00299706512178017</v>
      </c>
    </row>
    <row r="377" spans="1:11">
      <c r="A377" s="32">
        <v>45609</v>
      </c>
      <c r="B377">
        <v>-0.0137155870879805</v>
      </c>
      <c r="C377">
        <v>0.00396128258063975</v>
      </c>
      <c r="D377">
        <v>0.0245396583846791</v>
      </c>
      <c r="E377">
        <v>-0.015201402294948</v>
      </c>
      <c r="F377">
        <v>-0.00827600403670874</v>
      </c>
      <c r="G377">
        <v>0.00392311213247192</v>
      </c>
      <c r="H377">
        <v>0.00665670622494308</v>
      </c>
      <c r="I377">
        <v>-0.00316957476127907</v>
      </c>
      <c r="J377">
        <v>0.00926315448309858</v>
      </c>
      <c r="K377">
        <v>0.00445220637967023</v>
      </c>
    </row>
    <row r="378" spans="1:11">
      <c r="A378" s="32">
        <v>45608</v>
      </c>
      <c r="B378">
        <v>0.0206445758089555</v>
      </c>
      <c r="C378">
        <v>0</v>
      </c>
      <c r="D378">
        <v>0.00995798968293726</v>
      </c>
      <c r="E378">
        <v>0.00701718491213427</v>
      </c>
      <c r="F378">
        <v>0.00282536853504268</v>
      </c>
      <c r="G378">
        <v>-0.0156009404424798</v>
      </c>
      <c r="H378">
        <v>0.00112770190503721</v>
      </c>
      <c r="I378">
        <v>-0.00252844635335864</v>
      </c>
      <c r="J378">
        <v>-0.000996595049680455</v>
      </c>
      <c r="K378">
        <v>-0.00114502679217077</v>
      </c>
    </row>
    <row r="379" spans="1:11">
      <c r="A379" s="32">
        <v>45607</v>
      </c>
      <c r="B379">
        <v>-0.0161839033679744</v>
      </c>
      <c r="C379">
        <v>-0.0121014797151567</v>
      </c>
      <c r="D379">
        <v>-0.00645754255930161</v>
      </c>
      <c r="E379">
        <v>0.0111514955446474</v>
      </c>
      <c r="F379">
        <v>-0.0105245276405599</v>
      </c>
      <c r="G379">
        <v>-0.00276963881919337</v>
      </c>
      <c r="H379">
        <v>0.00970045610263072</v>
      </c>
      <c r="I379">
        <v>-0.00879955395184881</v>
      </c>
      <c r="J379">
        <v>-0.00529846425419782</v>
      </c>
      <c r="K379">
        <v>-0.0100678024238414</v>
      </c>
    </row>
    <row r="380" spans="1:11">
      <c r="A380" s="32">
        <v>45604</v>
      </c>
      <c r="B380">
        <v>-0.00843146878799878</v>
      </c>
      <c r="C380">
        <v>-0.00228853193800293</v>
      </c>
      <c r="D380">
        <v>-0.00894250752806874</v>
      </c>
      <c r="E380">
        <v>-0.0133669492339736</v>
      </c>
      <c r="F380">
        <v>-0.00399648299995739</v>
      </c>
      <c r="G380">
        <v>-0.00807179270432733</v>
      </c>
      <c r="H380">
        <v>0.00253506980449942</v>
      </c>
      <c r="I380">
        <v>0.00407587960407252</v>
      </c>
      <c r="J380">
        <v>-0.000330223729575613</v>
      </c>
      <c r="K380">
        <v>0.0259739172798438</v>
      </c>
    </row>
    <row r="381" spans="1:11">
      <c r="A381" s="32">
        <v>45603</v>
      </c>
      <c r="B381">
        <v>0.0222087976111821</v>
      </c>
      <c r="C381">
        <v>0.0211469452925441</v>
      </c>
      <c r="D381">
        <v>0.0141921162318971</v>
      </c>
      <c r="E381">
        <v>0.0237373290466865</v>
      </c>
      <c r="F381">
        <v>0.0337733495356956</v>
      </c>
      <c r="G381">
        <v>-0.00731067112866959</v>
      </c>
      <c r="H381">
        <v>-0.0441905425245731</v>
      </c>
      <c r="I381">
        <v>-0.000628140724170987</v>
      </c>
      <c r="J381">
        <v>0.00123890166579361</v>
      </c>
      <c r="K381">
        <v>0.0145475042864848</v>
      </c>
    </row>
    <row r="382" spans="1:11">
      <c r="A382" s="32">
        <v>45602</v>
      </c>
      <c r="B382">
        <v>0.0399324559776188</v>
      </c>
      <c r="C382">
        <v>-0.00327229823340568</v>
      </c>
      <c r="D382">
        <v>0.0373392450535758</v>
      </c>
      <c r="E382">
        <v>0.0391096774506567</v>
      </c>
      <c r="F382">
        <v>-0.00066405706340718</v>
      </c>
      <c r="G382">
        <v>-0.00297252219000249</v>
      </c>
      <c r="H382">
        <v>0.109253780369484</v>
      </c>
      <c r="I382">
        <v>-0.0258788750465206</v>
      </c>
      <c r="J382">
        <v>0.0170032434448414</v>
      </c>
      <c r="K382">
        <v>-0.0288260832939102</v>
      </c>
    </row>
    <row r="383" spans="1:11">
      <c r="A383" s="32">
        <v>45601</v>
      </c>
      <c r="B383">
        <v>0.027976893515939</v>
      </c>
      <c r="C383">
        <v>0.00646524947663363</v>
      </c>
      <c r="D383">
        <v>0.0188226564966338</v>
      </c>
      <c r="E383">
        <v>0.0029500286896642</v>
      </c>
      <c r="F383">
        <v>0.0207401244155031</v>
      </c>
      <c r="G383">
        <v>0.000694905110246738</v>
      </c>
      <c r="H383">
        <v>0.00775039572040586</v>
      </c>
      <c r="I383">
        <v>0.00398529037586757</v>
      </c>
      <c r="J383">
        <v>0.00294650211071512</v>
      </c>
      <c r="K383">
        <v>0.00411075418673697</v>
      </c>
    </row>
    <row r="384" spans="1:11">
      <c r="A384" s="32">
        <v>45600</v>
      </c>
      <c r="B384">
        <v>0.00478910475108063</v>
      </c>
      <c r="C384">
        <v>-0.00404567665001411</v>
      </c>
      <c r="D384">
        <v>-0.0109218529993595</v>
      </c>
      <c r="E384">
        <v>-0.0120402006580268</v>
      </c>
      <c r="F384">
        <v>-0.0114911180745003</v>
      </c>
      <c r="G384">
        <v>-0.0118731174599833</v>
      </c>
      <c r="H384">
        <v>-0.0142756309426994</v>
      </c>
      <c r="I384">
        <v>0.00153704303239318</v>
      </c>
      <c r="J384">
        <v>0.0313435488319937</v>
      </c>
      <c r="K384">
        <v>-0.000121146041701192</v>
      </c>
    </row>
    <row r="385" spans="1:11">
      <c r="A385" s="32">
        <v>45597</v>
      </c>
      <c r="B385">
        <v>0.0196903736264008</v>
      </c>
      <c r="C385">
        <v>-0.0133685873162899</v>
      </c>
      <c r="D385">
        <v>0.0600185305811529</v>
      </c>
      <c r="E385">
        <v>0.00105140196601447</v>
      </c>
      <c r="F385">
        <v>-0.000740257713977542</v>
      </c>
      <c r="G385">
        <v>0.0016875531365122</v>
      </c>
      <c r="H385">
        <v>0.00458572039495591</v>
      </c>
      <c r="I385">
        <v>-0.00460405969818837</v>
      </c>
      <c r="J385">
        <v>-0.015794571646201</v>
      </c>
      <c r="K385">
        <v>-0.000484437456488712</v>
      </c>
    </row>
    <row r="386" spans="1:11">
      <c r="A386" s="32">
        <v>45596</v>
      </c>
      <c r="B386">
        <v>-0.048374002750199</v>
      </c>
      <c r="C386">
        <v>-0.0183773071721892</v>
      </c>
      <c r="D386">
        <v>-0.0333953434594693</v>
      </c>
      <c r="E386">
        <v>-0.0193888644611933</v>
      </c>
      <c r="F386">
        <v>-0.0417870313827745</v>
      </c>
      <c r="G386">
        <v>-0.00468063387693291</v>
      </c>
      <c r="H386">
        <v>-0.0111577793689637</v>
      </c>
      <c r="I386">
        <v>-0.00929672168665046</v>
      </c>
      <c r="J386">
        <v>0.00077097703737567</v>
      </c>
      <c r="K386">
        <v>-0.00591539118528584</v>
      </c>
    </row>
    <row r="387" spans="1:11">
      <c r="A387" s="32">
        <v>45595</v>
      </c>
      <c r="B387">
        <v>-0.0136143804245774</v>
      </c>
      <c r="C387">
        <v>-0.0153958665586467</v>
      </c>
      <c r="D387">
        <v>0.00990726635213746</v>
      </c>
      <c r="E387">
        <v>0.0277811787486454</v>
      </c>
      <c r="F387">
        <v>-0.00249772297132644</v>
      </c>
      <c r="G387">
        <v>0.00324290898480286</v>
      </c>
      <c r="H387">
        <v>0.00675149554366194</v>
      </c>
      <c r="I387">
        <v>0.00547613172558723</v>
      </c>
      <c r="J387">
        <v>-0.00504339232032546</v>
      </c>
      <c r="K387">
        <v>-0.00606007914668251</v>
      </c>
    </row>
    <row r="388" spans="1:11">
      <c r="A388" s="32">
        <v>45594</v>
      </c>
      <c r="B388">
        <v>0.00518154262892404</v>
      </c>
      <c r="C388">
        <v>0.00115614374751114</v>
      </c>
      <c r="D388">
        <v>0.0128686971815398</v>
      </c>
      <c r="E388">
        <v>0.0175985516914249</v>
      </c>
      <c r="F388">
        <v>0.0258158159627101</v>
      </c>
      <c r="G388">
        <v>-0.00938798899699185</v>
      </c>
      <c r="H388">
        <v>-0.0115969185509098</v>
      </c>
      <c r="I388">
        <v>-0.0167893227543397</v>
      </c>
      <c r="J388">
        <v>-0.0137185655583948</v>
      </c>
      <c r="K388">
        <v>-0.0126610304245504</v>
      </c>
    </row>
    <row r="389" spans="1:11">
      <c r="A389" s="32">
        <v>45593</v>
      </c>
      <c r="B389">
        <v>-0.00723253525001229</v>
      </c>
      <c r="C389">
        <v>0.0085626908148752</v>
      </c>
      <c r="D389">
        <v>0.00297698375195403</v>
      </c>
      <c r="E389">
        <v>0.00873525841226725</v>
      </c>
      <c r="F389">
        <v>0.0085287252367118</v>
      </c>
      <c r="G389">
        <v>0.00446540062259846</v>
      </c>
      <c r="H389">
        <v>0.0142473547288329</v>
      </c>
      <c r="I389">
        <v>-0.00374279948865455</v>
      </c>
      <c r="J389">
        <v>-0.00494988216492635</v>
      </c>
      <c r="K389">
        <v>0.00639964260479846</v>
      </c>
    </row>
    <row r="390" spans="1:11">
      <c r="A390" s="32">
        <v>45590</v>
      </c>
      <c r="B390">
        <v>0.00801564852108776</v>
      </c>
      <c r="C390">
        <v>0.0036365250690584</v>
      </c>
      <c r="D390">
        <v>0.00774969806781944</v>
      </c>
      <c r="E390">
        <v>0.0155495678524852</v>
      </c>
      <c r="F390">
        <v>0.00958790198981759</v>
      </c>
      <c r="G390">
        <v>-0.0171934600533958</v>
      </c>
      <c r="H390">
        <v>-0.0119387051507796</v>
      </c>
      <c r="I390">
        <v>-0.00566236053205888</v>
      </c>
      <c r="J390">
        <v>-0.000836540119053594</v>
      </c>
      <c r="K390">
        <v>-0.00828799439926278</v>
      </c>
    </row>
    <row r="391" spans="1:11">
      <c r="A391" s="32">
        <v>45589</v>
      </c>
      <c r="B391">
        <v>0.00607209780797742</v>
      </c>
      <c r="C391">
        <v>-0.000823705420166789</v>
      </c>
      <c r="D391">
        <v>0.00900057276628097</v>
      </c>
      <c r="E391">
        <v>-0.000368663598645579</v>
      </c>
      <c r="F391">
        <v>0.00722956475060948</v>
      </c>
      <c r="G391">
        <v>-0.0132918535052653</v>
      </c>
      <c r="H391">
        <v>0.00700286097401595</v>
      </c>
      <c r="I391">
        <v>-0.0104945165368653</v>
      </c>
      <c r="J391">
        <v>-0.00566998934180908</v>
      </c>
      <c r="K391">
        <v>0.00023584905769691</v>
      </c>
    </row>
    <row r="392" spans="1:11">
      <c r="A392" s="32">
        <v>45588</v>
      </c>
      <c r="B392">
        <v>-0.0284673999877122</v>
      </c>
      <c r="C392">
        <v>-0.0218601992731354</v>
      </c>
      <c r="D392">
        <v>-0.02665684934974</v>
      </c>
      <c r="E392">
        <v>-0.014394003090387</v>
      </c>
      <c r="F392">
        <v>-0.0319831747168241</v>
      </c>
      <c r="G392">
        <v>0.0146369258528382</v>
      </c>
      <c r="H392">
        <v>-0.00317297430641991</v>
      </c>
      <c r="I392">
        <v>-0.0209523160128055</v>
      </c>
      <c r="J392">
        <v>-0.00356891278096061</v>
      </c>
      <c r="K392">
        <v>-0.000707380364323525</v>
      </c>
    </row>
    <row r="393" spans="1:11">
      <c r="A393" s="32">
        <v>45587</v>
      </c>
      <c r="B393">
        <v>-0.000835363779870015</v>
      </c>
      <c r="C393">
        <v>-0.00262522909801287</v>
      </c>
      <c r="D393">
        <v>0.00332656008113093</v>
      </c>
      <c r="E393">
        <v>0.0065004329624914</v>
      </c>
      <c r="F393">
        <v>0.0118393667548708</v>
      </c>
      <c r="G393">
        <v>0.00380042139409063</v>
      </c>
      <c r="H393">
        <v>0.00500985123696504</v>
      </c>
      <c r="I393">
        <v>0</v>
      </c>
      <c r="J393">
        <v>0.00514994077827944</v>
      </c>
      <c r="K393">
        <v>0.000943285059921159</v>
      </c>
    </row>
    <row r="394" spans="1:11">
      <c r="A394" s="32">
        <v>45586</v>
      </c>
      <c r="B394">
        <v>0.0405436949289509</v>
      </c>
      <c r="C394">
        <v>0.00627812361567791</v>
      </c>
      <c r="D394">
        <v>0.000423213252891303</v>
      </c>
      <c r="E394">
        <v>0.00396959207022966</v>
      </c>
      <c r="F394">
        <v>-0.00227503723422321</v>
      </c>
      <c r="G394">
        <v>-0.013965770517069</v>
      </c>
      <c r="H394">
        <v>-0.0105717245704555</v>
      </c>
      <c r="I394">
        <v>-0.0141542144276526</v>
      </c>
      <c r="J394">
        <v>0.000583114681856491</v>
      </c>
      <c r="K394">
        <v>-0.0102107571011679</v>
      </c>
    </row>
    <row r="395" spans="1:11">
      <c r="A395" s="32">
        <v>45583</v>
      </c>
      <c r="B395">
        <v>0.00778383881306246</v>
      </c>
      <c r="C395">
        <v>0.0122017996782283</v>
      </c>
      <c r="D395">
        <v>0.00775527099511555</v>
      </c>
      <c r="E395">
        <v>0.0030029132416976</v>
      </c>
      <c r="F395">
        <v>-0.00079764179710223</v>
      </c>
      <c r="G395">
        <v>0.00394429954002022</v>
      </c>
      <c r="H395">
        <v>0.00422419979385406</v>
      </c>
      <c r="I395">
        <v>0.00769563438824071</v>
      </c>
      <c r="J395">
        <v>-0.00282909158573085</v>
      </c>
      <c r="K395">
        <v>-0.00582141590448249</v>
      </c>
    </row>
    <row r="396" spans="1:11">
      <c r="A396" s="32">
        <v>45582</v>
      </c>
      <c r="B396">
        <v>0.00887590642811305</v>
      </c>
      <c r="C396">
        <v>0.00159506855968583</v>
      </c>
      <c r="D396">
        <v>0.00341862412961953</v>
      </c>
      <c r="E396">
        <v>-0.0135940403030258</v>
      </c>
      <c r="F396">
        <v>0.000242693202314577</v>
      </c>
      <c r="G396">
        <v>0.00115589366481985</v>
      </c>
      <c r="H396">
        <v>0.00348168007827556</v>
      </c>
      <c r="I396">
        <v>-0.00953947577297415</v>
      </c>
      <c r="J396">
        <v>-0.00257250878353473</v>
      </c>
      <c r="K396">
        <v>-0.000580282033343318</v>
      </c>
    </row>
    <row r="397" spans="1:11">
      <c r="A397" s="32">
        <v>45581</v>
      </c>
      <c r="B397">
        <v>0.0308269210248125</v>
      </c>
      <c r="C397">
        <v>-0.0088912382656502</v>
      </c>
      <c r="D397">
        <v>-0.00427145718594733</v>
      </c>
      <c r="E397">
        <v>-0.00181477274414742</v>
      </c>
      <c r="F397">
        <v>-0.0163021855286227</v>
      </c>
      <c r="G397">
        <v>0.00109629099231277</v>
      </c>
      <c r="H397">
        <v>0.00560501882170648</v>
      </c>
      <c r="I397">
        <v>0.00326449796690229</v>
      </c>
      <c r="J397">
        <v>0.00257250878353468</v>
      </c>
      <c r="K397">
        <v>-0.00687963401353705</v>
      </c>
    </row>
    <row r="398" spans="1:11">
      <c r="A398" s="32">
        <v>45580</v>
      </c>
      <c r="B398">
        <v>-0.0479937840368441</v>
      </c>
      <c r="C398">
        <v>0.0109643149345017</v>
      </c>
      <c r="D398">
        <v>0.000799509676679334</v>
      </c>
      <c r="E398">
        <v>0.0030264534933871</v>
      </c>
      <c r="F398">
        <v>-0.00705371373408598</v>
      </c>
      <c r="G398">
        <v>0.0153518520090502</v>
      </c>
      <c r="H398">
        <v>0.00410030538197173</v>
      </c>
      <c r="I398">
        <v>0</v>
      </c>
      <c r="J398">
        <v>-0.0305223546392025</v>
      </c>
      <c r="K398">
        <v>0.00612577042713741</v>
      </c>
    </row>
    <row r="399" spans="1:11">
      <c r="A399" s="32">
        <v>45579</v>
      </c>
      <c r="B399">
        <v>0.0239686044498542</v>
      </c>
      <c r="C399">
        <v>0.0163455747747426</v>
      </c>
      <c r="D399">
        <v>-0.00680202431289135</v>
      </c>
      <c r="E399">
        <v>0.0104815097310449</v>
      </c>
      <c r="F399">
        <v>0.000796360505331413</v>
      </c>
      <c r="G399">
        <v>0.000866712120125447</v>
      </c>
      <c r="H399">
        <v>-0.00365054374805199</v>
      </c>
      <c r="I399">
        <v>0.0110071871102866</v>
      </c>
      <c r="J399">
        <v>0.00379507096855153</v>
      </c>
      <c r="K399">
        <v>0.00826547196909567</v>
      </c>
    </row>
    <row r="400" spans="1:11">
      <c r="A400" s="32">
        <v>45576</v>
      </c>
      <c r="B400">
        <v>-7.4181224765981e-5</v>
      </c>
      <c r="C400">
        <v>-0.00652666632720858</v>
      </c>
      <c r="D400">
        <v>0.0115589749437777</v>
      </c>
      <c r="E400">
        <v>0.00713147003723156</v>
      </c>
      <c r="F400">
        <v>0.0104279429847449</v>
      </c>
      <c r="G400">
        <v>0.00590118804174325</v>
      </c>
      <c r="H400">
        <v>0.0434421259746497</v>
      </c>
      <c r="I400">
        <v>0.00461029486810207</v>
      </c>
      <c r="J400">
        <v>0.00380952841666765</v>
      </c>
      <c r="K400">
        <v>0.0125869206762583</v>
      </c>
    </row>
    <row r="401" spans="1:11">
      <c r="A401" s="32">
        <v>45575</v>
      </c>
      <c r="B401">
        <v>0.016152299119224</v>
      </c>
      <c r="C401">
        <v>-0.00218064546266269</v>
      </c>
      <c r="D401">
        <v>0.00796088331086842</v>
      </c>
      <c r="E401">
        <v>0.00135827643281739</v>
      </c>
      <c r="F401">
        <v>-0.0113767257338575</v>
      </c>
      <c r="G401">
        <v>-0.000871839636741234</v>
      </c>
      <c r="H401">
        <v>-0.00272134546025022</v>
      </c>
      <c r="I401">
        <v>-0.00461029486810198</v>
      </c>
      <c r="J401">
        <v>0.00856344180229993</v>
      </c>
      <c r="K401">
        <v>-0.00189226004070703</v>
      </c>
    </row>
    <row r="402" spans="1:11">
      <c r="A402" s="32">
        <v>45574</v>
      </c>
      <c r="B402">
        <v>-0.00180763775966756</v>
      </c>
      <c r="C402">
        <v>0.016560524302641</v>
      </c>
      <c r="D402">
        <v>0.013319395582079</v>
      </c>
      <c r="E402">
        <v>-0.015449056652798</v>
      </c>
      <c r="F402">
        <v>-0.00402231402541171</v>
      </c>
      <c r="G402">
        <v>0.00599364970909182</v>
      </c>
      <c r="H402">
        <v>0.012589458306454</v>
      </c>
      <c r="I402">
        <v>0.00562163642652716</v>
      </c>
      <c r="J402">
        <v>0.000409617832295211</v>
      </c>
      <c r="K402">
        <v>0.00657916607236497</v>
      </c>
    </row>
    <row r="403" spans="1:11">
      <c r="A403" s="32">
        <v>45573</v>
      </c>
      <c r="B403">
        <v>0.0396813504968351</v>
      </c>
      <c r="C403">
        <v>0.0182367723440196</v>
      </c>
      <c r="D403">
        <v>0.0105634785095692</v>
      </c>
      <c r="E403">
        <v>0.00855332682828032</v>
      </c>
      <c r="F403">
        <v>0.0137731761961101</v>
      </c>
      <c r="G403">
        <v>0.00100244353986957</v>
      </c>
      <c r="H403">
        <v>-0.000853727997214798</v>
      </c>
      <c r="I403">
        <v>0.00246038187651231</v>
      </c>
      <c r="J403">
        <v>-0.0269205052794648</v>
      </c>
      <c r="K403">
        <v>0.00620378988033067</v>
      </c>
    </row>
    <row r="404" spans="1:11">
      <c r="A404" s="32">
        <v>45572</v>
      </c>
      <c r="B404">
        <v>0.0221668354317034</v>
      </c>
      <c r="C404">
        <v>-0.0227885622477353</v>
      </c>
      <c r="D404">
        <v>-0.0310934089912796</v>
      </c>
      <c r="E404">
        <v>-0.0247255354356865</v>
      </c>
      <c r="F404">
        <v>-0.0189042827323883</v>
      </c>
      <c r="G404">
        <v>-0.00475268232488343</v>
      </c>
      <c r="H404">
        <v>-0.00137391943914866</v>
      </c>
      <c r="I404">
        <v>-0.0166694476316868</v>
      </c>
      <c r="J404">
        <v>0.00431655346497422</v>
      </c>
      <c r="K404">
        <v>-0.0104762862917548</v>
      </c>
    </row>
    <row r="405" spans="1:11">
      <c r="A405" s="32">
        <v>45569</v>
      </c>
      <c r="B405">
        <v>0.0167094334476899</v>
      </c>
      <c r="C405">
        <v>0.00499481666977813</v>
      </c>
      <c r="D405">
        <v>0.0246979742475524</v>
      </c>
      <c r="E405">
        <v>0.00720897030470258</v>
      </c>
      <c r="F405">
        <v>0.0223473934954632</v>
      </c>
      <c r="G405">
        <v>-0.0013092679322809</v>
      </c>
      <c r="H405">
        <v>0.028768942877312</v>
      </c>
      <c r="I405">
        <v>-0.00497548826547204</v>
      </c>
      <c r="J405">
        <v>0.0181889336053739</v>
      </c>
      <c r="K405">
        <v>-0.00731566684536771</v>
      </c>
    </row>
    <row r="406" spans="1:11">
      <c r="A406" s="32">
        <v>45568</v>
      </c>
      <c r="B406">
        <v>0.0331019051609853</v>
      </c>
      <c r="C406">
        <v>-0.00490662935987491</v>
      </c>
      <c r="D406">
        <v>-0.0152708028606012</v>
      </c>
      <c r="E406">
        <v>0</v>
      </c>
      <c r="F406">
        <v>0.0172385237666642</v>
      </c>
      <c r="G406">
        <v>-0.00416576596455608</v>
      </c>
      <c r="H406">
        <v>-0.00998747757040356</v>
      </c>
      <c r="I406">
        <v>-0.0069243546643329</v>
      </c>
      <c r="J406">
        <v>0.00868501977006837</v>
      </c>
      <c r="K406">
        <v>-0.0105251819488221</v>
      </c>
    </row>
    <row r="407" spans="1:11">
      <c r="A407" s="32">
        <v>45567</v>
      </c>
      <c r="B407">
        <v>0.0156882590084468</v>
      </c>
      <c r="C407">
        <v>0.00251661317394952</v>
      </c>
      <c r="D407">
        <v>-0.00200059543868056</v>
      </c>
      <c r="E407">
        <v>-0.00678987136128337</v>
      </c>
      <c r="F407">
        <v>-0.00636922659915986</v>
      </c>
      <c r="G407">
        <v>-0.00507489639742002</v>
      </c>
      <c r="H407">
        <v>0.00120676769888426</v>
      </c>
      <c r="I407">
        <v>-0.00980949570048111</v>
      </c>
      <c r="J407">
        <v>0.0131706190438876</v>
      </c>
      <c r="K407">
        <v>-0.00649352931054834</v>
      </c>
    </row>
    <row r="408" spans="1:11">
      <c r="A408" s="32">
        <v>45566</v>
      </c>
      <c r="B408">
        <v>-0.0372463788495637</v>
      </c>
      <c r="C408">
        <v>-0.0295746821959564</v>
      </c>
      <c r="D408">
        <v>-0.00646101423823617</v>
      </c>
      <c r="E408">
        <v>0.00685016499127965</v>
      </c>
      <c r="F408">
        <v>0.00701537375108825</v>
      </c>
      <c r="G408">
        <v>-0.000432032100532577</v>
      </c>
      <c r="H408">
        <v>-0.018282394836268</v>
      </c>
      <c r="I408">
        <v>-0.00208957379088929</v>
      </c>
      <c r="J408">
        <v>0.0228557281953466</v>
      </c>
      <c r="K408">
        <v>-0.000924214483531441</v>
      </c>
    </row>
    <row r="409" spans="1:11">
      <c r="A409" s="32">
        <v>45565</v>
      </c>
      <c r="B409">
        <v>0.000329435021921814</v>
      </c>
      <c r="C409">
        <v>0.0226143016724486</v>
      </c>
      <c r="D409">
        <v>-0.00876308038918263</v>
      </c>
      <c r="E409">
        <v>0.0115222621024042</v>
      </c>
      <c r="F409">
        <v>0.00891390355683217</v>
      </c>
      <c r="G409">
        <v>0.00408088119673081</v>
      </c>
      <c r="H409">
        <v>0.0017087530263676</v>
      </c>
      <c r="I409">
        <v>0.000974591096980888</v>
      </c>
      <c r="J409">
        <v>0.0120152492506395</v>
      </c>
      <c r="K409">
        <v>-0.00201874617946059</v>
      </c>
    </row>
    <row r="410" spans="1:11">
      <c r="A410" s="32">
        <v>45562</v>
      </c>
      <c r="B410">
        <v>-0.0215132156068503</v>
      </c>
      <c r="C410">
        <v>0.00118600527837585</v>
      </c>
      <c r="D410">
        <v>-0.0168283980814534</v>
      </c>
      <c r="E410">
        <v>0.00746911761813424</v>
      </c>
      <c r="F410">
        <v>-0.000845666012343258</v>
      </c>
      <c r="G410">
        <v>6.19597881173874e-5</v>
      </c>
      <c r="H410">
        <v>0.00342629058897827</v>
      </c>
      <c r="I410">
        <v>0.00544732124285293</v>
      </c>
      <c r="J410">
        <v>0.0264209227336851</v>
      </c>
      <c r="K410">
        <v>0.0019610111256066</v>
      </c>
    </row>
    <row r="411" spans="1:11">
      <c r="A411" s="32">
        <v>45561</v>
      </c>
      <c r="B411">
        <v>0.00428196978232509</v>
      </c>
      <c r="C411">
        <v>0.00506731789984155</v>
      </c>
      <c r="D411">
        <v>-0.00714121203128676</v>
      </c>
      <c r="E411">
        <v>0.00764916443154725</v>
      </c>
      <c r="F411">
        <v>-0.000827355590036799</v>
      </c>
      <c r="G411">
        <v>0.00490699453506978</v>
      </c>
      <c r="H411">
        <v>-0.0019525210384308</v>
      </c>
      <c r="I411">
        <v>-0.000700035030337648</v>
      </c>
      <c r="J411">
        <v>-0.0173137866286185</v>
      </c>
      <c r="K411">
        <v>0.00549976782116125</v>
      </c>
    </row>
    <row r="412" spans="1:11">
      <c r="A412" s="32">
        <v>45560</v>
      </c>
      <c r="B412">
        <v>0.0216065365785574</v>
      </c>
      <c r="C412">
        <v>-0.004407817777013</v>
      </c>
      <c r="D412">
        <v>-0.00739996649590744</v>
      </c>
      <c r="E412">
        <v>-0.00494163708681487</v>
      </c>
      <c r="F412">
        <v>0.00880144241648357</v>
      </c>
      <c r="G412">
        <v>-0.0134827943862341</v>
      </c>
      <c r="H412">
        <v>-0.00663855631630896</v>
      </c>
      <c r="I412">
        <v>0.00168090808592972</v>
      </c>
      <c r="J412">
        <v>-0.0196710682443428</v>
      </c>
      <c r="K412">
        <v>-0.00567295298539844</v>
      </c>
    </row>
    <row r="413" spans="1:11">
      <c r="A413" s="32">
        <v>45559</v>
      </c>
      <c r="B413">
        <v>0.0388865255981611</v>
      </c>
      <c r="C413">
        <v>0.00396616067240429</v>
      </c>
      <c r="D413">
        <v>0.00041254125997638</v>
      </c>
      <c r="E413">
        <v>0.00271487795553713</v>
      </c>
      <c r="F413">
        <v>-0.00191533568050417</v>
      </c>
      <c r="G413">
        <v>-0.00269938814220141</v>
      </c>
      <c r="H413">
        <v>0.000709169592163838</v>
      </c>
      <c r="I413">
        <v>-0.00559207384839636</v>
      </c>
      <c r="J413">
        <v>-0.00264493989780656</v>
      </c>
      <c r="K413">
        <v>-0.00305466938773712</v>
      </c>
    </row>
    <row r="414" spans="1:11">
      <c r="A414" s="32">
        <v>45558</v>
      </c>
      <c r="B414">
        <v>0.00223887116683988</v>
      </c>
      <c r="C414">
        <v>-0.00760995160833204</v>
      </c>
      <c r="D414">
        <v>0.011829545440415</v>
      </c>
      <c r="E414">
        <v>-0.0106933172338266</v>
      </c>
      <c r="F414">
        <v>0.00543634084745548</v>
      </c>
      <c r="G414">
        <v>-0.00574257794130784</v>
      </c>
      <c r="H414">
        <v>0.00165668747805469</v>
      </c>
      <c r="I414">
        <v>0.001255492945832</v>
      </c>
      <c r="J414">
        <v>0.0179689312218052</v>
      </c>
      <c r="K414">
        <v>-0.00258628265658285</v>
      </c>
    </row>
    <row r="415" spans="1:11">
      <c r="A415" s="32">
        <v>45555</v>
      </c>
      <c r="B415">
        <v>-0.0159921311321134</v>
      </c>
      <c r="C415">
        <v>-0.00293171934227246</v>
      </c>
      <c r="D415">
        <v>0.00907023808143652</v>
      </c>
      <c r="E415">
        <v>0.00890313804651883</v>
      </c>
      <c r="F415">
        <v>0.00401624887218889</v>
      </c>
      <c r="G415">
        <v>-0.00401240735283281</v>
      </c>
      <c r="H415">
        <v>0.00289394608594185</v>
      </c>
      <c r="I415">
        <v>0.0143401866922705</v>
      </c>
      <c r="J415">
        <v>-0.00631298849344352</v>
      </c>
      <c r="K415">
        <v>0.0155023928284707</v>
      </c>
    </row>
    <row r="416" spans="1:11">
      <c r="A416" s="32">
        <v>45554</v>
      </c>
      <c r="B416">
        <v>0.0389255162089709</v>
      </c>
      <c r="C416">
        <v>0.0363951549101792</v>
      </c>
      <c r="D416">
        <v>0.0182837939479535</v>
      </c>
      <c r="E416">
        <v>0.0144745499625435</v>
      </c>
      <c r="F416">
        <v>0.0385627289926814</v>
      </c>
      <c r="G416">
        <v>-0.00803702546536582</v>
      </c>
      <c r="H416">
        <v>0.0141147291984683</v>
      </c>
      <c r="I416">
        <v>-0.0158744641394901</v>
      </c>
      <c r="J416">
        <v>0.0123169221259329</v>
      </c>
      <c r="K416">
        <v>-0.0137789478106239</v>
      </c>
    </row>
    <row r="417" spans="1:11">
      <c r="A417" s="32">
        <v>45553</v>
      </c>
      <c r="B417">
        <v>-0.0193926412766686</v>
      </c>
      <c r="C417">
        <v>0.0178298588196438</v>
      </c>
      <c r="D417">
        <v>-0.00241086613249202</v>
      </c>
      <c r="E417">
        <v>0.00307085128357394</v>
      </c>
      <c r="F417">
        <v>0.00303462118625455</v>
      </c>
      <c r="G417">
        <v>-0.00552189146908352</v>
      </c>
      <c r="H417">
        <v>-0.00825380183601572</v>
      </c>
      <c r="I417">
        <v>-0.000696621414447998</v>
      </c>
      <c r="J417">
        <v>0.00349711844431845</v>
      </c>
      <c r="K417">
        <v>-0.0112065209397101</v>
      </c>
    </row>
    <row r="418" spans="1:11">
      <c r="A418" s="32">
        <v>45552</v>
      </c>
      <c r="B418">
        <v>-0.0102423755492156</v>
      </c>
      <c r="C418">
        <v>0.00217035018582544</v>
      </c>
      <c r="D418">
        <v>0.0107056459976008</v>
      </c>
      <c r="E418">
        <v>0.00794005053661422</v>
      </c>
      <c r="F418">
        <v>0.00568438329423413</v>
      </c>
      <c r="G418">
        <v>0.000478955885345759</v>
      </c>
      <c r="H418">
        <v>0.00666493320930894</v>
      </c>
      <c r="I418">
        <v>-0.00416956823672489</v>
      </c>
      <c r="J418">
        <v>0.012958002282126</v>
      </c>
      <c r="K418">
        <v>-0.00770280201867941</v>
      </c>
    </row>
    <row r="419" spans="1:11">
      <c r="A419" s="32">
        <v>45551</v>
      </c>
      <c r="B419">
        <v>-0.0196716535058628</v>
      </c>
      <c r="C419">
        <v>-0.0281683087516957</v>
      </c>
      <c r="D419">
        <v>-0.00861656470109356</v>
      </c>
      <c r="E419">
        <v>0.00380325002050802</v>
      </c>
      <c r="F419">
        <v>0.0163724235681987</v>
      </c>
      <c r="G419">
        <v>0.00884189694705352</v>
      </c>
      <c r="H419">
        <v>0.0171773838760465</v>
      </c>
      <c r="I419">
        <v>0.00961612872988464</v>
      </c>
      <c r="J419">
        <v>0.0139375078437815</v>
      </c>
      <c r="K419">
        <v>0.0179897826637109</v>
      </c>
    </row>
    <row r="420" spans="1:11">
      <c r="A420" s="32">
        <v>45548</v>
      </c>
      <c r="B420">
        <v>-0.00033579583928698</v>
      </c>
      <c r="C420">
        <v>-0.00121274747048768</v>
      </c>
      <c r="D420">
        <v>-0.00273099851123163</v>
      </c>
      <c r="E420">
        <v>0.0177483435077476</v>
      </c>
      <c r="F420">
        <v>-0.00186627617916996</v>
      </c>
      <c r="G420">
        <v>0.00533076135154829</v>
      </c>
      <c r="H420">
        <v>-0.011097164401309</v>
      </c>
      <c r="I420">
        <v>0.00252383757075598</v>
      </c>
      <c r="J420">
        <v>-0.000719489193732324</v>
      </c>
      <c r="K420">
        <v>0.00351028989426028</v>
      </c>
    </row>
    <row r="421" spans="1:11">
      <c r="A421" s="32">
        <v>45547</v>
      </c>
      <c r="B421">
        <v>0.0188948641818139</v>
      </c>
      <c r="C421">
        <v>0.000493904776221471</v>
      </c>
      <c r="D421">
        <v>0.0133507581649667</v>
      </c>
      <c r="E421">
        <v>0.0230842357672853</v>
      </c>
      <c r="F421">
        <v>0.0265479285154731</v>
      </c>
      <c r="G421">
        <v>-0.00109269724949808</v>
      </c>
      <c r="H421">
        <v>-0.00304473086385801</v>
      </c>
      <c r="I421">
        <v>0.00210807470381189</v>
      </c>
      <c r="J421">
        <v>0.0136684635345355</v>
      </c>
      <c r="K421">
        <v>-0.00259074959958167</v>
      </c>
    </row>
    <row r="422" spans="1:11">
      <c r="A422" s="32">
        <v>45546</v>
      </c>
      <c r="B422">
        <v>0.0783476833735651</v>
      </c>
      <c r="C422">
        <v>0.0115185229065485</v>
      </c>
      <c r="D422">
        <v>0.0273041380175279</v>
      </c>
      <c r="E422">
        <v>0.0166770591841408</v>
      </c>
      <c r="F422">
        <v>0.013850037449815</v>
      </c>
      <c r="G422">
        <v>-0.0154127072694905</v>
      </c>
      <c r="H422">
        <v>0.00809132542536734</v>
      </c>
      <c r="I422">
        <v>-0.0065905027160093</v>
      </c>
      <c r="J422">
        <v>-0.00997559736980101</v>
      </c>
      <c r="K422">
        <v>-0.022007655155581</v>
      </c>
    </row>
    <row r="423" spans="1:11">
      <c r="A423" s="32">
        <v>45545</v>
      </c>
      <c r="B423">
        <v>0.0151934693186477</v>
      </c>
      <c r="C423">
        <v>-0.00362795736008087</v>
      </c>
      <c r="D423">
        <v>0.0233846407340092</v>
      </c>
      <c r="E423">
        <v>-0.000336281403444814</v>
      </c>
      <c r="F423">
        <v>0</v>
      </c>
      <c r="G423">
        <v>0.00461092466375042</v>
      </c>
      <c r="H423">
        <v>-0.0532834318389706</v>
      </c>
      <c r="I423">
        <v>-0.00418410652257398</v>
      </c>
      <c r="J423">
        <v>-0.0371118176652865</v>
      </c>
      <c r="K423">
        <v>0.00977823249572011</v>
      </c>
    </row>
    <row r="424" spans="1:11">
      <c r="A424" s="32">
        <v>45544</v>
      </c>
      <c r="B424">
        <v>0.0347861160854156</v>
      </c>
      <c r="C424">
        <v>0.000407488743102535</v>
      </c>
      <c r="D424">
        <v>0.0231274185336019</v>
      </c>
      <c r="E424">
        <v>-0.0147517943955174</v>
      </c>
      <c r="F424">
        <v>0.00899454853045422</v>
      </c>
      <c r="G424">
        <v>0.0134749312206236</v>
      </c>
      <c r="H424">
        <v>0.020267658611132</v>
      </c>
      <c r="I424">
        <v>0.00993084600472461</v>
      </c>
      <c r="J424">
        <v>0.0208221886947577</v>
      </c>
      <c r="K424">
        <v>0.00267311406152092</v>
      </c>
    </row>
    <row r="425" spans="1:11">
      <c r="A425" s="32">
        <v>45541</v>
      </c>
      <c r="B425">
        <v>-0.0417123886270491</v>
      </c>
      <c r="C425">
        <v>-0.00703974026411221</v>
      </c>
      <c r="D425">
        <v>-0.0372237203326976</v>
      </c>
      <c r="E425">
        <v>-0.04102340545755</v>
      </c>
      <c r="F425">
        <v>-0.0326240921259655</v>
      </c>
      <c r="G425">
        <v>-0.00370404528299917</v>
      </c>
      <c r="H425">
        <v>-0.0240426377741084</v>
      </c>
      <c r="I425">
        <v>-0.000421614790870652</v>
      </c>
      <c r="J425">
        <v>-0.00469422056811793</v>
      </c>
      <c r="K425">
        <v>0.000683643848195148</v>
      </c>
    </row>
    <row r="426" spans="1:11">
      <c r="A426" s="32">
        <v>45540</v>
      </c>
      <c r="B426">
        <v>0.0093712615347002</v>
      </c>
      <c r="C426">
        <v>0.00690389223256762</v>
      </c>
      <c r="D426">
        <v>0.0259680897839592</v>
      </c>
      <c r="E426">
        <v>0.00503683043876855</v>
      </c>
      <c r="F426">
        <v>0.00800315071993255</v>
      </c>
      <c r="G426">
        <v>-0.0142623148732051</v>
      </c>
      <c r="H426">
        <v>-0.00778107184735858</v>
      </c>
      <c r="I426">
        <v>-0.0193424244957014</v>
      </c>
      <c r="J426">
        <v>-0.00783351275054258</v>
      </c>
      <c r="K426">
        <v>-0.00244756362046839</v>
      </c>
    </row>
    <row r="427" spans="1:11">
      <c r="A427" s="32">
        <v>45539</v>
      </c>
      <c r="B427">
        <v>-0.0167129607907716</v>
      </c>
      <c r="C427">
        <v>-0.00865611103424714</v>
      </c>
      <c r="D427">
        <v>-0.016706149739159</v>
      </c>
      <c r="E427">
        <v>-0.00579970396591259</v>
      </c>
      <c r="F427">
        <v>0.00191312893880937</v>
      </c>
      <c r="G427">
        <v>0.00119574329684353</v>
      </c>
      <c r="H427">
        <v>-0.00441280883496319</v>
      </c>
      <c r="I427">
        <v>-0.00618261226111322</v>
      </c>
      <c r="J427">
        <v>-0.0122861302353716</v>
      </c>
      <c r="K427">
        <v>0.00787630348810371</v>
      </c>
    </row>
    <row r="428" spans="1:11">
      <c r="A428" s="32">
        <v>45538</v>
      </c>
      <c r="B428">
        <v>-0.100096685982727</v>
      </c>
      <c r="C428">
        <v>-0.027582154477457</v>
      </c>
      <c r="D428">
        <v>-0.0126851595273157</v>
      </c>
      <c r="E428">
        <v>-0.0375426018329194</v>
      </c>
      <c r="F428">
        <v>-0.0184891092603904</v>
      </c>
      <c r="G428">
        <v>0.0078073785566568</v>
      </c>
      <c r="H428">
        <v>-0.0202208642112385</v>
      </c>
      <c r="I428">
        <v>0.00742373494680432</v>
      </c>
      <c r="J428">
        <v>-0.0211652646085936</v>
      </c>
      <c r="K428">
        <v>0.0172228726931335</v>
      </c>
    </row>
    <row r="429" spans="1:11">
      <c r="A429" s="32">
        <v>45534</v>
      </c>
      <c r="B429">
        <v>0.0150239152716226</v>
      </c>
      <c r="C429">
        <v>-0.00344384481260529</v>
      </c>
      <c r="D429">
        <v>0.0363966932492949</v>
      </c>
      <c r="E429">
        <v>0.00984138832391661</v>
      </c>
      <c r="F429">
        <v>0.00594501188202338</v>
      </c>
      <c r="G429">
        <v>0.00987617467358818</v>
      </c>
      <c r="H429">
        <v>0.0115882373262286</v>
      </c>
      <c r="I429">
        <v>0.00581236067565892</v>
      </c>
      <c r="J429">
        <v>-0.00160969238807043</v>
      </c>
      <c r="K429">
        <v>0.00884158349288104</v>
      </c>
    </row>
    <row r="430" spans="1:11">
      <c r="A430" s="32">
        <v>45533</v>
      </c>
      <c r="B430">
        <v>-0.0659778708638372</v>
      </c>
      <c r="C430">
        <v>0.0144650545287762</v>
      </c>
      <c r="D430">
        <v>0.00769862661592943</v>
      </c>
      <c r="E430">
        <v>-0.00659214413243587</v>
      </c>
      <c r="F430">
        <v>0.00278261049111198</v>
      </c>
      <c r="G430">
        <v>0.00188938041882536</v>
      </c>
      <c r="H430">
        <v>0.00414882218553302</v>
      </c>
      <c r="I430">
        <v>0.00417246780580048</v>
      </c>
      <c r="J430">
        <v>0.0137227808691948</v>
      </c>
      <c r="K430">
        <v>0.00572121056861288</v>
      </c>
    </row>
    <row r="431" spans="1:11">
      <c r="A431" s="32">
        <v>45532</v>
      </c>
      <c r="B431">
        <v>-0.0211894029224292</v>
      </c>
      <c r="C431">
        <v>-0.00677640540799009</v>
      </c>
      <c r="D431">
        <v>-0.0134917143036472</v>
      </c>
      <c r="E431">
        <v>-0.0111746651794615</v>
      </c>
      <c r="F431">
        <v>-0.00447929080404617</v>
      </c>
      <c r="G431">
        <v>0.00593509864707385</v>
      </c>
      <c r="H431">
        <v>0.00502866486551749</v>
      </c>
      <c r="I431">
        <v>0.00349040493976857</v>
      </c>
      <c r="J431">
        <v>-0.00990614420194835</v>
      </c>
      <c r="K431">
        <v>-0.0011232302916028</v>
      </c>
    </row>
    <row r="432" spans="1:11">
      <c r="A432" s="32">
        <v>45531</v>
      </c>
      <c r="B432">
        <v>0.0144452189911238</v>
      </c>
      <c r="C432">
        <v>0.0037345444427833</v>
      </c>
      <c r="D432">
        <v>-0.0136540472478037</v>
      </c>
      <c r="E432">
        <v>-0.00894698266615281</v>
      </c>
      <c r="F432">
        <v>-0.00388379869473995</v>
      </c>
      <c r="G432">
        <v>-0.0101356344554233</v>
      </c>
      <c r="H432">
        <v>0.00459770924862955</v>
      </c>
      <c r="I432">
        <v>0.00927363678532903</v>
      </c>
      <c r="J432">
        <v>-0.00955650217701397</v>
      </c>
      <c r="K432">
        <v>-0.0064782323145912</v>
      </c>
    </row>
    <row r="433" spans="1:11">
      <c r="A433" s="32">
        <v>45530</v>
      </c>
      <c r="B433">
        <v>-0.0227504632993435</v>
      </c>
      <c r="C433">
        <v>0.00149773165744823</v>
      </c>
      <c r="D433">
        <v>-0.00873665283687364</v>
      </c>
      <c r="E433">
        <v>0.00325517196230272</v>
      </c>
      <c r="F433">
        <v>-0.0131159421783381</v>
      </c>
      <c r="G433">
        <v>0.00292024299514962</v>
      </c>
      <c r="H433">
        <v>0.00393161336652279</v>
      </c>
      <c r="I433">
        <v>0.0149330798855725</v>
      </c>
      <c r="J433">
        <v>0.0211805646849868</v>
      </c>
      <c r="K433">
        <v>0.00695101761977526</v>
      </c>
    </row>
    <row r="434" spans="1:11">
      <c r="A434" s="32">
        <v>45527</v>
      </c>
      <c r="B434">
        <v>0.044493925826968</v>
      </c>
      <c r="C434">
        <v>0.0102355946017178</v>
      </c>
      <c r="D434">
        <v>0.00515333699858996</v>
      </c>
      <c r="E434">
        <v>0.0110498361865849</v>
      </c>
      <c r="F434">
        <v>-0.00741561803074529</v>
      </c>
      <c r="G434">
        <v>0.0109042981949894</v>
      </c>
      <c r="H434">
        <v>0.00772524189590488</v>
      </c>
      <c r="I434">
        <v>0.00661302007466123</v>
      </c>
      <c r="J434">
        <v>0.0137634719741575</v>
      </c>
      <c r="K434">
        <v>-0.00577627445971435</v>
      </c>
    </row>
    <row r="435" spans="1:11">
      <c r="A435" s="32">
        <v>45526</v>
      </c>
      <c r="B435">
        <v>-0.0377463142324318</v>
      </c>
      <c r="C435">
        <v>-0.00829401778491837</v>
      </c>
      <c r="D435">
        <v>-0.022345416604762</v>
      </c>
      <c r="E435">
        <v>-0.0124375939740923</v>
      </c>
      <c r="F435">
        <v>-0.00605386586841173</v>
      </c>
      <c r="G435">
        <v>0.00568288637941695</v>
      </c>
      <c r="H435">
        <v>0.00941499893460188</v>
      </c>
      <c r="I435">
        <v>-0.0034557269811509</v>
      </c>
      <c r="J435">
        <v>0.00769974930130308</v>
      </c>
      <c r="K435">
        <v>-5.87699450669335e-5</v>
      </c>
    </row>
    <row r="436" spans="1:11">
      <c r="A436" s="32">
        <v>45525</v>
      </c>
      <c r="B436">
        <v>0.00977524890464247</v>
      </c>
      <c r="C436">
        <v>-0.000485747729848594</v>
      </c>
      <c r="D436">
        <v>0.00685258538223184</v>
      </c>
      <c r="E436">
        <v>-0.00798731087794867</v>
      </c>
      <c r="F436">
        <v>0.0158776843177908</v>
      </c>
      <c r="G436">
        <v>0.00789829660252763</v>
      </c>
      <c r="H436">
        <v>0.000372856081873621</v>
      </c>
      <c r="I436">
        <v>0.00273479839394639</v>
      </c>
      <c r="J436">
        <v>-0.00639147647068314</v>
      </c>
      <c r="K436">
        <v>-0.00146812722731955</v>
      </c>
    </row>
    <row r="437" spans="1:11">
      <c r="A437" s="32">
        <v>45524</v>
      </c>
      <c r="B437">
        <v>-0.0213807950249503</v>
      </c>
      <c r="C437">
        <v>0.00274093893969271</v>
      </c>
      <c r="D437">
        <v>0.00369644778216057</v>
      </c>
      <c r="E437">
        <v>0.00305526671692539</v>
      </c>
      <c r="F437">
        <v>-0.00482950910764417</v>
      </c>
      <c r="G437">
        <v>0.00331467829052293</v>
      </c>
      <c r="H437">
        <v>-0.00432588994712249</v>
      </c>
      <c r="I437">
        <v>0.00578203403290867</v>
      </c>
      <c r="J437">
        <v>-0.0338928241109773</v>
      </c>
      <c r="K437">
        <v>0.0117464385174554</v>
      </c>
    </row>
    <row r="438" spans="1:11">
      <c r="A438" s="32">
        <v>45523</v>
      </c>
      <c r="B438">
        <v>0.042586370629583</v>
      </c>
      <c r="C438">
        <v>-0.000708058621430465</v>
      </c>
      <c r="D438">
        <v>0.0065300840016707</v>
      </c>
      <c r="E438">
        <v>0.0225110376355343</v>
      </c>
      <c r="F438">
        <v>0.00352039731417666</v>
      </c>
      <c r="G438">
        <v>0.00150460814542601</v>
      </c>
      <c r="H438">
        <v>0.0068930457829874</v>
      </c>
      <c r="I438">
        <v>-0.00289519600032782</v>
      </c>
      <c r="J438">
        <v>0.00304182744048494</v>
      </c>
      <c r="K438">
        <v>0.00315185655353933</v>
      </c>
    </row>
    <row r="439" spans="1:11">
      <c r="A439" s="32">
        <v>45520</v>
      </c>
      <c r="B439">
        <v>0.0139025840902181</v>
      </c>
      <c r="C439">
        <v>0.00590103094462589</v>
      </c>
      <c r="D439">
        <v>-0.00298886448360072</v>
      </c>
      <c r="E439">
        <v>0.0102387867873872</v>
      </c>
      <c r="F439">
        <v>-0.0186152358241817</v>
      </c>
      <c r="G439">
        <v>0.00188394931381321</v>
      </c>
      <c r="H439">
        <v>0.0113744411127831</v>
      </c>
      <c r="I439">
        <v>0.00769067129504252</v>
      </c>
      <c r="J439">
        <v>-0.00472774202677673</v>
      </c>
      <c r="K439">
        <v>-0.000178672464070774</v>
      </c>
    </row>
    <row r="440" spans="1:11">
      <c r="A440" s="32">
        <v>45519</v>
      </c>
      <c r="B440">
        <v>0.0396831348836191</v>
      </c>
      <c r="C440">
        <v>0.0134398582443843</v>
      </c>
      <c r="D440">
        <v>0.0430910232646878</v>
      </c>
      <c r="E440">
        <v>0.00578233961044569</v>
      </c>
      <c r="F440">
        <v>0.0198673940632576</v>
      </c>
      <c r="G440">
        <v>0.00384167742685298</v>
      </c>
      <c r="H440">
        <v>0.00621164186983071</v>
      </c>
      <c r="I440">
        <v>0.00102018517920583</v>
      </c>
      <c r="J440">
        <v>-0.00185122907126584</v>
      </c>
      <c r="K440">
        <v>-0.0052269066494793</v>
      </c>
    </row>
    <row r="441" spans="1:11">
      <c r="A441" s="32">
        <v>45518</v>
      </c>
      <c r="B441">
        <v>0.0165660009082584</v>
      </c>
      <c r="C441">
        <v>0.00203164926876418</v>
      </c>
      <c r="D441">
        <v>-0.00076396442466295</v>
      </c>
      <c r="E441">
        <v>-0.0233579164616872</v>
      </c>
      <c r="F441">
        <v>-0.00337345150773985</v>
      </c>
      <c r="G441">
        <v>0.000568056315966635</v>
      </c>
      <c r="H441">
        <v>0.0110001587464216</v>
      </c>
      <c r="I441">
        <v>0.0017513139327351</v>
      </c>
      <c r="J441">
        <v>0.00920575733919939</v>
      </c>
      <c r="K441">
        <v>0.00898574881866754</v>
      </c>
    </row>
    <row r="442" spans="1:11">
      <c r="A442" s="32">
        <v>45517</v>
      </c>
      <c r="B442">
        <v>0.063265008307769</v>
      </c>
      <c r="C442">
        <v>0.0170469032312288</v>
      </c>
      <c r="D442">
        <v>0.0203549739018325</v>
      </c>
      <c r="E442">
        <v>0.0114567036546142</v>
      </c>
      <c r="F442">
        <v>0.0241086267880359</v>
      </c>
      <c r="G442">
        <v>-0.00936318776879388</v>
      </c>
      <c r="H442">
        <v>0.00845150274820053</v>
      </c>
      <c r="I442">
        <v>0.00424504772734532</v>
      </c>
      <c r="J442">
        <v>-0.00962601370176211</v>
      </c>
      <c r="K442">
        <v>0.00287339317722519</v>
      </c>
    </row>
    <row r="443" spans="1:11">
      <c r="A443" s="32">
        <v>45516</v>
      </c>
      <c r="B443">
        <v>0.0399547928338876</v>
      </c>
      <c r="C443">
        <v>0.00594787008341882</v>
      </c>
      <c r="D443">
        <v>-0.000838976497944178</v>
      </c>
      <c r="E443">
        <v>-0.00846734719000192</v>
      </c>
      <c r="F443">
        <v>-0.00352126664969797</v>
      </c>
      <c r="G443">
        <v>-0.00461779291719344</v>
      </c>
      <c r="H443">
        <v>0.00189325040167428</v>
      </c>
      <c r="I443">
        <v>-0.007453450654581</v>
      </c>
      <c r="J443">
        <v>0.00126129930532652</v>
      </c>
      <c r="K443">
        <v>-0.0221144331479395</v>
      </c>
    </row>
    <row r="444" spans="1:11">
      <c r="A444" s="32">
        <v>45513</v>
      </c>
      <c r="B444">
        <v>-0.00209803624545927</v>
      </c>
      <c r="C444">
        <v>0.0136423952644659</v>
      </c>
      <c r="D444">
        <v>0.00685222372139586</v>
      </c>
      <c r="E444">
        <v>0.0100707022448831</v>
      </c>
      <c r="F444">
        <v>0.0158461559844938</v>
      </c>
      <c r="G444">
        <v>0.00249345597334551</v>
      </c>
      <c r="H444">
        <v>0.00849075515279017</v>
      </c>
      <c r="I444">
        <v>-0.000727749104238989</v>
      </c>
      <c r="J444">
        <v>0.00811020750216689</v>
      </c>
      <c r="K444">
        <v>-0.00193316014627855</v>
      </c>
    </row>
    <row r="445" spans="1:11">
      <c r="A445" s="32">
        <v>45512</v>
      </c>
      <c r="B445">
        <v>0.0594642492959571</v>
      </c>
      <c r="C445">
        <v>0.016496486400387</v>
      </c>
      <c r="D445">
        <v>0.0184440812977878</v>
      </c>
      <c r="E445">
        <v>0.0192547307608762</v>
      </c>
      <c r="F445">
        <v>0.0414860953178656</v>
      </c>
      <c r="G445">
        <v>0.00827279724430037</v>
      </c>
      <c r="H445">
        <v>0.0180986990364493</v>
      </c>
      <c r="I445">
        <v>0.00393615203147471</v>
      </c>
      <c r="J445">
        <v>0.0189242278935815</v>
      </c>
      <c r="K445">
        <v>0.00498695627096916</v>
      </c>
    </row>
    <row r="446" spans="1:11">
      <c r="A446" s="32">
        <v>45511</v>
      </c>
      <c r="B446">
        <v>-0.0525815149271615</v>
      </c>
      <c r="C446">
        <v>0.0124207327539434</v>
      </c>
      <c r="D446">
        <v>0.00517401831802754</v>
      </c>
      <c r="E446">
        <v>0.00409797881438627</v>
      </c>
      <c r="F446">
        <v>-0.0105188099197815</v>
      </c>
      <c r="G446">
        <v>-0.00044043163011005</v>
      </c>
      <c r="H446">
        <v>0.000299446027091695</v>
      </c>
      <c r="I446">
        <v>0.00600690400456413</v>
      </c>
      <c r="J446">
        <v>0.0132267852418736</v>
      </c>
      <c r="K446">
        <v>0.01141652694391</v>
      </c>
    </row>
    <row r="447" spans="1:11">
      <c r="A447" s="32">
        <v>45510</v>
      </c>
      <c r="B447">
        <v>0.0371317694179673</v>
      </c>
      <c r="C447">
        <v>-0.0097959967031821</v>
      </c>
      <c r="D447">
        <v>0.00563556221354468</v>
      </c>
      <c r="E447">
        <v>-0.00604650075462574</v>
      </c>
      <c r="F447">
        <v>0.0378672204222129</v>
      </c>
      <c r="G447">
        <v>-0.0142404505031014</v>
      </c>
      <c r="H447">
        <v>0.027529316670103</v>
      </c>
      <c r="I447">
        <v>-0.00073448405799161</v>
      </c>
      <c r="J447">
        <v>-0.005329152523996</v>
      </c>
      <c r="K447">
        <v>0.000178491745230683</v>
      </c>
    </row>
    <row r="448" spans="1:11">
      <c r="A448" s="32">
        <v>45509</v>
      </c>
      <c r="B448">
        <v>-0.0656889293483944</v>
      </c>
      <c r="C448">
        <v>-0.0493656958981395</v>
      </c>
      <c r="D448">
        <v>-0.0418399832116604</v>
      </c>
      <c r="E448">
        <v>-0.045480514501788</v>
      </c>
      <c r="F448">
        <v>-0.0257517835487148</v>
      </c>
      <c r="G448">
        <v>-0.0177637665256836</v>
      </c>
      <c r="H448">
        <v>-0.021521488446423</v>
      </c>
      <c r="I448">
        <v>-0.0179004997989324</v>
      </c>
      <c r="J448">
        <v>-0.0182176417498671</v>
      </c>
      <c r="K448">
        <v>-0.0119478560935656</v>
      </c>
    </row>
    <row r="449" spans="1:11">
      <c r="A449" s="32">
        <v>45506</v>
      </c>
      <c r="B449">
        <v>-0.0179236136002991</v>
      </c>
      <c r="C449">
        <v>0.00684590323716091</v>
      </c>
      <c r="D449">
        <v>-0.0919475559611354</v>
      </c>
      <c r="E449">
        <v>-0.0243032529357005</v>
      </c>
      <c r="F449">
        <v>-0.0194756023803145</v>
      </c>
      <c r="G449">
        <v>0.0208071526205651</v>
      </c>
      <c r="H449">
        <v>-0.0433376585555768</v>
      </c>
      <c r="I449">
        <v>0.0199584161506679</v>
      </c>
      <c r="J449">
        <v>-0.000598725587744104</v>
      </c>
      <c r="K449">
        <v>0.026150342012432</v>
      </c>
    </row>
    <row r="450" spans="1:11">
      <c r="A450" s="32">
        <v>45505</v>
      </c>
      <c r="B450">
        <v>-0.0690722261504531</v>
      </c>
      <c r="C450">
        <v>-0.0168926004048828</v>
      </c>
      <c r="D450">
        <v>-0.0156855392185389</v>
      </c>
      <c r="E450">
        <v>-0.00455741367251416</v>
      </c>
      <c r="F450">
        <v>0.0471210070974672</v>
      </c>
      <c r="G450">
        <v>0.0182673545769997</v>
      </c>
      <c r="H450">
        <v>-0.0230070039519743</v>
      </c>
      <c r="I450">
        <v>0.0181148234805034</v>
      </c>
      <c r="J450">
        <v>-0.0139256729465158</v>
      </c>
      <c r="K450">
        <v>0.0302060030002056</v>
      </c>
    </row>
    <row r="451" spans="1:11">
      <c r="A451" s="32">
        <v>45504</v>
      </c>
      <c r="B451">
        <v>0.120553490916353</v>
      </c>
      <c r="C451">
        <v>0.0148796067706135</v>
      </c>
      <c r="D451">
        <v>0.0285896496022039</v>
      </c>
      <c r="E451">
        <v>0.00731360952376211</v>
      </c>
      <c r="F451">
        <v>0.0248195081589115</v>
      </c>
      <c r="G451">
        <v>-0.0218067416740521</v>
      </c>
      <c r="H451">
        <v>-0.0111686013389633</v>
      </c>
      <c r="I451">
        <v>-0.0139862419747401</v>
      </c>
      <c r="J451">
        <v>0.00354790032577962</v>
      </c>
      <c r="K451">
        <v>-0.00583019700206081</v>
      </c>
    </row>
    <row r="452" spans="1:11">
      <c r="A452" s="32">
        <v>45503</v>
      </c>
      <c r="B452">
        <v>-0.0730400707538731</v>
      </c>
      <c r="C452">
        <v>0.00256269589272897</v>
      </c>
      <c r="D452">
        <v>-0.00816644257906433</v>
      </c>
      <c r="E452">
        <v>0.00447296372865151</v>
      </c>
      <c r="F452">
        <v>-0.00542578572982799</v>
      </c>
      <c r="G452">
        <v>0.0173188860963747</v>
      </c>
      <c r="H452">
        <v>0.020374378613884</v>
      </c>
      <c r="I452">
        <v>0.0126386337749892</v>
      </c>
      <c r="J452">
        <v>0.0176723769470785</v>
      </c>
      <c r="K452">
        <v>-0.0496438209629531</v>
      </c>
    </row>
    <row r="453" spans="1:11">
      <c r="A453" s="32">
        <v>45502</v>
      </c>
      <c r="B453">
        <v>-0.0130872110495348</v>
      </c>
      <c r="C453">
        <v>0.00128381494019979</v>
      </c>
      <c r="D453">
        <v>0.0038282792174837</v>
      </c>
      <c r="E453">
        <v>0.0150360898931065</v>
      </c>
      <c r="F453">
        <v>2.14728207779423e-5</v>
      </c>
      <c r="G453">
        <v>-0.0130327659216864</v>
      </c>
      <c r="H453">
        <v>-0.00657072963691539</v>
      </c>
      <c r="I453">
        <v>-0.00328652820470871</v>
      </c>
      <c r="J453">
        <v>-0.0105385887316867</v>
      </c>
      <c r="K453">
        <v>0.00483719678442076</v>
      </c>
    </row>
    <row r="454" spans="1:11">
      <c r="A454" s="32">
        <v>45499</v>
      </c>
      <c r="B454">
        <v>0.00692289975346291</v>
      </c>
      <c r="C454">
        <v>0.00215868725462828</v>
      </c>
      <c r="D454">
        <v>0.0146270028809133</v>
      </c>
      <c r="E454">
        <v>-0.00167524270362306</v>
      </c>
      <c r="F454">
        <v>0.0267448565780617</v>
      </c>
      <c r="G454">
        <v>0.00624455632283122</v>
      </c>
      <c r="H454">
        <v>0.0169636530841909</v>
      </c>
      <c r="I454">
        <v>0.0147238236858933</v>
      </c>
      <c r="J454">
        <v>-0.000851933941457403</v>
      </c>
      <c r="K454">
        <v>0.013154560093804</v>
      </c>
    </row>
    <row r="455" spans="1:11">
      <c r="A455" s="32">
        <v>45498</v>
      </c>
      <c r="B455">
        <v>-0.0173932782806323</v>
      </c>
      <c r="C455">
        <v>-0.00481619168232989</v>
      </c>
      <c r="D455">
        <v>-0.00543419325525546</v>
      </c>
      <c r="E455">
        <v>-0.0314815207080794</v>
      </c>
      <c r="F455">
        <v>-0.0171867614380351</v>
      </c>
      <c r="G455">
        <v>0.0212720099936632</v>
      </c>
      <c r="H455">
        <v>0.000383453966257064</v>
      </c>
      <c r="I455">
        <v>0.00394298357376649</v>
      </c>
      <c r="J455">
        <v>0.0208233302724997</v>
      </c>
      <c r="K455">
        <v>-0.00656914873546951</v>
      </c>
    </row>
    <row r="456" spans="1:11">
      <c r="A456" s="32">
        <v>45497</v>
      </c>
      <c r="B456">
        <v>-0.0704564243325888</v>
      </c>
      <c r="C456">
        <v>-0.0291757815186402</v>
      </c>
      <c r="D456">
        <v>-0.0303911854842658</v>
      </c>
      <c r="E456">
        <v>-0.0517015989015129</v>
      </c>
      <c r="F456">
        <v>-0.0577447867670439</v>
      </c>
      <c r="G456">
        <v>0.0254687647551518</v>
      </c>
      <c r="H456">
        <v>-0.00830712310794984</v>
      </c>
      <c r="I456">
        <v>0.0130001066146053</v>
      </c>
      <c r="J456">
        <v>0.014009510277251</v>
      </c>
      <c r="K456">
        <v>0.00824820885649567</v>
      </c>
    </row>
    <row r="457" spans="1:11">
      <c r="A457" s="32">
        <v>45496</v>
      </c>
      <c r="B457">
        <v>-0.00771953616085029</v>
      </c>
      <c r="C457">
        <v>0.00467738118054694</v>
      </c>
      <c r="D457">
        <v>0.0209244407795083</v>
      </c>
      <c r="E457">
        <v>0.000660320279316779</v>
      </c>
      <c r="F457">
        <v>0.00264320042424282</v>
      </c>
      <c r="G457">
        <v>-0.0123293254305176</v>
      </c>
      <c r="H457">
        <v>0.000237749935738623</v>
      </c>
      <c r="I457">
        <v>0.00292916265859682</v>
      </c>
      <c r="J457">
        <v>-0.0162676317856821</v>
      </c>
      <c r="K457">
        <v>-0.00973519797807392</v>
      </c>
    </row>
    <row r="458" spans="1:11">
      <c r="A458" s="32">
        <v>45495</v>
      </c>
      <c r="B458">
        <v>0.0464737621658744</v>
      </c>
      <c r="C458">
        <v>-0.0015615591992413</v>
      </c>
      <c r="D458">
        <v>-0.00317217505121124</v>
      </c>
      <c r="E458">
        <v>0.0223202431090986</v>
      </c>
      <c r="F458">
        <v>0.0220089988142679</v>
      </c>
      <c r="G458">
        <v>-0.00291328338633804</v>
      </c>
      <c r="H458">
        <v>0.00238061341778956</v>
      </c>
      <c r="I458">
        <v>-0.00799635200371655</v>
      </c>
      <c r="J458">
        <v>-0.00691625476761008</v>
      </c>
      <c r="K458">
        <v>0.00172511270884456</v>
      </c>
    </row>
    <row r="459" spans="1:11">
      <c r="A459" s="32">
        <v>45492</v>
      </c>
      <c r="B459">
        <v>-0.0264428426643962</v>
      </c>
      <c r="C459">
        <v>0.000579723086984512</v>
      </c>
      <c r="D459">
        <v>-0.0033798549400888</v>
      </c>
      <c r="E459">
        <v>-0.000168847615428578</v>
      </c>
      <c r="F459">
        <v>0.0019734638584856</v>
      </c>
      <c r="G459">
        <v>-0.00470801553252256</v>
      </c>
      <c r="H459">
        <v>-0.00095292555333734</v>
      </c>
      <c r="I459">
        <v>0.00153280226209432</v>
      </c>
      <c r="J459">
        <v>-0.0232479495480133</v>
      </c>
      <c r="K459">
        <v>-0.00285374747773442</v>
      </c>
    </row>
    <row r="460" spans="1:11">
      <c r="A460" s="32">
        <v>45491</v>
      </c>
      <c r="B460">
        <v>0.025934195654447</v>
      </c>
      <c r="C460">
        <v>-0.0207485481489055</v>
      </c>
      <c r="D460">
        <v>-0.0224934149755634</v>
      </c>
      <c r="E460">
        <v>-0.0185670634420413</v>
      </c>
      <c r="F460">
        <v>0.0295594326925155</v>
      </c>
      <c r="G460">
        <v>-0.00743593169867217</v>
      </c>
      <c r="H460">
        <v>-0.0322858075935203</v>
      </c>
      <c r="I460">
        <v>-0.000306748468662834</v>
      </c>
      <c r="J460">
        <v>0.00981229324275027</v>
      </c>
      <c r="K460">
        <v>-0.00591927855936934</v>
      </c>
    </row>
    <row r="461" spans="1:11">
      <c r="A461" s="32">
        <v>45490</v>
      </c>
      <c r="B461">
        <v>-0.0685351008220566</v>
      </c>
      <c r="C461">
        <v>-0.025621414460211</v>
      </c>
      <c r="D461">
        <v>-0.0267242574104805</v>
      </c>
      <c r="E461">
        <v>-0.0158933580559012</v>
      </c>
      <c r="F461">
        <v>-0.0584334819872817</v>
      </c>
      <c r="G461">
        <v>0.0362210016920704</v>
      </c>
      <c r="H461">
        <v>0.0150993600187661</v>
      </c>
      <c r="I461">
        <v>0.0145198720219161</v>
      </c>
      <c r="J461">
        <v>0.013694154432591</v>
      </c>
      <c r="K461">
        <v>0.0148045154634329</v>
      </c>
    </row>
    <row r="462" spans="1:11">
      <c r="A462" s="32">
        <v>45489</v>
      </c>
      <c r="B462">
        <v>-0.0163268932874288</v>
      </c>
      <c r="C462">
        <v>0.0017902054992082</v>
      </c>
      <c r="D462">
        <v>0.00155545217237417</v>
      </c>
      <c r="E462">
        <v>-0.0140912036015452</v>
      </c>
      <c r="F462">
        <v>-0.0129217275390201</v>
      </c>
      <c r="G462">
        <v>0.0117903114347406</v>
      </c>
      <c r="H462">
        <v>0.0168531380461582</v>
      </c>
      <c r="I462">
        <v>0.0134713816712546</v>
      </c>
      <c r="J462">
        <v>0.00717840920324123</v>
      </c>
      <c r="K462">
        <v>0.0142975922120965</v>
      </c>
    </row>
    <row r="463" spans="1:11">
      <c r="A463" s="32">
        <v>45488</v>
      </c>
      <c r="B463">
        <v>-0.00620927173498444</v>
      </c>
      <c r="C463">
        <v>0.016604674529991</v>
      </c>
      <c r="D463">
        <v>-0.00914238954839814</v>
      </c>
      <c r="E463">
        <v>0.00785795216681423</v>
      </c>
      <c r="F463">
        <v>-0.00544708541579381</v>
      </c>
      <c r="G463">
        <v>-0.00427922557252947</v>
      </c>
      <c r="H463">
        <v>0.0246283442438193</v>
      </c>
      <c r="I463">
        <v>-0.00456298486617747</v>
      </c>
      <c r="J463">
        <v>0.0169822008373399</v>
      </c>
      <c r="K463">
        <v>-0.0122589777634105</v>
      </c>
    </row>
    <row r="464" spans="1:11">
      <c r="A464" s="32">
        <v>45485</v>
      </c>
      <c r="B464">
        <v>0.0143393978182345</v>
      </c>
      <c r="C464">
        <v>0.0129664998017392</v>
      </c>
      <c r="D464">
        <v>-0.00287518809765156</v>
      </c>
      <c r="E464">
        <v>-0.00269803746659053</v>
      </c>
      <c r="F464">
        <v>-0.0273453380217223</v>
      </c>
      <c r="G464">
        <v>0.00120168249990401</v>
      </c>
      <c r="H464">
        <v>-0.012173093407305</v>
      </c>
      <c r="I464">
        <v>0.00946379303095014</v>
      </c>
      <c r="J464">
        <v>0.000176584849478849</v>
      </c>
      <c r="K464">
        <v>0.00644289448372779</v>
      </c>
    </row>
    <row r="465" spans="1:11">
      <c r="A465" s="32">
        <v>45484</v>
      </c>
      <c r="B465">
        <v>-0.0572761463126627</v>
      </c>
      <c r="C465">
        <v>-0.0234947296005037</v>
      </c>
      <c r="D465">
        <v>-0.024010878959192</v>
      </c>
      <c r="E465">
        <v>-0.0297832232793691</v>
      </c>
      <c r="F465">
        <v>-0.0419962609142146</v>
      </c>
      <c r="G465">
        <v>0.00180523567228094</v>
      </c>
      <c r="H465">
        <v>-0.00168573188625024</v>
      </c>
      <c r="I465">
        <v>0.00428810313231195</v>
      </c>
      <c r="J465">
        <v>0.0118134340059177</v>
      </c>
      <c r="K465">
        <v>-0.00758263246739682</v>
      </c>
    </row>
    <row r="466" spans="1:11">
      <c r="A466" s="32">
        <v>45483</v>
      </c>
      <c r="B466">
        <v>0.0265140019863988</v>
      </c>
      <c r="C466">
        <v>0.0186289665758602</v>
      </c>
      <c r="D466">
        <v>0.00225490537254725</v>
      </c>
      <c r="E466">
        <v>0.0115742032811367</v>
      </c>
      <c r="F466">
        <v>0.00881013315770212</v>
      </c>
      <c r="G466">
        <v>0.0160553907532976</v>
      </c>
      <c r="H466">
        <v>0.00081842914324532</v>
      </c>
      <c r="I466">
        <v>0.00223072112897846</v>
      </c>
      <c r="J466">
        <v>0.00879481573013731</v>
      </c>
      <c r="K466">
        <v>0.00685799475452831</v>
      </c>
    </row>
    <row r="467" spans="1:11">
      <c r="A467" s="32">
        <v>45482</v>
      </c>
      <c r="B467">
        <v>0.0245023429777572</v>
      </c>
      <c r="C467">
        <v>0.0037678029240047</v>
      </c>
      <c r="D467">
        <v>0.000250859194050796</v>
      </c>
      <c r="E467">
        <v>-0.000264543267594001</v>
      </c>
      <c r="F467">
        <v>0.00128384264131883</v>
      </c>
      <c r="G467">
        <v>0.0107340448812158</v>
      </c>
      <c r="H467">
        <v>0.0119187457437674</v>
      </c>
      <c r="I467">
        <v>-0.00429765882327074</v>
      </c>
      <c r="J467">
        <v>-0.0111152094531025</v>
      </c>
      <c r="K467">
        <v>-0.00517792715665665</v>
      </c>
    </row>
    <row r="468" spans="1:11">
      <c r="A468" s="32">
        <v>45481</v>
      </c>
      <c r="B468">
        <v>0.018659754882693</v>
      </c>
      <c r="C468">
        <v>0.00651754993397049</v>
      </c>
      <c r="D468">
        <v>-0.00355631620277724</v>
      </c>
      <c r="E468">
        <v>-0.00827125859802788</v>
      </c>
      <c r="F468">
        <v>-0.0198092950963723</v>
      </c>
      <c r="G468">
        <v>-0.00685028024746702</v>
      </c>
      <c r="H468">
        <v>0.00185383992989343</v>
      </c>
      <c r="I468">
        <v>-0.0126264303728118</v>
      </c>
      <c r="J468">
        <v>-0.0105520819493164</v>
      </c>
      <c r="K468">
        <v>0.00789803038427478</v>
      </c>
    </row>
    <row r="469" spans="1:11">
      <c r="A469" s="32">
        <v>45478</v>
      </c>
      <c r="B469">
        <v>-0.0192835852210776</v>
      </c>
      <c r="C469">
        <v>0.021389995892297</v>
      </c>
      <c r="D469">
        <v>0.0121231898023107</v>
      </c>
      <c r="E469">
        <v>0.0253985280069354</v>
      </c>
      <c r="F469">
        <v>0.0570701677312996</v>
      </c>
      <c r="G469">
        <v>0.00540782370035075</v>
      </c>
      <c r="H469">
        <v>-0.0188648334185182</v>
      </c>
      <c r="I469">
        <v>0.00676688395362061</v>
      </c>
      <c r="J469">
        <v>-0.0121861850836568</v>
      </c>
      <c r="K469">
        <v>0.00838808711032766</v>
      </c>
    </row>
    <row r="470" spans="1:11">
      <c r="A470" s="32">
        <v>45476</v>
      </c>
      <c r="B470">
        <v>0.0447175517802936</v>
      </c>
      <c r="C470">
        <v>0.00579423104943228</v>
      </c>
      <c r="D470">
        <v>-0.0121231898023106</v>
      </c>
      <c r="E470">
        <v>0.00312618160061507</v>
      </c>
      <c r="F470">
        <v>0.000902438607141874</v>
      </c>
      <c r="G470">
        <v>-0.00233100338647559</v>
      </c>
      <c r="H470">
        <v>-0.000670626581945711</v>
      </c>
      <c r="I470">
        <v>0.00284630173183878</v>
      </c>
      <c r="J470">
        <v>0.005066840577051</v>
      </c>
      <c r="K470">
        <v>-0.000427180917611973</v>
      </c>
    </row>
    <row r="471" spans="1:11">
      <c r="A471" s="32">
        <v>45475</v>
      </c>
      <c r="B471">
        <v>-0.0132001754720048</v>
      </c>
      <c r="C471">
        <v>0.016109450935415</v>
      </c>
      <c r="D471">
        <v>0.0140989243795017</v>
      </c>
      <c r="E471">
        <v>0.0122207750729554</v>
      </c>
      <c r="F471">
        <v>0.00950528760323902</v>
      </c>
      <c r="G471">
        <v>-0.00280370819965533</v>
      </c>
      <c r="H471">
        <v>0.0163178285192662</v>
      </c>
      <c r="I471">
        <v>-0.00205647466289836</v>
      </c>
      <c r="J471">
        <v>-0.0068080912346562</v>
      </c>
      <c r="K471">
        <v>0.00722555344953418</v>
      </c>
    </row>
    <row r="472" spans="1:11">
      <c r="A472" s="32">
        <v>45474</v>
      </c>
      <c r="B472">
        <v>0.00613300824891218</v>
      </c>
      <c r="C472">
        <v>0.0286890537082002</v>
      </c>
      <c r="D472">
        <v>0.0202337547010036</v>
      </c>
      <c r="E472">
        <v>0.004600983085023</v>
      </c>
      <c r="F472">
        <v>0.000911884293538437</v>
      </c>
      <c r="G472">
        <v>0.0019138761822842</v>
      </c>
      <c r="H472">
        <v>0.0156486968553944</v>
      </c>
      <c r="I472">
        <v>-0.00583000154401708</v>
      </c>
      <c r="J472">
        <v>-0.00139082080834296</v>
      </c>
      <c r="K472">
        <v>-0.0134295755384494</v>
      </c>
    </row>
    <row r="473" spans="1:11">
      <c r="A473" s="32">
        <v>45471</v>
      </c>
      <c r="B473">
        <v>-0.00363592692399748</v>
      </c>
      <c r="C473">
        <v>-0.0163876336431859</v>
      </c>
      <c r="D473">
        <v>-0.023524480363902</v>
      </c>
      <c r="E473">
        <v>-0.0177390656551891</v>
      </c>
      <c r="F473">
        <v>-0.0299696187730809</v>
      </c>
      <c r="G473">
        <v>0.00246609249519347</v>
      </c>
      <c r="H473">
        <v>0.0153952670748467</v>
      </c>
      <c r="I473">
        <v>-0.00407651865877488</v>
      </c>
      <c r="J473">
        <v>0.0019128777244024</v>
      </c>
      <c r="K473">
        <v>-0.010255262708064</v>
      </c>
    </row>
    <row r="474" spans="1:11">
      <c r="A474" s="32">
        <v>45470</v>
      </c>
      <c r="B474">
        <v>-0.0192505645210064</v>
      </c>
      <c r="C474">
        <v>0.00397800922384861</v>
      </c>
      <c r="D474">
        <v>0.0216633414303593</v>
      </c>
      <c r="E474">
        <v>0.00828621817173468</v>
      </c>
      <c r="F474">
        <v>0.0124725635942382</v>
      </c>
      <c r="G474">
        <v>-0.00697152710807739</v>
      </c>
      <c r="H474">
        <v>0.00877464026304003</v>
      </c>
      <c r="I474">
        <v>-0.00218818468055289</v>
      </c>
      <c r="J474">
        <v>0.00427369714185747</v>
      </c>
      <c r="K474">
        <v>-0.00496902869345037</v>
      </c>
    </row>
    <row r="475" spans="1:11">
      <c r="A475" s="32">
        <v>45469</v>
      </c>
      <c r="B475">
        <v>0.00245554402762199</v>
      </c>
      <c r="C475">
        <v>0.0197960622532513</v>
      </c>
      <c r="D475">
        <v>0.0382728643787951</v>
      </c>
      <c r="E475">
        <v>-0.000815416859075928</v>
      </c>
      <c r="F475">
        <v>0.00492323113746134</v>
      </c>
      <c r="G475">
        <v>-0.00251692252186007</v>
      </c>
      <c r="H475">
        <v>-0.00323641243303521</v>
      </c>
      <c r="I475">
        <v>0.0032840752011898</v>
      </c>
      <c r="J475">
        <v>0.000349680919727014</v>
      </c>
      <c r="K475">
        <v>0.00358959404283044</v>
      </c>
    </row>
    <row r="476" spans="1:11">
      <c r="A476" s="32">
        <v>45468</v>
      </c>
      <c r="B476">
        <v>0.0653795440613792</v>
      </c>
      <c r="C476">
        <v>0.00445819390882394</v>
      </c>
      <c r="D476">
        <v>0.00414079266603139</v>
      </c>
      <c r="E476">
        <v>0.0264846863410297</v>
      </c>
      <c r="F476">
        <v>0.0231607860442586</v>
      </c>
      <c r="G476">
        <v>-0.0130270817327858</v>
      </c>
      <c r="H476">
        <v>-0.00408112419322831</v>
      </c>
      <c r="I476">
        <v>-0.00203427032049282</v>
      </c>
      <c r="J476">
        <v>0.00280185806272841</v>
      </c>
      <c r="K476">
        <v>-0.00954376465517885</v>
      </c>
    </row>
    <row r="477" spans="1:11">
      <c r="A477" s="32">
        <v>45467</v>
      </c>
      <c r="B477">
        <v>-0.0691791211806011</v>
      </c>
      <c r="C477">
        <v>0.0031277844713534</v>
      </c>
      <c r="D477">
        <v>-0.0187380365687882</v>
      </c>
      <c r="E477">
        <v>-0.0022850783246708</v>
      </c>
      <c r="F477">
        <v>0.00831249943358472</v>
      </c>
      <c r="G477">
        <v>0.00248430651154183</v>
      </c>
      <c r="H477">
        <v>0.0130575264799856</v>
      </c>
      <c r="I477">
        <v>0.0189369711326058</v>
      </c>
      <c r="J477">
        <v>0.0292712504276359</v>
      </c>
      <c r="K477">
        <v>0.00112856772989424</v>
      </c>
    </row>
    <row r="478" spans="1:11">
      <c r="A478" s="32">
        <v>45464</v>
      </c>
      <c r="B478">
        <v>-0.032721007328773</v>
      </c>
      <c r="C478">
        <v>-0.0104994132767912</v>
      </c>
      <c r="D478">
        <v>0.0158860422768306</v>
      </c>
      <c r="E478">
        <v>0.0187120903769197</v>
      </c>
      <c r="F478">
        <v>-0.0138891121606672</v>
      </c>
      <c r="G478">
        <v>0.00654236306523756</v>
      </c>
      <c r="H478">
        <v>-0.0120010554975567</v>
      </c>
      <c r="I478">
        <v>0.00944384769883265</v>
      </c>
      <c r="J478">
        <v>-0.00880904572824156</v>
      </c>
      <c r="K478">
        <v>0.00351264017295102</v>
      </c>
    </row>
    <row r="479" spans="1:11">
      <c r="A479" s="32">
        <v>45463</v>
      </c>
      <c r="B479">
        <v>-0.0360453498696897</v>
      </c>
      <c r="C479">
        <v>-0.0217476788198398</v>
      </c>
      <c r="D479">
        <v>0.0178368015292113</v>
      </c>
      <c r="E479">
        <v>0.0068869619655992</v>
      </c>
      <c r="F479">
        <v>0.00441475362202223</v>
      </c>
      <c r="G479">
        <v>0.014518197955058</v>
      </c>
      <c r="H479">
        <v>0.00844142804198366</v>
      </c>
      <c r="I479">
        <v>-0.00721099190671374</v>
      </c>
      <c r="J479">
        <v>0.0213466861123759</v>
      </c>
      <c r="K479">
        <v>-0.00529400754621726</v>
      </c>
    </row>
    <row r="480" spans="1:11">
      <c r="A480" s="32">
        <v>45461</v>
      </c>
      <c r="B480">
        <v>0.0345172322129123</v>
      </c>
      <c r="C480">
        <v>-0.0110452208836249</v>
      </c>
      <c r="D480">
        <v>-0.00681442929171699</v>
      </c>
      <c r="E480">
        <v>-0.0122046188930634</v>
      </c>
      <c r="F480">
        <v>-0.0141933762642543</v>
      </c>
      <c r="G480">
        <v>-0.00205761389468004</v>
      </c>
      <c r="H480">
        <v>0.0103067395368631</v>
      </c>
      <c r="I480">
        <v>0.000159680639061956</v>
      </c>
      <c r="J480">
        <v>0.00936904070173217</v>
      </c>
      <c r="K480">
        <v>0.00630841823081252</v>
      </c>
    </row>
    <row r="481" spans="1:11">
      <c r="A481" s="32">
        <v>45460</v>
      </c>
      <c r="B481">
        <v>-0.00684777841362281</v>
      </c>
      <c r="C481">
        <v>0.0194805302849747</v>
      </c>
      <c r="D481">
        <v>0.0021755692253348</v>
      </c>
      <c r="E481">
        <v>0.0025421588133572</v>
      </c>
      <c r="F481">
        <v>0.00488727612347476</v>
      </c>
      <c r="G481">
        <v>0.00281313438118344</v>
      </c>
      <c r="H481">
        <v>0.00617349424426733</v>
      </c>
      <c r="I481">
        <v>0.00111847898533959</v>
      </c>
      <c r="J481">
        <v>-0.00689753045011302</v>
      </c>
      <c r="K481">
        <v>0.00424781517603944</v>
      </c>
    </row>
    <row r="482" spans="1:11">
      <c r="A482" s="32">
        <v>45457</v>
      </c>
      <c r="B482">
        <v>0.0173624767682465</v>
      </c>
      <c r="C482">
        <v>-0.00820195350922139</v>
      </c>
      <c r="D482">
        <v>-0.000925195309404294</v>
      </c>
      <c r="E482">
        <v>0.00926274558473397</v>
      </c>
      <c r="F482">
        <v>0.000119016920379217</v>
      </c>
      <c r="G482">
        <v>0.000618577977729799</v>
      </c>
      <c r="H482">
        <v>0.000619450773473027</v>
      </c>
      <c r="I482">
        <v>-0.00700974672091761</v>
      </c>
      <c r="J482">
        <v>-0.00848738838936655</v>
      </c>
      <c r="K482">
        <v>0.00228091335382883</v>
      </c>
    </row>
    <row r="483" spans="1:11">
      <c r="A483" s="32">
        <v>45456</v>
      </c>
      <c r="B483">
        <v>0.0346174827692856</v>
      </c>
      <c r="C483">
        <v>0.00547613172558745</v>
      </c>
      <c r="D483">
        <v>-0.0165087909874307</v>
      </c>
      <c r="E483">
        <v>-0.0149032365952827</v>
      </c>
      <c r="F483">
        <v>-0.00935896419942492</v>
      </c>
      <c r="G483">
        <v>0.000275046415816239</v>
      </c>
      <c r="H483">
        <v>0.0110595898688153</v>
      </c>
      <c r="I483">
        <v>0.00174783551288649</v>
      </c>
      <c r="J483">
        <v>-0.00805543569419443</v>
      </c>
      <c r="K483">
        <v>0.00741883435268186</v>
      </c>
    </row>
    <row r="484" spans="1:11">
      <c r="A484" s="32">
        <v>45455</v>
      </c>
      <c r="B484">
        <v>0.0348659914798428</v>
      </c>
      <c r="C484">
        <v>0.0281775816938641</v>
      </c>
      <c r="D484">
        <v>-0.00181759913185015</v>
      </c>
      <c r="E484">
        <v>0.0066025464878241</v>
      </c>
      <c r="F484">
        <v>0.00269602941982029</v>
      </c>
      <c r="G484">
        <v>-0.00924126096168693</v>
      </c>
      <c r="H484">
        <v>-0.0146676552231326</v>
      </c>
      <c r="I484">
        <v>-0.0105988495145119</v>
      </c>
      <c r="J484">
        <v>-0.0111162059065638</v>
      </c>
      <c r="K484">
        <v>-0.0138281527683715</v>
      </c>
    </row>
    <row r="485" spans="1:11">
      <c r="A485" s="32">
        <v>45454</v>
      </c>
      <c r="B485">
        <v>-0.00725178291286382</v>
      </c>
      <c r="C485">
        <v>0.0701314111741895</v>
      </c>
      <c r="D485">
        <v>0.00090838660765633</v>
      </c>
      <c r="E485">
        <v>0.00915741689259025</v>
      </c>
      <c r="F485">
        <v>0.00964297075869795</v>
      </c>
      <c r="G485">
        <v>-0.00251795022277434</v>
      </c>
      <c r="H485">
        <v>-0.026653353285089</v>
      </c>
      <c r="I485">
        <v>-0.000629227643853473</v>
      </c>
      <c r="J485">
        <v>-0.00807995516825751</v>
      </c>
      <c r="K485">
        <v>0.000776513493606827</v>
      </c>
    </row>
    <row r="486" spans="1:11">
      <c r="A486" s="32">
        <v>45453</v>
      </c>
      <c r="B486">
        <v>0.00741720888511859</v>
      </c>
      <c r="C486">
        <v>-0.0193334398045197</v>
      </c>
      <c r="D486">
        <v>0.0148645563306272</v>
      </c>
      <c r="E486">
        <v>0.00314762614299355</v>
      </c>
      <c r="F486">
        <v>0.0193665902611342</v>
      </c>
      <c r="G486">
        <v>0.000339893276784345</v>
      </c>
      <c r="H486">
        <v>-0.00170187247003596</v>
      </c>
      <c r="I486">
        <v>-0.00501961838287384</v>
      </c>
      <c r="J486">
        <v>0.00292255444260187</v>
      </c>
      <c r="K486">
        <v>0.00173439832957543</v>
      </c>
    </row>
    <row r="487" spans="1:11">
      <c r="A487" s="32">
        <v>45450</v>
      </c>
      <c r="B487">
        <v>-0.0009095043828405</v>
      </c>
      <c r="C487">
        <v>0.0123158671458732</v>
      </c>
      <c r="D487">
        <v>-0.00379096040254718</v>
      </c>
      <c r="E487">
        <v>-0.012927655196633</v>
      </c>
      <c r="F487">
        <v>-0.0016215343264383</v>
      </c>
      <c r="G487">
        <v>0.0044974522145748</v>
      </c>
      <c r="H487">
        <v>0.0153205637357486</v>
      </c>
      <c r="I487">
        <v>-0.0037482473994552</v>
      </c>
      <c r="J487">
        <v>-0.0107622774848562</v>
      </c>
      <c r="K487">
        <v>-0.00840466307035251</v>
      </c>
    </row>
    <row r="488" spans="1:11">
      <c r="A488" s="32">
        <v>45449</v>
      </c>
      <c r="B488">
        <v>-0.0118305684804706</v>
      </c>
      <c r="C488">
        <v>-0.007121843858784</v>
      </c>
      <c r="D488">
        <v>0.0203130277986287</v>
      </c>
      <c r="E488">
        <v>0.00749705334601675</v>
      </c>
      <c r="F488">
        <v>-0.00262939816951081</v>
      </c>
      <c r="G488">
        <v>0.0030780830760099</v>
      </c>
      <c r="H488">
        <v>-0.00177588396876864</v>
      </c>
      <c r="I488">
        <v>0.00359178960362626</v>
      </c>
      <c r="J488">
        <v>0.0074860537193813</v>
      </c>
      <c r="K488">
        <v>0.014468744575357</v>
      </c>
    </row>
    <row r="489" spans="1:11">
      <c r="A489" s="32">
        <v>45448</v>
      </c>
      <c r="B489">
        <v>0.0502449951997893</v>
      </c>
      <c r="C489">
        <v>0.00779051656841978</v>
      </c>
      <c r="D489">
        <v>0.0107593517557947</v>
      </c>
      <c r="E489">
        <v>0.00927841707904634</v>
      </c>
      <c r="F489">
        <v>0.037183441036308</v>
      </c>
      <c r="G489">
        <v>-0.0124588873716148</v>
      </c>
      <c r="H489">
        <v>-0.00958586624813458</v>
      </c>
      <c r="I489">
        <v>-0.000312842173676068</v>
      </c>
      <c r="J489">
        <v>0.00398600997218808</v>
      </c>
      <c r="K489">
        <v>-0.00576474304077034</v>
      </c>
    </row>
    <row r="490" spans="1:11">
      <c r="A490" s="32">
        <v>45447</v>
      </c>
      <c r="B490">
        <v>0.0124439905141725</v>
      </c>
      <c r="C490">
        <v>0.00164787101505114</v>
      </c>
      <c r="D490">
        <v>0.00559160481716807</v>
      </c>
      <c r="E490">
        <v>0.00357390281258293</v>
      </c>
      <c r="F490">
        <v>-0.00104769098511376</v>
      </c>
      <c r="G490">
        <v>0.000406036413509647</v>
      </c>
      <c r="H490">
        <v>-0.0132676892624007</v>
      </c>
      <c r="I490">
        <v>0.0159221460928531</v>
      </c>
      <c r="J490">
        <v>-0.0156748542225012</v>
      </c>
      <c r="K490">
        <v>0.0142316820411528</v>
      </c>
    </row>
    <row r="491" spans="1:11">
      <c r="A491" s="32">
        <v>45446</v>
      </c>
      <c r="B491">
        <v>0.0478210686768016</v>
      </c>
      <c r="C491">
        <v>0.00921617789742773</v>
      </c>
      <c r="D491">
        <v>0.0107109654699944</v>
      </c>
      <c r="E491">
        <v>0.00387653449264498</v>
      </c>
      <c r="F491">
        <v>0.0225780515935846</v>
      </c>
      <c r="G491">
        <v>0.00726880684192805</v>
      </c>
      <c r="H491">
        <v>-0.00400544484085509</v>
      </c>
      <c r="I491">
        <v>0</v>
      </c>
      <c r="J491">
        <v>-0.0242556451374933</v>
      </c>
      <c r="K491">
        <v>0.000668307081589105</v>
      </c>
    </row>
    <row r="492" spans="1:11">
      <c r="A492" s="32">
        <v>45443</v>
      </c>
      <c r="B492">
        <v>-0.00790446127135889</v>
      </c>
      <c r="C492">
        <v>0.00500600722119128</v>
      </c>
      <c r="D492">
        <v>-0.0161910440504998</v>
      </c>
      <c r="E492">
        <v>0.00226342918952492</v>
      </c>
      <c r="F492">
        <v>-0.000471152619329574</v>
      </c>
      <c r="G492">
        <v>0.00952225040568053</v>
      </c>
      <c r="H492">
        <v>0.0164199131425635</v>
      </c>
      <c r="I492">
        <v>0.0153726005648261</v>
      </c>
      <c r="J492">
        <v>0.0282829662873819</v>
      </c>
      <c r="K492">
        <v>0.0119835134223579</v>
      </c>
    </row>
    <row r="493" spans="1:11">
      <c r="A493" s="32">
        <v>45442</v>
      </c>
      <c r="B493">
        <v>-0.0383501637816832</v>
      </c>
      <c r="C493">
        <v>0.00524137685064667</v>
      </c>
      <c r="D493">
        <v>-0.014944651861971</v>
      </c>
      <c r="E493">
        <v>-0.0217818444616231</v>
      </c>
      <c r="F493">
        <v>-0.0155302087777367</v>
      </c>
      <c r="G493">
        <v>0.00579871844372615</v>
      </c>
      <c r="H493">
        <v>0.00613931074843901</v>
      </c>
      <c r="I493">
        <v>0.00436646606267388</v>
      </c>
      <c r="J493">
        <v>0.00316316931876936</v>
      </c>
      <c r="K493">
        <v>0.00573668414698411</v>
      </c>
    </row>
    <row r="494" spans="1:11">
      <c r="A494" s="32">
        <v>45441</v>
      </c>
      <c r="B494">
        <v>0.00804481428635412</v>
      </c>
      <c r="C494">
        <v>0.00157778511746673</v>
      </c>
      <c r="D494">
        <v>-0.000713952305363165</v>
      </c>
      <c r="E494">
        <v>-0.00283849182917846</v>
      </c>
      <c r="F494">
        <v>-0.0116528962482432</v>
      </c>
      <c r="G494">
        <v>0.000415483698242159</v>
      </c>
      <c r="H494">
        <v>-0.00699180434368282</v>
      </c>
      <c r="I494">
        <v>-0.0019430057926281</v>
      </c>
      <c r="J494">
        <v>-0.0107664395062327</v>
      </c>
      <c r="K494">
        <v>-0.00899131565449697</v>
      </c>
    </row>
    <row r="495" spans="1:11">
      <c r="A495" s="32">
        <v>45440</v>
      </c>
      <c r="B495">
        <v>0.0674576151266218</v>
      </c>
      <c r="C495">
        <v>5.26357344123675e-5</v>
      </c>
      <c r="D495">
        <v>0.00771566241569871</v>
      </c>
      <c r="E495">
        <v>0.00802531413903497</v>
      </c>
      <c r="F495">
        <v>0.00354854569038197</v>
      </c>
      <c r="G495">
        <v>-0.0177797716075782</v>
      </c>
      <c r="H495">
        <v>-0.00604684384148363</v>
      </c>
      <c r="I495">
        <v>-0.00290744834112133</v>
      </c>
      <c r="J495">
        <v>0.0126162528502685</v>
      </c>
      <c r="K495">
        <v>-0.0135186567373147</v>
      </c>
    </row>
    <row r="496" spans="1:11">
      <c r="A496" s="32">
        <v>45436</v>
      </c>
      <c r="B496">
        <v>0.0253972845947265</v>
      </c>
      <c r="C496">
        <v>0.0164521038221741</v>
      </c>
      <c r="D496">
        <v>-0.00165837517277623</v>
      </c>
      <c r="E496">
        <v>0.00826308712586072</v>
      </c>
      <c r="F496">
        <v>0.0263574580088119</v>
      </c>
      <c r="G496">
        <v>-0.0184048071069895</v>
      </c>
      <c r="H496">
        <v>0.0190635252814019</v>
      </c>
      <c r="I496">
        <v>-0.00145056033170993</v>
      </c>
      <c r="J496">
        <v>-0.000793196181366126</v>
      </c>
      <c r="K496">
        <v>-0.000967293467598168</v>
      </c>
    </row>
    <row r="497" spans="1:11">
      <c r="A497" s="32">
        <v>45435</v>
      </c>
      <c r="B497">
        <v>0.0891155334734934</v>
      </c>
      <c r="C497">
        <v>-0.0212830310918398</v>
      </c>
      <c r="D497">
        <v>-0.011423046941207</v>
      </c>
      <c r="E497">
        <v>-0.0161750161522393</v>
      </c>
      <c r="F497">
        <v>-0.00428468027710399</v>
      </c>
      <c r="G497">
        <v>-0.0250672756016692</v>
      </c>
      <c r="H497">
        <v>-0.00703390800773875</v>
      </c>
      <c r="I497">
        <v>-0.0145497810147312</v>
      </c>
      <c r="J497">
        <v>-0.0172064160274863</v>
      </c>
      <c r="K497">
        <v>-0.0139216169822185</v>
      </c>
    </row>
    <row r="498" spans="1:11">
      <c r="A498" s="32">
        <v>45434</v>
      </c>
      <c r="B498">
        <v>-0.00462331389882179</v>
      </c>
      <c r="C498">
        <v>-0.00756689846660213</v>
      </c>
      <c r="D498">
        <v>-0.000109206071966143</v>
      </c>
      <c r="E498">
        <v>-0.00829973993442952</v>
      </c>
      <c r="F498">
        <v>0.00675670999654121</v>
      </c>
      <c r="G498">
        <v>0.0148325880045197</v>
      </c>
      <c r="H498">
        <v>-0.00608301903398787</v>
      </c>
      <c r="I498">
        <v>0.00142959280959437</v>
      </c>
      <c r="J498">
        <v>-0.0203152745874057</v>
      </c>
      <c r="K498">
        <v>-0.00321275859401304</v>
      </c>
    </row>
    <row r="499" spans="1:11">
      <c r="A499" s="32">
        <v>45433</v>
      </c>
      <c r="B499">
        <v>0.00641533461767455</v>
      </c>
      <c r="C499">
        <v>0.00683379899406693</v>
      </c>
      <c r="D499">
        <v>-0.0021271381660436</v>
      </c>
      <c r="E499">
        <v>0.00524284539433817</v>
      </c>
      <c r="F499">
        <v>-0.0090201689287728</v>
      </c>
      <c r="G499">
        <v>-0.000198340551375857</v>
      </c>
      <c r="H499">
        <v>0.0199449790475972</v>
      </c>
      <c r="I499">
        <v>0.00541920357166619</v>
      </c>
      <c r="J499">
        <v>-0.00693390229490764</v>
      </c>
      <c r="K499">
        <v>0.0061967665375114</v>
      </c>
    </row>
    <row r="500" spans="1:11">
      <c r="A500" s="32">
        <v>45432</v>
      </c>
      <c r="B500">
        <v>0.0245660116153749</v>
      </c>
      <c r="C500">
        <v>0.00614320274891363</v>
      </c>
      <c r="D500">
        <v>-0.00630025981432713</v>
      </c>
      <c r="E500">
        <v>0.00487280696736595</v>
      </c>
      <c r="F500">
        <v>-0.00652673058311967</v>
      </c>
      <c r="G500">
        <v>-0.0220335153259674</v>
      </c>
      <c r="H500">
        <v>-0.0460155609640918</v>
      </c>
      <c r="I500">
        <v>-0.00732487351474668</v>
      </c>
      <c r="J500">
        <v>-0.00814070208469959</v>
      </c>
      <c r="K500">
        <v>-0.00197044398729861</v>
      </c>
    </row>
    <row r="501" spans="1:11">
      <c r="A501" s="32">
        <v>45429</v>
      </c>
      <c r="B501">
        <v>-0.0201248496154069</v>
      </c>
      <c r="C501">
        <v>0.000158015327815464</v>
      </c>
      <c r="D501">
        <v>0.0058100236741061</v>
      </c>
      <c r="E501">
        <v>0.0107355987681665</v>
      </c>
      <c r="F501">
        <v>-0.00279323879687662</v>
      </c>
      <c r="G501">
        <v>0.00233070156004835</v>
      </c>
      <c r="H501">
        <v>0.0113933364247961</v>
      </c>
      <c r="I501">
        <v>-0.00459043148779261</v>
      </c>
      <c r="J501">
        <v>0.0149049115232691</v>
      </c>
      <c r="K501">
        <v>-0.00131147559781087</v>
      </c>
    </row>
    <row r="502" spans="1:11">
      <c r="A502" s="32">
        <v>45428</v>
      </c>
      <c r="B502">
        <v>-0.00285729598066695</v>
      </c>
      <c r="C502">
        <v>0.000632311118127256</v>
      </c>
      <c r="D502">
        <v>-0.0127700452959473</v>
      </c>
      <c r="E502">
        <v>0.00963404145894069</v>
      </c>
      <c r="F502">
        <v>-0.017407773280707</v>
      </c>
      <c r="G502">
        <v>0.010490404071176</v>
      </c>
      <c r="H502">
        <v>0.00177962378274667</v>
      </c>
      <c r="I502">
        <v>0.00300514263327716</v>
      </c>
      <c r="J502">
        <v>-0.00600551604074346</v>
      </c>
      <c r="K502">
        <v>0.00807493097765623</v>
      </c>
    </row>
    <row r="503" spans="1:11">
      <c r="A503" s="32">
        <v>45427</v>
      </c>
      <c r="B503">
        <v>0.0351668046124412</v>
      </c>
      <c r="C503">
        <v>0.0121438586384873</v>
      </c>
      <c r="D503">
        <v>-0.00578996953377764</v>
      </c>
      <c r="E503">
        <v>0.0126587660927179</v>
      </c>
      <c r="F503">
        <v>0.0203281630483408</v>
      </c>
      <c r="G503">
        <v>0.00848549738782961</v>
      </c>
      <c r="H503">
        <v>0.00297309569379533</v>
      </c>
      <c r="I503">
        <v>0.000475322832366902</v>
      </c>
      <c r="J503">
        <v>0.00770374180338398</v>
      </c>
      <c r="K503">
        <v>0.00451440860590725</v>
      </c>
    </row>
    <row r="504" spans="1:11">
      <c r="A504" s="32">
        <v>45426</v>
      </c>
      <c r="B504">
        <v>0.0105634785095692</v>
      </c>
      <c r="C504">
        <v>0.00615452425671729</v>
      </c>
      <c r="D504">
        <v>0.00267637457690557</v>
      </c>
      <c r="E504">
        <v>0.00706966535885877</v>
      </c>
      <c r="F504">
        <v>0.00817147525660997</v>
      </c>
      <c r="G504">
        <v>0.00105750175089749</v>
      </c>
      <c r="H504">
        <v>0.0138918884066898</v>
      </c>
      <c r="I504">
        <v>-0.00757818593548916</v>
      </c>
      <c r="J504">
        <v>-0.0020375251127444</v>
      </c>
      <c r="K504">
        <v>-0.000663389946833086</v>
      </c>
    </row>
    <row r="505" spans="1:11">
      <c r="A505" s="32">
        <v>45425</v>
      </c>
      <c r="B505">
        <v>0.00576882008100253</v>
      </c>
      <c r="C505">
        <v>0.0174915785479312</v>
      </c>
      <c r="D505">
        <v>-0.0048656692705978</v>
      </c>
      <c r="E505">
        <v>0.00290121284641675</v>
      </c>
      <c r="F505">
        <v>-0.0173482708420303</v>
      </c>
      <c r="G505">
        <v>0.00870061610590057</v>
      </c>
      <c r="H505">
        <v>-0.000201257862314626</v>
      </c>
      <c r="I505">
        <v>0.0050457376051538</v>
      </c>
      <c r="J505">
        <v>-0.00042396235849348</v>
      </c>
      <c r="K505">
        <v>-0.00589085617943169</v>
      </c>
    </row>
    <row r="506" spans="1:11">
      <c r="A506" s="32">
        <v>45422</v>
      </c>
      <c r="B506">
        <v>0.0126520189616033</v>
      </c>
      <c r="C506">
        <v>-0.00826945575295463</v>
      </c>
      <c r="D506">
        <v>-0.0107168514679758</v>
      </c>
      <c r="E506">
        <v>-0.00773755373895159</v>
      </c>
      <c r="F506">
        <v>0.00163931017565195</v>
      </c>
      <c r="G506">
        <v>0.000400320261551065</v>
      </c>
      <c r="H506">
        <v>0.00640979306133114</v>
      </c>
      <c r="I506">
        <v>0.00602506975655154</v>
      </c>
      <c r="J506">
        <v>-0.00406091928631507</v>
      </c>
      <c r="K506">
        <v>0.00486648201254498</v>
      </c>
    </row>
    <row r="507" spans="1:11">
      <c r="A507" s="32">
        <v>45421</v>
      </c>
      <c r="B507">
        <v>-0.0185314523937498</v>
      </c>
      <c r="C507">
        <v>0.00996441774872525</v>
      </c>
      <c r="D507">
        <v>0.00794706169253194</v>
      </c>
      <c r="E507">
        <v>0.00341840375315793</v>
      </c>
      <c r="F507">
        <v>0.00594925912430307</v>
      </c>
      <c r="G507">
        <v>0.00602411460338088</v>
      </c>
      <c r="H507">
        <v>0.00941123568475504</v>
      </c>
      <c r="I507">
        <v>0.000477213084694664</v>
      </c>
      <c r="J507">
        <v>0.0195240440169723</v>
      </c>
      <c r="K507">
        <v>0.00585909682538846</v>
      </c>
    </row>
    <row r="508" spans="1:11">
      <c r="A508" s="32">
        <v>45420</v>
      </c>
      <c r="B508">
        <v>-0.00154730358014734</v>
      </c>
      <c r="C508">
        <v>0.00186229993024347</v>
      </c>
      <c r="D508">
        <v>-0.00403440402823746</v>
      </c>
      <c r="E508">
        <v>-0.0109797656488817</v>
      </c>
      <c r="F508">
        <v>0.00926837976984196</v>
      </c>
      <c r="G508">
        <v>0.00154533574610274</v>
      </c>
      <c r="H508">
        <v>0.020134908409056</v>
      </c>
      <c r="I508">
        <v>0.00366621913799682</v>
      </c>
      <c r="J508">
        <v>-0.000172176308965267</v>
      </c>
      <c r="K508">
        <v>-0.00417133271166855</v>
      </c>
    </row>
    <row r="509" spans="1:11">
      <c r="A509" s="32">
        <v>45419</v>
      </c>
      <c r="B509">
        <v>-0.0174069751783485</v>
      </c>
      <c r="C509">
        <v>0.00379006797926549</v>
      </c>
      <c r="D509">
        <v>0.000317914483682257</v>
      </c>
      <c r="E509">
        <v>0.0185654367277647</v>
      </c>
      <c r="F509">
        <v>0.00548228201948548</v>
      </c>
      <c r="G509">
        <v>0.000941809689528251</v>
      </c>
      <c r="H509">
        <v>-0.00130293178041602</v>
      </c>
      <c r="I509">
        <v>0.00432104377221419</v>
      </c>
      <c r="J509">
        <v>-0.00498026102362323</v>
      </c>
      <c r="K509">
        <v>0.00799519704144056</v>
      </c>
    </row>
    <row r="510" spans="1:11">
      <c r="A510" s="32">
        <v>45418</v>
      </c>
      <c r="B510">
        <v>0.0370351284635354</v>
      </c>
      <c r="C510">
        <v>-0.00914849296078913</v>
      </c>
      <c r="D510">
        <v>0.0132833832808333</v>
      </c>
      <c r="E510">
        <v>0.00512913392620563</v>
      </c>
      <c r="F510">
        <v>0.0299050226224346</v>
      </c>
      <c r="G510">
        <v>-0.00463321292148814</v>
      </c>
      <c r="H510">
        <v>0.00779068540043797</v>
      </c>
      <c r="I510">
        <v>0.00289110384479938</v>
      </c>
      <c r="J510">
        <v>0.00644470544264196</v>
      </c>
      <c r="K510">
        <v>-0.000121617513071805</v>
      </c>
    </row>
    <row r="511" spans="1:11">
      <c r="A511" s="32">
        <v>45415</v>
      </c>
      <c r="B511">
        <v>0.0340219514808569</v>
      </c>
      <c r="C511">
        <v>0.0580955127531976</v>
      </c>
      <c r="D511">
        <v>0.00803390404743125</v>
      </c>
      <c r="E511">
        <v>0.00371413594160112</v>
      </c>
      <c r="F511">
        <v>0.0230080423652562</v>
      </c>
      <c r="G511">
        <v>-0.00434507184496359</v>
      </c>
      <c r="H511">
        <v>-0.00601828228827259</v>
      </c>
      <c r="I511">
        <v>0.0028994865674182</v>
      </c>
      <c r="J511">
        <v>-0.00206682815566277</v>
      </c>
      <c r="K511">
        <v>0.00377703769160646</v>
      </c>
    </row>
    <row r="512" spans="1:11">
      <c r="A512" s="32">
        <v>45414</v>
      </c>
      <c r="B512">
        <v>0.0329296601458001</v>
      </c>
      <c r="C512">
        <v>0.0217927007294674</v>
      </c>
      <c r="D512">
        <v>0.0314553592054849</v>
      </c>
      <c r="E512">
        <v>0.0167033658330945</v>
      </c>
      <c r="F512">
        <v>0.00565351670998815</v>
      </c>
      <c r="G512">
        <v>-0.00836936137391869</v>
      </c>
      <c r="H512">
        <v>-0.00104297047418543</v>
      </c>
      <c r="I512">
        <v>0.000968366763858553</v>
      </c>
      <c r="J512">
        <v>0.00180824090257332</v>
      </c>
      <c r="K512">
        <v>0.0026891594252405</v>
      </c>
    </row>
    <row r="513" spans="1:11">
      <c r="A513" s="32">
        <v>45413</v>
      </c>
      <c r="B513">
        <v>-0.0396652563924314</v>
      </c>
      <c r="C513">
        <v>-0.00606544273339625</v>
      </c>
      <c r="D513">
        <v>0.022599831917241</v>
      </c>
      <c r="E513">
        <v>0.00661280881477323</v>
      </c>
      <c r="F513">
        <v>0.0207516418707436</v>
      </c>
      <c r="G513">
        <v>0.0445690288239958</v>
      </c>
      <c r="H513">
        <v>0.00062565174095109</v>
      </c>
      <c r="I513">
        <v>0.00258690524216167</v>
      </c>
      <c r="J513">
        <v>-0.0191213679035714</v>
      </c>
      <c r="K513">
        <v>0.00122473989589587</v>
      </c>
    </row>
    <row r="514" spans="1:11">
      <c r="A514" s="32">
        <v>45412</v>
      </c>
      <c r="B514">
        <v>-0.0156181401569649</v>
      </c>
      <c r="C514">
        <v>-0.0184398675144279</v>
      </c>
      <c r="D514">
        <v>-0.0334900384442963</v>
      </c>
      <c r="E514">
        <v>-0.0204913989017079</v>
      </c>
      <c r="F514">
        <v>-0.00567926514029795</v>
      </c>
      <c r="G514">
        <v>-0.0153051956426003</v>
      </c>
      <c r="H514">
        <v>-0.0079996270975996</v>
      </c>
      <c r="I514">
        <v>-0.00436152860053026</v>
      </c>
      <c r="J514">
        <v>-0.0115170874987218</v>
      </c>
      <c r="K514">
        <v>0.00948107822430831</v>
      </c>
    </row>
    <row r="515" spans="1:11">
      <c r="A515" s="32">
        <v>45411</v>
      </c>
      <c r="B515">
        <v>0.000227920228907101</v>
      </c>
      <c r="C515">
        <v>0.0245053102478243</v>
      </c>
      <c r="D515">
        <v>0.00743250412500678</v>
      </c>
      <c r="E515">
        <v>-0.0343127420776718</v>
      </c>
      <c r="F515">
        <v>-0.0243644388741407</v>
      </c>
      <c r="G515">
        <v>0.00464228031956353</v>
      </c>
      <c r="H515">
        <v>-0.00108591680138729</v>
      </c>
      <c r="I515">
        <v>0.00484731923432478</v>
      </c>
      <c r="J515">
        <v>0.0141416498146718</v>
      </c>
      <c r="K515">
        <v>0.00229137737660706</v>
      </c>
    </row>
    <row r="516" spans="1:11">
      <c r="A516" s="32">
        <v>45408</v>
      </c>
      <c r="B516">
        <v>0.060005085024975</v>
      </c>
      <c r="C516">
        <v>-0.00347887965473355</v>
      </c>
      <c r="D516">
        <v>0.0336865614837808</v>
      </c>
      <c r="E516">
        <v>0.097347729628738</v>
      </c>
      <c r="F516">
        <v>0.00431800098948233</v>
      </c>
      <c r="G516">
        <v>-0.0046422803195636</v>
      </c>
      <c r="H516">
        <v>0.000620379485336967</v>
      </c>
      <c r="I516">
        <v>0</v>
      </c>
      <c r="J516">
        <v>-0.0281685221167062</v>
      </c>
      <c r="K516">
        <v>-0.00778165982082324</v>
      </c>
    </row>
    <row r="517" spans="1:11">
      <c r="A517" s="32">
        <v>45407</v>
      </c>
      <c r="B517">
        <v>0.0363541974367502</v>
      </c>
      <c r="C517">
        <v>0.00513411767748685</v>
      </c>
      <c r="D517">
        <v>-0.0166737146660101</v>
      </c>
      <c r="E517">
        <v>-0.0198654709725555</v>
      </c>
      <c r="F517">
        <v>-0.111616676453522</v>
      </c>
      <c r="G517">
        <v>-0.0115796113588061</v>
      </c>
      <c r="H517">
        <v>0.00150084127020829</v>
      </c>
      <c r="I517">
        <v>0.00308216644355076</v>
      </c>
      <c r="J517">
        <v>0.00231042267971415</v>
      </c>
      <c r="K517">
        <v>-0.00030755036379581</v>
      </c>
    </row>
    <row r="518" spans="1:11">
      <c r="A518" s="32">
        <v>45406</v>
      </c>
      <c r="B518">
        <v>-0.0338095126343284</v>
      </c>
      <c r="C518">
        <v>0.0126222204485468</v>
      </c>
      <c r="D518">
        <v>-0.0165673629035094</v>
      </c>
      <c r="E518">
        <v>0.00548222804104513</v>
      </c>
      <c r="F518">
        <v>-0.00525466043346702</v>
      </c>
      <c r="G518">
        <v>-0.00691069206747159</v>
      </c>
      <c r="H518">
        <v>0.00488033781069977</v>
      </c>
      <c r="I518">
        <v>0.0148951112963463</v>
      </c>
      <c r="J518">
        <v>0.000165234633555</v>
      </c>
      <c r="K518">
        <v>0.00678805445099902</v>
      </c>
    </row>
    <row r="519" spans="1:11">
      <c r="A519" s="32">
        <v>45405</v>
      </c>
      <c r="B519">
        <v>0.0358195635623528</v>
      </c>
      <c r="C519">
        <v>0.00637136254026518</v>
      </c>
      <c r="D519">
        <v>0.012949700261494</v>
      </c>
      <c r="E519">
        <v>0.0125899799941773</v>
      </c>
      <c r="F519">
        <v>0.0293937281830818</v>
      </c>
      <c r="G519">
        <v>0.00294629917163196</v>
      </c>
      <c r="H519">
        <v>0.0143102953129421</v>
      </c>
      <c r="I519">
        <v>0.00148527133501493</v>
      </c>
      <c r="J519">
        <v>0.00389089443227235</v>
      </c>
      <c r="K519">
        <v>0.00596200995928045</v>
      </c>
    </row>
    <row r="520" spans="1:11">
      <c r="A520" s="32">
        <v>45404</v>
      </c>
      <c r="B520">
        <v>0.0426470996557178</v>
      </c>
      <c r="C520">
        <v>0.00507799422694348</v>
      </c>
      <c r="D520">
        <v>0.0147788741152945</v>
      </c>
      <c r="E520">
        <v>0.0141124228931077</v>
      </c>
      <c r="F520">
        <v>0.00137100146111449</v>
      </c>
      <c r="G520">
        <v>0.00814737025400249</v>
      </c>
      <c r="H520">
        <v>0.0192431512889121</v>
      </c>
      <c r="I520">
        <v>0.00629558076684083</v>
      </c>
      <c r="J520">
        <v>0.00565631186977754</v>
      </c>
      <c r="K520">
        <v>0.0150624160606499</v>
      </c>
    </row>
    <row r="521" spans="1:11">
      <c r="A521" s="32">
        <v>45401</v>
      </c>
      <c r="B521">
        <v>-0.105399884961585</v>
      </c>
      <c r="C521">
        <v>-0.0122878307936933</v>
      </c>
      <c r="D521">
        <v>-0.0259446515043197</v>
      </c>
      <c r="E521">
        <v>-0.012383260465396</v>
      </c>
      <c r="F521">
        <v>-0.042188844269515</v>
      </c>
      <c r="G521">
        <v>0.0147797684411425</v>
      </c>
      <c r="H521">
        <v>0.024793532644954</v>
      </c>
      <c r="I521">
        <v>0.0211630336986644</v>
      </c>
      <c r="J521">
        <v>0.0114095197430981</v>
      </c>
      <c r="K521">
        <v>0.00538948139022979</v>
      </c>
    </row>
    <row r="522" spans="1:11">
      <c r="A522" s="32">
        <v>45400</v>
      </c>
      <c r="B522">
        <v>0.00746847167738622</v>
      </c>
      <c r="C522">
        <v>-0.0057306747089851</v>
      </c>
      <c r="D522">
        <v>-0.0114286958236227</v>
      </c>
      <c r="E522">
        <v>0.00346732079750865</v>
      </c>
      <c r="F522">
        <v>0.0153220463887376</v>
      </c>
      <c r="G522">
        <v>0.00667793607618389</v>
      </c>
      <c r="H522">
        <v>0.00647609713630726</v>
      </c>
      <c r="I522">
        <v>0.00681317573345119</v>
      </c>
      <c r="J522">
        <v>-0.000927682967647437</v>
      </c>
      <c r="K522">
        <v>0.00210023943549798</v>
      </c>
    </row>
    <row r="523" spans="1:11">
      <c r="A523" s="32">
        <v>45399</v>
      </c>
      <c r="B523">
        <v>-0.0394312134583687</v>
      </c>
      <c r="C523">
        <v>-0.00818073209019403</v>
      </c>
      <c r="D523">
        <v>-0.0111904623612271</v>
      </c>
      <c r="E523">
        <v>0.00690614937097348</v>
      </c>
      <c r="F523">
        <v>-0.0112483956417302</v>
      </c>
      <c r="G523">
        <v>0.00221284925370802</v>
      </c>
      <c r="H523">
        <v>-0.00399025135959934</v>
      </c>
      <c r="I523">
        <v>0.00772072120366087</v>
      </c>
      <c r="J523">
        <v>-0.000505646395401966</v>
      </c>
      <c r="K523">
        <v>0.00645555276324086</v>
      </c>
    </row>
    <row r="524" spans="1:11">
      <c r="A524" s="32">
        <v>45398</v>
      </c>
      <c r="B524">
        <v>0.0163767931816608</v>
      </c>
      <c r="C524">
        <v>-0.0193533681031257</v>
      </c>
      <c r="D524">
        <v>-0.00163514507463071</v>
      </c>
      <c r="E524">
        <v>-0.00297484536790172</v>
      </c>
      <c r="F524">
        <v>-0.00094000946931142</v>
      </c>
      <c r="G524">
        <v>-0.0215047322814404</v>
      </c>
      <c r="H524">
        <v>-0.0114934312584081</v>
      </c>
      <c r="I524">
        <v>-0.00137693653424598</v>
      </c>
      <c r="J524">
        <v>-0.0083064621577533</v>
      </c>
      <c r="K524">
        <v>0.00321130654904948</v>
      </c>
    </row>
    <row r="525" spans="1:11">
      <c r="A525" s="32">
        <v>45397</v>
      </c>
      <c r="B525">
        <v>-0.0251462816465817</v>
      </c>
      <c r="C525">
        <v>-0.0221060427778168</v>
      </c>
      <c r="D525">
        <v>-0.0135769495946877</v>
      </c>
      <c r="E525">
        <v>-0.018363227540805</v>
      </c>
      <c r="F525">
        <v>-0.0230613008089116</v>
      </c>
      <c r="G525">
        <v>0.000474399385400711</v>
      </c>
      <c r="H525">
        <v>0.000546926287971548</v>
      </c>
      <c r="I525">
        <v>-0.0024050861962742</v>
      </c>
      <c r="J525">
        <v>-0.00574881816547625</v>
      </c>
      <c r="K525">
        <v>0.000772250504946871</v>
      </c>
    </row>
    <row r="526" spans="1:11">
      <c r="A526" s="32">
        <v>45394</v>
      </c>
      <c r="B526">
        <v>-0.0271813613389028</v>
      </c>
      <c r="C526">
        <v>0.00858960314077904</v>
      </c>
      <c r="D526">
        <v>-0.0155661760267002</v>
      </c>
      <c r="E526">
        <v>-0.0105947891461726</v>
      </c>
      <c r="F526">
        <v>-0.0217580511574141</v>
      </c>
      <c r="G526">
        <v>-0.00857215603132215</v>
      </c>
      <c r="H526">
        <v>-0.0668643061134729</v>
      </c>
      <c r="I526">
        <v>-0.0131255613163672</v>
      </c>
      <c r="J526">
        <v>-0.0117279177073757</v>
      </c>
      <c r="K526">
        <v>-0.00327795389440909</v>
      </c>
    </row>
    <row r="527" spans="1:11">
      <c r="A527" s="32">
        <v>45393</v>
      </c>
      <c r="B527">
        <v>0.0403071561313595</v>
      </c>
      <c r="C527">
        <v>0.0423609218154678</v>
      </c>
      <c r="D527">
        <v>0.016533709965863</v>
      </c>
      <c r="E527">
        <v>0.0207264589534105</v>
      </c>
      <c r="F527">
        <v>0.00638550957340062</v>
      </c>
      <c r="G527">
        <v>-0.00943182349042838</v>
      </c>
      <c r="H527">
        <v>-0.000204655922945073</v>
      </c>
      <c r="I527">
        <v>0.00220395104894167</v>
      </c>
      <c r="J527">
        <v>-0.00336079663847582</v>
      </c>
      <c r="K527">
        <v>-0.00894346065943461</v>
      </c>
    </row>
    <row r="528" spans="1:11">
      <c r="A528" s="32">
        <v>45392</v>
      </c>
      <c r="B528">
        <v>0.019607333867183</v>
      </c>
      <c r="C528">
        <v>-0.0112017766366996</v>
      </c>
      <c r="D528">
        <v>0.00150691595169916</v>
      </c>
      <c r="E528">
        <v>-0.00294174286455786</v>
      </c>
      <c r="F528">
        <v>0.00565240284555755</v>
      </c>
      <c r="G528">
        <v>-0.0138188585335652</v>
      </c>
      <c r="H528">
        <v>-0.0085579453587057</v>
      </c>
      <c r="I528">
        <v>-0.0134863810765601</v>
      </c>
      <c r="J528">
        <v>0.00838200322065183</v>
      </c>
      <c r="K528">
        <v>0.00369544861456711</v>
      </c>
    </row>
    <row r="529" spans="1:11">
      <c r="A529" s="32">
        <v>45391</v>
      </c>
      <c r="B529">
        <v>-0.0206408070027459</v>
      </c>
      <c r="C529">
        <v>0.00721640420228615</v>
      </c>
      <c r="D529">
        <v>0.00258857934546558</v>
      </c>
      <c r="E529">
        <v>0.011237877137491</v>
      </c>
      <c r="F529">
        <v>-0.00453603055422814</v>
      </c>
      <c r="G529">
        <v>0.00460708989167263</v>
      </c>
      <c r="H529">
        <v>-0.00672347905990927</v>
      </c>
      <c r="I529">
        <v>0.00756369687124288</v>
      </c>
      <c r="J529">
        <v>0.00521243888966301</v>
      </c>
      <c r="K529">
        <v>0.00396546730063682</v>
      </c>
    </row>
    <row r="530" spans="1:11">
      <c r="A530" s="32">
        <v>45390</v>
      </c>
      <c r="B530">
        <v>-0.010049188142525</v>
      </c>
      <c r="C530">
        <v>-0.00668582202329518</v>
      </c>
      <c r="D530">
        <v>0.000648193184257163</v>
      </c>
      <c r="E530">
        <v>0.0152923103717454</v>
      </c>
      <c r="F530">
        <v>-0.0154600390483872</v>
      </c>
      <c r="G530">
        <v>-0.00526351632984241</v>
      </c>
      <c r="H530">
        <v>0.00520295165088716</v>
      </c>
      <c r="I530">
        <v>-0.00404108985701383</v>
      </c>
      <c r="J530">
        <v>-0.00677912649109012</v>
      </c>
      <c r="K530">
        <v>-0.000384442882930594</v>
      </c>
    </row>
    <row r="531" spans="1:11">
      <c r="A531" s="32">
        <v>45387</v>
      </c>
      <c r="B531">
        <v>0.0242666153955106</v>
      </c>
      <c r="C531">
        <v>0.00449173332028307</v>
      </c>
      <c r="D531">
        <v>0.0277772809994466</v>
      </c>
      <c r="E531">
        <v>0.0130021961750536</v>
      </c>
      <c r="F531">
        <v>0.0316324796300328</v>
      </c>
      <c r="G531">
        <v>-0.000721571745696982</v>
      </c>
      <c r="H531">
        <v>0.00915803907623679</v>
      </c>
      <c r="I531">
        <v>0.00353505965308089</v>
      </c>
      <c r="J531">
        <v>0.013688048133772</v>
      </c>
      <c r="K531">
        <v>0.00417269101662349</v>
      </c>
    </row>
    <row r="532" spans="1:11">
      <c r="A532" s="32">
        <v>45386</v>
      </c>
      <c r="B532">
        <v>-0.0350030015120624</v>
      </c>
      <c r="C532">
        <v>-0.0049044326746653</v>
      </c>
      <c r="D532">
        <v>-0.0133000498086128</v>
      </c>
      <c r="E532">
        <v>-0.0287464547741388</v>
      </c>
      <c r="F532">
        <v>0.00821497063362457</v>
      </c>
      <c r="G532">
        <v>-0.0114748944583867</v>
      </c>
      <c r="H532">
        <v>-0.0134536868693288</v>
      </c>
      <c r="I532">
        <v>-0.00889790139826064</v>
      </c>
      <c r="J532">
        <v>0.0035143538806278</v>
      </c>
      <c r="K532">
        <v>-0.00449294722432483</v>
      </c>
    </row>
    <row r="533" spans="1:11">
      <c r="A533" s="32">
        <v>45385</v>
      </c>
      <c r="B533">
        <v>-0.00549297945245598</v>
      </c>
      <c r="C533">
        <v>0.00478597031594108</v>
      </c>
      <c r="D533">
        <v>0.00947404497508377</v>
      </c>
      <c r="E533">
        <v>0.00232648418234354</v>
      </c>
      <c r="F533">
        <v>0.0186638356214679</v>
      </c>
      <c r="G533">
        <v>-0.0222452199935296</v>
      </c>
      <c r="H533">
        <v>-0.00282002402617726</v>
      </c>
      <c r="I533">
        <v>-0.00533423501874744</v>
      </c>
      <c r="J533">
        <v>0.00016765864738735</v>
      </c>
      <c r="K533">
        <v>-0.0279129008325056</v>
      </c>
    </row>
    <row r="534" spans="1:11">
      <c r="A534" s="32">
        <v>45384</v>
      </c>
      <c r="B534">
        <v>-0.0101218816450743</v>
      </c>
      <c r="C534">
        <v>-0.00702337115509646</v>
      </c>
      <c r="D534">
        <v>-0.00154841594837037</v>
      </c>
      <c r="E534">
        <v>-0.00599905040551709</v>
      </c>
      <c r="F534">
        <v>0.0121775111110476</v>
      </c>
      <c r="G534">
        <v>-0.000316947167560917</v>
      </c>
      <c r="H534">
        <v>-0.000402212172340228</v>
      </c>
      <c r="I534">
        <v>-0.00877271205964366</v>
      </c>
      <c r="J534">
        <v>0.0193852093969728</v>
      </c>
      <c r="K534">
        <v>-6.22761949446996e-5</v>
      </c>
    </row>
    <row r="535" spans="1:11">
      <c r="A535" s="32">
        <v>45383</v>
      </c>
      <c r="B535">
        <v>0</v>
      </c>
      <c r="C535">
        <v>-0.0084917496603818</v>
      </c>
      <c r="D535">
        <v>0.00326553493454767</v>
      </c>
      <c r="E535">
        <v>0.0297652676983881</v>
      </c>
      <c r="F535">
        <v>0.0118126520727704</v>
      </c>
      <c r="G535">
        <v>-0.00259518454354457</v>
      </c>
      <c r="H535">
        <v>-0.00681297094750476</v>
      </c>
      <c r="I535">
        <v>-0.00820618424242592</v>
      </c>
      <c r="J535">
        <v>0.00643144179748268</v>
      </c>
      <c r="K535">
        <v>-0.0103460948276613</v>
      </c>
    </row>
    <row r="536" spans="1:11">
      <c r="A536" s="32">
        <v>45379</v>
      </c>
      <c r="B536">
        <v>0.00121809438681218</v>
      </c>
      <c r="C536">
        <v>-0.0106152567315076</v>
      </c>
      <c r="D536">
        <v>0.00305377656045654</v>
      </c>
      <c r="E536">
        <v>0.000397614319353872</v>
      </c>
      <c r="F536">
        <v>-0.0169080234769421</v>
      </c>
      <c r="G536">
        <v>0.00145500579203934</v>
      </c>
      <c r="H536">
        <v>0.00390176074004635</v>
      </c>
      <c r="I536">
        <v>0.00245479216635376</v>
      </c>
      <c r="J536">
        <v>0.0109857944963785</v>
      </c>
      <c r="K536">
        <v>-0.00221634025343175</v>
      </c>
    </row>
    <row r="537" spans="1:11">
      <c r="A537" s="32">
        <v>45378</v>
      </c>
      <c r="B537">
        <v>-0.0252734856724308</v>
      </c>
      <c r="C537">
        <v>0.0209908004381098</v>
      </c>
      <c r="D537">
        <v>0.00854443530801074</v>
      </c>
      <c r="E537">
        <v>0.00132652403878622</v>
      </c>
      <c r="F537">
        <v>-0.00410205172323845</v>
      </c>
      <c r="G537">
        <v>0.0139612760799341</v>
      </c>
      <c r="H537">
        <v>0.0191783234172939</v>
      </c>
      <c r="I537">
        <v>0.00806124296283107</v>
      </c>
      <c r="J537">
        <v>0.0103165803967316</v>
      </c>
      <c r="K537">
        <v>0.0127492753021081</v>
      </c>
    </row>
    <row r="538" spans="1:11">
      <c r="A538" s="32">
        <v>45377</v>
      </c>
      <c r="B538">
        <v>-0.0260198087151197</v>
      </c>
      <c r="C538">
        <v>-0.00669488053812676</v>
      </c>
      <c r="D538">
        <v>-0.00787691567483608</v>
      </c>
      <c r="E538">
        <v>0.00399016290529879</v>
      </c>
      <c r="F538">
        <v>-0.0142758028048398</v>
      </c>
      <c r="G538">
        <v>0.00353709491252173</v>
      </c>
      <c r="H538">
        <v>0.00466010317162286</v>
      </c>
      <c r="I538">
        <v>0.0023151986528033</v>
      </c>
      <c r="J538">
        <v>-0.00752936493499616</v>
      </c>
      <c r="K538">
        <v>0.00224480982213083</v>
      </c>
    </row>
    <row r="539" spans="1:11">
      <c r="A539" s="32">
        <v>45376</v>
      </c>
      <c r="B539">
        <v>0.00750175212295479</v>
      </c>
      <c r="C539">
        <v>-0.00833508162460908</v>
      </c>
      <c r="D539">
        <v>0.00468515553877636</v>
      </c>
      <c r="E539">
        <v>-0.00465364488292901</v>
      </c>
      <c r="F539">
        <v>-0.012956926279287</v>
      </c>
      <c r="G539">
        <v>-6.44226123591151e-5</v>
      </c>
      <c r="H539">
        <v>-0.00919687659596873</v>
      </c>
      <c r="I539">
        <v>-0.0014889571780537</v>
      </c>
      <c r="J539">
        <v>0.0101692819908661</v>
      </c>
      <c r="K539">
        <v>-0.00913475359230619</v>
      </c>
    </row>
    <row r="540" spans="1:11">
      <c r="A540" s="32">
        <v>45373</v>
      </c>
      <c r="B540">
        <v>0.0308014873012507</v>
      </c>
      <c r="C540">
        <v>0.00529609851315207</v>
      </c>
      <c r="D540">
        <v>0.00403339295330944</v>
      </c>
      <c r="E540">
        <v>0.0212495846244551</v>
      </c>
      <c r="F540">
        <v>0.0035779620217582</v>
      </c>
      <c r="G540">
        <v>-0.00334426962921064</v>
      </c>
      <c r="H540">
        <v>-0.0123333548791393</v>
      </c>
      <c r="I540">
        <v>0.000330687833701325</v>
      </c>
      <c r="J540">
        <v>0</v>
      </c>
      <c r="K540">
        <v>-0.00123639976185759</v>
      </c>
    </row>
    <row r="541" spans="1:11">
      <c r="A541" s="32">
        <v>45372</v>
      </c>
      <c r="B541">
        <v>0.0116612982624708</v>
      </c>
      <c r="C541">
        <v>-0.041715567272318</v>
      </c>
      <c r="D541">
        <v>0</v>
      </c>
      <c r="E541">
        <v>-0.0076939031087821</v>
      </c>
      <c r="F541">
        <v>0.0044212925330149</v>
      </c>
      <c r="G541">
        <v>-6.42033963817047e-5</v>
      </c>
      <c r="H541">
        <v>0.0138093699072597</v>
      </c>
      <c r="I541">
        <v>-0.00461970793553631</v>
      </c>
      <c r="J541">
        <v>0.00441540809189269</v>
      </c>
      <c r="K541">
        <v>-0.000802840864490683</v>
      </c>
    </row>
    <row r="542" spans="1:11">
      <c r="A542" s="32">
        <v>45371</v>
      </c>
      <c r="B542">
        <v>0.0107916717343959</v>
      </c>
      <c r="C542">
        <v>0.0146020917268694</v>
      </c>
      <c r="D542">
        <v>0.0127102403083325</v>
      </c>
      <c r="E542">
        <v>0.0115631676855884</v>
      </c>
      <c r="F542">
        <v>0.0185279218003376</v>
      </c>
      <c r="G542">
        <v>-0.00288489477897328</v>
      </c>
      <c r="H542">
        <v>0.0130218183724998</v>
      </c>
      <c r="I542">
        <v>0.00859651516502826</v>
      </c>
      <c r="J542">
        <v>-0.000884642662080751</v>
      </c>
      <c r="K542">
        <v>0.000988203403252403</v>
      </c>
    </row>
    <row r="543" spans="1:11">
      <c r="A543" s="32">
        <v>45370</v>
      </c>
      <c r="B543">
        <v>0.0105702097392879</v>
      </c>
      <c r="C543">
        <v>0.0134936295515852</v>
      </c>
      <c r="D543">
        <v>0.00810552985013892</v>
      </c>
      <c r="E543">
        <v>-0.00441112316497623</v>
      </c>
      <c r="F543">
        <v>-0.0014901031733657</v>
      </c>
      <c r="G543">
        <v>-0.00351471748851315</v>
      </c>
      <c r="H543">
        <v>0.00584812120868046</v>
      </c>
      <c r="I543">
        <v>0.00166168200415221</v>
      </c>
      <c r="J543">
        <v>0.00701010013883814</v>
      </c>
      <c r="K543">
        <v>0.00383853864088691</v>
      </c>
    </row>
    <row r="544" spans="1:11">
      <c r="A544" s="32">
        <v>45369</v>
      </c>
      <c r="B544">
        <v>0.00703349467896009</v>
      </c>
      <c r="C544">
        <v>0.00635216087510961</v>
      </c>
      <c r="D544">
        <v>0.000343938094533967</v>
      </c>
      <c r="E544">
        <v>0.0450120987872159</v>
      </c>
      <c r="F544">
        <v>0.026258286892579</v>
      </c>
      <c r="G544">
        <v>-0.00901765175984054</v>
      </c>
      <c r="H544">
        <v>0.0123252030273736</v>
      </c>
      <c r="I544">
        <v>0.0041663255000496</v>
      </c>
      <c r="J544">
        <v>0.00921418157478828</v>
      </c>
      <c r="K544">
        <v>-0.00105396953245327</v>
      </c>
    </row>
    <row r="545" spans="1:11">
      <c r="A545" s="32">
        <v>45366</v>
      </c>
      <c r="B545">
        <v>-0.00113778599144348</v>
      </c>
      <c r="C545">
        <v>-0.00219894770626737</v>
      </c>
      <c r="D545">
        <v>-0.0245219977752775</v>
      </c>
      <c r="E545">
        <v>-0.013508014595079</v>
      </c>
      <c r="F545">
        <v>-0.0158416313826637</v>
      </c>
      <c r="G545">
        <v>-0.00649046041664218</v>
      </c>
      <c r="H545">
        <v>0.0123193986735998</v>
      </c>
      <c r="I545">
        <v>-0.0103008054853681</v>
      </c>
      <c r="J545">
        <v>-0.00179581623192304</v>
      </c>
      <c r="K545">
        <v>-0.000743310242350792</v>
      </c>
    </row>
    <row r="546" spans="1:11">
      <c r="A546" s="32">
        <v>45365</v>
      </c>
      <c r="B546">
        <v>-0.032995220378015</v>
      </c>
      <c r="C546">
        <v>0.0108680929084185</v>
      </c>
      <c r="D546">
        <v>0.0123840591997216</v>
      </c>
      <c r="E546">
        <v>0.0234023900793681</v>
      </c>
      <c r="F546">
        <v>-0.0075754869068466</v>
      </c>
      <c r="G546">
        <v>-0.0118012046750153</v>
      </c>
      <c r="H546">
        <v>-0.0179786047226127</v>
      </c>
      <c r="I546">
        <v>-0.0101957798214692</v>
      </c>
      <c r="J546">
        <v>0.0175570120658769</v>
      </c>
      <c r="K546">
        <v>-0.00494133185783432</v>
      </c>
    </row>
    <row r="547" spans="1:11">
      <c r="A547" s="32">
        <v>45364</v>
      </c>
      <c r="B547">
        <v>-0.0111598532393391</v>
      </c>
      <c r="C547">
        <v>-0.0121966897014891</v>
      </c>
      <c r="D547">
        <v>0.00659205660434904</v>
      </c>
      <c r="E547">
        <v>0.00927097085564401</v>
      </c>
      <c r="F547">
        <v>-0.00839935814535045</v>
      </c>
      <c r="G547">
        <v>-0.0101285450855826</v>
      </c>
      <c r="H547">
        <v>0.0080793682236086</v>
      </c>
      <c r="I547">
        <v>0.0101957798214693</v>
      </c>
      <c r="J547">
        <v>0.0111086751716903</v>
      </c>
      <c r="K547">
        <v>0.00228233143516623</v>
      </c>
    </row>
    <row r="548" spans="1:11">
      <c r="A548" s="32">
        <v>45363</v>
      </c>
      <c r="B548">
        <v>0.069140542367688</v>
      </c>
      <c r="C548">
        <v>0.00277472864307009</v>
      </c>
      <c r="D548">
        <v>0.0197501741419656</v>
      </c>
      <c r="E548">
        <v>0.00601080855254139</v>
      </c>
      <c r="F548">
        <v>0.0328705331001545</v>
      </c>
      <c r="G548">
        <v>0.0093219182928628</v>
      </c>
      <c r="H548">
        <v>0.00819828461917112</v>
      </c>
      <c r="I548">
        <v>0.00430678154515764</v>
      </c>
      <c r="J548">
        <v>-0.00644154247216994</v>
      </c>
      <c r="K548">
        <v>0.00234945081487214</v>
      </c>
    </row>
    <row r="549" spans="1:11">
      <c r="A549" s="32">
        <v>45362</v>
      </c>
      <c r="B549">
        <v>-0.0203122967420165</v>
      </c>
      <c r="C549">
        <v>0.0117621013646371</v>
      </c>
      <c r="D549">
        <v>-0.0195220849581062</v>
      </c>
      <c r="E549">
        <v>0.016552304080119</v>
      </c>
      <c r="F549">
        <v>-0.045200409895414</v>
      </c>
      <c r="G549">
        <v>0.0106626107621201</v>
      </c>
      <c r="H549">
        <v>0.00037183607769519</v>
      </c>
      <c r="I549">
        <v>0.0120241929668016</v>
      </c>
      <c r="J549">
        <v>0.00588778149816666</v>
      </c>
      <c r="K549">
        <v>0.00745576613134345</v>
      </c>
    </row>
    <row r="550" spans="1:11">
      <c r="A550" s="32">
        <v>45359</v>
      </c>
      <c r="B550">
        <v>-0.0570632038542534</v>
      </c>
      <c r="C550">
        <v>0.0101846463600687</v>
      </c>
      <c r="D550">
        <v>-0.00834828939147127</v>
      </c>
      <c r="E550">
        <v>0.00763560550272877</v>
      </c>
      <c r="F550">
        <v>-0.0122577997754831</v>
      </c>
      <c r="G550">
        <v>0.00408304848159611</v>
      </c>
      <c r="H550">
        <v>0.00186125715143417</v>
      </c>
      <c r="I550">
        <v>0.00134499011533283</v>
      </c>
      <c r="J550">
        <v>0.009362756691924</v>
      </c>
      <c r="K550">
        <v>-0.00168240062115229</v>
      </c>
    </row>
    <row r="551" spans="1:11">
      <c r="A551" s="32">
        <v>45358</v>
      </c>
      <c r="B551">
        <v>0.0437849062830662</v>
      </c>
      <c r="C551">
        <v>-0.000709807198854011</v>
      </c>
      <c r="D551">
        <v>0.0188970313640779</v>
      </c>
      <c r="E551">
        <v>0.0224255014414937</v>
      </c>
      <c r="F551">
        <v>0.0319382880737741</v>
      </c>
      <c r="G551">
        <v>-0.00295402622028785</v>
      </c>
      <c r="H551">
        <v>-0.0087970890590012</v>
      </c>
      <c r="I551">
        <v>-0.00184889539180539</v>
      </c>
      <c r="J551">
        <v>0.00560382525583328</v>
      </c>
      <c r="K551">
        <v>0.00655862933798031</v>
      </c>
    </row>
    <row r="552" spans="1:11">
      <c r="A552" s="32">
        <v>45357</v>
      </c>
      <c r="B552">
        <v>0.0313778175412241</v>
      </c>
      <c r="C552">
        <v>-0.00589554826350532</v>
      </c>
      <c r="D552">
        <v>-0.00350948207051649</v>
      </c>
      <c r="E552">
        <v>-0.00961873587831519</v>
      </c>
      <c r="F552">
        <v>0.0119030919421471</v>
      </c>
      <c r="G552">
        <v>-0.00394601370128431</v>
      </c>
      <c r="H552">
        <v>0.00518409963384267</v>
      </c>
      <c r="I552">
        <v>0.000503905276472671</v>
      </c>
      <c r="J552">
        <v>0.0106399007612795</v>
      </c>
      <c r="K552">
        <v>0.00156793910889248</v>
      </c>
    </row>
    <row r="553" spans="1:11">
      <c r="A553" s="32">
        <v>45356</v>
      </c>
      <c r="B553">
        <v>0.00841126454389323</v>
      </c>
      <c r="C553">
        <v>-0.0288531689063733</v>
      </c>
      <c r="D553">
        <v>-0.019676494920084</v>
      </c>
      <c r="E553">
        <v>-0.00511240869919791</v>
      </c>
      <c r="F553">
        <v>-0.0161272604311622</v>
      </c>
      <c r="G553">
        <v>0.000812982753260892</v>
      </c>
      <c r="H553">
        <v>0.00996730262275133</v>
      </c>
      <c r="I553">
        <v>-0.00486048053162922</v>
      </c>
      <c r="J553">
        <v>0.0121906271604038</v>
      </c>
      <c r="K553">
        <v>-0.0015052687237625</v>
      </c>
    </row>
    <row r="554" spans="1:11">
      <c r="A554" s="32">
        <v>45355</v>
      </c>
      <c r="B554">
        <v>0.0353427424456598</v>
      </c>
      <c r="C554">
        <v>-0.0257089365092544</v>
      </c>
      <c r="D554">
        <v>-0.00359753058039295</v>
      </c>
      <c r="E554">
        <v>-0.028025051228195</v>
      </c>
      <c r="F554">
        <v>-0.00821602038950598</v>
      </c>
      <c r="G554">
        <v>-0.0141634868598644</v>
      </c>
      <c r="H554">
        <v>0.00747375578729171</v>
      </c>
      <c r="I554">
        <v>0.00469248389116693</v>
      </c>
      <c r="J554">
        <v>-0.0140820595381726</v>
      </c>
      <c r="K554">
        <v>0.00445966632168076</v>
      </c>
    </row>
    <row r="555" spans="1:11">
      <c r="A555" s="32">
        <v>45352</v>
      </c>
      <c r="B555">
        <v>0.0392887757514515</v>
      </c>
      <c r="C555">
        <v>-0.00604868523781356</v>
      </c>
      <c r="D555">
        <v>0.00822586192203458</v>
      </c>
      <c r="E555">
        <v>-0.00957917339366113</v>
      </c>
      <c r="F555">
        <v>0.0245268887163237</v>
      </c>
      <c r="G555">
        <v>0.00457496933974743</v>
      </c>
      <c r="H555">
        <v>-0.00414703704608942</v>
      </c>
      <c r="I555">
        <v>-0.00819745284692235</v>
      </c>
      <c r="J555">
        <v>0.0125500791542886</v>
      </c>
      <c r="K555">
        <v>-0.000566411796508247</v>
      </c>
    </row>
    <row r="556" spans="1:11">
      <c r="A556" s="32">
        <v>45351</v>
      </c>
      <c r="B556">
        <v>0.0184989647297838</v>
      </c>
      <c r="C556">
        <v>-0.00369992414792394</v>
      </c>
      <c r="D556">
        <v>0.0205768576887593</v>
      </c>
      <c r="E556">
        <v>0.0151363681573725</v>
      </c>
      <c r="F556">
        <v>0.0125444338627375</v>
      </c>
      <c r="G556">
        <v>-0.00105285985014682</v>
      </c>
      <c r="H556">
        <v>0.00907035696996428</v>
      </c>
      <c r="I556">
        <v>-0.00631126492854812</v>
      </c>
      <c r="J556">
        <v>0.00191534247406899</v>
      </c>
      <c r="K556">
        <v>-0.00695949390383878</v>
      </c>
    </row>
    <row r="557" spans="1:11">
      <c r="A557" s="32">
        <v>45350</v>
      </c>
      <c r="B557">
        <v>-0.0133028311198363</v>
      </c>
      <c r="C557">
        <v>-0.00664746301715232</v>
      </c>
      <c r="D557">
        <v>-0.00219209779156381</v>
      </c>
      <c r="E557">
        <v>-0.0181651438195332</v>
      </c>
      <c r="F557">
        <v>-0.00624055904002675</v>
      </c>
      <c r="G557">
        <v>0.00353455860491964</v>
      </c>
      <c r="H557">
        <v>0.0050566945691573</v>
      </c>
      <c r="I557">
        <v>0.000993871209854148</v>
      </c>
      <c r="J557">
        <v>0.00278377909553894</v>
      </c>
      <c r="K557">
        <v>0.00469704949986916</v>
      </c>
    </row>
    <row r="558" spans="1:11">
      <c r="A558" s="32">
        <v>45349</v>
      </c>
      <c r="B558">
        <v>-0.00494328910796838</v>
      </c>
      <c r="C558">
        <v>0.00808162951593721</v>
      </c>
      <c r="D558">
        <v>-0.00683380498560337</v>
      </c>
      <c r="E558">
        <v>0.00947737243913587</v>
      </c>
      <c r="F558">
        <v>0.0109622377923169</v>
      </c>
      <c r="G558">
        <v>0.00118096790926764</v>
      </c>
      <c r="H558">
        <v>0.000490717274916076</v>
      </c>
      <c r="I558">
        <v>-0.00611319541142765</v>
      </c>
      <c r="J558">
        <v>-0.00211254159610696</v>
      </c>
      <c r="K558">
        <v>-0.0057586538709678</v>
      </c>
    </row>
    <row r="559" spans="1:11">
      <c r="A559" s="32">
        <v>45348</v>
      </c>
      <c r="B559">
        <v>0.00341967276446829</v>
      </c>
      <c r="C559">
        <v>-0.0074791373711888</v>
      </c>
      <c r="D559">
        <v>-0.00148690408270905</v>
      </c>
      <c r="E559">
        <v>-0.0454026047379259</v>
      </c>
      <c r="F559">
        <v>-0.00474233884216243</v>
      </c>
      <c r="G559">
        <v>-0.00650902710316985</v>
      </c>
      <c r="H559">
        <v>-0.00342997477962724</v>
      </c>
      <c r="I559">
        <v>-0.0080387603759378</v>
      </c>
      <c r="J559">
        <v>0.00394060772313092</v>
      </c>
      <c r="K559">
        <v>-0.0050428122429339</v>
      </c>
    </row>
    <row r="560" spans="1:11">
      <c r="A560" s="32">
        <v>45345</v>
      </c>
      <c r="B560">
        <v>0.00355872261699393</v>
      </c>
      <c r="C560">
        <v>-0.0100848520230975</v>
      </c>
      <c r="D560">
        <v>0.00234574012645233</v>
      </c>
      <c r="E560">
        <v>-0.000902621134012732</v>
      </c>
      <c r="F560">
        <v>-0.00432918957662322</v>
      </c>
      <c r="G560">
        <v>0.00862582530362429</v>
      </c>
      <c r="H560">
        <v>0.00501281494307873</v>
      </c>
      <c r="I560">
        <v>0.000817327385099011</v>
      </c>
      <c r="J560">
        <v>-0.00882076668373129</v>
      </c>
      <c r="K560">
        <v>0.00292297854182198</v>
      </c>
    </row>
    <row r="561" spans="1:11">
      <c r="A561" s="32">
        <v>45344</v>
      </c>
      <c r="B561">
        <v>0.15192499451053</v>
      </c>
      <c r="C561">
        <v>0.0111812231448707</v>
      </c>
      <c r="D561">
        <v>0.034913357479494</v>
      </c>
      <c r="E561">
        <v>0.0107452889861615</v>
      </c>
      <c r="F561">
        <v>0.0379436814161657</v>
      </c>
      <c r="G561">
        <v>0.0110927719097364</v>
      </c>
      <c r="H561">
        <v>0.0119242009616738</v>
      </c>
      <c r="I561">
        <v>-0.00147070865630167</v>
      </c>
      <c r="J561">
        <v>-0.000858737708417758</v>
      </c>
      <c r="K561">
        <v>0.000997009055668474</v>
      </c>
    </row>
    <row r="562" spans="1:11">
      <c r="A562" s="32">
        <v>45343</v>
      </c>
      <c r="B562">
        <v>-0.0289240145610188</v>
      </c>
      <c r="C562">
        <v>0.0041772073491638</v>
      </c>
      <c r="D562">
        <v>0.00899699219873509</v>
      </c>
      <c r="E562">
        <v>0.0100822231002</v>
      </c>
      <c r="F562">
        <v>-0.00791678782139192</v>
      </c>
      <c r="G562">
        <v>0.00518103136587304</v>
      </c>
      <c r="H562">
        <v>0.00648866763730627</v>
      </c>
      <c r="I562">
        <v>0.00885687272403032</v>
      </c>
      <c r="J562">
        <v>0.0202319039715849</v>
      </c>
      <c r="K562">
        <v>0.0118530126226129</v>
      </c>
    </row>
    <row r="563" spans="1:11">
      <c r="A563" s="32">
        <v>45342</v>
      </c>
      <c r="B563">
        <v>-0.0444955841918025</v>
      </c>
      <c r="C563">
        <v>-0.00412235722710867</v>
      </c>
      <c r="D563">
        <v>-0.0144391825014202</v>
      </c>
      <c r="E563">
        <v>0.00426076486085474</v>
      </c>
      <c r="F563">
        <v>-0.00332250826769848</v>
      </c>
      <c r="G563">
        <v>0.00833311650784175</v>
      </c>
      <c r="H563">
        <v>0.00390233520076155</v>
      </c>
      <c r="I563">
        <v>0.0218178360376838</v>
      </c>
      <c r="J563">
        <v>-0.00949251606739268</v>
      </c>
      <c r="K563">
        <v>0.00632873449615711</v>
      </c>
    </row>
    <row r="564" spans="1:11">
      <c r="A564" s="32">
        <v>45338</v>
      </c>
      <c r="B564">
        <v>-0.00068837340090043</v>
      </c>
      <c r="C564">
        <v>-0.00846606362023506</v>
      </c>
      <c r="D564">
        <v>-0.00170935174685216</v>
      </c>
      <c r="E564">
        <v>-0.0158851164035025</v>
      </c>
      <c r="F564">
        <v>-0.022375195750452</v>
      </c>
      <c r="G564">
        <v>-0.00871312791275656</v>
      </c>
      <c r="H564">
        <v>-0.00468097817669779</v>
      </c>
      <c r="I564">
        <v>-0.000168364340830391</v>
      </c>
      <c r="J564">
        <v>0</v>
      </c>
      <c r="K564">
        <v>0.00317945072621391</v>
      </c>
    </row>
    <row r="565" spans="1:11">
      <c r="A565" s="32">
        <v>45337</v>
      </c>
      <c r="B565">
        <v>-0.0169218011611004</v>
      </c>
      <c r="C565">
        <v>-0.00157604445546565</v>
      </c>
      <c r="D565">
        <v>-0.00692531672084055</v>
      </c>
      <c r="E565">
        <v>-0.0219606345363452</v>
      </c>
      <c r="F565">
        <v>0.0224597087443752</v>
      </c>
      <c r="G565">
        <v>0.0139006255363313</v>
      </c>
      <c r="H565">
        <v>0.0215799326819985</v>
      </c>
      <c r="I565">
        <v>0.00185356864932283</v>
      </c>
      <c r="J565">
        <v>0.0282562671240175</v>
      </c>
      <c r="K565">
        <v>0.0088281023705115</v>
      </c>
    </row>
    <row r="566" spans="1:11">
      <c r="A566" s="32">
        <v>45336</v>
      </c>
      <c r="B566">
        <v>0.024242781438575</v>
      </c>
      <c r="C566">
        <v>-0.00482137503210931</v>
      </c>
      <c r="D566">
        <v>0.0137803252450902</v>
      </c>
      <c r="E566">
        <v>0.0054967844874832</v>
      </c>
      <c r="F566">
        <v>0.0281998544946254</v>
      </c>
      <c r="G566">
        <v>-0.00467634816512577</v>
      </c>
      <c r="H566">
        <v>0.0101059982547402</v>
      </c>
      <c r="I566">
        <v>-0.00101146333640071</v>
      </c>
      <c r="J566">
        <v>-0.00494609772804467</v>
      </c>
      <c r="K566">
        <v>-0.00410388520829137</v>
      </c>
    </row>
    <row r="567" spans="1:11">
      <c r="A567" s="32">
        <v>45335</v>
      </c>
      <c r="B567">
        <v>-0.00166228047696035</v>
      </c>
      <c r="C567">
        <v>-0.0113384164272543</v>
      </c>
      <c r="D567">
        <v>-0.0217030044586234</v>
      </c>
      <c r="E567">
        <v>-0.0163327510794847</v>
      </c>
      <c r="F567">
        <v>-0.0189022010677311</v>
      </c>
      <c r="G567">
        <v>-0.00878091669003477</v>
      </c>
      <c r="H567">
        <v>-0.00874166400865893</v>
      </c>
      <c r="I567">
        <v>-0.0058798993428794</v>
      </c>
      <c r="J567">
        <v>-0.0178969130645208</v>
      </c>
      <c r="K567">
        <v>-0.00536091653429614</v>
      </c>
    </row>
    <row r="568" spans="1:11">
      <c r="A568" s="32">
        <v>45334</v>
      </c>
      <c r="B568">
        <v>0.00166228047696031</v>
      </c>
      <c r="C568">
        <v>-0.00904261480802781</v>
      </c>
      <c r="D568">
        <v>-0.0121688978211623</v>
      </c>
      <c r="E568">
        <v>-0.00991476101598353</v>
      </c>
      <c r="F568">
        <v>0.00168621506106723</v>
      </c>
      <c r="G568">
        <v>0.00692924167256998</v>
      </c>
      <c r="H568">
        <v>0.00444698566373361</v>
      </c>
      <c r="I568">
        <v>0.0023478125827482</v>
      </c>
      <c r="J568">
        <v>0.0136627479084444</v>
      </c>
      <c r="K568">
        <v>-0.00197119575479793</v>
      </c>
    </row>
    <row r="569" spans="1:11">
      <c r="A569" s="32">
        <v>45331</v>
      </c>
      <c r="B569">
        <v>0.0351309316155929</v>
      </c>
      <c r="C569">
        <v>0.0028104056464992</v>
      </c>
      <c r="D569">
        <v>0.0267813502377824</v>
      </c>
      <c r="E569">
        <v>0.0209563126695281</v>
      </c>
      <c r="F569">
        <v>-0.0040293836696309</v>
      </c>
      <c r="G569">
        <v>0.0022991452202199</v>
      </c>
      <c r="H569">
        <v>0.0012006519266309</v>
      </c>
      <c r="I569">
        <v>-0.00452299958613215</v>
      </c>
      <c r="J569">
        <v>-0.0213870307860387</v>
      </c>
      <c r="K569">
        <v>-0.00772009149723641</v>
      </c>
    </row>
    <row r="570" spans="1:11">
      <c r="A570" s="32">
        <v>45330</v>
      </c>
      <c r="B570">
        <v>-0.00658367914055605</v>
      </c>
      <c r="C570">
        <v>-0.00577133415668368</v>
      </c>
      <c r="D570">
        <v>-0.00405441692982227</v>
      </c>
      <c r="E570">
        <v>0.00253903035699064</v>
      </c>
      <c r="F570">
        <v>0.000872721135863051</v>
      </c>
      <c r="G570">
        <v>-0.0100516146250622</v>
      </c>
      <c r="H570">
        <v>-0.00359763971965824</v>
      </c>
      <c r="I570">
        <v>-0.00267067426306134</v>
      </c>
      <c r="J570">
        <v>0.0169750426497454</v>
      </c>
      <c r="K570">
        <v>-0.00302115033417632</v>
      </c>
    </row>
    <row r="571" spans="1:11">
      <c r="A571" s="32">
        <v>45329</v>
      </c>
      <c r="B571">
        <v>0.0271850170500446</v>
      </c>
      <c r="C571">
        <v>0.000580919453373034</v>
      </c>
      <c r="D571">
        <v>0.00812533909810546</v>
      </c>
      <c r="E571">
        <v>0.00994345991346402</v>
      </c>
      <c r="F571">
        <v>0.0321781286595052</v>
      </c>
      <c r="G571">
        <v>-0.00050626504055627</v>
      </c>
      <c r="H571">
        <v>0.00188286364928735</v>
      </c>
      <c r="I571">
        <v>0.000833819776484723</v>
      </c>
      <c r="J571">
        <v>-0.000293441582777645</v>
      </c>
      <c r="K571">
        <v>0.00100603630215524</v>
      </c>
    </row>
    <row r="572" spans="1:11">
      <c r="A572" s="32">
        <v>45328</v>
      </c>
      <c r="B572">
        <v>-0.0161399359638994</v>
      </c>
      <c r="C572">
        <v>0.00859467331011177</v>
      </c>
      <c r="D572">
        <v>-0.00683441062402705</v>
      </c>
      <c r="E572">
        <v>0.00291889845158688</v>
      </c>
      <c r="F572">
        <v>-0.0102612126322089</v>
      </c>
      <c r="G572">
        <v>0.0144015743401812</v>
      </c>
      <c r="H572">
        <v>0.00343249764932417</v>
      </c>
      <c r="I572">
        <v>-0.00166694487674404</v>
      </c>
      <c r="J572">
        <v>0.0068695068965174</v>
      </c>
      <c r="K572">
        <v>0.00472933378258879</v>
      </c>
    </row>
    <row r="573" spans="1:11">
      <c r="A573" s="32">
        <v>45327</v>
      </c>
      <c r="B573">
        <v>0.0468016622389632</v>
      </c>
      <c r="C573">
        <v>0.0097984881619042</v>
      </c>
      <c r="D573">
        <v>-0.00876890922313109</v>
      </c>
      <c r="E573">
        <v>0.00908906487816225</v>
      </c>
      <c r="F573">
        <v>-0.0333506936405078</v>
      </c>
      <c r="G573">
        <v>-0.00518550504169459</v>
      </c>
      <c r="H573">
        <v>-0.00131718370846507</v>
      </c>
      <c r="I573">
        <v>-0.00829329682831137</v>
      </c>
      <c r="J573">
        <v>-0.0041273643497407</v>
      </c>
      <c r="K573">
        <v>0.000758773352876135</v>
      </c>
    </row>
    <row r="574" spans="1:11">
      <c r="A574" s="32">
        <v>45324</v>
      </c>
      <c r="B574">
        <v>0.048465247190417</v>
      </c>
      <c r="C574">
        <v>-0.00541977662154858</v>
      </c>
      <c r="D574">
        <v>0.0757255553179348</v>
      </c>
      <c r="E574">
        <v>0.00860554086865796</v>
      </c>
      <c r="F574">
        <v>0.184965103466611</v>
      </c>
      <c r="G574">
        <v>-0.0111122837595873</v>
      </c>
      <c r="H574">
        <v>0.00573955544513883</v>
      </c>
      <c r="I574">
        <v>-0.00724163796653607</v>
      </c>
      <c r="J574">
        <v>-0.00411039921059101</v>
      </c>
      <c r="K574">
        <v>-0.00687114626960696</v>
      </c>
    </row>
    <row r="575" spans="1:11">
      <c r="A575" s="32">
        <v>45323</v>
      </c>
      <c r="B575">
        <v>0.0240859427726199</v>
      </c>
      <c r="C575">
        <v>0.0132523622423162</v>
      </c>
      <c r="D575">
        <v>0.0259490520068226</v>
      </c>
      <c r="E575">
        <v>0.00753754546410798</v>
      </c>
      <c r="F575">
        <v>0.0118229986480549</v>
      </c>
      <c r="G575">
        <v>-0.00340415130474038</v>
      </c>
      <c r="H575">
        <v>-0.00361975746438386</v>
      </c>
      <c r="I575">
        <v>0.0247377103602944</v>
      </c>
      <c r="J575">
        <v>-0.00409357296790184</v>
      </c>
      <c r="K575">
        <v>0.0128985096300278</v>
      </c>
    </row>
    <row r="576" spans="1:11">
      <c r="A576" s="32">
        <v>45322</v>
      </c>
      <c r="B576">
        <v>-0.0199523915770415</v>
      </c>
      <c r="C576">
        <v>-0.0195473950334362</v>
      </c>
      <c r="D576">
        <v>-0.0241895944711133</v>
      </c>
      <c r="E576">
        <v>-0.0779651103427154</v>
      </c>
      <c r="F576">
        <v>-0.0251088867923204</v>
      </c>
      <c r="G576">
        <v>0.000818459453250102</v>
      </c>
      <c r="H576">
        <v>-0.0108947830616703</v>
      </c>
      <c r="I576">
        <v>-0.00686827392158929</v>
      </c>
      <c r="J576">
        <v>-0.0196481327933017</v>
      </c>
      <c r="K576">
        <v>-0.00222483643881388</v>
      </c>
    </row>
    <row r="577" spans="1:11">
      <c r="A577" s="32">
        <v>45321</v>
      </c>
      <c r="B577">
        <v>0.00479081082396191</v>
      </c>
      <c r="C577">
        <v>-0.0194334261743703</v>
      </c>
      <c r="D577">
        <v>-0.0141137670366444</v>
      </c>
      <c r="E577">
        <v>-0.0134441477994334</v>
      </c>
      <c r="F577">
        <v>-0.00239676551545097</v>
      </c>
      <c r="G577">
        <v>-0.00370917974686798</v>
      </c>
      <c r="H577">
        <v>0.0202872287266691</v>
      </c>
      <c r="I577">
        <v>0.00284209837718899</v>
      </c>
      <c r="J577">
        <v>0.0165404290199513</v>
      </c>
      <c r="K577">
        <v>0.00848084152170706</v>
      </c>
    </row>
    <row r="578" spans="1:11">
      <c r="A578" s="32">
        <v>45320</v>
      </c>
      <c r="B578">
        <v>0.0233208949490749</v>
      </c>
      <c r="C578">
        <v>-0.00359235060281847</v>
      </c>
      <c r="D578">
        <v>0.0133593347111592</v>
      </c>
      <c r="E578">
        <v>0.00870168073673339</v>
      </c>
      <c r="F578">
        <v>0.0173051252421213</v>
      </c>
      <c r="G578">
        <v>-0.000878128388611087</v>
      </c>
      <c r="H578">
        <v>0.00260862151928328</v>
      </c>
      <c r="I578">
        <v>0.00604535846163046</v>
      </c>
      <c r="J578">
        <v>0.00126134009834192</v>
      </c>
      <c r="K578">
        <v>0.000128081972637587</v>
      </c>
    </row>
    <row r="579" spans="1:11">
      <c r="A579" s="32">
        <v>45317</v>
      </c>
      <c r="B579">
        <v>-0.00962094661211827</v>
      </c>
      <c r="C579">
        <v>-0.00905358107324387</v>
      </c>
      <c r="D579">
        <v>0.00864713312439432</v>
      </c>
      <c r="E579">
        <v>0.00203913900619817</v>
      </c>
      <c r="F579">
        <v>0.00243865385297598</v>
      </c>
      <c r="G579">
        <v>-0.00037610481230664</v>
      </c>
      <c r="H579">
        <v>-0.00382365334637432</v>
      </c>
      <c r="I579">
        <v>0.00354341043998501</v>
      </c>
      <c r="J579">
        <v>0.00848247663962833</v>
      </c>
      <c r="K579">
        <v>0.00333590250336058</v>
      </c>
    </row>
    <row r="580" spans="1:11">
      <c r="A580" s="32">
        <v>45316</v>
      </c>
      <c r="B580">
        <v>0.0042283361095211</v>
      </c>
      <c r="C580">
        <v>-0.00169809905213872</v>
      </c>
      <c r="D580">
        <v>0.00559406455317349</v>
      </c>
      <c r="E580">
        <v>0.0210940382760692</v>
      </c>
      <c r="F580">
        <v>0.00632752021843575</v>
      </c>
      <c r="G580">
        <v>0.00376742879364454</v>
      </c>
      <c r="H580">
        <v>0.0142094168087128</v>
      </c>
      <c r="I580">
        <v>0.00423478230900306</v>
      </c>
      <c r="J580">
        <v>0.025084346999455</v>
      </c>
      <c r="K580">
        <v>0.0227474551287251</v>
      </c>
    </row>
    <row r="581" spans="1:11">
      <c r="A581" s="32">
        <v>45315</v>
      </c>
      <c r="B581">
        <v>0.0245826121217401</v>
      </c>
      <c r="C581">
        <v>-0.00349004665481412</v>
      </c>
      <c r="D581">
        <v>0.00543323270798173</v>
      </c>
      <c r="E581">
        <v>0.0112261948587324</v>
      </c>
      <c r="F581">
        <v>0.0141773221370543</v>
      </c>
      <c r="G581">
        <v>-0.00533301135345597</v>
      </c>
      <c r="H581">
        <v>0.00889575514883921</v>
      </c>
      <c r="I581">
        <v>-0.0158305764703862</v>
      </c>
      <c r="J581">
        <v>0.0171134752245726</v>
      </c>
      <c r="K581">
        <v>-0.0121530407898445</v>
      </c>
    </row>
    <row r="582" spans="1:11">
      <c r="A582" s="32">
        <v>45314</v>
      </c>
      <c r="B582">
        <v>0.00368139639333549</v>
      </c>
      <c r="C582">
        <v>0.0066312217704014</v>
      </c>
      <c r="D582">
        <v>0.00797945031785408</v>
      </c>
      <c r="E582">
        <v>0.0071665323954883</v>
      </c>
      <c r="F582">
        <v>0.00891815345121484</v>
      </c>
      <c r="G582">
        <v>-0.0165077597446415</v>
      </c>
      <c r="H582">
        <v>-0.00660574504675923</v>
      </c>
      <c r="I582">
        <v>0.00468934036338612</v>
      </c>
      <c r="J582">
        <v>0.0111951048544317</v>
      </c>
      <c r="K582">
        <v>0.0405568437209493</v>
      </c>
    </row>
    <row r="583" spans="1:11">
      <c r="A583" s="32">
        <v>45313</v>
      </c>
      <c r="B583">
        <v>0.0026859173441107</v>
      </c>
      <c r="C583">
        <v>0.0120899124685051</v>
      </c>
      <c r="D583">
        <v>-0.00361150914918828</v>
      </c>
      <c r="E583">
        <v>-0.00266785396119246</v>
      </c>
      <c r="F583">
        <v>-0.0043647077381125</v>
      </c>
      <c r="G583">
        <v>0.00487429624629331</v>
      </c>
      <c r="H583">
        <v>-0.00117501922925299</v>
      </c>
      <c r="I583">
        <v>-0.00435511576134427</v>
      </c>
      <c r="J583">
        <v>-0.00134179717711266</v>
      </c>
      <c r="K583">
        <v>0.00196324065359601</v>
      </c>
    </row>
    <row r="584" spans="1:11">
      <c r="A584" s="32">
        <v>45310</v>
      </c>
      <c r="B584">
        <v>0.0408289985230428</v>
      </c>
      <c r="C584">
        <v>0.0154136511167755</v>
      </c>
      <c r="D584">
        <v>0.0119156959642495</v>
      </c>
      <c r="E584">
        <v>0.0200103275089992</v>
      </c>
      <c r="F584">
        <v>0.0192744058960417</v>
      </c>
      <c r="G584">
        <v>0.00291121020745853</v>
      </c>
      <c r="H584">
        <v>0.0171146806188344</v>
      </c>
      <c r="I584">
        <v>-0.00550047223964388</v>
      </c>
      <c r="J584">
        <v>0.00154838740612954</v>
      </c>
      <c r="K584">
        <v>-0.003855133109785</v>
      </c>
    </row>
    <row r="585" spans="1:11">
      <c r="A585" s="32">
        <v>45309</v>
      </c>
      <c r="B585">
        <v>0.0187350831586026</v>
      </c>
      <c r="C585">
        <v>0.0320514360408349</v>
      </c>
      <c r="D585">
        <v>0.0117297632672505</v>
      </c>
      <c r="E585">
        <v>0.0141079721932389</v>
      </c>
      <c r="F585">
        <v>0.0208469604742954</v>
      </c>
      <c r="G585">
        <v>0.00485015252492261</v>
      </c>
      <c r="H585">
        <v>0.00197303582585817</v>
      </c>
      <c r="I585">
        <v>0.00282979797658255</v>
      </c>
      <c r="J585">
        <v>-0.00185777739467501</v>
      </c>
      <c r="K585">
        <v>-0.0120774414897729</v>
      </c>
    </row>
    <row r="586" spans="1:11">
      <c r="A586" s="32">
        <v>45308</v>
      </c>
      <c r="B586">
        <v>-0.00587033616779772</v>
      </c>
      <c r="C586">
        <v>-0.00518687521428994</v>
      </c>
      <c r="D586">
        <v>-0.00951232284909228</v>
      </c>
      <c r="E586">
        <v>-0.00718414133685453</v>
      </c>
      <c r="F586">
        <v>0.00247339864894239</v>
      </c>
      <c r="G586">
        <v>-0.000560835035731604</v>
      </c>
      <c r="H586">
        <v>-0.00537186441607081</v>
      </c>
      <c r="I586">
        <v>0</v>
      </c>
      <c r="J586">
        <v>-0.0072944279876449</v>
      </c>
      <c r="K586">
        <v>0.00100090089428834</v>
      </c>
    </row>
    <row r="587" spans="1:11">
      <c r="A587" s="32">
        <v>45307</v>
      </c>
      <c r="B587">
        <v>0.030067977610232</v>
      </c>
      <c r="C587">
        <v>-0.0123936101324582</v>
      </c>
      <c r="D587">
        <v>-0.00948736728323494</v>
      </c>
      <c r="E587">
        <v>-0.00112225585181159</v>
      </c>
      <c r="F587">
        <v>-0.0189506311394806</v>
      </c>
      <c r="G587">
        <v>-0.0115823040782801</v>
      </c>
      <c r="H587">
        <v>-0.00629007533177218</v>
      </c>
      <c r="I587">
        <v>-0.0066456466548081</v>
      </c>
      <c r="J587">
        <v>-0.0228708612815579</v>
      </c>
      <c r="K587">
        <v>-0.00539300218516566</v>
      </c>
    </row>
    <row r="588" spans="1:11">
      <c r="A588" s="32">
        <v>45303</v>
      </c>
      <c r="B588">
        <v>-0.00200858279890515</v>
      </c>
      <c r="C588">
        <v>0.00177653407333307</v>
      </c>
      <c r="D588">
        <v>-0.00361523957347451</v>
      </c>
      <c r="E588">
        <v>0.00400379841564909</v>
      </c>
      <c r="F588">
        <v>0.0129543845569142</v>
      </c>
      <c r="G588">
        <v>0.00766524121554926</v>
      </c>
      <c r="H588">
        <v>-0.00736705851474759</v>
      </c>
      <c r="I588">
        <v>0.00965065726334416</v>
      </c>
      <c r="J588">
        <v>0.0128891120773338</v>
      </c>
      <c r="K588">
        <v>0.00059778820152198</v>
      </c>
    </row>
    <row r="589" spans="1:11">
      <c r="A589" s="32">
        <v>45302</v>
      </c>
      <c r="B589">
        <v>0.00861047730742131</v>
      </c>
      <c r="C589">
        <v>-0.00322771811774772</v>
      </c>
      <c r="D589">
        <v>0.00938791654129537</v>
      </c>
      <c r="E589">
        <v>-0.00140666783639439</v>
      </c>
      <c r="F589">
        <v>-0.00216175402368562</v>
      </c>
      <c r="G589">
        <v>-0.0044579356844223</v>
      </c>
      <c r="H589">
        <v>-0.00421892105916663</v>
      </c>
      <c r="I589">
        <v>-0.0064994812583097</v>
      </c>
      <c r="J589">
        <v>-0.000202675314840432</v>
      </c>
      <c r="K589">
        <v>0.00379431308935533</v>
      </c>
    </row>
    <row r="590" spans="1:11">
      <c r="A590" s="32">
        <v>45301</v>
      </c>
      <c r="B590">
        <v>0.0225146732355511</v>
      </c>
      <c r="C590">
        <v>0.00565536206889583</v>
      </c>
      <c r="D590">
        <v>0.0154706461500342</v>
      </c>
      <c r="E590">
        <v>0.00939172952013308</v>
      </c>
      <c r="F590">
        <v>0.0358329310317269</v>
      </c>
      <c r="G590">
        <v>0.00148377152415193</v>
      </c>
      <c r="H590">
        <v>0.00210723561937044</v>
      </c>
      <c r="I590">
        <v>0.00332779009267475</v>
      </c>
      <c r="J590">
        <v>-0.00988110479544909</v>
      </c>
      <c r="K590">
        <v>0.00427750952977113</v>
      </c>
    </row>
    <row r="591" spans="1:11">
      <c r="A591" s="32">
        <v>45300</v>
      </c>
      <c r="B591">
        <v>0.0168900494867471</v>
      </c>
      <c r="C591">
        <v>-0.00226598424447779</v>
      </c>
      <c r="D591">
        <v>0.0151099490037812</v>
      </c>
      <c r="E591">
        <v>0.015083026566536</v>
      </c>
      <c r="F591">
        <v>-0.00343532575416423</v>
      </c>
      <c r="G591">
        <v>0.000618888496050554</v>
      </c>
      <c r="H591">
        <v>-0.00793747601489476</v>
      </c>
      <c r="I591">
        <v>-0.00183165482896995</v>
      </c>
      <c r="J591">
        <v>-0.0124633947934922</v>
      </c>
      <c r="K591">
        <v>0.00409410283601293</v>
      </c>
    </row>
    <row r="592" spans="1:11">
      <c r="A592" s="32">
        <v>45299</v>
      </c>
      <c r="B592">
        <v>0.0621808560444455</v>
      </c>
      <c r="C592">
        <v>0.0238872676424012</v>
      </c>
      <c r="D592">
        <v>0.0262296752245577</v>
      </c>
      <c r="E592">
        <v>0.0226545726837119</v>
      </c>
      <c r="F592">
        <v>0.0188857444661376</v>
      </c>
      <c r="G592">
        <v>0.00247939134018895</v>
      </c>
      <c r="H592">
        <v>-0.00145226433494428</v>
      </c>
      <c r="I592">
        <v>0.0073468355170802</v>
      </c>
      <c r="J592">
        <v>-0.0168021638847659</v>
      </c>
      <c r="K592">
        <v>0.00857794594798916</v>
      </c>
    </row>
    <row r="593" spans="1:11">
      <c r="A593" s="32">
        <v>45296</v>
      </c>
      <c r="B593">
        <v>0.022658023892584</v>
      </c>
      <c r="C593">
        <v>-0.00402104703298294</v>
      </c>
      <c r="D593">
        <v>0.00462372722578401</v>
      </c>
      <c r="E593">
        <v>-0.00485081062891001</v>
      </c>
      <c r="F593">
        <v>0.0138185785640452</v>
      </c>
      <c r="G593">
        <v>0.00310790901580287</v>
      </c>
      <c r="H593">
        <v>0.00500466593931219</v>
      </c>
      <c r="I593">
        <v>-0.00150715929057125</v>
      </c>
      <c r="J593">
        <v>0.00302513038703578</v>
      </c>
      <c r="K593">
        <v>-0.00830889368296408</v>
      </c>
    </row>
    <row r="594" spans="1:11">
      <c r="A594" s="32">
        <v>45295</v>
      </c>
      <c r="B594">
        <v>0.00899870046370087</v>
      </c>
      <c r="C594">
        <v>-0.0127814717953212</v>
      </c>
      <c r="D594">
        <v>-0.0266190983115534</v>
      </c>
      <c r="E594">
        <v>-0.0183797989370895</v>
      </c>
      <c r="F594">
        <v>0.00766353755689511</v>
      </c>
      <c r="G594">
        <v>-0.00211442864846328</v>
      </c>
      <c r="H594">
        <v>0.000466826174084202</v>
      </c>
      <c r="I594">
        <v>-0.00334113240983509</v>
      </c>
      <c r="J594">
        <v>-0.00875747544999391</v>
      </c>
      <c r="K594">
        <v>0.00546394155073262</v>
      </c>
    </row>
    <row r="595" spans="1:11">
      <c r="A595" s="32">
        <v>45294</v>
      </c>
      <c r="B595">
        <v>-0.0125341101979393</v>
      </c>
      <c r="C595">
        <v>-0.00751578330352905</v>
      </c>
      <c r="D595">
        <v>-0.0097856008749075</v>
      </c>
      <c r="E595">
        <v>0.00541341680729512</v>
      </c>
      <c r="F595">
        <v>-0.00526957036173037</v>
      </c>
      <c r="G595">
        <v>0.00623171456463373</v>
      </c>
      <c r="H595">
        <v>-0.00436796361459336</v>
      </c>
      <c r="I595">
        <v>0.00233762003259489</v>
      </c>
      <c r="J595">
        <v>0.00836662142899297</v>
      </c>
      <c r="K595">
        <v>-0.00606920738178017</v>
      </c>
    </row>
    <row r="596" spans="1:11">
      <c r="A596" s="32">
        <v>45293</v>
      </c>
      <c r="B596">
        <v>-0.0276402077342113</v>
      </c>
      <c r="C596">
        <v>-0.0364426713682691</v>
      </c>
      <c r="D596">
        <v>-0.0133171875682637</v>
      </c>
      <c r="E596">
        <v>-0.0109408706708814</v>
      </c>
      <c r="F596">
        <v>-0.0219073381042188</v>
      </c>
      <c r="G596">
        <v>0.0203979160287857</v>
      </c>
      <c r="H596">
        <v>0.0115729855576586</v>
      </c>
      <c r="I596">
        <v>0.0149897543519801</v>
      </c>
      <c r="J596">
        <v>0.0235258453061636</v>
      </c>
      <c r="K596">
        <v>0.0149013865433364</v>
      </c>
    </row>
    <row r="597" spans="1:11">
      <c r="A597" s="32">
        <v>45289</v>
      </c>
      <c r="B597">
        <v>0</v>
      </c>
      <c r="C597">
        <v>-0.0054388779796984</v>
      </c>
      <c r="D597">
        <v>-0.00943279626163765</v>
      </c>
      <c r="E597">
        <v>-0.00385824999909989</v>
      </c>
      <c r="F597">
        <v>-0.0122425294998953</v>
      </c>
      <c r="G597">
        <v>0.00102132014495035</v>
      </c>
      <c r="H597">
        <v>-0.00117508826682661</v>
      </c>
      <c r="I597">
        <v>0.00305914582555367</v>
      </c>
      <c r="J597">
        <v>-0.00209821728574727</v>
      </c>
      <c r="K597">
        <v>0.00554283418621251</v>
      </c>
    </row>
    <row r="598" spans="1:11">
      <c r="A598" s="32">
        <v>45288</v>
      </c>
      <c r="B598">
        <v>0.00202142781587667</v>
      </c>
      <c r="C598">
        <v>0.00222377460865229</v>
      </c>
      <c r="D598">
        <v>0.000260824205964801</v>
      </c>
      <c r="E598">
        <v>-0.000997861807675254</v>
      </c>
      <c r="F598">
        <v>0.00136842861541403</v>
      </c>
      <c r="G598">
        <v>0.00146997757591797</v>
      </c>
      <c r="H598">
        <v>0.00529880545068854</v>
      </c>
      <c r="I598">
        <v>0.000681082948173745</v>
      </c>
      <c r="J598">
        <v>-0.0145655287475848</v>
      </c>
      <c r="K598">
        <v>-0.00226190164635848</v>
      </c>
    </row>
    <row r="599" spans="1:11">
      <c r="A599" s="32">
        <v>45287</v>
      </c>
      <c r="B599">
        <v>0.00283688133519976</v>
      </c>
      <c r="C599">
        <v>0.000517866402044983</v>
      </c>
      <c r="D599">
        <v>-0.000456397725933637</v>
      </c>
      <c r="E599">
        <v>-0.00815925630529522</v>
      </c>
      <c r="F599">
        <v>0.00841921174405943</v>
      </c>
      <c r="G599">
        <v>0.00134404321170548</v>
      </c>
      <c r="H599">
        <v>0.00598006459573646</v>
      </c>
      <c r="I599">
        <v>0.00255820042303835</v>
      </c>
      <c r="J599">
        <v>-0.00471050920074144</v>
      </c>
      <c r="K599">
        <v>0.000821917854489644</v>
      </c>
    </row>
    <row r="600" spans="1:11">
      <c r="A600" s="32">
        <v>45286</v>
      </c>
      <c r="B600">
        <v>0.00917344115169544</v>
      </c>
      <c r="C600">
        <v>-0.00284495213223114</v>
      </c>
      <c r="D600">
        <v>-6.51826744682017e-5</v>
      </c>
      <c r="E600">
        <v>0.000212006643668845</v>
      </c>
      <c r="F600">
        <v>0.00406653860215125</v>
      </c>
      <c r="G600">
        <v>0.00436457689007122</v>
      </c>
      <c r="H600">
        <v>0.00589655956684264</v>
      </c>
      <c r="I600">
        <v>0.0041067819526535</v>
      </c>
      <c r="J600">
        <v>0.00225435037889567</v>
      </c>
      <c r="K600">
        <v>0.00453266348449091</v>
      </c>
    </row>
    <row r="601" spans="1:11">
      <c r="A601" s="32">
        <v>45282</v>
      </c>
      <c r="B601">
        <v>-0.00327131757691466</v>
      </c>
      <c r="C601">
        <v>-0.00556301012277695</v>
      </c>
      <c r="D601">
        <v>-0.00273384274937409</v>
      </c>
      <c r="E601">
        <v>0.00759111161875827</v>
      </c>
      <c r="F601">
        <v>-0.00197885517166727</v>
      </c>
      <c r="G601">
        <v>0.00399613809262623</v>
      </c>
      <c r="H601">
        <v>-0.000597193209746163</v>
      </c>
      <c r="I601">
        <v>0.00567450581205344</v>
      </c>
      <c r="J601">
        <v>0.00176782603494518</v>
      </c>
      <c r="K601">
        <v>0.00704568777745671</v>
      </c>
    </row>
    <row r="602" spans="1:11">
      <c r="A602" s="32">
        <v>45281</v>
      </c>
      <c r="B602">
        <v>0.0181261399391211</v>
      </c>
      <c r="C602">
        <v>-0.000770198492542314</v>
      </c>
      <c r="D602">
        <v>0.0112434182204654</v>
      </c>
      <c r="E602">
        <v>0.0149235084166641</v>
      </c>
      <c r="F602">
        <v>0.0136772253074536</v>
      </c>
      <c r="G602">
        <v>0.0101912536986309</v>
      </c>
      <c r="H602">
        <v>0.00568778662543248</v>
      </c>
      <c r="I602">
        <v>0.00657441814405747</v>
      </c>
      <c r="J602">
        <v>0.0045320274614633</v>
      </c>
      <c r="K602">
        <v>0.00242912289344435</v>
      </c>
    </row>
    <row r="603" spans="1:11">
      <c r="A603" s="32">
        <v>45280</v>
      </c>
      <c r="B603">
        <v>-0.0305007780195195</v>
      </c>
      <c r="C603">
        <v>-0.0107717303618601</v>
      </c>
      <c r="D603">
        <v>-0.0109183523917732</v>
      </c>
      <c r="E603">
        <v>0.0122915107983617</v>
      </c>
      <c r="F603">
        <v>-0.00308730449325459</v>
      </c>
      <c r="G603">
        <v>-0.0205993142461183</v>
      </c>
      <c r="H603">
        <v>-0.0113434052128731</v>
      </c>
      <c r="I603">
        <v>-0.0209557651320728</v>
      </c>
      <c r="J603">
        <v>-0.0168416787935167</v>
      </c>
      <c r="K603">
        <v>-0.015582223719119</v>
      </c>
    </row>
    <row r="604" spans="1:11">
      <c r="A604" s="32">
        <v>45279</v>
      </c>
      <c r="B604">
        <v>-0.00963089306096119</v>
      </c>
      <c r="C604">
        <v>0.00534583662434704</v>
      </c>
      <c r="D604">
        <v>-0.00181900914185141</v>
      </c>
      <c r="E604">
        <v>0.00623969724948124</v>
      </c>
      <c r="F604">
        <v>0.0165188365799348</v>
      </c>
      <c r="G604">
        <v>0.00654058118774992</v>
      </c>
      <c r="H604">
        <v>0.0132665983051938</v>
      </c>
      <c r="I604">
        <v>-0.00322444063842878</v>
      </c>
      <c r="J604">
        <v>0.0130963560633546</v>
      </c>
      <c r="K604">
        <v>0</v>
      </c>
    </row>
    <row r="605" spans="1:11">
      <c r="A605" s="32">
        <v>45278</v>
      </c>
      <c r="B605">
        <v>0.0240488502012889</v>
      </c>
      <c r="C605">
        <v>-0.00853967473000472</v>
      </c>
      <c r="D605">
        <v>0.0269717705000949</v>
      </c>
      <c r="E605">
        <v>0.0238461373728338</v>
      </c>
      <c r="F605">
        <v>0.0285506633787224</v>
      </c>
      <c r="G605">
        <v>0.00180296249741829</v>
      </c>
      <c r="H605">
        <v>0.00603392888446849</v>
      </c>
      <c r="I605">
        <v>0.0071416729318265</v>
      </c>
      <c r="J605">
        <v>0.00740561271479236</v>
      </c>
      <c r="K605">
        <v>0.0152348446903712</v>
      </c>
    </row>
    <row r="606" spans="1:11">
      <c r="A606" s="32">
        <v>45275</v>
      </c>
      <c r="B606">
        <v>0.0111066546912509</v>
      </c>
      <c r="C606">
        <v>-0.00272948006092167</v>
      </c>
      <c r="D606">
        <v>0.017149618332446</v>
      </c>
      <c r="E606">
        <v>0.00498980395703738</v>
      </c>
      <c r="F606">
        <v>0.0052388271114344</v>
      </c>
      <c r="G606">
        <v>-0.0109605942963826</v>
      </c>
      <c r="H606">
        <v>0.00753299230754501</v>
      </c>
      <c r="I606">
        <v>-0.00748048370925008</v>
      </c>
      <c r="J606">
        <v>-0.00671673801353564</v>
      </c>
      <c r="K606">
        <v>-0.0048506782103047</v>
      </c>
    </row>
    <row r="607" spans="1:11">
      <c r="A607" s="32">
        <v>45274</v>
      </c>
      <c r="B607">
        <v>0.00539196660973205</v>
      </c>
      <c r="C607">
        <v>0.000757441902549893</v>
      </c>
      <c r="D607">
        <v>-0.00958624771727909</v>
      </c>
      <c r="E607">
        <v>-0.00476353401603347</v>
      </c>
      <c r="F607">
        <v>-0.00470124086069531</v>
      </c>
      <c r="G607">
        <v>0.00690849034381183</v>
      </c>
      <c r="H607">
        <v>0.0180284839879554</v>
      </c>
      <c r="I607">
        <v>-0.0149620341778768</v>
      </c>
      <c r="J607">
        <v>0.0265352227198834</v>
      </c>
      <c r="K607">
        <v>-0.0267373723025256</v>
      </c>
    </row>
    <row r="608" spans="1:11">
      <c r="A608" s="32">
        <v>45273</v>
      </c>
      <c r="B608">
        <v>0.00898178361897539</v>
      </c>
      <c r="C608">
        <v>0.0165537179561555</v>
      </c>
      <c r="D608">
        <v>0.00917933011247814</v>
      </c>
      <c r="E608">
        <v>0.000377230379063087</v>
      </c>
      <c r="F608">
        <v>0.00155465231025525</v>
      </c>
      <c r="G608">
        <v>0.0046323186482796</v>
      </c>
      <c r="H608">
        <v>0.00335842096868278</v>
      </c>
      <c r="I608">
        <v>0.00854634443563218</v>
      </c>
      <c r="J608">
        <v>0.00883389001086014</v>
      </c>
      <c r="K608">
        <v>0.0179279553861861</v>
      </c>
    </row>
    <row r="609" spans="1:11">
      <c r="A609" s="32">
        <v>45272</v>
      </c>
      <c r="B609">
        <v>0.0218483608503666</v>
      </c>
      <c r="C609">
        <v>0.00788887537637998</v>
      </c>
      <c r="D609">
        <v>0.0108396602821396</v>
      </c>
      <c r="E609">
        <v>-0.00579362818423152</v>
      </c>
      <c r="F609">
        <v>0.0271131088952003</v>
      </c>
      <c r="G609">
        <v>6.44890852445423e-5</v>
      </c>
      <c r="H609">
        <v>0.00888561005497484</v>
      </c>
      <c r="I609">
        <v>0.00641568974224452</v>
      </c>
      <c r="J609">
        <v>-0.0158853950027821</v>
      </c>
      <c r="K609">
        <v>0.000822593959189728</v>
      </c>
    </row>
    <row r="610" spans="1:11">
      <c r="A610" s="32">
        <v>45271</v>
      </c>
      <c r="B610">
        <v>-0.0186961043786003</v>
      </c>
      <c r="C610">
        <v>-0.0130115749657279</v>
      </c>
      <c r="D610">
        <v>-0.0104327426773386</v>
      </c>
      <c r="E610">
        <v>-0.012673496004809</v>
      </c>
      <c r="F610">
        <v>-0.0227051073951846</v>
      </c>
      <c r="G610">
        <v>0.00413597591014332</v>
      </c>
      <c r="H610">
        <v>0.00365216702150684</v>
      </c>
      <c r="I610">
        <v>0.00730984980387909</v>
      </c>
      <c r="J610">
        <v>0.000702917134932204</v>
      </c>
      <c r="K610">
        <v>0.00460529390764534</v>
      </c>
    </row>
    <row r="611" spans="1:11">
      <c r="A611" s="32">
        <v>45268</v>
      </c>
      <c r="B611">
        <v>0.0193396740672296</v>
      </c>
      <c r="C611">
        <v>0.00738502766618842</v>
      </c>
      <c r="D611">
        <v>0.0036697288889624</v>
      </c>
      <c r="E611">
        <v>-0.0142691447234066</v>
      </c>
      <c r="F611">
        <v>0.0186858957011821</v>
      </c>
      <c r="G611">
        <v>-0.00632627505287751</v>
      </c>
      <c r="H611">
        <v>0.0109734379498752</v>
      </c>
      <c r="I611">
        <v>-0.00221559528213617</v>
      </c>
      <c r="J611">
        <v>0.011415995072373</v>
      </c>
      <c r="K611">
        <v>-0.00925773798648308</v>
      </c>
    </row>
    <row r="612" spans="1:11">
      <c r="A612" s="32">
        <v>45267</v>
      </c>
      <c r="B612">
        <v>0.0238882151746956</v>
      </c>
      <c r="C612">
        <v>0.0100882927038466</v>
      </c>
      <c r="D612">
        <v>0.0161980205927408</v>
      </c>
      <c r="E612">
        <v>0.0517815615678195</v>
      </c>
      <c r="F612">
        <v>0.02838523595758</v>
      </c>
      <c r="G612">
        <v>-0.00782005138924453</v>
      </c>
      <c r="H612">
        <v>0.00306611546497922</v>
      </c>
      <c r="I612">
        <v>0.00238622918750719</v>
      </c>
      <c r="J612">
        <v>-0.00698630898078497</v>
      </c>
      <c r="K612">
        <v>-0.00102336696633805</v>
      </c>
    </row>
    <row r="613" spans="1:11">
      <c r="A613" s="32">
        <v>45266</v>
      </c>
      <c r="B613">
        <v>-0.0232442310373811</v>
      </c>
      <c r="C613">
        <v>-0.00570333894197439</v>
      </c>
      <c r="D613">
        <v>-0.0161980205927407</v>
      </c>
      <c r="E613">
        <v>-0.00743269963323488</v>
      </c>
      <c r="F613">
        <v>-0.0026425912757737</v>
      </c>
      <c r="G613">
        <v>-0.0122475116615648</v>
      </c>
      <c r="H613">
        <v>-0.010563926673626</v>
      </c>
      <c r="I613">
        <v>-0.00102336696633794</v>
      </c>
      <c r="J613">
        <v>-0.0133301898707672</v>
      </c>
      <c r="K613">
        <v>-0.000749804063621121</v>
      </c>
    </row>
    <row r="614" spans="1:11">
      <c r="A614" s="32">
        <v>45265</v>
      </c>
      <c r="B614">
        <v>0.0230244749657354</v>
      </c>
      <c r="C614">
        <v>0.0208444271486297</v>
      </c>
      <c r="D614">
        <v>0.0139862419747399</v>
      </c>
      <c r="E614">
        <v>0.0132177441137012</v>
      </c>
      <c r="F614">
        <v>-0.00542057694849595</v>
      </c>
      <c r="G614">
        <v>-0.00207919931250608</v>
      </c>
      <c r="H614">
        <v>-0.000126598303751852</v>
      </c>
      <c r="I614">
        <v>0.00153544344761399</v>
      </c>
      <c r="J614">
        <v>-0.019619104159059</v>
      </c>
      <c r="K614">
        <v>-0.0354765803132093</v>
      </c>
    </row>
    <row r="615" spans="1:11">
      <c r="A615" s="32">
        <v>45264</v>
      </c>
      <c r="B615">
        <v>-0.0270960545753171</v>
      </c>
      <c r="C615">
        <v>-0.00950962061771518</v>
      </c>
      <c r="D615">
        <v>-0.0150069626921253</v>
      </c>
      <c r="E615">
        <v>-0.0198375133892973</v>
      </c>
      <c r="F615">
        <v>-0.0148876889057282</v>
      </c>
      <c r="G615">
        <v>0.00315199151459608</v>
      </c>
      <c r="H615">
        <v>0.0073055624606268</v>
      </c>
      <c r="I615">
        <v>-0.0011944374767052</v>
      </c>
      <c r="J615">
        <v>-0.005452257689267</v>
      </c>
      <c r="K615">
        <v>-0.0039380465700337</v>
      </c>
    </row>
    <row r="616" spans="1:11">
      <c r="A616" s="32">
        <v>45261</v>
      </c>
      <c r="B616">
        <v>-0.000213835133927296</v>
      </c>
      <c r="C616">
        <v>0.00676830412426813</v>
      </c>
      <c r="D616">
        <v>0.00641377744514319</v>
      </c>
      <c r="E616">
        <v>-0.00506828120743371</v>
      </c>
      <c r="F616">
        <v>-0.00714759856929089</v>
      </c>
      <c r="G616">
        <v>0.0237680496013771</v>
      </c>
      <c r="H616">
        <v>0.00485748110927516</v>
      </c>
      <c r="I616">
        <v>0.00341647069589728</v>
      </c>
      <c r="J616">
        <v>0.00243037109858868</v>
      </c>
      <c r="K616">
        <v>-0.00561762532912028</v>
      </c>
    </row>
    <row r="617" spans="1:11">
      <c r="A617" s="32">
        <v>45260</v>
      </c>
      <c r="B617">
        <v>-0.028871460617131</v>
      </c>
      <c r="C617">
        <v>0.00305810635882087</v>
      </c>
      <c r="D617">
        <v>-0.00157313393818755</v>
      </c>
      <c r="E617">
        <v>-0.0183916667281483</v>
      </c>
      <c r="F617">
        <v>-0.0153184158634467</v>
      </c>
      <c r="G617">
        <v>0.0166252158572378</v>
      </c>
      <c r="H617">
        <v>0.0113403277173823</v>
      </c>
      <c r="I617">
        <v>0.00359990103347019</v>
      </c>
      <c r="J617">
        <v>0.00390092166217601</v>
      </c>
      <c r="K617">
        <v>0.0156904581174154</v>
      </c>
    </row>
    <row r="618" spans="1:11">
      <c r="A618" s="32">
        <v>45259</v>
      </c>
      <c r="B618">
        <v>0.0066694703247472</v>
      </c>
      <c r="C618">
        <v>-0.0054243490824512</v>
      </c>
      <c r="D618">
        <v>-0.0048406435069556</v>
      </c>
      <c r="E618">
        <v>-0.0162390136710491</v>
      </c>
      <c r="F618">
        <v>-0.0202334112410921</v>
      </c>
      <c r="G618">
        <v>0.00316060051080378</v>
      </c>
      <c r="H618">
        <v>0.00506724919772118</v>
      </c>
      <c r="I618">
        <v>-0.00599265555055884</v>
      </c>
      <c r="J618">
        <v>-0.0151282947282359</v>
      </c>
      <c r="K618">
        <v>-0.00764620428157015</v>
      </c>
    </row>
    <row r="619" spans="1:11">
      <c r="A619" s="32">
        <v>45258</v>
      </c>
      <c r="B619">
        <v>-0.00874459038875137</v>
      </c>
      <c r="C619">
        <v>0.00320892460843665</v>
      </c>
      <c r="D619">
        <v>-0.00474963574395083</v>
      </c>
      <c r="E619">
        <v>0.00577465878675583</v>
      </c>
      <c r="F619">
        <v>0.0127360002030055</v>
      </c>
      <c r="G619">
        <v>0.00231091846264583</v>
      </c>
      <c r="H619">
        <v>0.0022821383751477</v>
      </c>
      <c r="I619">
        <v>0.00205058171648749</v>
      </c>
      <c r="J619">
        <v>-0.000577311668107653</v>
      </c>
      <c r="K619">
        <v>0.00691861884086734</v>
      </c>
    </row>
    <row r="620" spans="1:11">
      <c r="A620" s="32">
        <v>45257</v>
      </c>
      <c r="B620">
        <v>0.00958141052126661</v>
      </c>
      <c r="C620">
        <v>-0.000947967208129475</v>
      </c>
      <c r="D620">
        <v>0.00672397004766836</v>
      </c>
      <c r="E620">
        <v>-0.0020505316595328</v>
      </c>
      <c r="F620">
        <v>-0.0104915292214896</v>
      </c>
      <c r="G620">
        <v>-0.00803217169726427</v>
      </c>
      <c r="H620">
        <v>-0.00228213837514764</v>
      </c>
      <c r="I620">
        <v>-0.00187986041859101</v>
      </c>
      <c r="J620">
        <v>-0.00585049383720792</v>
      </c>
      <c r="K620">
        <v>-0.00092525285828918</v>
      </c>
    </row>
    <row r="621" spans="1:11">
      <c r="A621" s="32">
        <v>45254</v>
      </c>
      <c r="B621">
        <v>-0.0194824815039781</v>
      </c>
      <c r="C621">
        <v>-0.00702898403833223</v>
      </c>
      <c r="D621">
        <v>0.000204464134295645</v>
      </c>
      <c r="E621">
        <v>-0.0130825326900648</v>
      </c>
      <c r="F621">
        <v>-0.00959225856646453</v>
      </c>
      <c r="G621">
        <v>0.0110775232729655</v>
      </c>
      <c r="H621">
        <v>0.00136865795145447</v>
      </c>
      <c r="I621">
        <v>0.00256432314209606</v>
      </c>
      <c r="J621">
        <v>0.00536965524545545</v>
      </c>
      <c r="K621">
        <v>0.00238095350574188</v>
      </c>
    </row>
    <row r="622" spans="1:11">
      <c r="A622" s="32">
        <v>45252</v>
      </c>
      <c r="B622">
        <v>-0.0247326614499855</v>
      </c>
      <c r="C622">
        <v>0.00350831620480334</v>
      </c>
      <c r="D622">
        <v>0.0193392352582306</v>
      </c>
      <c r="E622">
        <v>0.0110361971078967</v>
      </c>
      <c r="F622">
        <v>0.0132948145949958</v>
      </c>
      <c r="G622">
        <v>-0.00198715041875325</v>
      </c>
      <c r="H622">
        <v>0.00235063771312391</v>
      </c>
      <c r="I622">
        <v>0.00669817875707796</v>
      </c>
      <c r="J622">
        <v>-0.00431717464311082</v>
      </c>
      <c r="K622">
        <v>0.00938037014913854</v>
      </c>
    </row>
    <row r="623" spans="1:11">
      <c r="A623" s="32">
        <v>45251</v>
      </c>
      <c r="B623">
        <v>-0.00936728324291231</v>
      </c>
      <c r="C623">
        <v>-0.00423984513281682</v>
      </c>
      <c r="D623">
        <v>-0.0153780225932387</v>
      </c>
      <c r="E623">
        <v>0.00527049020337643</v>
      </c>
      <c r="F623">
        <v>-0.00883379701288769</v>
      </c>
      <c r="G623">
        <v>0.00803910916903087</v>
      </c>
      <c r="H623">
        <v>-0.00208972844284198</v>
      </c>
      <c r="I623">
        <v>0.0109158148769962</v>
      </c>
      <c r="J623">
        <v>-0.000382848396713057</v>
      </c>
      <c r="K623">
        <v>-0.00440176781149428</v>
      </c>
    </row>
    <row r="624" spans="1:11">
      <c r="A624" s="32">
        <v>45250</v>
      </c>
      <c r="B624">
        <v>0.0222654870458949</v>
      </c>
      <c r="C624">
        <v>0.00923551718467184</v>
      </c>
      <c r="D624">
        <v>0.0065222846298664</v>
      </c>
      <c r="E624">
        <v>0.00692299126780051</v>
      </c>
      <c r="F624">
        <v>0.0146074507409548</v>
      </c>
      <c r="G624">
        <v>0.000800800843595855</v>
      </c>
      <c r="H624">
        <v>0.00307079395859539</v>
      </c>
      <c r="I624">
        <v>0.00244200365555181</v>
      </c>
      <c r="J624">
        <v>-0.00439225379091312</v>
      </c>
      <c r="K624">
        <v>-0.00530962951799836</v>
      </c>
    </row>
    <row r="625" spans="1:11">
      <c r="A625" s="32">
        <v>45247</v>
      </c>
      <c r="B625">
        <v>-0.00364446647564272</v>
      </c>
      <c r="C625">
        <v>-0.000105429625822509</v>
      </c>
      <c r="D625">
        <v>0.0163192399821574</v>
      </c>
      <c r="E625">
        <v>-0.0119014040685895</v>
      </c>
      <c r="F625">
        <v>0.00254023417083093</v>
      </c>
      <c r="G625">
        <v>-0.00206742545878863</v>
      </c>
      <c r="H625">
        <v>0.00900522074617445</v>
      </c>
      <c r="I625">
        <v>0.00192290942914938</v>
      </c>
      <c r="J625">
        <v>0.0241068466847228</v>
      </c>
      <c r="K625">
        <v>-0.0115828869841115</v>
      </c>
    </row>
    <row r="626" spans="1:11">
      <c r="A626" s="32">
        <v>45246</v>
      </c>
      <c r="B626">
        <v>0.0119956709337328</v>
      </c>
      <c r="C626">
        <v>0.0090014374597604</v>
      </c>
      <c r="D626">
        <v>-0.00258714265200793</v>
      </c>
      <c r="E626">
        <v>0.0170138517615753</v>
      </c>
      <c r="F626">
        <v>0.00443845383010995</v>
      </c>
      <c r="G626">
        <v>0.00869861624042461</v>
      </c>
      <c r="H626">
        <v>0.0113550806707071</v>
      </c>
      <c r="I626">
        <v>-0.00104931803961775</v>
      </c>
      <c r="J626">
        <v>-0.0116438342505043</v>
      </c>
      <c r="K626">
        <v>0.00926875986458454</v>
      </c>
    </row>
    <row r="627" spans="1:11">
      <c r="A627" s="32">
        <v>45245</v>
      </c>
      <c r="B627">
        <v>-0.0156269034894663</v>
      </c>
      <c r="C627">
        <v>0.00303635870515355</v>
      </c>
      <c r="D627">
        <v>-0.0179935650480126</v>
      </c>
      <c r="E627">
        <v>0.00745604408523586</v>
      </c>
      <c r="F627">
        <v>-0.0107621139782432</v>
      </c>
      <c r="G627">
        <v>0.00769078876797214</v>
      </c>
      <c r="H627">
        <v>0.00871962061014248</v>
      </c>
      <c r="I627">
        <v>0.00192459161847278</v>
      </c>
      <c r="J627">
        <v>-0.00605916737156106</v>
      </c>
      <c r="K627">
        <v>-0.0046122503848985</v>
      </c>
    </row>
    <row r="628" spans="1:11">
      <c r="A628" s="32">
        <v>45244</v>
      </c>
      <c r="B628">
        <v>0.0211648111920433</v>
      </c>
      <c r="C628">
        <v>0.0141846349919564</v>
      </c>
      <c r="D628">
        <v>0.02226244028053</v>
      </c>
      <c r="E628">
        <v>0.0115164420615591</v>
      </c>
      <c r="F628">
        <v>0.0213982619886572</v>
      </c>
      <c r="G628">
        <v>0.000203190085022894</v>
      </c>
      <c r="H628">
        <v>0.0180822002383299</v>
      </c>
      <c r="I628">
        <v>0.00298167369897412</v>
      </c>
      <c r="J628">
        <v>-0.00525989832208405</v>
      </c>
      <c r="K628">
        <v>-0.00223258350006886</v>
      </c>
    </row>
    <row r="629" spans="1:11">
      <c r="A629" s="32">
        <v>45243</v>
      </c>
      <c r="B629">
        <v>0.00598248303098468</v>
      </c>
      <c r="C629">
        <v>-0.00862074304390698</v>
      </c>
      <c r="D629">
        <v>-0.0067796869853788</v>
      </c>
      <c r="E629">
        <v>-0.00377815169085521</v>
      </c>
      <c r="F629">
        <v>0.001276673527407</v>
      </c>
      <c r="G629">
        <v>0.00257732101430032</v>
      </c>
      <c r="H629">
        <v>-0.00444886261309901</v>
      </c>
      <c r="I629">
        <v>0.00369556073911842</v>
      </c>
      <c r="J629">
        <v>0.010451219344398</v>
      </c>
      <c r="K629">
        <v>0.00691087753984701</v>
      </c>
    </row>
    <row r="630" spans="1:11">
      <c r="A630" s="32">
        <v>45240</v>
      </c>
      <c r="B630">
        <v>0.0289692802027208</v>
      </c>
      <c r="C630">
        <v>0.0216380015526678</v>
      </c>
      <c r="D630">
        <v>0.0208340869028421</v>
      </c>
      <c r="E630">
        <v>0.0178827578723972</v>
      </c>
      <c r="F630">
        <v>0.0253201477101441</v>
      </c>
      <c r="G630">
        <v>-0.00115383322944661</v>
      </c>
      <c r="H630">
        <v>0.0147223352580016</v>
      </c>
      <c r="I630">
        <v>0.00105838782150164</v>
      </c>
      <c r="J630">
        <v>0.00764359582293647</v>
      </c>
      <c r="K630">
        <v>0.0070254795857427</v>
      </c>
    </row>
    <row r="631" spans="1:11">
      <c r="A631" s="32">
        <v>45239</v>
      </c>
      <c r="B631">
        <v>0.0081266486599861</v>
      </c>
      <c r="C631">
        <v>-0.00262797851766107</v>
      </c>
      <c r="D631">
        <v>-0.0104712998672955</v>
      </c>
      <c r="E631">
        <v>-0.0122101639069314</v>
      </c>
      <c r="F631">
        <v>0.00240501107599206</v>
      </c>
      <c r="G631">
        <v>-0.0196802536733953</v>
      </c>
      <c r="H631">
        <v>-0.00297567777787535</v>
      </c>
      <c r="I631">
        <v>-0.0075604755737974</v>
      </c>
      <c r="J631">
        <v>0.000291417749403119</v>
      </c>
      <c r="K631">
        <v>0.00226395089373912</v>
      </c>
    </row>
    <row r="632" spans="1:11">
      <c r="A632" s="32">
        <v>45238</v>
      </c>
      <c r="B632">
        <v>0.0131851040137309</v>
      </c>
      <c r="C632">
        <v>0.00586769252277206</v>
      </c>
      <c r="D632">
        <v>-0.00442431986843981</v>
      </c>
      <c r="E632">
        <v>0.00662077681985009</v>
      </c>
      <c r="F632">
        <v>0.00300657915177365</v>
      </c>
      <c r="G632">
        <v>-0.00365145633926524</v>
      </c>
      <c r="H632">
        <v>0.0049180994777484</v>
      </c>
      <c r="I632">
        <v>-0.00157521691799784</v>
      </c>
      <c r="J632">
        <v>-0.012358948465868</v>
      </c>
      <c r="K632">
        <v>-0.00385895355792921</v>
      </c>
    </row>
    <row r="633" spans="1:11">
      <c r="A633" s="32">
        <v>45237</v>
      </c>
      <c r="B633">
        <v>0.00457966125902473</v>
      </c>
      <c r="C633">
        <v>0.0143472894502063</v>
      </c>
      <c r="D633">
        <v>0.0210310459879952</v>
      </c>
      <c r="E633">
        <v>0.00551260870783521</v>
      </c>
      <c r="F633">
        <v>0.00951757838395887</v>
      </c>
      <c r="G633">
        <v>-0.0052875205806832</v>
      </c>
      <c r="H633">
        <v>-0.00048595925840949</v>
      </c>
      <c r="I633">
        <v>0.00367937340186152</v>
      </c>
      <c r="J633">
        <v>-0.0158038323509524</v>
      </c>
      <c r="K633">
        <v>-0.0023214947579942</v>
      </c>
    </row>
    <row r="634" spans="1:11">
      <c r="A634" s="32">
        <v>45236</v>
      </c>
      <c r="B634">
        <v>0.016307104416689</v>
      </c>
      <c r="C634">
        <v>0.0144995234383517</v>
      </c>
      <c r="D634">
        <v>0.0081914663685019</v>
      </c>
      <c r="E634">
        <v>0.00886838278087955</v>
      </c>
      <c r="F634">
        <v>0.00380711119736434</v>
      </c>
      <c r="G634">
        <v>0.0023759250881109</v>
      </c>
      <c r="H634">
        <v>0.00752407060779336</v>
      </c>
      <c r="I634">
        <v>0.00404538411159882</v>
      </c>
      <c r="J634">
        <v>-0.0178801861500622</v>
      </c>
      <c r="K634">
        <v>0.00578055494882418</v>
      </c>
    </row>
    <row r="635" spans="1:11">
      <c r="A635" s="32">
        <v>45233</v>
      </c>
      <c r="B635">
        <v>0.0338938905722526</v>
      </c>
      <c r="C635">
        <v>-0.0051945235655891</v>
      </c>
      <c r="D635">
        <v>0.0038312838277419</v>
      </c>
      <c r="E635">
        <v>0.012549367702566</v>
      </c>
      <c r="F635">
        <v>0.0119271722648533</v>
      </c>
      <c r="G635">
        <v>0.00729494580642279</v>
      </c>
      <c r="H635">
        <v>0.0111104440838126</v>
      </c>
      <c r="I635">
        <v>-0.00614954059546256</v>
      </c>
      <c r="J635">
        <v>-0.0122644351616567</v>
      </c>
      <c r="K635">
        <v>-0.00908765499316923</v>
      </c>
    </row>
    <row r="636" spans="1:11">
      <c r="A636" s="32">
        <v>45232</v>
      </c>
      <c r="B636">
        <v>0.0274947421997564</v>
      </c>
      <c r="C636">
        <v>0.0204820268142844</v>
      </c>
      <c r="D636">
        <v>0.00777987709993608</v>
      </c>
      <c r="E636">
        <v>0.00819095703405667</v>
      </c>
      <c r="F636">
        <v>-0.00314748461280742</v>
      </c>
      <c r="G636">
        <v>0.010370413750821</v>
      </c>
      <c r="H636">
        <v>0.0176920009113597</v>
      </c>
      <c r="I636">
        <v>0.0114508429915546</v>
      </c>
      <c r="J636">
        <v>0.032319460238076</v>
      </c>
      <c r="K636">
        <v>0.0121575986749265</v>
      </c>
    </row>
    <row r="637" spans="1:11">
      <c r="A637" s="32">
        <v>45231</v>
      </c>
      <c r="B637">
        <v>0.0373042893865232</v>
      </c>
      <c r="C637">
        <v>0.0185652486573112</v>
      </c>
      <c r="D637">
        <v>0.02895533472966</v>
      </c>
      <c r="E637">
        <v>0.0189204542476908</v>
      </c>
      <c r="F637">
        <v>0.0345154303294945</v>
      </c>
      <c r="G637">
        <v>0.00235666540071977</v>
      </c>
      <c r="H637">
        <v>-0.000863309406136926</v>
      </c>
      <c r="I637">
        <v>-0.000885504352557525</v>
      </c>
      <c r="J637">
        <v>-0.00198591015194268</v>
      </c>
      <c r="K637">
        <v>-0.00280336587278107</v>
      </c>
    </row>
    <row r="638" spans="1:11">
      <c r="A638" s="32">
        <v>45230</v>
      </c>
      <c r="B638">
        <v>-0.00927514581953961</v>
      </c>
      <c r="C638">
        <v>0.00281475586063441</v>
      </c>
      <c r="D638">
        <v>0.00285929464930684</v>
      </c>
      <c r="E638">
        <v>-0.00305786027278841</v>
      </c>
      <c r="F638">
        <v>-0.004603190616243</v>
      </c>
      <c r="G638">
        <v>0.00887028871884612</v>
      </c>
      <c r="H638">
        <v>0.011863565067942</v>
      </c>
      <c r="I638">
        <v>0.00603695015271857</v>
      </c>
      <c r="J638">
        <v>-0.00028337977802637</v>
      </c>
      <c r="K638">
        <v>0.00514552239568075</v>
      </c>
    </row>
    <row r="639" spans="1:11">
      <c r="A639" s="32">
        <v>45229</v>
      </c>
      <c r="B639">
        <v>0.0161649368533554</v>
      </c>
      <c r="C639">
        <v>0.0122302195042219</v>
      </c>
      <c r="D639">
        <v>0.0381693483157149</v>
      </c>
      <c r="E639">
        <v>0.0185708617251032</v>
      </c>
      <c r="F639">
        <v>0.019787428839021</v>
      </c>
      <c r="G639">
        <v>0.0097735118269803</v>
      </c>
      <c r="H639">
        <v>0.0126690574450684</v>
      </c>
      <c r="I639">
        <v>0.0163393526433608</v>
      </c>
      <c r="J639">
        <v>0.00312160306457098</v>
      </c>
      <c r="K639">
        <v>0.0141693214666678</v>
      </c>
    </row>
    <row r="640" spans="1:11">
      <c r="A640" s="32">
        <v>45226</v>
      </c>
      <c r="B640">
        <v>0.00420636522721662</v>
      </c>
      <c r="C640">
        <v>0.00793773377897988</v>
      </c>
      <c r="D640">
        <v>0.0660949742019545</v>
      </c>
      <c r="E640">
        <v>-0.000899979606665296</v>
      </c>
      <c r="F640">
        <v>0.0286476143584374</v>
      </c>
      <c r="G640">
        <v>-0.0230831701828736</v>
      </c>
      <c r="H640">
        <v>-0.0366834402955229</v>
      </c>
      <c r="I640">
        <v>-0.00972805365825147</v>
      </c>
      <c r="J640">
        <v>-0.0192358734333544</v>
      </c>
      <c r="K640">
        <v>-0.0177806408465456</v>
      </c>
    </row>
    <row r="641" spans="1:11">
      <c r="A641" s="32">
        <v>45225</v>
      </c>
      <c r="B641">
        <v>-0.035322147243143</v>
      </c>
      <c r="C641">
        <v>-0.0249132681428363</v>
      </c>
      <c r="D641">
        <v>-0.0151065289782237</v>
      </c>
      <c r="E641">
        <v>-0.0268683716765279</v>
      </c>
      <c r="F641">
        <v>-0.0380395594226169</v>
      </c>
      <c r="G641">
        <v>-0.0171012584981064</v>
      </c>
      <c r="H641">
        <v>0.00256082086167365</v>
      </c>
      <c r="I641">
        <v>-0.00607687303491727</v>
      </c>
      <c r="J641">
        <v>-0.00915867450112509</v>
      </c>
      <c r="K641">
        <v>-0.00532624428267398</v>
      </c>
    </row>
    <row r="642" spans="1:11">
      <c r="A642" s="32">
        <v>45224</v>
      </c>
      <c r="B642">
        <v>-0.044014594993378</v>
      </c>
      <c r="C642">
        <v>-0.0135835373531336</v>
      </c>
      <c r="D642">
        <v>-0.0573872185195449</v>
      </c>
      <c r="E642">
        <v>-0.0999242228878563</v>
      </c>
      <c r="F642">
        <v>-0.0425498768937827</v>
      </c>
      <c r="G642">
        <v>0.00224570768091631</v>
      </c>
      <c r="H642">
        <v>-0.00546934630439741</v>
      </c>
      <c r="I642">
        <v>0.00858988817901801</v>
      </c>
      <c r="J642">
        <v>0.00184348840115048</v>
      </c>
      <c r="K642">
        <v>0.00465891025724105</v>
      </c>
    </row>
    <row r="643" spans="1:11">
      <c r="A643" s="32">
        <v>45223</v>
      </c>
      <c r="B643">
        <v>0.015930153334894</v>
      </c>
      <c r="C643">
        <v>0.00254012375350239</v>
      </c>
      <c r="D643">
        <v>0.0156792174099134</v>
      </c>
      <c r="E643">
        <v>0.0167814769620036</v>
      </c>
      <c r="F643">
        <v>-0.00466037615708067</v>
      </c>
      <c r="G643">
        <v>-0.0010574318611382</v>
      </c>
      <c r="H643">
        <v>0.00120494751794</v>
      </c>
      <c r="I643">
        <v>0.0284379353205336</v>
      </c>
      <c r="J643">
        <v>-0.00973199014121344</v>
      </c>
      <c r="K643">
        <v>0.0117431310889778</v>
      </c>
    </row>
    <row r="644" spans="1:11">
      <c r="A644" s="32">
        <v>45222</v>
      </c>
      <c r="B644">
        <v>0.0374628920262627</v>
      </c>
      <c r="C644">
        <v>0.000693882299148371</v>
      </c>
      <c r="D644">
        <v>0.0110436906794117</v>
      </c>
      <c r="E644">
        <v>0.00661523911871918</v>
      </c>
      <c r="F644">
        <v>0.0172168836949973</v>
      </c>
      <c r="G644">
        <v>-0.0105786327686481</v>
      </c>
      <c r="H644">
        <v>-0.0137350283901524</v>
      </c>
      <c r="I644">
        <v>-0.00901984946343193</v>
      </c>
      <c r="J644">
        <v>-0.0147828384697268</v>
      </c>
      <c r="K644">
        <v>0.000675219471973936</v>
      </c>
    </row>
    <row r="645" spans="1:11">
      <c r="A645" s="32">
        <v>45219</v>
      </c>
      <c r="B645">
        <v>-0.0170084349276947</v>
      </c>
      <c r="C645">
        <v>-0.0148133845016074</v>
      </c>
      <c r="D645">
        <v>-0.0254775779159287</v>
      </c>
      <c r="E645">
        <v>-0.0157310725267287</v>
      </c>
      <c r="F645">
        <v>-0.0133880286297066</v>
      </c>
      <c r="G645">
        <v>0.00445435034938037</v>
      </c>
      <c r="H645">
        <v>-0.0162368263149266</v>
      </c>
      <c r="I645">
        <v>0.00403966763092216</v>
      </c>
      <c r="J645">
        <v>-0.0173141317630984</v>
      </c>
      <c r="K645">
        <v>-0.00134998333023448</v>
      </c>
    </row>
    <row r="646" spans="1:11">
      <c r="A646" s="32">
        <v>45218</v>
      </c>
      <c r="B646">
        <v>-0.00237248035363047</v>
      </c>
      <c r="C646">
        <v>-0.00216339395507343</v>
      </c>
      <c r="D646">
        <v>0.00210501773437602</v>
      </c>
      <c r="E646">
        <v>-0.00152334003561639</v>
      </c>
      <c r="F646">
        <v>-0.0132111547053098</v>
      </c>
      <c r="G646">
        <v>-0.00268808553929917</v>
      </c>
      <c r="H646">
        <v>-0.00425824819268361</v>
      </c>
      <c r="I646">
        <v>0.00553506948200129</v>
      </c>
      <c r="J646">
        <v>0.000619551287684873</v>
      </c>
      <c r="K646">
        <v>-0.0119352362210872</v>
      </c>
    </row>
    <row r="647" spans="1:11">
      <c r="A647" s="32">
        <v>45217</v>
      </c>
      <c r="B647">
        <v>-0.0404048459144979</v>
      </c>
      <c r="C647">
        <v>-0.00742234065616974</v>
      </c>
      <c r="D647">
        <v>-0.0257333151870281</v>
      </c>
      <c r="E647">
        <v>-0.012676631869991</v>
      </c>
      <c r="F647">
        <v>-0.0219363836174081</v>
      </c>
      <c r="G647">
        <v>-0.0217611073879675</v>
      </c>
      <c r="H647">
        <v>-0.0110415516535445</v>
      </c>
      <c r="I647">
        <v>-0.000369959308696305</v>
      </c>
      <c r="J647">
        <v>0.0139076860569139</v>
      </c>
      <c r="K647">
        <v>0.025449414256117</v>
      </c>
    </row>
    <row r="648" spans="1:11">
      <c r="A648" s="32">
        <v>45216</v>
      </c>
      <c r="B648">
        <v>-0.0479878830461387</v>
      </c>
      <c r="C648">
        <v>-0.00882350400940954</v>
      </c>
      <c r="D648">
        <v>-0.00818124402652177</v>
      </c>
      <c r="E648">
        <v>0.00444732100923395</v>
      </c>
      <c r="F648">
        <v>0.00883521208852789</v>
      </c>
      <c r="G648">
        <v>-0.00918315234755582</v>
      </c>
      <c r="H648">
        <v>-0.00216670136901059</v>
      </c>
      <c r="I648">
        <v>0.0119071174242336</v>
      </c>
      <c r="J648">
        <v>0.0130118398563283</v>
      </c>
      <c r="K648">
        <v>0.00129990098008591</v>
      </c>
    </row>
    <row r="649" spans="1:11">
      <c r="A649" s="32">
        <v>45215</v>
      </c>
      <c r="B649">
        <v>0.0139801315782058</v>
      </c>
      <c r="C649">
        <v>-0.000727130384136122</v>
      </c>
      <c r="D649">
        <v>0.0210421730353671</v>
      </c>
      <c r="E649">
        <v>0.0125878823401771</v>
      </c>
      <c r="F649">
        <v>0.0203202764332013</v>
      </c>
      <c r="G649">
        <v>0.0043259816811905</v>
      </c>
      <c r="H649">
        <v>-0.00101402746562886</v>
      </c>
      <c r="I649">
        <v>0.0101581008917915</v>
      </c>
      <c r="J649">
        <v>0.000727868287980539</v>
      </c>
      <c r="K649">
        <v>0.00949243611372902</v>
      </c>
    </row>
    <row r="650" spans="1:11">
      <c r="A650" s="32">
        <v>45212</v>
      </c>
      <c r="B650">
        <v>-0.0320373719984802</v>
      </c>
      <c r="C650">
        <v>-0.010346070705046</v>
      </c>
      <c r="D650">
        <v>-0.0193810430852906</v>
      </c>
      <c r="E650">
        <v>-0.0116528659092704</v>
      </c>
      <c r="F650">
        <v>-0.0296491937897186</v>
      </c>
      <c r="G650">
        <v>0.00332077704745407</v>
      </c>
      <c r="H650">
        <v>0.0149078694359211</v>
      </c>
      <c r="I650">
        <v>0.00151371835904673</v>
      </c>
      <c r="J650">
        <v>0.0314345933862748</v>
      </c>
      <c r="K650">
        <v>0.00951363031223706</v>
      </c>
    </row>
    <row r="651" spans="1:11">
      <c r="A651" s="32">
        <v>45211</v>
      </c>
      <c r="B651">
        <v>0.00277333511089817</v>
      </c>
      <c r="C651">
        <v>0.00504841437255273</v>
      </c>
      <c r="D651">
        <v>0.00378558901507947</v>
      </c>
      <c r="E651">
        <v>-0.0113052148540504</v>
      </c>
      <c r="F651">
        <v>-0.0112274562008953</v>
      </c>
      <c r="G651">
        <v>0.000959969354703902</v>
      </c>
      <c r="H651">
        <v>-0.00232908722906103</v>
      </c>
      <c r="I651">
        <v>-0.0168986371985262</v>
      </c>
      <c r="J651">
        <v>-0.000187828700777601</v>
      </c>
      <c r="K651">
        <v>0.00223526217684583</v>
      </c>
    </row>
    <row r="652" spans="1:11">
      <c r="A652" s="32">
        <v>45210</v>
      </c>
      <c r="B652">
        <v>0.02181276419184</v>
      </c>
      <c r="C652">
        <v>0.00787295727434391</v>
      </c>
      <c r="D652">
        <v>0.017986784711835</v>
      </c>
      <c r="E652">
        <v>0.0178749240772114</v>
      </c>
      <c r="F652">
        <v>0.0184101496196814</v>
      </c>
      <c r="G652">
        <v>-0.0138617340034009</v>
      </c>
      <c r="H652">
        <v>0.00342700815181135</v>
      </c>
      <c r="I652">
        <v>-0.00594024393860642</v>
      </c>
      <c r="J652">
        <v>-0.0365118458388339</v>
      </c>
      <c r="K652">
        <v>-0.0123707186050881</v>
      </c>
    </row>
    <row r="653" spans="1:11">
      <c r="A653" s="32">
        <v>45209</v>
      </c>
      <c r="B653">
        <v>0.0116395296722719</v>
      </c>
      <c r="C653">
        <v>-0.00335777359523253</v>
      </c>
      <c r="D653">
        <v>0.00946697533732675</v>
      </c>
      <c r="E653">
        <v>-0.00260416813838763</v>
      </c>
      <c r="F653">
        <v>0.010871709703884</v>
      </c>
      <c r="G653">
        <v>-0.0011360051710798</v>
      </c>
      <c r="H653">
        <v>0.00606020723949148</v>
      </c>
      <c r="I653">
        <v>0.0215142523125434</v>
      </c>
      <c r="J653">
        <v>-0.0042462908814511</v>
      </c>
      <c r="K653">
        <v>0.00985639963837499</v>
      </c>
    </row>
    <row r="654" spans="1:11">
      <c r="A654" s="32">
        <v>45208</v>
      </c>
      <c r="B654">
        <v>-0.0107657856236751</v>
      </c>
      <c r="C654">
        <v>0.00841566905815336</v>
      </c>
      <c r="D654">
        <v>0.00234173863939954</v>
      </c>
      <c r="E654">
        <v>0.00608697531584915</v>
      </c>
      <c r="F654">
        <v>0.0092460306207246</v>
      </c>
      <c r="G654">
        <v>0.00569297508220682</v>
      </c>
      <c r="H654">
        <v>-0.00227688372418985</v>
      </c>
      <c r="I654">
        <v>-0.00490474478823657</v>
      </c>
      <c r="J654">
        <v>0.0343928620226716</v>
      </c>
      <c r="K654">
        <v>-0.00507915511822233</v>
      </c>
    </row>
    <row r="655" spans="1:11">
      <c r="A655" s="32">
        <v>45205</v>
      </c>
      <c r="B655">
        <v>0.0236605841261822</v>
      </c>
      <c r="C655">
        <v>0.0146427133812834</v>
      </c>
      <c r="D655">
        <v>0.0157533188484933</v>
      </c>
      <c r="E655">
        <v>0.0184124035251955</v>
      </c>
      <c r="F655">
        <v>0.0343137724415903</v>
      </c>
      <c r="G655">
        <v>0.0031768245791275</v>
      </c>
      <c r="H655">
        <v>0.0152780749543204</v>
      </c>
      <c r="I655">
        <v>0.0144051012521015</v>
      </c>
      <c r="J655">
        <v>-0.0168397761763145</v>
      </c>
      <c r="K655">
        <v>0.00201465905789641</v>
      </c>
    </row>
    <row r="656" spans="1:11">
      <c r="A656" s="32">
        <v>45204</v>
      </c>
      <c r="B656">
        <v>0.0146514510908809</v>
      </c>
      <c r="C656">
        <v>0.00717219128647273</v>
      </c>
      <c r="D656">
        <v>-0.00822269022576741</v>
      </c>
      <c r="E656">
        <v>-0.00125781526701263</v>
      </c>
      <c r="F656">
        <v>-0.00258859524923437</v>
      </c>
      <c r="G656">
        <v>0.0103627870355464</v>
      </c>
      <c r="H656">
        <v>-0.00314410739355704</v>
      </c>
      <c r="I656">
        <v>-0.0495353545455223</v>
      </c>
      <c r="J656">
        <v>-0.0227684559989532</v>
      </c>
      <c r="K656">
        <v>-0.0149776758555403</v>
      </c>
    </row>
    <row r="657" spans="1:11">
      <c r="A657" s="32">
        <v>45203</v>
      </c>
      <c r="B657">
        <v>0.011877709306792</v>
      </c>
      <c r="C657">
        <v>0.0072820064029063</v>
      </c>
      <c r="D657">
        <v>0.0181158617090701</v>
      </c>
      <c r="E657">
        <v>0.0209967739008123</v>
      </c>
      <c r="F657">
        <v>0.0153007007938362</v>
      </c>
      <c r="G657">
        <v>0.00115807772062765</v>
      </c>
      <c r="H657">
        <v>0.00447459321707892</v>
      </c>
      <c r="I657">
        <v>0.00291121020745831</v>
      </c>
      <c r="J657">
        <v>-0.0380990080440812</v>
      </c>
      <c r="K657">
        <v>0.00329376541518919</v>
      </c>
    </row>
    <row r="658" spans="1:11">
      <c r="A658" s="32">
        <v>45202</v>
      </c>
      <c r="B658">
        <v>-0.0285410086229215</v>
      </c>
      <c r="C658">
        <v>-0.00780012621530875</v>
      </c>
      <c r="D658">
        <v>-0.0373007283678432</v>
      </c>
      <c r="E658">
        <v>-0.0130534486635072</v>
      </c>
      <c r="F658">
        <v>-0.0193503470858954</v>
      </c>
      <c r="G658">
        <v>0.001223872097112</v>
      </c>
      <c r="H658">
        <v>-0.00740020132220129</v>
      </c>
      <c r="I658">
        <v>-0.010873612029001</v>
      </c>
      <c r="J658">
        <v>0.00172816080338437</v>
      </c>
      <c r="K658">
        <v>0.00206412623170107</v>
      </c>
    </row>
    <row r="659" spans="1:11">
      <c r="A659" s="32">
        <v>45201</v>
      </c>
      <c r="B659">
        <v>0.0290006730759704</v>
      </c>
      <c r="C659">
        <v>0.014726611228175</v>
      </c>
      <c r="D659">
        <v>0.0182404308889037</v>
      </c>
      <c r="E659">
        <v>0.0249796031607874</v>
      </c>
      <c r="F659">
        <v>0.0217790266461529</v>
      </c>
      <c r="G659">
        <v>-0.00385976677317329</v>
      </c>
      <c r="H659">
        <v>-0.00865686350894548</v>
      </c>
      <c r="I659">
        <v>-0.00897188864067667</v>
      </c>
      <c r="J659">
        <v>-0.0167235148332385</v>
      </c>
      <c r="K659">
        <v>-0.00460402806049078</v>
      </c>
    </row>
    <row r="660" spans="1:11">
      <c r="A660" s="32">
        <v>45198</v>
      </c>
      <c r="B660">
        <v>0.00946998646689161</v>
      </c>
      <c r="C660">
        <v>0.00304182744048494</v>
      </c>
      <c r="D660">
        <v>0.0090083580346776</v>
      </c>
      <c r="E660">
        <v>-0.0110196046127268</v>
      </c>
      <c r="F660">
        <v>-0.0124138840311098</v>
      </c>
      <c r="G660">
        <v>-0.00722902422052826</v>
      </c>
      <c r="H660">
        <v>-0.0175664952502379</v>
      </c>
      <c r="I660">
        <v>0.00304141928696507</v>
      </c>
      <c r="J660">
        <v>-0.0159463408550235</v>
      </c>
      <c r="K660">
        <v>-0.00328542389979688</v>
      </c>
    </row>
    <row r="661" spans="1:11">
      <c r="A661" s="32">
        <v>45197</v>
      </c>
      <c r="B661">
        <v>0.014493007302567</v>
      </c>
      <c r="C661">
        <v>0.00152439053909634</v>
      </c>
      <c r="D661">
        <v>0</v>
      </c>
      <c r="E661">
        <v>0.0134679608472483</v>
      </c>
      <c r="F661">
        <v>0.0206754913526729</v>
      </c>
      <c r="G661">
        <v>-0.00146501507141532</v>
      </c>
      <c r="H661">
        <v>0.0123395232396176</v>
      </c>
      <c r="I661">
        <v>-0.00250536995759201</v>
      </c>
      <c r="J661">
        <v>-0.00609172827197483</v>
      </c>
      <c r="K661">
        <v>-0.00681015979878362</v>
      </c>
    </row>
    <row r="662" spans="1:11">
      <c r="A662" s="32">
        <v>45196</v>
      </c>
      <c r="B662">
        <v>0.0132734823881997</v>
      </c>
      <c r="C662">
        <v>-0.00893723639093554</v>
      </c>
      <c r="D662">
        <v>0</v>
      </c>
      <c r="E662">
        <v>0.0152061901109139</v>
      </c>
      <c r="F662">
        <v>-0.00408916272831713</v>
      </c>
      <c r="G662">
        <v>-0.0120837835138313</v>
      </c>
      <c r="H662">
        <v>0.00584776871964179</v>
      </c>
      <c r="I662">
        <v>-0.0103130359292651</v>
      </c>
      <c r="J662">
        <v>0.0320385798409577</v>
      </c>
      <c r="K662">
        <v>-0.0133488127917155</v>
      </c>
    </row>
    <row r="663" spans="1:11">
      <c r="A663" s="32">
        <v>45195</v>
      </c>
      <c r="B663">
        <v>-0.00736958048319446</v>
      </c>
      <c r="C663">
        <v>-0.0236765455901255</v>
      </c>
      <c r="D663">
        <v>-0.0411331066215332</v>
      </c>
      <c r="E663">
        <v>-0.0195631624151531</v>
      </c>
      <c r="F663">
        <v>-0.00623553596790057</v>
      </c>
      <c r="G663">
        <v>-0.00776751587658699</v>
      </c>
      <c r="H663">
        <v>-0.0104332060393174</v>
      </c>
      <c r="I663">
        <v>-0.00827979714735072</v>
      </c>
      <c r="J663">
        <v>0.00154745560453295</v>
      </c>
      <c r="K663">
        <v>-0.00893398835116562</v>
      </c>
    </row>
    <row r="664" spans="1:11">
      <c r="A664" s="32">
        <v>45194</v>
      </c>
      <c r="B664">
        <v>0.0145535194253247</v>
      </c>
      <c r="C664">
        <v>0.00735318387121116</v>
      </c>
      <c r="D664">
        <v>0.0165140662936774</v>
      </c>
      <c r="E664">
        <v>0.00658098487783424</v>
      </c>
      <c r="F664">
        <v>0.00583422501341429</v>
      </c>
      <c r="G664">
        <v>-0.00149644622014607</v>
      </c>
      <c r="H664">
        <v>0.00492847872813728</v>
      </c>
      <c r="I664">
        <v>-0.0104712998672955</v>
      </c>
      <c r="J664">
        <v>0.0111607335760212</v>
      </c>
      <c r="K664">
        <v>-0.00608789598633456</v>
      </c>
    </row>
    <row r="665" spans="1:11">
      <c r="A665" s="32">
        <v>45191</v>
      </c>
      <c r="B665">
        <v>0.0142807703506153</v>
      </c>
      <c r="C665">
        <v>0.00493233392693321</v>
      </c>
      <c r="D665">
        <v>-0.00162507290551432</v>
      </c>
      <c r="E665">
        <v>-0.00145767028764204</v>
      </c>
      <c r="F665">
        <v>0.0112642202428798</v>
      </c>
      <c r="G665">
        <v>-0.00720142173562776</v>
      </c>
      <c r="H665">
        <v>-0.00962891995851305</v>
      </c>
      <c r="I665">
        <v>0.00104220957844381</v>
      </c>
      <c r="J665">
        <v>0.00156726196643147</v>
      </c>
      <c r="K665">
        <v>-0.00368761118527188</v>
      </c>
    </row>
    <row r="666" spans="1:11">
      <c r="A666" s="32">
        <v>45190</v>
      </c>
      <c r="B666">
        <v>-0.0293078867537714</v>
      </c>
      <c r="C666">
        <v>-0.00892914180545344</v>
      </c>
      <c r="D666">
        <v>-0.0450533451881158</v>
      </c>
      <c r="E666">
        <v>-0.0249842657047142</v>
      </c>
      <c r="F666">
        <v>-0.0132349933233332</v>
      </c>
      <c r="G666">
        <v>-0.00770253677237963</v>
      </c>
      <c r="H666">
        <v>-0.00785273463976821</v>
      </c>
      <c r="I666">
        <v>-0.0155202287590968</v>
      </c>
      <c r="J666">
        <v>-0.0141895441841734</v>
      </c>
      <c r="K666">
        <v>-0.00870395861784851</v>
      </c>
    </row>
    <row r="667" spans="1:11">
      <c r="A667" s="32">
        <v>45189</v>
      </c>
      <c r="B667">
        <v>-0.0298529631496812</v>
      </c>
      <c r="C667">
        <v>-0.0201947296231527</v>
      </c>
      <c r="D667">
        <v>-0.0171483023761723</v>
      </c>
      <c r="E667">
        <v>-0.03164588160397</v>
      </c>
      <c r="F667">
        <v>-0.0178593892589877</v>
      </c>
      <c r="G667">
        <v>0.00436775939676546</v>
      </c>
      <c r="H667">
        <v>-0.0042391477538898</v>
      </c>
      <c r="I667">
        <v>0.00445893381544308</v>
      </c>
      <c r="J667">
        <v>-0.00795794213819493</v>
      </c>
      <c r="K667">
        <v>-0.000846712526568256</v>
      </c>
    </row>
    <row r="668" spans="1:11">
      <c r="A668" s="32">
        <v>45188</v>
      </c>
      <c r="B668">
        <v>-0.0102869806450315</v>
      </c>
      <c r="C668">
        <v>0.00616179408677388</v>
      </c>
      <c r="D668">
        <v>-0.0169306302699524</v>
      </c>
      <c r="E668">
        <v>-0.00123076938613273</v>
      </c>
      <c r="F668">
        <v>0.00829470540282522</v>
      </c>
      <c r="G668">
        <v>-0.00166322766034646</v>
      </c>
      <c r="H668">
        <v>-0.00127495403950476</v>
      </c>
      <c r="I668">
        <v>-0.00206044028939109</v>
      </c>
      <c r="J668">
        <v>-0.00263863625026182</v>
      </c>
      <c r="K668">
        <v>-0.00292540432910521</v>
      </c>
    </row>
    <row r="669" spans="1:11">
      <c r="A669" s="32">
        <v>45187</v>
      </c>
      <c r="B669">
        <v>0.00159326311159309</v>
      </c>
      <c r="C669">
        <v>0.0167718816138282</v>
      </c>
      <c r="D669">
        <v>-0.0029247087224662</v>
      </c>
      <c r="E669">
        <v>0.00587788782768625</v>
      </c>
      <c r="F669">
        <v>0.00743127860017978</v>
      </c>
      <c r="G669">
        <v>0.00629787213737492</v>
      </c>
      <c r="H669">
        <v>0.0020810264953221</v>
      </c>
      <c r="I669">
        <v>0.00619410101524224</v>
      </c>
      <c r="J669">
        <v>0.00802257439328396</v>
      </c>
      <c r="K669">
        <v>0.00377211685567336</v>
      </c>
    </row>
    <row r="670" spans="1:11">
      <c r="A670" s="32">
        <v>45184</v>
      </c>
      <c r="B670">
        <v>-0.0375547037364125</v>
      </c>
      <c r="C670">
        <v>-0.00416251491963114</v>
      </c>
      <c r="D670">
        <v>-0.03037657710318</v>
      </c>
      <c r="E670">
        <v>-0.0050816806269974</v>
      </c>
      <c r="F670">
        <v>-0.0372900745072094</v>
      </c>
      <c r="G670">
        <v>-0.0140843067440181</v>
      </c>
      <c r="H670">
        <v>-0.00295242783075261</v>
      </c>
      <c r="I670">
        <v>-0.00893476734189562</v>
      </c>
      <c r="J670">
        <v>-0.0154751834128541</v>
      </c>
      <c r="K670">
        <v>-0.00843503573766475</v>
      </c>
    </row>
    <row r="671" spans="1:11">
      <c r="A671" s="32">
        <v>45183</v>
      </c>
      <c r="B671">
        <v>0.00197650223562549</v>
      </c>
      <c r="C671">
        <v>0.00874416201562894</v>
      </c>
      <c r="D671">
        <v>-0.000897883128319635</v>
      </c>
      <c r="E671">
        <v>0.0101161664713455</v>
      </c>
      <c r="F671">
        <v>0.0215968704035731</v>
      </c>
      <c r="G671">
        <v>-0.00152564640705218</v>
      </c>
      <c r="H671">
        <v>0.0192118470673206</v>
      </c>
      <c r="I671">
        <v>0.000342172800601254</v>
      </c>
      <c r="J671">
        <v>0.0177056038279419</v>
      </c>
      <c r="K671">
        <v>0.0109141601806786</v>
      </c>
    </row>
    <row r="672" spans="1:11">
      <c r="A672" s="32">
        <v>45182</v>
      </c>
      <c r="B672">
        <v>0.0137231015940209</v>
      </c>
      <c r="C672">
        <v>-0.0119256213517564</v>
      </c>
      <c r="D672">
        <v>0.025308957134387</v>
      </c>
      <c r="E672">
        <v>0.0100717631398215</v>
      </c>
      <c r="F672">
        <v>0.0112079232316807</v>
      </c>
      <c r="G672">
        <v>0.0025032830485262</v>
      </c>
      <c r="H672">
        <v>0.000478223749506775</v>
      </c>
      <c r="I672">
        <v>0.00239849352605206</v>
      </c>
      <c r="J672">
        <v>-0.00897710470205873</v>
      </c>
      <c r="K672">
        <v>0.00694811395124511</v>
      </c>
    </row>
    <row r="673" spans="1:11">
      <c r="A673" s="32">
        <v>45181</v>
      </c>
      <c r="B673">
        <v>-0.00688509105196526</v>
      </c>
      <c r="C673">
        <v>-0.0172078699200252</v>
      </c>
      <c r="D673">
        <v>-0.0131539194814328</v>
      </c>
      <c r="E673">
        <v>-0.011606682857905</v>
      </c>
      <c r="F673">
        <v>-0.0193696348238738</v>
      </c>
      <c r="G673">
        <v>0.00564003456819901</v>
      </c>
      <c r="H673">
        <v>0.0129300288331832</v>
      </c>
      <c r="I673">
        <v>-0.00989938106417421</v>
      </c>
      <c r="J673">
        <v>0.0287522504109003</v>
      </c>
      <c r="K673">
        <v>-0.0177330417719609</v>
      </c>
    </row>
    <row r="674" spans="1:11">
      <c r="A674" s="32">
        <v>45180</v>
      </c>
      <c r="B674">
        <v>-0.00859509423593393</v>
      </c>
      <c r="C674">
        <v>0.00660068403135209</v>
      </c>
      <c r="D674">
        <v>0.0346247220861394</v>
      </c>
      <c r="E674">
        <v>0.00395170656947759</v>
      </c>
      <c r="F674">
        <v>0.0319458993196859</v>
      </c>
      <c r="G674">
        <v>0.0129944282505465</v>
      </c>
      <c r="H674">
        <v>0.00437060600690295</v>
      </c>
      <c r="I674">
        <v>0.00938493365507468</v>
      </c>
      <c r="J674">
        <v>-0.0126214845186494</v>
      </c>
      <c r="K674">
        <v>0.0118306112046734</v>
      </c>
    </row>
    <row r="675" spans="1:11">
      <c r="A675" s="32">
        <v>45177</v>
      </c>
      <c r="B675">
        <v>-0.0145956190883309</v>
      </c>
      <c r="C675">
        <v>0.00348569532666336</v>
      </c>
      <c r="D675">
        <v>0.00275282700646003</v>
      </c>
      <c r="E675">
        <v>0.00824625494571309</v>
      </c>
      <c r="F675">
        <v>-0.00261499411453198</v>
      </c>
      <c r="G675">
        <v>0.00330640683018373</v>
      </c>
      <c r="H675">
        <v>0.000765084370479921</v>
      </c>
      <c r="I675">
        <v>0</v>
      </c>
      <c r="J675">
        <v>0.0144627019955369</v>
      </c>
      <c r="K675">
        <v>-0.00430641406750493</v>
      </c>
    </row>
    <row r="676" spans="1:11">
      <c r="A676" s="32">
        <v>45176</v>
      </c>
      <c r="B676">
        <v>-0.0175781589350944</v>
      </c>
      <c r="C676">
        <v>-0.0296856486219999</v>
      </c>
      <c r="D676">
        <v>0.0182282416118926</v>
      </c>
      <c r="E676">
        <v>0.00593209510590314</v>
      </c>
      <c r="F676">
        <v>-0.00167268873470707</v>
      </c>
      <c r="G676">
        <v>0.0127029754944912</v>
      </c>
      <c r="H676">
        <v>-0.00859088004935124</v>
      </c>
      <c r="I676">
        <v>-0.00768512022522505</v>
      </c>
      <c r="J676">
        <v>-0.00490239973355484</v>
      </c>
      <c r="K676">
        <v>0.00948556485838194</v>
      </c>
    </row>
    <row r="677" spans="1:11">
      <c r="A677" s="32">
        <v>45175</v>
      </c>
      <c r="B677">
        <v>-0.0311708114381173</v>
      </c>
      <c r="C677">
        <v>-0.0364496483531341</v>
      </c>
      <c r="D677">
        <v>-0.014011893405655</v>
      </c>
      <c r="E677">
        <v>-0.0096955205712993</v>
      </c>
      <c r="F677">
        <v>-0.00327037600431874</v>
      </c>
      <c r="G677">
        <v>-0.0167564873276739</v>
      </c>
      <c r="H677">
        <v>-0.00165426009602635</v>
      </c>
      <c r="I677">
        <v>-0.000680272135077628</v>
      </c>
      <c r="J677">
        <v>0.0085950362488058</v>
      </c>
      <c r="K677">
        <v>-0.00196992643650443</v>
      </c>
    </row>
    <row r="678" spans="1:11">
      <c r="A678" s="32">
        <v>45174</v>
      </c>
      <c r="B678">
        <v>0.000824232480208763</v>
      </c>
      <c r="C678">
        <v>0.00126595649357989</v>
      </c>
      <c r="D678">
        <v>-0.00617308325822331</v>
      </c>
      <c r="E678">
        <v>0.000810522094256512</v>
      </c>
      <c r="F678">
        <v>0.0126399349358196</v>
      </c>
      <c r="G678">
        <v>0.00124548527745618</v>
      </c>
      <c r="H678">
        <v>-0.0110952442919396</v>
      </c>
      <c r="I678">
        <v>-0.00829599272478627</v>
      </c>
      <c r="J678">
        <v>8.8086324655184e-5</v>
      </c>
      <c r="K678">
        <v>-0.0134877431566673</v>
      </c>
    </row>
    <row r="679" spans="1:11">
      <c r="A679" s="32">
        <v>45170</v>
      </c>
      <c r="B679">
        <v>-0.0171678036223654</v>
      </c>
      <c r="C679">
        <v>0.00842768616818083</v>
      </c>
      <c r="D679">
        <v>0.000796726221843149</v>
      </c>
      <c r="E679">
        <v>-0.00375234961855035</v>
      </c>
      <c r="F679">
        <v>0.00165465112802056</v>
      </c>
      <c r="G679">
        <v>-0.00744974888174024</v>
      </c>
      <c r="H679">
        <v>0.00334300157830005</v>
      </c>
      <c r="I679">
        <v>-0.00872928155130513</v>
      </c>
      <c r="J679">
        <v>0.0207385831366294</v>
      </c>
      <c r="K679">
        <v>0.00110085813286965</v>
      </c>
    </row>
    <row r="680" spans="1:11">
      <c r="A680" s="32">
        <v>45169</v>
      </c>
      <c r="B680">
        <v>0.00182537318709878</v>
      </c>
      <c r="C680">
        <v>0.00117170869817779</v>
      </c>
      <c r="D680">
        <v>0.0215329837272759</v>
      </c>
      <c r="E680">
        <v>0.00213196184410073</v>
      </c>
      <c r="F680">
        <v>0.00267348168511802</v>
      </c>
      <c r="G680">
        <v>-0.0125996565560353</v>
      </c>
      <c r="H680">
        <v>-0.012428425793534</v>
      </c>
      <c r="I680">
        <v>-0.0106401668831811</v>
      </c>
      <c r="J680">
        <v>0.00279191427356485</v>
      </c>
      <c r="K680">
        <v>0.00194565208274894</v>
      </c>
    </row>
    <row r="681" spans="1:11">
      <c r="A681" s="32">
        <v>45168</v>
      </c>
      <c r="B681">
        <v>0.0097919999046175</v>
      </c>
      <c r="C681">
        <v>0.0189908066319891</v>
      </c>
      <c r="D681">
        <v>0.00118527312194712</v>
      </c>
      <c r="E681">
        <v>0.00968763353893304</v>
      </c>
      <c r="F681">
        <v>-0.00974564694648051</v>
      </c>
      <c r="G681">
        <v>-0.00353615781233876</v>
      </c>
      <c r="H681">
        <v>-0.00404149815899996</v>
      </c>
      <c r="I681">
        <v>-0.000495990751674325</v>
      </c>
      <c r="J681">
        <v>0.00969693583197121</v>
      </c>
      <c r="K681">
        <v>0.00110421887742124</v>
      </c>
    </row>
    <row r="682" spans="1:11">
      <c r="A682" s="32">
        <v>45167</v>
      </c>
      <c r="B682">
        <v>0.0407963695923238</v>
      </c>
      <c r="C682">
        <v>0.0215758692103179</v>
      </c>
      <c r="D682">
        <v>0.0132066832781681</v>
      </c>
      <c r="E682">
        <v>0.0268108535878707</v>
      </c>
      <c r="F682">
        <v>0.0262828558531575</v>
      </c>
      <c r="G682">
        <v>0.00012172854549429</v>
      </c>
      <c r="H682">
        <v>0.00809939632839431</v>
      </c>
      <c r="I682">
        <v>-0.000991244092397565</v>
      </c>
      <c r="J682">
        <v>0.00593690376948428</v>
      </c>
      <c r="K682">
        <v>0.000585080465251992</v>
      </c>
    </row>
    <row r="683" spans="1:11">
      <c r="A683" s="32">
        <v>45166</v>
      </c>
      <c r="B683">
        <v>0.0174479385882305</v>
      </c>
      <c r="C683">
        <v>0.00880719182233061</v>
      </c>
      <c r="D683">
        <v>-0.000900900961833585</v>
      </c>
      <c r="E683">
        <v>0.00866270893093395</v>
      </c>
      <c r="F683">
        <v>0.0165350439461518</v>
      </c>
      <c r="G683">
        <v>-0.0118595206177181</v>
      </c>
      <c r="H683">
        <v>0.00346220772847079</v>
      </c>
      <c r="I683">
        <v>0.00281108080938366</v>
      </c>
      <c r="J683">
        <v>0.00837132895753835</v>
      </c>
      <c r="K683">
        <v>0.00156189020428246</v>
      </c>
    </row>
    <row r="684" spans="1:11">
      <c r="A684" s="32">
        <v>45163</v>
      </c>
      <c r="B684">
        <v>-0.0244699910619503</v>
      </c>
      <c r="C684">
        <v>0.0125638994563575</v>
      </c>
      <c r="D684">
        <v>0.0107130409732295</v>
      </c>
      <c r="E684">
        <v>0.000770238041622853</v>
      </c>
      <c r="F684">
        <v>-0.00436872691341515</v>
      </c>
      <c r="G684">
        <v>0.00700189979618636</v>
      </c>
      <c r="H684">
        <v>-0.00122332487731302</v>
      </c>
      <c r="I684">
        <v>0.00464731126873908</v>
      </c>
      <c r="J684">
        <v>0.017707825236353</v>
      </c>
      <c r="K684">
        <v>0.00653426266365999</v>
      </c>
    </row>
    <row r="685" spans="1:11">
      <c r="A685" s="32">
        <v>45162</v>
      </c>
      <c r="B685">
        <v>0.000848536325838864</v>
      </c>
      <c r="C685">
        <v>-0.0265190365547835</v>
      </c>
      <c r="D685">
        <v>-0.0275301647425828</v>
      </c>
      <c r="E685">
        <v>-0.0197603225326571</v>
      </c>
      <c r="F685">
        <v>-0.0257850048465309</v>
      </c>
      <c r="G685">
        <v>0.00339785534121832</v>
      </c>
      <c r="H685">
        <v>-0.000950441347854477</v>
      </c>
      <c r="I685">
        <v>-0.00265825044388213</v>
      </c>
      <c r="J685">
        <v>-0.00749418027333994</v>
      </c>
      <c r="K685">
        <v>-0.00464371808022829</v>
      </c>
    </row>
    <row r="686" spans="1:11">
      <c r="A686" s="32">
        <v>45161</v>
      </c>
      <c r="B686">
        <v>0.0312559121464236</v>
      </c>
      <c r="C686">
        <v>0.02171147094777</v>
      </c>
      <c r="D686">
        <v>0.00941549751477037</v>
      </c>
      <c r="E686">
        <v>0.0251686645419183</v>
      </c>
      <c r="F686">
        <v>0.0228251350091192</v>
      </c>
      <c r="G686">
        <v>-0.00901533862833084</v>
      </c>
      <c r="H686">
        <v>0.00674045105209053</v>
      </c>
      <c r="I686">
        <v>0.00349040493976857</v>
      </c>
      <c r="J686">
        <v>-0.00882700272557649</v>
      </c>
      <c r="K686">
        <v>0.00930910092222443</v>
      </c>
    </row>
    <row r="687" spans="1:11">
      <c r="A687" s="32">
        <v>45160</v>
      </c>
      <c r="B687">
        <v>-0.0280674728419961</v>
      </c>
      <c r="C687">
        <v>0.00787383341173706</v>
      </c>
      <c r="D687">
        <v>-0.00319786090389973</v>
      </c>
      <c r="E687">
        <v>0.00551564808692588</v>
      </c>
      <c r="F687">
        <v>-0.00796541008071806</v>
      </c>
      <c r="G687">
        <v>-0.00797916463044596</v>
      </c>
      <c r="H687">
        <v>-0.0209566244442021</v>
      </c>
      <c r="I687">
        <v>-0.00614160781828288</v>
      </c>
      <c r="J687">
        <v>-0.00562706157074643</v>
      </c>
      <c r="K687">
        <v>0.000395256922141869</v>
      </c>
    </row>
    <row r="688" spans="1:11">
      <c r="A688" s="32">
        <v>45159</v>
      </c>
      <c r="B688">
        <v>0.0813564650304595</v>
      </c>
      <c r="C688">
        <v>0.00770705724517269</v>
      </c>
      <c r="D688">
        <v>0.0108996973078403</v>
      </c>
      <c r="E688">
        <v>0.00711412921068727</v>
      </c>
      <c r="F688">
        <v>0.023206136019494</v>
      </c>
      <c r="G688">
        <v>-0.030251836119202</v>
      </c>
      <c r="H688">
        <v>0.00341766122578154</v>
      </c>
      <c r="I688">
        <v>-0.00856818555381348</v>
      </c>
      <c r="J688">
        <v>-0.0121601498404649</v>
      </c>
      <c r="K688">
        <v>-0.00506063976413793</v>
      </c>
    </row>
    <row r="689" spans="1:11">
      <c r="A689" s="32">
        <v>45156</v>
      </c>
      <c r="B689">
        <v>-0.000923361099768984</v>
      </c>
      <c r="C689">
        <v>0.00281213419560957</v>
      </c>
      <c r="D689">
        <v>-0.00568863809508803</v>
      </c>
      <c r="E689">
        <v>-0.0191162865272197</v>
      </c>
      <c r="F689">
        <v>-0.00647501998321782</v>
      </c>
      <c r="G689">
        <v>-0.00877350505094945</v>
      </c>
      <c r="H689">
        <v>0.00228494723069805</v>
      </c>
      <c r="I689">
        <v>0.0055939599640869</v>
      </c>
      <c r="J689">
        <v>0.0150158470508279</v>
      </c>
      <c r="K689">
        <v>0.00282291341244081</v>
      </c>
    </row>
    <row r="690" spans="1:11">
      <c r="A690" s="32">
        <v>45155</v>
      </c>
      <c r="B690">
        <v>-0.00345503050133406</v>
      </c>
      <c r="C690">
        <v>-0.0146620991001778</v>
      </c>
      <c r="D690">
        <v>-0.00810262749255129</v>
      </c>
      <c r="E690">
        <v>0.00943476181128687</v>
      </c>
      <c r="F690">
        <v>-0.0317607558377352</v>
      </c>
      <c r="G690">
        <v>0.00935341692059982</v>
      </c>
      <c r="H690">
        <v>-0.0104411630566858</v>
      </c>
      <c r="I690">
        <v>0.00214716409191613</v>
      </c>
      <c r="J690">
        <v>0.0191865809293534</v>
      </c>
      <c r="K690">
        <v>-0.00720558600401061</v>
      </c>
    </row>
    <row r="691" spans="1:11">
      <c r="A691" s="32">
        <v>45154</v>
      </c>
      <c r="B691">
        <v>-0.010294040346917</v>
      </c>
      <c r="C691">
        <v>-0.00497148077779857</v>
      </c>
      <c r="D691">
        <v>-0.019066354502179</v>
      </c>
      <c r="E691">
        <v>-0.00835659459094153</v>
      </c>
      <c r="F691">
        <v>-0.0256957650248415</v>
      </c>
      <c r="G691">
        <v>-0.00318536162539696</v>
      </c>
      <c r="H691">
        <v>-0.00425221556267159</v>
      </c>
      <c r="I691">
        <v>0.00016535758615602</v>
      </c>
      <c r="J691">
        <v>-0.0169701042184615</v>
      </c>
      <c r="K691">
        <v>-0.0102598302581238</v>
      </c>
    </row>
    <row r="692" spans="1:11">
      <c r="A692" s="32">
        <v>45153</v>
      </c>
      <c r="B692">
        <v>0.00433345415284055</v>
      </c>
      <c r="C692">
        <v>-0.0112634627774063</v>
      </c>
      <c r="D692">
        <v>-0.0208460682688228</v>
      </c>
      <c r="E692">
        <v>-0.0118725304040462</v>
      </c>
      <c r="F692">
        <v>-0.0139443835431693</v>
      </c>
      <c r="G692">
        <v>-0.00288700471899726</v>
      </c>
      <c r="H692">
        <v>-0.0257867691445072</v>
      </c>
      <c r="I692">
        <v>-0.00675733926830889</v>
      </c>
      <c r="J692">
        <v>-0.0341727180625718</v>
      </c>
      <c r="K692">
        <v>-0.00643958693855119</v>
      </c>
    </row>
    <row r="693" spans="1:11">
      <c r="A693" s="32">
        <v>45152</v>
      </c>
      <c r="B693">
        <v>0.0685847914976115</v>
      </c>
      <c r="C693">
        <v>0.00934926334143146</v>
      </c>
      <c r="D693">
        <v>0.0154852904350639</v>
      </c>
      <c r="E693">
        <v>0.0135691452939401</v>
      </c>
      <c r="F693">
        <v>0.0149715709626333</v>
      </c>
      <c r="G693">
        <v>-0.00236114020258899</v>
      </c>
      <c r="H693">
        <v>0.00206972456007772</v>
      </c>
      <c r="I693">
        <v>-0.00475215970104306</v>
      </c>
      <c r="J693">
        <v>0.000804469317128797</v>
      </c>
      <c r="K693">
        <v>-0.0078642392457723</v>
      </c>
    </row>
    <row r="694" spans="1:11">
      <c r="A694" s="32">
        <v>45149</v>
      </c>
      <c r="B694">
        <v>-0.0370056640585339</v>
      </c>
      <c r="C694">
        <v>-0.00101191823341401</v>
      </c>
      <c r="D694">
        <v>-0.00108314990551446</v>
      </c>
      <c r="E694">
        <v>-0.00100289304452156</v>
      </c>
      <c r="F694">
        <v>-0.0135008142384419</v>
      </c>
      <c r="G694">
        <v>0.00971049766548945</v>
      </c>
      <c r="H694">
        <v>0.00577904923199359</v>
      </c>
      <c r="I694">
        <v>0.00409534522751244</v>
      </c>
      <c r="J694">
        <v>0.0154091807656903</v>
      </c>
      <c r="K694">
        <v>0.00581229880153427</v>
      </c>
    </row>
    <row r="695" spans="1:11">
      <c r="A695" s="32">
        <v>45148</v>
      </c>
      <c r="B695">
        <v>-0.00376736965483732</v>
      </c>
      <c r="C695">
        <v>-0.00123539997742913</v>
      </c>
      <c r="D695">
        <v>0.00513730734431941</v>
      </c>
      <c r="E695">
        <v>0.000231347600800556</v>
      </c>
      <c r="F695">
        <v>0.00173500329962228</v>
      </c>
      <c r="G695">
        <v>-0.00521377614852685</v>
      </c>
      <c r="H695">
        <v>-0.00149666531923514</v>
      </c>
      <c r="I695">
        <v>-0.00229545927977074</v>
      </c>
      <c r="J695">
        <v>0.00509833587952924</v>
      </c>
      <c r="K695">
        <v>-0.00498403587628872</v>
      </c>
    </row>
    <row r="696" spans="1:11">
      <c r="A696" s="32">
        <v>45147</v>
      </c>
      <c r="B696">
        <v>-0.0483983913926286</v>
      </c>
      <c r="C696">
        <v>-0.00899472529819665</v>
      </c>
      <c r="D696">
        <v>-0.015047621847945</v>
      </c>
      <c r="E696">
        <v>-0.0133304663036606</v>
      </c>
      <c r="F696">
        <v>-0.0240523045811522</v>
      </c>
      <c r="G696">
        <v>-0.000635379082747481</v>
      </c>
      <c r="H696">
        <v>-0.0134984450186763</v>
      </c>
      <c r="I696">
        <v>0.00229545927977083</v>
      </c>
      <c r="J696">
        <v>0.0168442474887762</v>
      </c>
      <c r="K696">
        <v>-0.00127396666698436</v>
      </c>
    </row>
    <row r="697" spans="1:11">
      <c r="A697" s="32">
        <v>45146</v>
      </c>
      <c r="B697">
        <v>-0.0168742902654007</v>
      </c>
      <c r="C697">
        <v>0.00529765633249319</v>
      </c>
      <c r="D697">
        <v>-0.0161613951376212</v>
      </c>
      <c r="E697">
        <v>-0.000988856430177058</v>
      </c>
      <c r="F697">
        <v>-0.012460428222751</v>
      </c>
      <c r="G697">
        <v>0.000462053837491632</v>
      </c>
      <c r="H697">
        <v>-0.00562949286092223</v>
      </c>
      <c r="I697">
        <v>-0.00442224944748802</v>
      </c>
      <c r="J697">
        <v>0.00493184826939966</v>
      </c>
      <c r="K697">
        <v>0.00108276817049661</v>
      </c>
    </row>
    <row r="698" spans="1:11">
      <c r="A698" s="32">
        <v>45145</v>
      </c>
      <c r="B698">
        <v>0.0164265624764125</v>
      </c>
      <c r="C698">
        <v>-0.0174042748072888</v>
      </c>
      <c r="D698">
        <v>0.018808886934819</v>
      </c>
      <c r="E698">
        <v>0.0263456926123447</v>
      </c>
      <c r="F698">
        <v>0.0185884291759116</v>
      </c>
      <c r="G698">
        <v>0.0237340888743623</v>
      </c>
      <c r="H698">
        <v>0.00473176917126361</v>
      </c>
      <c r="I698">
        <v>0.00787534833210645</v>
      </c>
      <c r="J698">
        <v>-0.00205013584061161</v>
      </c>
      <c r="K698">
        <v>0.0105061824805969</v>
      </c>
    </row>
    <row r="699" spans="1:11">
      <c r="A699" s="32">
        <v>45142</v>
      </c>
      <c r="B699">
        <v>0.0038120911732371</v>
      </c>
      <c r="C699">
        <v>-0.0492113440286113</v>
      </c>
      <c r="D699">
        <v>0.0794517810655396</v>
      </c>
      <c r="E699">
        <v>-0.00265045368755001</v>
      </c>
      <c r="F699">
        <v>-0.00788566722546171</v>
      </c>
      <c r="G699">
        <v>-0.0094207008552938</v>
      </c>
      <c r="H699">
        <v>-0.00211287974368306</v>
      </c>
      <c r="I699">
        <v>-0.0152025813095723</v>
      </c>
      <c r="J699">
        <v>0.00279668309439623</v>
      </c>
      <c r="K699">
        <v>-0.0110158664875532</v>
      </c>
    </row>
    <row r="700" spans="1:11">
      <c r="A700" s="32">
        <v>45141</v>
      </c>
      <c r="B700">
        <v>0.00540663628371317</v>
      </c>
      <c r="C700">
        <v>-0.00734856727121108</v>
      </c>
      <c r="D700">
        <v>0.00544494189040407</v>
      </c>
      <c r="E700">
        <v>0.000545107672260481</v>
      </c>
      <c r="F700">
        <v>-0.00356972490626438</v>
      </c>
      <c r="G700">
        <v>0.00428718906542781</v>
      </c>
      <c r="H700">
        <v>0.00609464597030308</v>
      </c>
      <c r="I700">
        <v>-0.00517800509675294</v>
      </c>
      <c r="J700">
        <v>0.0172312535142492</v>
      </c>
      <c r="K700">
        <v>0.00261488079095641</v>
      </c>
    </row>
    <row r="701" spans="1:11">
      <c r="A701" s="32">
        <v>45140</v>
      </c>
      <c r="B701">
        <v>-0.0493600964919558</v>
      </c>
      <c r="C701">
        <v>-0.015560105788579</v>
      </c>
      <c r="D701">
        <v>-0.0267811311575194</v>
      </c>
      <c r="E701">
        <v>-0.0243923916026698</v>
      </c>
      <c r="F701">
        <v>-0.0263743270790404</v>
      </c>
      <c r="G701">
        <v>0.00602126966783748</v>
      </c>
      <c r="H701">
        <v>-0.0113892075044818</v>
      </c>
      <c r="I701">
        <v>0.00307120584086014</v>
      </c>
      <c r="J701">
        <v>-0.0125526635259469</v>
      </c>
      <c r="K701">
        <v>0.00217363594084062</v>
      </c>
    </row>
    <row r="702" spans="1:11">
      <c r="A702" s="32">
        <v>45139</v>
      </c>
      <c r="B702">
        <v>-0.00471901347632909</v>
      </c>
      <c r="C702">
        <v>-0.00433618840375174</v>
      </c>
      <c r="D702">
        <v>-0.0149982085650096</v>
      </c>
      <c r="E702">
        <v>-0.00885463839588726</v>
      </c>
      <c r="F702">
        <v>0.0128176896360755</v>
      </c>
      <c r="G702">
        <v>0.00808517572438882</v>
      </c>
      <c r="H702">
        <v>-0.00495019098041976</v>
      </c>
      <c r="I702">
        <v>-0.00258690524216174</v>
      </c>
      <c r="J702">
        <v>-0.00579820197314344</v>
      </c>
      <c r="K702">
        <v>-0.000319948810920166</v>
      </c>
    </row>
    <row r="703" spans="1:11">
      <c r="A703" s="32">
        <v>45138</v>
      </c>
      <c r="B703">
        <v>-0.000427899022361258</v>
      </c>
      <c r="C703">
        <v>0.00316101007572354</v>
      </c>
      <c r="D703">
        <v>0.011057316765133</v>
      </c>
      <c r="E703">
        <v>0.00105540906894347</v>
      </c>
      <c r="F703">
        <v>-0.0213646183525084</v>
      </c>
      <c r="G703">
        <v>-0.0406476821879326</v>
      </c>
      <c r="H703">
        <v>0.0066694438474718</v>
      </c>
      <c r="I703">
        <v>-0.0088417905814609</v>
      </c>
      <c r="J703">
        <v>0.0291411349074994</v>
      </c>
      <c r="K703">
        <v>-0.00070352725871913</v>
      </c>
    </row>
    <row r="704" spans="1:11">
      <c r="A704" s="32">
        <v>45135</v>
      </c>
      <c r="B704">
        <v>0.0183491386681966</v>
      </c>
      <c r="C704">
        <v>0.0134174998393816</v>
      </c>
      <c r="D704">
        <v>0.0304100834711265</v>
      </c>
      <c r="E704">
        <v>0.0242778547464453</v>
      </c>
      <c r="F704">
        <v>0.0432277474395324</v>
      </c>
      <c r="G704">
        <v>0.00453802082745222</v>
      </c>
      <c r="H704">
        <v>0.00568818841080963</v>
      </c>
      <c r="I704">
        <v>0.000640409884199245</v>
      </c>
      <c r="J704">
        <v>-0.0120241929668018</v>
      </c>
      <c r="K704">
        <v>0.0278768213624984</v>
      </c>
    </row>
    <row r="705" spans="1:11">
      <c r="A705" s="32">
        <v>45134</v>
      </c>
      <c r="B705">
        <v>0.00985229644301164</v>
      </c>
      <c r="C705">
        <v>-0.00660272696913749</v>
      </c>
      <c r="D705">
        <v>0.000780031240798674</v>
      </c>
      <c r="E705">
        <v>0.00100514177094392</v>
      </c>
      <c r="F705">
        <v>0.0430688571858227</v>
      </c>
      <c r="G705">
        <v>0.00560031485936943</v>
      </c>
      <c r="H705">
        <v>-0.0110906866941581</v>
      </c>
      <c r="I705">
        <v>-0.00972196676369722</v>
      </c>
      <c r="J705">
        <v>0.00313524554955577</v>
      </c>
      <c r="K705">
        <v>-0.0119589727825197</v>
      </c>
    </row>
    <row r="706" spans="1:11">
      <c r="A706" s="32">
        <v>45133</v>
      </c>
      <c r="B706">
        <v>-0.00504774472426686</v>
      </c>
      <c r="C706">
        <v>0.00453468776657543</v>
      </c>
      <c r="D706">
        <v>-0.00761819604848</v>
      </c>
      <c r="E706">
        <v>0.0561623638459474</v>
      </c>
      <c r="F706">
        <v>0.0138272808724696</v>
      </c>
      <c r="G706">
        <v>0.00191243429966469</v>
      </c>
      <c r="H706">
        <v>0.00597624005154933</v>
      </c>
      <c r="I706">
        <v>0.0127695270661116</v>
      </c>
      <c r="J706">
        <v>-0.00559853433656482</v>
      </c>
      <c r="K706">
        <v>0.00103990650213653</v>
      </c>
    </row>
    <row r="707" spans="1:11">
      <c r="A707" s="32">
        <v>45132</v>
      </c>
      <c r="B707">
        <v>0.0237025162075815</v>
      </c>
      <c r="C707">
        <v>0.0045034628484867</v>
      </c>
      <c r="D707">
        <v>0.00255883518830698</v>
      </c>
      <c r="E707">
        <v>0.00557973056720029</v>
      </c>
      <c r="F707">
        <v>0.00975983723132707</v>
      </c>
      <c r="G707">
        <v>0.00762806854817919</v>
      </c>
      <c r="H707">
        <v>-0.00749638222419091</v>
      </c>
      <c r="I707">
        <v>-0.00336781651011554</v>
      </c>
      <c r="J707">
        <v>0.00151515180501089</v>
      </c>
      <c r="K707">
        <v>0.00234375107288459</v>
      </c>
    </row>
    <row r="708" spans="1:11">
      <c r="A708" s="32">
        <v>45131</v>
      </c>
      <c r="B708">
        <v>0.00674766392877528</v>
      </c>
      <c r="C708">
        <v>0.0042111892539572</v>
      </c>
      <c r="D708">
        <v>-0.0092736367853291</v>
      </c>
      <c r="E708">
        <v>0.0125027503213421</v>
      </c>
      <c r="F708">
        <v>-0.00904643717049616</v>
      </c>
      <c r="G708">
        <v>0.00521582335212242</v>
      </c>
      <c r="H708">
        <v>0.0194925487932095</v>
      </c>
      <c r="I708">
        <v>0.000320256207701219</v>
      </c>
      <c r="J708">
        <v>0.0155678613266187</v>
      </c>
      <c r="K708">
        <v>0.00319895817111807</v>
      </c>
    </row>
    <row r="709" spans="1:11">
      <c r="A709" s="32">
        <v>45128</v>
      </c>
      <c r="B709">
        <v>-0.0269414046066774</v>
      </c>
      <c r="C709">
        <v>-0.00618071409502636</v>
      </c>
      <c r="D709">
        <v>0.000307739654682864</v>
      </c>
      <c r="E709">
        <v>0.00685564093011731</v>
      </c>
      <c r="F709">
        <v>-0.0276836607180278</v>
      </c>
      <c r="G709">
        <v>0.0106921300970676</v>
      </c>
      <c r="H709">
        <v>-0.00771459949533044</v>
      </c>
      <c r="I709">
        <v>0.000801089524536192</v>
      </c>
      <c r="J709">
        <v>0.00463097788555664</v>
      </c>
      <c r="K709">
        <v>0.0156186245229624</v>
      </c>
    </row>
    <row r="710" spans="1:11">
      <c r="A710" s="32">
        <v>45127</v>
      </c>
      <c r="B710">
        <v>-0.0336964925740003</v>
      </c>
      <c r="C710">
        <v>-0.0101487103445575</v>
      </c>
      <c r="D710">
        <v>-0.0407111850570136</v>
      </c>
      <c r="E710">
        <v>-0.0234641615124988</v>
      </c>
      <c r="F710">
        <v>-0.0436264676679932</v>
      </c>
      <c r="G710">
        <v>0.0589556862467885</v>
      </c>
      <c r="H710">
        <v>0.0122424209435904</v>
      </c>
      <c r="I710">
        <v>0.01209399567078</v>
      </c>
      <c r="J710">
        <v>0.0174613030312978</v>
      </c>
      <c r="K710">
        <v>0.00179491489106664</v>
      </c>
    </row>
    <row r="711" spans="1:11">
      <c r="A711" s="32">
        <v>45126</v>
      </c>
      <c r="B711">
        <v>-0.00867088016895456</v>
      </c>
      <c r="C711">
        <v>0.00704681053021103</v>
      </c>
      <c r="D711">
        <v>0.0188677807135012</v>
      </c>
      <c r="E711">
        <v>-0.0140772901210626</v>
      </c>
      <c r="F711">
        <v>0.0126104272757698</v>
      </c>
      <c r="G711">
        <v>-0.00201384586625961</v>
      </c>
      <c r="H711">
        <v>0.00383229334600832</v>
      </c>
      <c r="I711">
        <v>0.0175112894590591</v>
      </c>
      <c r="J711">
        <v>0.00691224239272893</v>
      </c>
      <c r="K711">
        <v>0.00681001430085448</v>
      </c>
    </row>
    <row r="712" spans="1:11">
      <c r="A712" s="32">
        <v>45125</v>
      </c>
      <c r="B712">
        <v>0.0219274352187674</v>
      </c>
      <c r="C712">
        <v>-0.00134117424416026</v>
      </c>
      <c r="D712">
        <v>-0.00548069993104172</v>
      </c>
      <c r="E712">
        <v>-0.00716560370475622</v>
      </c>
      <c r="F712">
        <v>0.00459313123818706</v>
      </c>
      <c r="G712">
        <v>-6.2867381279937e-5</v>
      </c>
      <c r="H712">
        <v>0.00182386710277566</v>
      </c>
      <c r="I712">
        <v>-0.00395452813916257</v>
      </c>
      <c r="J712">
        <v>-0.00454770927134624</v>
      </c>
      <c r="K712">
        <v>0.00187755704590043</v>
      </c>
    </row>
    <row r="713" spans="1:11">
      <c r="A713" s="32">
        <v>45124</v>
      </c>
      <c r="B713">
        <v>0.0215389595053439</v>
      </c>
      <c r="C713">
        <v>0.0171575384964792</v>
      </c>
      <c r="D713">
        <v>-0.00835077921741996</v>
      </c>
      <c r="E713">
        <v>-0.00615829514530784</v>
      </c>
      <c r="F713">
        <v>0.00564982374234184</v>
      </c>
      <c r="G713">
        <v>-0.00501662806653151</v>
      </c>
      <c r="H713">
        <v>0.0238177183324089</v>
      </c>
      <c r="I713">
        <v>-0.00147892558383297</v>
      </c>
      <c r="J713">
        <v>0.00434955213208685</v>
      </c>
      <c r="K713">
        <v>-0.00708938228712826</v>
      </c>
    </row>
    <row r="714" spans="1:11">
      <c r="A714" s="32">
        <v>45121</v>
      </c>
      <c r="B714">
        <v>-0.0111537514981163</v>
      </c>
      <c r="C714">
        <v>0.000786926567902203</v>
      </c>
      <c r="D714">
        <v>0.00282549076368182</v>
      </c>
      <c r="E714">
        <v>0.00704115567056883</v>
      </c>
      <c r="F714">
        <v>-0.0145917611180032</v>
      </c>
      <c r="G714">
        <v>0.00665246585424529</v>
      </c>
      <c r="H714">
        <v>0.00602734211533845</v>
      </c>
      <c r="I714">
        <v>0.00907222717231086</v>
      </c>
      <c r="J714">
        <v>-0.0350434923726595</v>
      </c>
      <c r="K714">
        <v>0.00735789272708504</v>
      </c>
    </row>
    <row r="715" spans="1:11">
      <c r="A715" s="32">
        <v>45120</v>
      </c>
      <c r="B715">
        <v>0.0462921992539098</v>
      </c>
      <c r="C715">
        <v>0.0040493337127457</v>
      </c>
      <c r="D715">
        <v>0.0264066645060936</v>
      </c>
      <c r="E715">
        <v>0.0460918647051519</v>
      </c>
      <c r="F715">
        <v>0.0130712419075327</v>
      </c>
      <c r="G715">
        <v>0.0046072851229974</v>
      </c>
      <c r="H715">
        <v>0.00484816786939159</v>
      </c>
      <c r="I715">
        <v>0.00848661387731873</v>
      </c>
      <c r="J715">
        <v>-0.0184813107425165</v>
      </c>
      <c r="K715">
        <v>0.000671591697505815</v>
      </c>
    </row>
    <row r="716" spans="1:11">
      <c r="A716" s="32">
        <v>45119</v>
      </c>
      <c r="B716">
        <v>0.0347659578432137</v>
      </c>
      <c r="C716">
        <v>0.00894540833407333</v>
      </c>
      <c r="D716">
        <v>0.0155639169130609</v>
      </c>
      <c r="E716">
        <v>0.0151652840775177</v>
      </c>
      <c r="F716">
        <v>0.0363748279499016</v>
      </c>
      <c r="G716">
        <v>-0.00347321242080604</v>
      </c>
      <c r="H716">
        <v>0.00493961825843153</v>
      </c>
      <c r="I716">
        <v>0.00536194314138537</v>
      </c>
      <c r="J716">
        <v>0.00489504884054774</v>
      </c>
      <c r="K716">
        <v>0.0051864191965431</v>
      </c>
    </row>
    <row r="717" spans="1:11">
      <c r="A717" s="32">
        <v>45118</v>
      </c>
      <c r="B717">
        <v>0.00520218718728358</v>
      </c>
      <c r="C717">
        <v>-0.00281398683126531</v>
      </c>
      <c r="D717">
        <v>0.0128953371480063</v>
      </c>
      <c r="E717">
        <v>0.00590780433128623</v>
      </c>
      <c r="F717">
        <v>0.0141463221001425</v>
      </c>
      <c r="G717">
        <v>-0.00553216976399293</v>
      </c>
      <c r="H717">
        <v>0.0155179652905038</v>
      </c>
      <c r="I717">
        <v>0.00353446467420111</v>
      </c>
      <c r="J717">
        <v>0.0121524328554811</v>
      </c>
      <c r="K717">
        <v>-0.00525359866652257</v>
      </c>
    </row>
    <row r="718" spans="1:11">
      <c r="A718" s="32">
        <v>45117</v>
      </c>
      <c r="B718">
        <v>-0.00755790087974262</v>
      </c>
      <c r="C718">
        <v>-0.0109152392735455</v>
      </c>
      <c r="D718">
        <v>-0.0206305242309914</v>
      </c>
      <c r="E718">
        <v>-0.0256869970175591</v>
      </c>
      <c r="F718">
        <v>0.0122130043762339</v>
      </c>
      <c r="G718">
        <v>0.0016313217320841</v>
      </c>
      <c r="H718">
        <v>0.00559606282651172</v>
      </c>
      <c r="I718">
        <v>-0.00755861497392661</v>
      </c>
      <c r="J718">
        <v>0.0147224213181196</v>
      </c>
      <c r="K718">
        <v>0.000403144532773225</v>
      </c>
    </row>
    <row r="719" spans="1:11">
      <c r="A719" s="32">
        <v>45114</v>
      </c>
      <c r="B719">
        <v>0.00945633524203544</v>
      </c>
      <c r="C719">
        <v>-0.00590866839697176</v>
      </c>
      <c r="D719">
        <v>0.0110018929513661</v>
      </c>
      <c r="E719">
        <v>-0.0052589962184898</v>
      </c>
      <c r="F719">
        <v>-0.00501271392279647</v>
      </c>
      <c r="G719">
        <v>-0.0146488516347222</v>
      </c>
      <c r="H719">
        <v>0.00785954315351592</v>
      </c>
      <c r="I719">
        <v>-0.0132980683046315</v>
      </c>
      <c r="J719">
        <v>0.00232919359960045</v>
      </c>
      <c r="K719">
        <v>-0.0212116068093783</v>
      </c>
    </row>
    <row r="720" spans="1:11">
      <c r="A720" s="32">
        <v>45113</v>
      </c>
      <c r="B720">
        <v>-0.0052120468617082</v>
      </c>
      <c r="C720">
        <v>0.00250561283668513</v>
      </c>
      <c r="D720">
        <v>-0.015614447254737</v>
      </c>
      <c r="E720">
        <v>-0.0135617723963003</v>
      </c>
      <c r="F720">
        <v>-0.00811792438191697</v>
      </c>
      <c r="G720">
        <v>-0.00745973065642822</v>
      </c>
      <c r="H720">
        <v>-0.00993581215325499</v>
      </c>
      <c r="I720">
        <v>-0.00773093742721022</v>
      </c>
      <c r="J720">
        <v>-0.0380353716118651</v>
      </c>
      <c r="K720">
        <v>-0.00164349377952418</v>
      </c>
    </row>
    <row r="721" spans="1:11">
      <c r="A721" s="32">
        <v>45112</v>
      </c>
      <c r="B721">
        <v>-0.00212439593645527</v>
      </c>
      <c r="C721">
        <v>-0.00588865403134342</v>
      </c>
      <c r="D721">
        <v>0.00122793568767721</v>
      </c>
      <c r="E721">
        <v>0.0153116999292306</v>
      </c>
      <c r="F721">
        <v>0.0287757410436396</v>
      </c>
      <c r="G721">
        <v>-0.00331126130365592</v>
      </c>
      <c r="H721">
        <v>-0.013528103306307</v>
      </c>
      <c r="I721">
        <v>0.00740074095731231</v>
      </c>
      <c r="J721">
        <v>-0.00513132627526684</v>
      </c>
      <c r="K721">
        <v>-0.00170637305957221</v>
      </c>
    </row>
    <row r="722" spans="1:11">
      <c r="A722" s="32">
        <v>45110</v>
      </c>
      <c r="B722">
        <v>0.00259709743426701</v>
      </c>
      <c r="C722">
        <v>-0.00781516800194558</v>
      </c>
      <c r="D722">
        <v>-0.00107452616064484</v>
      </c>
      <c r="E722">
        <v>0.00166944946954121</v>
      </c>
      <c r="F722">
        <v>-0.0033507884754713</v>
      </c>
      <c r="G722">
        <v>-0.0131968953902085</v>
      </c>
      <c r="H722">
        <v>0.00801236952100461</v>
      </c>
      <c r="I722">
        <v>0.00596028254550337</v>
      </c>
      <c r="J722">
        <v>0.00195612749254893</v>
      </c>
      <c r="K722">
        <v>0.00499606613753747</v>
      </c>
    </row>
    <row r="723" spans="1:11">
      <c r="A723" s="32">
        <v>45107</v>
      </c>
      <c r="B723">
        <v>0.0356149286705335</v>
      </c>
      <c r="C723">
        <v>0.0228396621162534</v>
      </c>
      <c r="D723">
        <v>0.0190511453845638</v>
      </c>
      <c r="E723">
        <v>0.0050251362026732</v>
      </c>
      <c r="F723">
        <v>0.019173513082844</v>
      </c>
      <c r="G723">
        <v>0.00861603534124257</v>
      </c>
      <c r="H723">
        <v>0.0139165191230469</v>
      </c>
      <c r="I723">
        <v>0.00332668304136655</v>
      </c>
      <c r="J723">
        <v>0.00514139950041865</v>
      </c>
      <c r="K723">
        <v>0.0156751349810084</v>
      </c>
    </row>
    <row r="724" spans="1:11">
      <c r="A724" s="32">
        <v>45106</v>
      </c>
      <c r="B724">
        <v>-0.00732246376521091</v>
      </c>
      <c r="C724">
        <v>0.00179495349638875</v>
      </c>
      <c r="D724">
        <v>-0.00887372523215636</v>
      </c>
      <c r="E724">
        <v>-0.00902714254452758</v>
      </c>
      <c r="F724">
        <v>-0.0132671929440491</v>
      </c>
      <c r="G724">
        <v>0.00697122617749481</v>
      </c>
      <c r="H724">
        <v>0.0343271772254106</v>
      </c>
      <c r="I724">
        <v>-0.00829604890793411</v>
      </c>
      <c r="J724">
        <v>0.0122585222004456</v>
      </c>
      <c r="K724">
        <v>-0.00407523027834752</v>
      </c>
    </row>
    <row r="725" spans="1:11">
      <c r="A725" s="32">
        <v>45105</v>
      </c>
      <c r="B725">
        <v>-0.0183137648554266</v>
      </c>
      <c r="C725">
        <v>0.00630783146862722</v>
      </c>
      <c r="D725">
        <v>-0.00108434678737333</v>
      </c>
      <c r="E725">
        <v>0.0155132875093145</v>
      </c>
      <c r="F725">
        <v>-0.00615020983218036</v>
      </c>
      <c r="G725">
        <v>-0.00202298919566792</v>
      </c>
      <c r="H725">
        <v>-0.00439181381960807</v>
      </c>
      <c r="I725">
        <v>-0.00937429774152038</v>
      </c>
      <c r="J725">
        <v>0.00809721023261952</v>
      </c>
      <c r="K725">
        <v>-0.000199993334222104</v>
      </c>
    </row>
    <row r="726" spans="1:11">
      <c r="A726" s="32">
        <v>45104</v>
      </c>
      <c r="B726">
        <v>0.0303016760027007</v>
      </c>
      <c r="C726">
        <v>0.0149468402870094</v>
      </c>
      <c r="D726">
        <v>0.0144246390189825</v>
      </c>
      <c r="E726">
        <v>-8.45058520805898e-5</v>
      </c>
      <c r="F726">
        <v>0.0303460829767019</v>
      </c>
      <c r="G726">
        <v>-0.00208002032658586</v>
      </c>
      <c r="H726">
        <v>7.18416610101213e-5</v>
      </c>
      <c r="I726">
        <v>-0.00212574685559079</v>
      </c>
      <c r="J726">
        <v>0.00248994574152093</v>
      </c>
      <c r="K726">
        <v>0.00944319377101222</v>
      </c>
    </row>
    <row r="727" spans="1:11">
      <c r="A727" s="32">
        <v>45103</v>
      </c>
      <c r="B727">
        <v>-0.038150449794772</v>
      </c>
      <c r="C727">
        <v>-0.00758170051969353</v>
      </c>
      <c r="D727">
        <v>-0.0155851358418089</v>
      </c>
      <c r="E727">
        <v>-0.0332422165658708</v>
      </c>
      <c r="F727">
        <v>-0.0361816617309289</v>
      </c>
      <c r="G727">
        <v>-0.0112425601524066</v>
      </c>
      <c r="H727">
        <v>0.00244569248650064</v>
      </c>
      <c r="I727">
        <v>0.000326743998986048</v>
      </c>
      <c r="J727">
        <v>0.0182887675277142</v>
      </c>
      <c r="K727">
        <v>0.00100986308107721</v>
      </c>
    </row>
    <row r="728" spans="1:11">
      <c r="A728" s="32">
        <v>45100</v>
      </c>
      <c r="B728">
        <v>-0.0192403870561009</v>
      </c>
      <c r="C728">
        <v>-0.00171269577297176</v>
      </c>
      <c r="D728">
        <v>-0.00632035401342138</v>
      </c>
      <c r="E728">
        <v>-0.00659907075212812</v>
      </c>
      <c r="F728">
        <v>0.0134239563983505</v>
      </c>
      <c r="G728">
        <v>-0.000845666012343369</v>
      </c>
      <c r="H728">
        <v>-0.0052436998361971</v>
      </c>
      <c r="I728">
        <v>-0.0105649093202165</v>
      </c>
      <c r="J728">
        <v>-0.00875066352018542</v>
      </c>
      <c r="K728">
        <v>-0.00998634350561706</v>
      </c>
    </row>
    <row r="729" spans="1:11">
      <c r="A729" s="32">
        <v>45099</v>
      </c>
      <c r="B729">
        <v>-0.000232369003020701</v>
      </c>
      <c r="C729">
        <v>0.0163902741828636</v>
      </c>
      <c r="D729">
        <v>0.0417348197776148</v>
      </c>
      <c r="E729">
        <v>0.0213385199393669</v>
      </c>
      <c r="F729">
        <v>0.0114383793185898</v>
      </c>
      <c r="G729">
        <v>0.0105615549268837</v>
      </c>
      <c r="H729">
        <v>-0.019440129768574</v>
      </c>
      <c r="I729">
        <v>0.00681378366266097</v>
      </c>
      <c r="J729">
        <v>-0.00550274111412724</v>
      </c>
      <c r="K729">
        <v>0.00340693071448562</v>
      </c>
    </row>
    <row r="730" spans="1:11">
      <c r="A730" s="32">
        <v>45098</v>
      </c>
      <c r="B730">
        <v>-0.0177321859722782</v>
      </c>
      <c r="C730">
        <v>-0.00569153499978798</v>
      </c>
      <c r="D730">
        <v>-0.00758153745239769</v>
      </c>
      <c r="E730">
        <v>-0.0209324285632277</v>
      </c>
      <c r="F730">
        <v>-0.0095058757744926</v>
      </c>
      <c r="G730">
        <v>-0.00152434406517392</v>
      </c>
      <c r="H730">
        <v>-0.00147446050936002</v>
      </c>
      <c r="I730">
        <v>0.00277121377120685</v>
      </c>
      <c r="J730">
        <v>0.011133277298069</v>
      </c>
      <c r="K730">
        <v>0.00860220358266329</v>
      </c>
    </row>
    <row r="731" spans="1:11">
      <c r="A731" s="32">
        <v>45097</v>
      </c>
      <c r="B731">
        <v>0.0258974010559366</v>
      </c>
      <c r="C731">
        <v>0.000486578551486559</v>
      </c>
      <c r="D731">
        <v>0.00230827499314058</v>
      </c>
      <c r="E731">
        <v>-0.00348700835831463</v>
      </c>
      <c r="F731">
        <v>0.0117808660916793</v>
      </c>
      <c r="G731">
        <v>-0.000609087605625278</v>
      </c>
      <c r="H731">
        <v>-0.00510865731936544</v>
      </c>
      <c r="I731">
        <v>-0.00667048759877231</v>
      </c>
      <c r="J731">
        <v>-0.0231908396460884</v>
      </c>
      <c r="K731">
        <v>-0.00927114467390023</v>
      </c>
    </row>
    <row r="732" spans="1:11">
      <c r="A732" s="32">
        <v>45093</v>
      </c>
      <c r="B732">
        <v>0.000937426832182489</v>
      </c>
      <c r="C732">
        <v>-0.00587713658883479</v>
      </c>
      <c r="D732">
        <v>-0.0128267791843609</v>
      </c>
      <c r="E732">
        <v>-0.0125494366779276</v>
      </c>
      <c r="F732">
        <v>-0.00294938294572434</v>
      </c>
      <c r="G732">
        <v>0.00304915469806856</v>
      </c>
      <c r="H732">
        <v>0.00118735826766151</v>
      </c>
      <c r="I732">
        <v>0.00716032351353834</v>
      </c>
      <c r="J732">
        <v>-0.00720313985462357</v>
      </c>
      <c r="K732">
        <v>0.0073157143620008</v>
      </c>
    </row>
    <row r="733" spans="1:11">
      <c r="A733" s="32">
        <v>45092</v>
      </c>
      <c r="B733">
        <v>-0.00817284175587436</v>
      </c>
      <c r="C733">
        <v>0.0111364541580762</v>
      </c>
      <c r="D733">
        <v>0.00544315626242497</v>
      </c>
      <c r="E733">
        <v>0.0114167504726843</v>
      </c>
      <c r="F733">
        <v>0.0305510269384617</v>
      </c>
      <c r="G733">
        <v>0.0133421389561888</v>
      </c>
      <c r="H733">
        <v>0.0112447597107827</v>
      </c>
      <c r="I733">
        <v>0.00606112102103796</v>
      </c>
      <c r="J733">
        <v>0.00691781958068276</v>
      </c>
      <c r="K733">
        <v>0.0137689969912723</v>
      </c>
    </row>
    <row r="734" spans="1:11">
      <c r="A734" s="32">
        <v>45091</v>
      </c>
      <c r="B734">
        <v>0.0471403630493279</v>
      </c>
      <c r="C734">
        <v>0.00348527281950996</v>
      </c>
      <c r="D734">
        <v>-0.00189663404413149</v>
      </c>
      <c r="E734">
        <v>-0.00129292947304146</v>
      </c>
      <c r="F734">
        <v>0.00745408926312965</v>
      </c>
      <c r="G734">
        <v>0.00508843791063981</v>
      </c>
      <c r="H734">
        <v>-0.00373884954608663</v>
      </c>
      <c r="I734">
        <v>0.00675956740802333</v>
      </c>
      <c r="J734">
        <v>-0.012098446247808</v>
      </c>
      <c r="K734">
        <v>0.00933175428323016</v>
      </c>
    </row>
    <row r="735" spans="1:11">
      <c r="A735" s="32">
        <v>45090</v>
      </c>
      <c r="B735">
        <v>0.0382655380789538</v>
      </c>
      <c r="C735">
        <v>-0.00261509274610928</v>
      </c>
      <c r="D735">
        <v>0.000710816283927242</v>
      </c>
      <c r="E735">
        <v>0.00153553996309152</v>
      </c>
      <c r="F735">
        <v>0.000995630371531631</v>
      </c>
      <c r="G735">
        <v>0.00523953294466379</v>
      </c>
      <c r="H735">
        <v>0.0072080023757794</v>
      </c>
      <c r="I735">
        <v>0.0039781255844452</v>
      </c>
      <c r="J735">
        <v>0.000187916941265216</v>
      </c>
      <c r="K735">
        <v>-0.002409888590128</v>
      </c>
    </row>
    <row r="736" spans="1:11">
      <c r="A736" s="32">
        <v>45089</v>
      </c>
      <c r="B736">
        <v>0.0181474628824429</v>
      </c>
      <c r="C736">
        <v>0.0155177891095723</v>
      </c>
      <c r="D736">
        <v>0.0251213210485196</v>
      </c>
      <c r="E736">
        <v>0.011469601474744</v>
      </c>
      <c r="F736">
        <v>0.0227621767675763</v>
      </c>
      <c r="G736">
        <v>-0.000687693440874618</v>
      </c>
      <c r="H736">
        <v>-7.09194709704047e-5</v>
      </c>
      <c r="I736">
        <v>-0.00430892280876501</v>
      </c>
      <c r="J736">
        <v>-0.00907353870190186</v>
      </c>
      <c r="K736">
        <v>-0.00787756240042584</v>
      </c>
    </row>
    <row r="737" spans="1:11">
      <c r="A737" s="32">
        <v>45086</v>
      </c>
      <c r="B737">
        <v>0.00672880385602028</v>
      </c>
      <c r="C737">
        <v>0.00215749814002131</v>
      </c>
      <c r="D737">
        <v>-0.0066214712209007</v>
      </c>
      <c r="E737">
        <v>0.000736587994182668</v>
      </c>
      <c r="F737">
        <v>0.00139746590453701</v>
      </c>
      <c r="G737">
        <v>-0.00156118306914116</v>
      </c>
      <c r="H737">
        <v>0.00198764884066249</v>
      </c>
      <c r="I737">
        <v>0.00165508147678687</v>
      </c>
      <c r="J737">
        <v>-0.00742187282935692</v>
      </c>
      <c r="K737">
        <v>0.000819112673784641</v>
      </c>
    </row>
    <row r="738" spans="1:11">
      <c r="A738" s="32">
        <v>45085</v>
      </c>
      <c r="B738">
        <v>0.0273773350212215</v>
      </c>
      <c r="C738">
        <v>0.0153467115347962</v>
      </c>
      <c r="D738">
        <v>0.0246060972182461</v>
      </c>
      <c r="E738">
        <v>-0.00294310218979295</v>
      </c>
      <c r="F738">
        <v>0.00371086040588165</v>
      </c>
      <c r="G738">
        <v>0.0109167280276902</v>
      </c>
      <c r="H738">
        <v>0.00028427261935446</v>
      </c>
      <c r="I738">
        <v>0.00248776975474697</v>
      </c>
      <c r="J738">
        <v>-0.00313769175844158</v>
      </c>
      <c r="K738">
        <v>0.0112623083004193</v>
      </c>
    </row>
    <row r="739" spans="1:11">
      <c r="A739" s="32">
        <v>45084</v>
      </c>
      <c r="B739">
        <v>-0.031006162227835</v>
      </c>
      <c r="C739">
        <v>-0.00778649986230446</v>
      </c>
      <c r="D739">
        <v>-0.0434219277736697</v>
      </c>
      <c r="E739">
        <v>-0.0385140270887723</v>
      </c>
      <c r="F739">
        <v>-0.0281287246704436</v>
      </c>
      <c r="G739">
        <v>0.00214714323096305</v>
      </c>
      <c r="H739">
        <v>0.00964189878714888</v>
      </c>
      <c r="I739">
        <v>-0.00149340440930767</v>
      </c>
      <c r="J739">
        <v>0.0221734443086584</v>
      </c>
      <c r="K739">
        <v>0.00214317894609615</v>
      </c>
    </row>
    <row r="740" spans="1:11">
      <c r="A740" s="32">
        <v>45083</v>
      </c>
      <c r="B740">
        <v>-0.013364372644309</v>
      </c>
      <c r="C740">
        <v>-0.00206248853736532</v>
      </c>
      <c r="D740">
        <v>0.0104006336301393</v>
      </c>
      <c r="E740">
        <v>0.0102637881919522</v>
      </c>
      <c r="F740">
        <v>-0.000995373439355073</v>
      </c>
      <c r="G740">
        <v>-0.000884676203039025</v>
      </c>
      <c r="H740">
        <v>0.0017957839829341</v>
      </c>
      <c r="I740">
        <v>-0.00726915475776236</v>
      </c>
      <c r="J740">
        <v>0.00813474028059718</v>
      </c>
      <c r="K740">
        <v>-0.00998527733195406</v>
      </c>
    </row>
    <row r="741" spans="1:11">
      <c r="A741" s="32">
        <v>45082</v>
      </c>
      <c r="B741">
        <v>-0.00407643876597814</v>
      </c>
      <c r="C741">
        <v>-0.00759995891708878</v>
      </c>
      <c r="D741">
        <v>0.0084151969252845</v>
      </c>
      <c r="E741">
        <v>0.0106910225247182</v>
      </c>
      <c r="F741">
        <v>-0.00448530163721436</v>
      </c>
      <c r="G741">
        <v>0.00856359700719472</v>
      </c>
      <c r="H741">
        <v>-0.00987273722377964</v>
      </c>
      <c r="I741">
        <v>-0.00672629884020365</v>
      </c>
      <c r="J741">
        <v>-0.00445392823470817</v>
      </c>
      <c r="K741">
        <v>-0.00396635957313967</v>
      </c>
    </row>
    <row r="742" spans="1:11">
      <c r="A742" s="32">
        <v>45079</v>
      </c>
      <c r="B742">
        <v>-0.0111252727758812</v>
      </c>
      <c r="C742">
        <v>0.00476402407788992</v>
      </c>
      <c r="D742">
        <v>0.0119829787839897</v>
      </c>
      <c r="E742">
        <v>0.00764929854001484</v>
      </c>
      <c r="F742">
        <v>0</v>
      </c>
      <c r="G742">
        <v>0.0156017417816779</v>
      </c>
      <c r="H742">
        <v>0.0207883767449502</v>
      </c>
      <c r="I742">
        <v>0.0191488188387607</v>
      </c>
      <c r="J742">
        <v>0.0229543360690845</v>
      </c>
      <c r="K742">
        <v>0.0176264546997836</v>
      </c>
    </row>
    <row r="743" spans="1:11">
      <c r="A743" s="32">
        <v>45078</v>
      </c>
      <c r="B743">
        <v>0.0500104205746614</v>
      </c>
      <c r="C743">
        <v>0.0158955605196246</v>
      </c>
      <c r="D743">
        <v>0.017999253131489</v>
      </c>
      <c r="E743">
        <v>0.00689406193738892</v>
      </c>
      <c r="F743">
        <v>0.0293695387620086</v>
      </c>
      <c r="G743">
        <v>-0.00335917628537517</v>
      </c>
      <c r="H743">
        <v>0.0136853100045887</v>
      </c>
      <c r="I743">
        <v>0.00568278313549838</v>
      </c>
      <c r="J743">
        <v>0.0114820761316398</v>
      </c>
      <c r="K743">
        <v>0.0101934835021247</v>
      </c>
    </row>
    <row r="744" spans="1:11">
      <c r="A744" s="32">
        <v>45077</v>
      </c>
      <c r="B744">
        <v>-0.0585232411370237</v>
      </c>
      <c r="C744">
        <v>-0.000282047667925357</v>
      </c>
      <c r="D744">
        <v>-0.00891683583129974</v>
      </c>
      <c r="E744">
        <v>-0.00648984187448578</v>
      </c>
      <c r="F744">
        <v>0.00834539400783491</v>
      </c>
      <c r="G744">
        <v>0.00445982059706295</v>
      </c>
      <c r="H744">
        <v>-0.0128127096001798</v>
      </c>
      <c r="I744">
        <v>-0.00200937776918945</v>
      </c>
      <c r="J744">
        <v>-0.0180394766777989</v>
      </c>
      <c r="K744">
        <v>-0.00476058025933378</v>
      </c>
    </row>
    <row r="745" spans="1:11">
      <c r="A745" s="32">
        <v>45076</v>
      </c>
      <c r="B745">
        <v>0.0293469074652042</v>
      </c>
      <c r="C745">
        <v>0.0106031101390688</v>
      </c>
      <c r="D745">
        <v>0.0128222793261604</v>
      </c>
      <c r="E745">
        <v>-0.00757213220081054</v>
      </c>
      <c r="F745">
        <v>0.00183010574184615</v>
      </c>
      <c r="G745">
        <v>0.000129567245581791</v>
      </c>
      <c r="H745">
        <v>0.00379009200054241</v>
      </c>
      <c r="I745">
        <v>-0.00799737684636329</v>
      </c>
      <c r="J745">
        <v>-0.00889915446725543</v>
      </c>
      <c r="K745">
        <v>-0.01538598513138</v>
      </c>
    </row>
    <row r="746" spans="1:11">
      <c r="A746" s="32">
        <v>45072</v>
      </c>
      <c r="B746">
        <v>0.0252190669326176</v>
      </c>
      <c r="C746">
        <v>0.0140063135822073</v>
      </c>
      <c r="D746">
        <v>0.0434758612031489</v>
      </c>
      <c r="E746">
        <v>0.00910966032081767</v>
      </c>
      <c r="F746">
        <v>0.0363337228682937</v>
      </c>
      <c r="G746">
        <v>-0.000388651384604559</v>
      </c>
      <c r="H746">
        <v>0.00931740719569971</v>
      </c>
      <c r="I746">
        <v>-0.00248612044849463</v>
      </c>
      <c r="J746">
        <v>-0.00655179668846337</v>
      </c>
      <c r="K746">
        <v>6.87781560847898e-5</v>
      </c>
    </row>
    <row r="747" spans="1:11">
      <c r="A747" s="32">
        <v>45071</v>
      </c>
      <c r="B747">
        <v>0.218022405593653</v>
      </c>
      <c r="C747">
        <v>0.00666997803838611</v>
      </c>
      <c r="D747">
        <v>-0.0151027681857566</v>
      </c>
      <c r="E747">
        <v>0.0211154420132116</v>
      </c>
      <c r="F747">
        <v>0.0138675264762921</v>
      </c>
      <c r="G747">
        <v>-0.0144664496063196</v>
      </c>
      <c r="H747">
        <v>0.00243533569313764</v>
      </c>
      <c r="I747">
        <v>-0.00775005940278056</v>
      </c>
      <c r="J747">
        <v>-0.018101314869648</v>
      </c>
      <c r="K747">
        <v>-0.0064445581610011</v>
      </c>
    </row>
    <row r="748" spans="1:11">
      <c r="A748" s="32">
        <v>45070</v>
      </c>
      <c r="B748">
        <v>-0.00489956884115854</v>
      </c>
      <c r="C748">
        <v>0.00163075167182024</v>
      </c>
      <c r="D748">
        <v>0.0151897284884333</v>
      </c>
      <c r="E748">
        <v>-0.0136369483715342</v>
      </c>
      <c r="F748">
        <v>0.00996076387577131</v>
      </c>
      <c r="G748">
        <v>-0.000957029453847718</v>
      </c>
      <c r="H748">
        <v>-0.00919360721072097</v>
      </c>
      <c r="I748">
        <v>-0.0085051215996663</v>
      </c>
      <c r="J748">
        <v>0.0111221296982738</v>
      </c>
      <c r="K748">
        <v>-0.00830275628461323</v>
      </c>
    </row>
    <row r="749" spans="1:11">
      <c r="A749" s="32">
        <v>45069</v>
      </c>
      <c r="B749">
        <v>-0.0158399949979856</v>
      </c>
      <c r="C749">
        <v>-0.0152710047697226</v>
      </c>
      <c r="D749">
        <v>-0.00017391304391668</v>
      </c>
      <c r="E749">
        <v>-0.0201129513313468</v>
      </c>
      <c r="F749">
        <v>-0.00638308635153534</v>
      </c>
      <c r="G749">
        <v>-0.000382555475208838</v>
      </c>
      <c r="H749">
        <v>-0.0104873148206865</v>
      </c>
      <c r="I749">
        <v>-0.00178992806718007</v>
      </c>
      <c r="J749">
        <v>0.0135309818598376</v>
      </c>
      <c r="K749">
        <v>-0.0108524539216715</v>
      </c>
    </row>
    <row r="750" spans="1:11">
      <c r="A750" s="32">
        <v>45068</v>
      </c>
      <c r="B750">
        <v>-0.00256246136370016</v>
      </c>
      <c r="C750">
        <v>-0.00549577751479523</v>
      </c>
      <c r="D750">
        <v>-0.0107239633629756</v>
      </c>
      <c r="E750">
        <v>0.0184824275720925</v>
      </c>
      <c r="F750">
        <v>0.0108511875336555</v>
      </c>
      <c r="G750">
        <v>-0.012920567356396</v>
      </c>
      <c r="H750">
        <v>-0.00829700658121715</v>
      </c>
      <c r="I750">
        <v>-0.0212329031945787</v>
      </c>
      <c r="J750">
        <v>-0.0122143259750909</v>
      </c>
      <c r="K750">
        <v>-0.0265288603658425</v>
      </c>
    </row>
    <row r="751" spans="1:11">
      <c r="A751" s="32">
        <v>45065</v>
      </c>
      <c r="B751">
        <v>-0.0133462419528945</v>
      </c>
      <c r="C751">
        <v>0.00062819453252281</v>
      </c>
      <c r="D751">
        <v>-0.0162119591654511</v>
      </c>
      <c r="E751">
        <v>-0.000570055799467502</v>
      </c>
      <c r="F751">
        <v>-0.00491381524367343</v>
      </c>
      <c r="G751">
        <v>0.00270960183424947</v>
      </c>
      <c r="H751">
        <v>-0.00229654184471631</v>
      </c>
      <c r="I751">
        <v>0.000477592940702742</v>
      </c>
      <c r="J751">
        <v>0.00462199568283575</v>
      </c>
      <c r="K751">
        <v>0.00418711766462068</v>
      </c>
    </row>
    <row r="752" spans="1:11">
      <c r="A752" s="32">
        <v>45064</v>
      </c>
      <c r="B752">
        <v>0.0485061136065223</v>
      </c>
      <c r="C752">
        <v>0.013573567804096</v>
      </c>
      <c r="D752">
        <v>0.0226844736710687</v>
      </c>
      <c r="E752">
        <v>0.0163339290325317</v>
      </c>
      <c r="F752">
        <v>0.0178203922910092</v>
      </c>
      <c r="G752">
        <v>-0.00321290477032231</v>
      </c>
      <c r="H752">
        <v>0.00755535164444962</v>
      </c>
      <c r="I752">
        <v>-0.00555777532234718</v>
      </c>
      <c r="J752">
        <v>0.00902233196594132</v>
      </c>
      <c r="K752">
        <v>-0.0165798147908866</v>
      </c>
    </row>
    <row r="753" spans="1:11">
      <c r="A753" s="32">
        <v>45063</v>
      </c>
      <c r="B753">
        <v>0.0326683369400532</v>
      </c>
      <c r="C753">
        <v>0.00359670883151242</v>
      </c>
      <c r="D753">
        <v>0.0183491386681964</v>
      </c>
      <c r="E753">
        <v>0.0110673066396815</v>
      </c>
      <c r="F753">
        <v>0.0152503423086242</v>
      </c>
      <c r="G753">
        <v>-0.00219897679160224</v>
      </c>
      <c r="H753">
        <v>0.0302842368476855</v>
      </c>
      <c r="I753">
        <v>-0.00110785799097152</v>
      </c>
      <c r="J753">
        <v>0.0221866918781498</v>
      </c>
      <c r="K753">
        <v>-0.00424683734611165</v>
      </c>
    </row>
    <row r="754" spans="1:11">
      <c r="A754" s="32">
        <v>45062</v>
      </c>
      <c r="B754">
        <v>0.00894091238064532</v>
      </c>
      <c r="C754">
        <v>0</v>
      </c>
      <c r="D754">
        <v>0.0195910094771698</v>
      </c>
      <c r="E754">
        <v>0.0254229436469399</v>
      </c>
      <c r="F754">
        <v>-0.000167476135042305</v>
      </c>
      <c r="G754">
        <v>-0.00131706877203255</v>
      </c>
      <c r="H754">
        <v>-0.00675201971598307</v>
      </c>
      <c r="I754">
        <v>-0.0113244368442237</v>
      </c>
      <c r="J754">
        <v>-0.0245688932048135</v>
      </c>
      <c r="K754">
        <v>-0.00173215761031789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H19" sqref="H19"/>
    </sheetView>
  </sheetViews>
  <sheetFormatPr defaultColWidth="13.6666666666667" defaultRowHeight="14.4"/>
  <sheetData>
    <row r="1" spans="1:11">
      <c r="A1" s="30" t="s">
        <v>4250</v>
      </c>
      <c r="B1" s="30"/>
    </row>
    <row r="2" ht="15.15"/>
    <row r="3" spans="1:11">
      <c r="A3" s="27"/>
      <c r="B3" s="27" t="s">
        <v>4240</v>
      </c>
      <c r="C3" s="27" t="s">
        <v>4241</v>
      </c>
      <c r="D3" s="27" t="s">
        <v>4242</v>
      </c>
      <c r="E3" s="27" t="s">
        <v>4243</v>
      </c>
      <c r="F3" s="27" t="s">
        <v>4244</v>
      </c>
      <c r="G3" s="27" t="s">
        <v>4245</v>
      </c>
      <c r="H3" s="27" t="s">
        <v>4246</v>
      </c>
      <c r="I3" s="27" t="s">
        <v>4247</v>
      </c>
      <c r="J3" s="27" t="s">
        <v>4248</v>
      </c>
      <c r="K3" s="27" t="s">
        <v>4249</v>
      </c>
    </row>
    <row r="4" spans="1:11">
      <c r="A4" s="15" t="s">
        <v>4240</v>
      </c>
      <c r="B4">
        <f>VARP('daily returns'!$B$4:$B$754)</f>
        <v>0.000927292175543145</v>
      </c>
    </row>
    <row r="5" spans="1:11">
      <c r="A5" s="15" t="s">
        <v>4241</v>
      </c>
      <c r="B5">
        <v>0.00017100244643405</v>
      </c>
      <c r="C5">
        <f>VARP('daily returns'!$C$4:$C$754)</f>
        <v>0.000261057504295854</v>
      </c>
    </row>
    <row r="6" spans="1:11">
      <c r="A6" s="15" t="s">
        <v>4242</v>
      </c>
      <c r="B6">
        <v>0.000272121081522626</v>
      </c>
      <c r="C6">
        <v>0.000137073769894552</v>
      </c>
      <c r="D6">
        <f>VARP('daily returns'!$D$4:$D$754)</f>
        <v>0.000379773599088864</v>
      </c>
    </row>
    <row r="7" spans="1:11">
      <c r="A7" s="15" t="s">
        <v>4243</v>
      </c>
      <c r="B7">
        <v>0.000222326333538249</v>
      </c>
      <c r="C7">
        <v>0.000127213268474206</v>
      </c>
      <c r="D7">
        <v>0.000195718124287934</v>
      </c>
      <c r="E7">
        <f>VARP('daily returns'!$E$4:$E$754)</f>
        <v>0.000346103610980331</v>
      </c>
    </row>
    <row r="8" spans="1:11">
      <c r="A8" s="15" t="s">
        <v>4244</v>
      </c>
      <c r="B8">
        <v>0.000323052521548333</v>
      </c>
      <c r="C8">
        <v>0.000136227446087058</v>
      </c>
      <c r="D8">
        <v>0.000264184768097784</v>
      </c>
      <c r="E8">
        <v>0.000176736049867018</v>
      </c>
      <c r="F8">
        <f>VARP('daily returns'!$F$4:$F$754)</f>
        <v>0.000503336093313708</v>
      </c>
    </row>
    <row r="9" spans="1:11">
      <c r="A9" s="15" t="s">
        <v>4245</v>
      </c>
      <c r="B9">
        <v>-8.29917195401048e-5</v>
      </c>
      <c r="C9">
        <v>7.24916201833836e-6</v>
      </c>
      <c r="D9">
        <v>-2.95333072507352e-5</v>
      </c>
      <c r="E9">
        <v>-9.26142696589821e-6</v>
      </c>
      <c r="F9">
        <v>-3.43389210616132e-5</v>
      </c>
      <c r="G9">
        <f>VARP('daily returns'!$G$4:$G$754)</f>
        <v>0.000117803915066055</v>
      </c>
    </row>
    <row r="10" spans="1:11">
      <c r="A10" s="15" t="s">
        <v>4246</v>
      </c>
      <c r="B10">
        <v>0.000112842673737313</v>
      </c>
      <c r="C10">
        <v>7.12273949401196e-5</v>
      </c>
      <c r="D10">
        <v>9.43371233415388e-5</v>
      </c>
      <c r="E10">
        <v>6.93789578203261e-5</v>
      </c>
      <c r="F10">
        <v>9.15546626751627e-5</v>
      </c>
      <c r="G10">
        <v>1.7963208935108e-5</v>
      </c>
      <c r="H10">
        <f>VARP('daily returns'!$H$4:$H$754)</f>
        <v>0.00020556332273631</v>
      </c>
    </row>
    <row r="11" spans="1:11">
      <c r="A11" s="15" t="s">
        <v>4247</v>
      </c>
      <c r="B11">
        <v>-5.97790503322551e-5</v>
      </c>
      <c r="C11">
        <v>1.85305685900464e-5</v>
      </c>
      <c r="D11">
        <v>-1.58236968357495e-5</v>
      </c>
      <c r="E11">
        <v>-7.78858525336258e-6</v>
      </c>
      <c r="F11">
        <v>-1.45846601298663e-5</v>
      </c>
      <c r="G11">
        <v>4.23706862255199e-5</v>
      </c>
      <c r="H11">
        <v>1.0767383463607e-5</v>
      </c>
      <c r="I11">
        <f>VARP('daily returns'!$I$4:$I$754)</f>
        <v>9.40780393336515e-5</v>
      </c>
    </row>
    <row r="12" spans="1:11">
      <c r="A12" s="15" t="s">
        <v>4248</v>
      </c>
      <c r="B12">
        <v>-1.76075105824784e-5</v>
      </c>
      <c r="C12">
        <v>2.92833775353617e-5</v>
      </c>
      <c r="D12">
        <v>4.57278032666218e-6</v>
      </c>
      <c r="E12">
        <v>-1.23783391722374e-5</v>
      </c>
      <c r="F12">
        <v>-2.53870013465997e-6</v>
      </c>
      <c r="G12">
        <v>2.22556418755562e-5</v>
      </c>
      <c r="H12">
        <v>5.34712118945653e-5</v>
      </c>
      <c r="I12">
        <v>1.83073458145789e-5</v>
      </c>
      <c r="J12">
        <f>VARP('daily returns'!$J$4:$J$754)</f>
        <v>0.000209232487508249</v>
      </c>
    </row>
    <row r="13" ht="15.15" spans="1:11">
      <c r="A13" s="28" t="s">
        <v>4249</v>
      </c>
      <c r="B13" s="29">
        <v>-5.33607020895507e-5</v>
      </c>
      <c r="C13" s="29">
        <v>2.44541825590357e-5</v>
      </c>
      <c r="D13" s="29">
        <v>-4.13201741946265e-6</v>
      </c>
      <c r="E13" s="29">
        <v>-3.44884085275345e-6</v>
      </c>
      <c r="F13" s="29">
        <v>-1.46391205118577e-6</v>
      </c>
      <c r="G13" s="29">
        <v>4.23232011588752e-5</v>
      </c>
      <c r="H13" s="29">
        <v>1.06937656041093e-5</v>
      </c>
      <c r="I13" s="29">
        <v>5.95497995845813e-5</v>
      </c>
      <c r="J13" s="29">
        <v>1.30160952758447e-5</v>
      </c>
      <c r="K13" s="29">
        <f>VARP('daily returns'!$K$4:$K$754)</f>
        <v>0.000117529653079758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H20" sqref="H20"/>
    </sheetView>
  </sheetViews>
  <sheetFormatPr defaultColWidth="9" defaultRowHeight="14.4"/>
  <sheetData>
    <row r="1" spans="1:11">
      <c r="A1" s="26" t="s">
        <v>4251</v>
      </c>
      <c r="B1" s="26"/>
    </row>
    <row r="2" ht="15.15"/>
    <row r="3" spans="1:11">
      <c r="A3" s="27"/>
      <c r="B3" s="27" t="s">
        <v>4240</v>
      </c>
      <c r="C3" s="27" t="s">
        <v>4241</v>
      </c>
      <c r="D3" s="27" t="s">
        <v>4242</v>
      </c>
      <c r="E3" s="27" t="s">
        <v>4243</v>
      </c>
      <c r="F3" s="27" t="s">
        <v>4244</v>
      </c>
      <c r="G3" s="27" t="s">
        <v>4245</v>
      </c>
      <c r="H3" s="27" t="s">
        <v>4246</v>
      </c>
      <c r="I3" s="27" t="s">
        <v>4247</v>
      </c>
      <c r="J3" s="27" t="s">
        <v>4248</v>
      </c>
      <c r="K3" s="27" t="s">
        <v>4249</v>
      </c>
    </row>
    <row r="4" spans="1:11">
      <c r="A4" s="15" t="s">
        <v>4240</v>
      </c>
      <c r="B4">
        <v>1</v>
      </c>
    </row>
    <row r="5" spans="1:11">
      <c r="A5" s="15" t="s">
        <v>4241</v>
      </c>
      <c r="B5">
        <v>0.347556916145058</v>
      </c>
      <c r="C5">
        <v>1</v>
      </c>
    </row>
    <row r="6" spans="1:11">
      <c r="A6" s="15" t="s">
        <v>4242</v>
      </c>
      <c r="B6">
        <v>0.458555076310532</v>
      </c>
      <c r="C6">
        <v>0.435335296884141</v>
      </c>
      <c r="D6">
        <v>1</v>
      </c>
    </row>
    <row r="7" spans="1:11">
      <c r="A7" s="15" t="s">
        <v>4243</v>
      </c>
      <c r="B7">
        <v>0.392445671269017</v>
      </c>
      <c r="C7">
        <v>0.423215197735634</v>
      </c>
      <c r="D7">
        <v>0.53984066332148</v>
      </c>
      <c r="E7">
        <v>1</v>
      </c>
    </row>
    <row r="8" spans="1:11">
      <c r="A8" s="15" t="s">
        <v>4244</v>
      </c>
      <c r="B8">
        <v>0.472863508918111</v>
      </c>
      <c r="C8">
        <v>0.375809268566962</v>
      </c>
      <c r="D8">
        <v>0.604249572788997</v>
      </c>
      <c r="E8">
        <v>0.423441131888764</v>
      </c>
      <c r="F8">
        <v>1</v>
      </c>
    </row>
    <row r="9" spans="1:11">
      <c r="A9" s="15" t="s">
        <v>4245</v>
      </c>
      <c r="B9">
        <v>-0.251099936813488</v>
      </c>
      <c r="C9">
        <v>0.04133708552785</v>
      </c>
      <c r="D9">
        <v>-0.139627138089724</v>
      </c>
      <c r="E9">
        <v>-0.0458664343158873</v>
      </c>
      <c r="F9">
        <v>-0.141019037591415</v>
      </c>
      <c r="G9">
        <v>1</v>
      </c>
    </row>
    <row r="10" spans="1:11">
      <c r="A10" s="15" t="s">
        <v>4246</v>
      </c>
      <c r="B10">
        <v>0.258459354778073</v>
      </c>
      <c r="C10">
        <v>0.30747241245436</v>
      </c>
      <c r="D10">
        <v>0.337634975953956</v>
      </c>
      <c r="E10">
        <v>0.260106911341654</v>
      </c>
      <c r="F10">
        <v>0.284628651583077</v>
      </c>
      <c r="G10">
        <v>0.115433335464434</v>
      </c>
      <c r="H10">
        <v>1</v>
      </c>
    </row>
    <row r="11" spans="1:11">
      <c r="A11" s="15" t="s">
        <v>4247</v>
      </c>
      <c r="B11">
        <v>-0.202393511272514</v>
      </c>
      <c r="C11">
        <v>0.11824329559269</v>
      </c>
      <c r="D11">
        <v>-0.0837146449533352</v>
      </c>
      <c r="E11">
        <v>-0.0431629763147755</v>
      </c>
      <c r="F11">
        <v>-0.0670228894942018</v>
      </c>
      <c r="G11">
        <v>0.402477407558512</v>
      </c>
      <c r="H11">
        <v>0.0774271433954276</v>
      </c>
      <c r="I11">
        <v>1</v>
      </c>
    </row>
    <row r="12" spans="1:11">
      <c r="A12" s="15" t="s">
        <v>4248</v>
      </c>
      <c r="B12">
        <v>-0.0399737692648778</v>
      </c>
      <c r="C12">
        <v>0.125296377931973</v>
      </c>
      <c r="D12">
        <v>0.0162219625451277</v>
      </c>
      <c r="E12">
        <v>-0.0459986148508719</v>
      </c>
      <c r="F12">
        <v>-0.00782290056223228</v>
      </c>
      <c r="G12">
        <v>0.141757388266124</v>
      </c>
      <c r="H12">
        <v>0.257829528013789</v>
      </c>
      <c r="I12">
        <v>0.130486834952633</v>
      </c>
      <c r="J12">
        <v>1</v>
      </c>
    </row>
    <row r="13" ht="15.15" spans="1:11">
      <c r="A13" s="28" t="s">
        <v>4249</v>
      </c>
      <c r="B13" s="29">
        <v>-0.161636527001924</v>
      </c>
      <c r="C13" s="29">
        <v>0.139608329978002</v>
      </c>
      <c r="D13" s="29">
        <v>-0.0195580715872745</v>
      </c>
      <c r="E13" s="29">
        <v>-0.0171000099042556</v>
      </c>
      <c r="F13" s="29">
        <v>-0.00601883200825327</v>
      </c>
      <c r="G13" s="29">
        <v>0.359687147346102</v>
      </c>
      <c r="H13" s="29">
        <v>0.0687993157554966</v>
      </c>
      <c r="I13" s="29">
        <v>0.566320715752163</v>
      </c>
      <c r="J13" s="29">
        <v>0.083002740681314</v>
      </c>
      <c r="K13" s="29">
        <v>1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00"/>
  <sheetViews>
    <sheetView workbookViewId="0">
      <selection activeCell="J8" sqref="J8"/>
    </sheetView>
  </sheetViews>
  <sheetFormatPr defaultColWidth="9" defaultRowHeight="14.4" outlineLevelCol="3"/>
  <sheetData>
    <row r="1" spans="1:4">
      <c r="A1">
        <v>0.738988319426426</v>
      </c>
      <c r="B1">
        <f ca="1">RAND()</f>
        <v>0.853696419705252</v>
      </c>
      <c r="C1">
        <f ca="1">RANDBETWEEN(1,2000)</f>
        <v>858</v>
      </c>
      <c r="D1">
        <f ca="1">NORMSINV(B1)</f>
        <v>1.0524194245148</v>
      </c>
    </row>
    <row r="2" spans="1:4">
      <c r="A2">
        <v>-0.394354628951987</v>
      </c>
      <c r="B2">
        <f ca="1" t="shared" ref="B2:B65" si="0">RAND()</f>
        <v>0.1553642717354</v>
      </c>
      <c r="C2">
        <f ca="1" t="shared" ref="C2:C65" si="1">RANDBETWEEN(1,2000)</f>
        <v>107</v>
      </c>
      <c r="D2">
        <f ca="1" t="shared" ref="D2:D65" si="2">NORMSINV(B2)</f>
        <v>-1.01369451221709</v>
      </c>
    </row>
    <row r="3" spans="1:4">
      <c r="A3">
        <v>0.008835741027724</v>
      </c>
      <c r="B3">
        <f ca="1" t="shared" si="0"/>
        <v>0.787827065675684</v>
      </c>
      <c r="C3">
        <f ca="1" t="shared" si="1"/>
        <v>1766</v>
      </c>
      <c r="D3">
        <f ca="1" t="shared" si="2"/>
        <v>0.798904363416092</v>
      </c>
    </row>
    <row r="4" spans="1:4">
      <c r="A4">
        <v>0.300872216030257</v>
      </c>
      <c r="B4">
        <f ca="1" t="shared" si="0"/>
        <v>0.161864787902899</v>
      </c>
      <c r="C4">
        <f ca="1" t="shared" si="1"/>
        <v>1923</v>
      </c>
      <c r="D4">
        <f ca="1" t="shared" si="2"/>
        <v>-0.986822676729189</v>
      </c>
    </row>
    <row r="5" spans="1:4">
      <c r="A5">
        <v>-0.579196921535186</v>
      </c>
      <c r="B5">
        <f ca="1" t="shared" si="0"/>
        <v>0.294596675308465</v>
      </c>
      <c r="C5">
        <f ca="1" t="shared" si="1"/>
        <v>954</v>
      </c>
      <c r="D5">
        <f ca="1" t="shared" si="2"/>
        <v>-0.540005338787066</v>
      </c>
    </row>
    <row r="6" spans="1:4">
      <c r="A6">
        <v>-0.0470254235551693</v>
      </c>
      <c r="B6">
        <f ca="1" t="shared" si="0"/>
        <v>0.824505536327927</v>
      </c>
      <c r="C6">
        <f ca="1" t="shared" si="1"/>
        <v>1239</v>
      </c>
      <c r="D6">
        <f ca="1" t="shared" si="2"/>
        <v>0.932672810579588</v>
      </c>
    </row>
    <row r="7" spans="1:4">
      <c r="A7">
        <v>-0.904724402062129</v>
      </c>
      <c r="B7">
        <f ca="1" t="shared" si="0"/>
        <v>0.44312772679076</v>
      </c>
      <c r="C7">
        <f ca="1" t="shared" si="1"/>
        <v>976</v>
      </c>
      <c r="D7">
        <f ca="1" t="shared" si="2"/>
        <v>-0.14304397204488</v>
      </c>
    </row>
    <row r="8" spans="1:4">
      <c r="A8">
        <v>-1.49508650792995</v>
      </c>
      <c r="B8">
        <f ca="1" t="shared" si="0"/>
        <v>0.170618043285536</v>
      </c>
      <c r="C8">
        <f ca="1" t="shared" si="1"/>
        <v>85</v>
      </c>
      <c r="D8">
        <f ca="1" t="shared" si="2"/>
        <v>-0.951725750127053</v>
      </c>
    </row>
    <row r="9" spans="1:4">
      <c r="A9">
        <v>-0.633069703326328</v>
      </c>
      <c r="B9">
        <f ca="1" t="shared" si="0"/>
        <v>0.820166976019244</v>
      </c>
      <c r="C9">
        <f ca="1" t="shared" si="1"/>
        <v>1077</v>
      </c>
      <c r="D9">
        <f ca="1" t="shared" si="2"/>
        <v>0.91600161478174</v>
      </c>
    </row>
    <row r="10" spans="1:4">
      <c r="A10">
        <v>-0.944487510423642</v>
      </c>
      <c r="B10">
        <f ca="1" t="shared" si="0"/>
        <v>0.609538975978089</v>
      </c>
      <c r="C10">
        <f ca="1" t="shared" si="1"/>
        <v>1000</v>
      </c>
      <c r="D10">
        <f ca="1" t="shared" si="2"/>
        <v>0.27811764901654</v>
      </c>
    </row>
    <row r="11" spans="1:4">
      <c r="A11">
        <v>-0.479890331916977</v>
      </c>
      <c r="B11">
        <f ca="1" t="shared" si="0"/>
        <v>0.563157293416271</v>
      </c>
      <c r="C11">
        <f ca="1" t="shared" si="1"/>
        <v>1225</v>
      </c>
      <c r="D11">
        <f ca="1" t="shared" si="2"/>
        <v>0.158979007363379</v>
      </c>
    </row>
    <row r="12" spans="1:4">
      <c r="A12">
        <v>0.501374870509608</v>
      </c>
      <c r="B12">
        <f ca="1" t="shared" si="0"/>
        <v>0.706887628643432</v>
      </c>
      <c r="C12">
        <f ca="1" t="shared" si="1"/>
        <v>167</v>
      </c>
      <c r="D12">
        <f ca="1" t="shared" si="2"/>
        <v>0.544314976490197</v>
      </c>
    </row>
    <row r="13" spans="1:4">
      <c r="A13">
        <v>-0.27090777621197</v>
      </c>
      <c r="B13">
        <f ca="1" t="shared" si="0"/>
        <v>0.268981770039687</v>
      </c>
      <c r="C13">
        <f ca="1" t="shared" si="1"/>
        <v>986</v>
      </c>
      <c r="D13">
        <f ca="1" t="shared" si="2"/>
        <v>-0.615895426770125</v>
      </c>
    </row>
    <row r="14" spans="1:4">
      <c r="A14">
        <v>0.141109239848447</v>
      </c>
      <c r="B14">
        <f ca="1" t="shared" si="0"/>
        <v>0.883463582822884</v>
      </c>
      <c r="C14">
        <f ca="1" t="shared" si="1"/>
        <v>659</v>
      </c>
      <c r="D14">
        <f ca="1" t="shared" si="2"/>
        <v>1.19248064797542</v>
      </c>
    </row>
    <row r="15" spans="1:4">
      <c r="A15">
        <v>-0.0118961906991899</v>
      </c>
      <c r="B15">
        <f ca="1" t="shared" si="0"/>
        <v>0.292863077970624</v>
      </c>
      <c r="C15">
        <f ca="1" t="shared" si="1"/>
        <v>1281</v>
      </c>
      <c r="D15">
        <f ca="1" t="shared" si="2"/>
        <v>-0.545039783722096</v>
      </c>
    </row>
    <row r="16" spans="1:4">
      <c r="A16">
        <v>-0.804418505140347</v>
      </c>
      <c r="B16">
        <f ca="1" t="shared" si="0"/>
        <v>0.923019777527006</v>
      </c>
      <c r="C16">
        <f ca="1" t="shared" si="1"/>
        <v>452</v>
      </c>
      <c r="D16">
        <f ca="1" t="shared" si="2"/>
        <v>1.42568099453795</v>
      </c>
    </row>
    <row r="17" spans="1:4">
      <c r="A17">
        <v>0.0462591742689256</v>
      </c>
      <c r="B17">
        <f ca="1" t="shared" si="0"/>
        <v>0.548594693436456</v>
      </c>
      <c r="C17">
        <f ca="1" t="shared" si="1"/>
        <v>773</v>
      </c>
      <c r="D17">
        <f ca="1" t="shared" si="2"/>
        <v>0.122111627822086</v>
      </c>
    </row>
    <row r="18" spans="1:4">
      <c r="A18">
        <v>0.192700326806516</v>
      </c>
      <c r="B18">
        <f ca="1" t="shared" si="0"/>
        <v>0.2614734891047</v>
      </c>
      <c r="C18">
        <f ca="1" t="shared" si="1"/>
        <v>632</v>
      </c>
      <c r="D18">
        <f ca="1" t="shared" si="2"/>
        <v>-0.638809329657658</v>
      </c>
    </row>
    <row r="19" spans="1:4">
      <c r="A19">
        <v>1.463558874093</v>
      </c>
      <c r="B19">
        <f ca="1" t="shared" si="0"/>
        <v>0.988694161733342</v>
      </c>
      <c r="C19">
        <f ca="1" t="shared" si="1"/>
        <v>589</v>
      </c>
      <c r="D19">
        <f ca="1" t="shared" si="2"/>
        <v>2.279932763339</v>
      </c>
    </row>
    <row r="20" spans="1:4">
      <c r="A20">
        <v>-0.293357516056858</v>
      </c>
      <c r="B20">
        <f ca="1" t="shared" si="0"/>
        <v>0.792281481224445</v>
      </c>
      <c r="C20">
        <f ca="1" t="shared" si="1"/>
        <v>958</v>
      </c>
      <c r="D20">
        <f ca="1" t="shared" si="2"/>
        <v>0.814362984022524</v>
      </c>
    </row>
    <row r="21" spans="1:4">
      <c r="A21">
        <v>0.557439534532023</v>
      </c>
      <c r="B21">
        <f ca="1" t="shared" si="0"/>
        <v>0.790008728182838</v>
      </c>
      <c r="C21">
        <f ca="1" t="shared" si="1"/>
        <v>768</v>
      </c>
      <c r="D21">
        <f ca="1" t="shared" si="2"/>
        <v>0.806451532412398</v>
      </c>
    </row>
    <row r="22" spans="1:4">
      <c r="A22">
        <v>-0.130301032186253</v>
      </c>
      <c r="B22">
        <f ca="1" t="shared" si="0"/>
        <v>0.714665614714569</v>
      </c>
      <c r="C22">
        <f ca="1" t="shared" si="1"/>
        <v>1012</v>
      </c>
      <c r="D22">
        <f ca="1" t="shared" si="2"/>
        <v>0.567066840564874</v>
      </c>
    </row>
    <row r="23" spans="1:4">
      <c r="A23">
        <v>-0.938412085815798</v>
      </c>
      <c r="B23">
        <f ca="1" t="shared" si="0"/>
        <v>0.977207764248573</v>
      </c>
      <c r="C23">
        <f ca="1" t="shared" si="1"/>
        <v>360</v>
      </c>
      <c r="D23">
        <f ca="1" t="shared" si="2"/>
        <v>1.99922077690974</v>
      </c>
    </row>
    <row r="24" spans="1:4">
      <c r="A24">
        <v>-0.187247906069388</v>
      </c>
      <c r="B24">
        <f ca="1" t="shared" si="0"/>
        <v>0.0508395795694241</v>
      </c>
      <c r="C24">
        <f ca="1" t="shared" si="1"/>
        <v>83</v>
      </c>
      <c r="D24">
        <f ca="1" t="shared" si="2"/>
        <v>-1.63676702059717</v>
      </c>
    </row>
    <row r="25" spans="1:4">
      <c r="A25">
        <v>-0.956265466811601</v>
      </c>
      <c r="B25">
        <f ca="1" t="shared" si="0"/>
        <v>0.827488812332179</v>
      </c>
      <c r="C25">
        <f ca="1" t="shared" si="1"/>
        <v>1870</v>
      </c>
      <c r="D25">
        <f ca="1" t="shared" si="2"/>
        <v>0.944288236987283</v>
      </c>
    </row>
    <row r="26" spans="1:4">
      <c r="A26">
        <v>0.206356389753637</v>
      </c>
      <c r="B26">
        <f ca="1" t="shared" si="0"/>
        <v>0.751670321414216</v>
      </c>
      <c r="C26">
        <f ca="1" t="shared" si="1"/>
        <v>1261</v>
      </c>
      <c r="D26">
        <f ca="1" t="shared" si="2"/>
        <v>0.679755390313153</v>
      </c>
    </row>
    <row r="27" spans="1:4">
      <c r="A27">
        <v>-0.0147269929584581</v>
      </c>
      <c r="B27">
        <f ca="1" t="shared" si="0"/>
        <v>0.131791061342556</v>
      </c>
      <c r="C27">
        <f ca="1" t="shared" si="1"/>
        <v>760</v>
      </c>
      <c r="D27">
        <f ca="1" t="shared" si="2"/>
        <v>-1.11796457676171</v>
      </c>
    </row>
    <row r="28" spans="1:4">
      <c r="A28">
        <v>0.177681158675114</v>
      </c>
      <c r="B28">
        <f ca="1" t="shared" si="0"/>
        <v>0.578118001355765</v>
      </c>
      <c r="C28">
        <f ca="1" t="shared" si="1"/>
        <v>1105</v>
      </c>
      <c r="D28">
        <f ca="1" t="shared" si="2"/>
        <v>0.197081197239711</v>
      </c>
    </row>
    <row r="29" spans="1:4">
      <c r="A29">
        <v>0.297511633107206</v>
      </c>
      <c r="B29">
        <f ca="1" t="shared" si="0"/>
        <v>0.00145277158737223</v>
      </c>
      <c r="C29">
        <f ca="1" t="shared" si="1"/>
        <v>152</v>
      </c>
      <c r="D29">
        <f ca="1" t="shared" si="2"/>
        <v>-2.97755836542232</v>
      </c>
    </row>
    <row r="30" spans="1:4">
      <c r="A30">
        <v>-2.89561285171658</v>
      </c>
      <c r="B30">
        <f ca="1" t="shared" si="0"/>
        <v>0.129226614987981</v>
      </c>
      <c r="C30">
        <f ca="1" t="shared" si="1"/>
        <v>403</v>
      </c>
      <c r="D30">
        <f ca="1" t="shared" si="2"/>
        <v>-1.13005457235416</v>
      </c>
    </row>
    <row r="31" spans="1:4">
      <c r="A31">
        <v>0.585541783948429</v>
      </c>
      <c r="B31">
        <f ca="1" t="shared" si="0"/>
        <v>0.172732602439976</v>
      </c>
      <c r="C31">
        <f ca="1" t="shared" si="1"/>
        <v>1431</v>
      </c>
      <c r="D31">
        <f ca="1" t="shared" si="2"/>
        <v>-0.943421784376885</v>
      </c>
    </row>
    <row r="32" spans="1:4">
      <c r="A32">
        <v>-1.27010707728914</v>
      </c>
      <c r="B32">
        <f ca="1" t="shared" si="0"/>
        <v>0.5448976085927</v>
      </c>
      <c r="C32">
        <f ca="1" t="shared" si="1"/>
        <v>947</v>
      </c>
      <c r="D32">
        <f ca="1" t="shared" si="2"/>
        <v>0.112780242220917</v>
      </c>
    </row>
    <row r="33" spans="1:4">
      <c r="A33">
        <v>-0.344309682986932</v>
      </c>
      <c r="B33">
        <f ca="1" t="shared" si="0"/>
        <v>0.822157057422943</v>
      </c>
      <c r="C33">
        <f ca="1" t="shared" si="1"/>
        <v>1283</v>
      </c>
      <c r="D33">
        <f ca="1" t="shared" si="2"/>
        <v>0.923616758959836</v>
      </c>
    </row>
    <row r="34" spans="1:4">
      <c r="A34">
        <v>0.815355178929167</v>
      </c>
      <c r="B34">
        <f ca="1" t="shared" si="0"/>
        <v>0.499858676241984</v>
      </c>
      <c r="C34">
        <f ca="1" t="shared" si="1"/>
        <v>639</v>
      </c>
      <c r="D34">
        <f ca="1" t="shared" si="2"/>
        <v>-0.000354246135128838</v>
      </c>
    </row>
    <row r="35" spans="1:4">
      <c r="A35">
        <v>-1.65812252816977</v>
      </c>
      <c r="B35">
        <f ca="1" t="shared" si="0"/>
        <v>0.546124659444061</v>
      </c>
      <c r="C35">
        <f ca="1" t="shared" si="1"/>
        <v>291</v>
      </c>
      <c r="D35">
        <f ca="1" t="shared" si="2"/>
        <v>0.115876171167196</v>
      </c>
    </row>
    <row r="36" spans="1:4">
      <c r="A36">
        <v>0.253331791100209</v>
      </c>
      <c r="B36">
        <f ca="1" t="shared" si="0"/>
        <v>0.0241976951152294</v>
      </c>
      <c r="C36">
        <f ca="1" t="shared" si="1"/>
        <v>1899</v>
      </c>
      <c r="D36">
        <f ca="1" t="shared" si="2"/>
        <v>-1.97387999282237</v>
      </c>
    </row>
    <row r="37" spans="1:4">
      <c r="A37">
        <v>0.489267222292256</v>
      </c>
      <c r="B37">
        <f ca="1" t="shared" si="0"/>
        <v>0.899353624845139</v>
      </c>
      <c r="C37">
        <f ca="1" t="shared" si="1"/>
        <v>1956</v>
      </c>
      <c r="D37">
        <f ca="1" t="shared" si="2"/>
        <v>1.27787713790283</v>
      </c>
    </row>
    <row r="38" spans="1:4">
      <c r="A38">
        <v>0.247016487264773</v>
      </c>
      <c r="B38">
        <f ca="1" t="shared" si="0"/>
        <v>0.339455629022029</v>
      </c>
      <c r="C38">
        <f ca="1" t="shared" si="1"/>
        <v>1001</v>
      </c>
      <c r="D38">
        <f ca="1" t="shared" si="2"/>
        <v>-0.413949272142391</v>
      </c>
    </row>
    <row r="39" spans="1:4">
      <c r="A39">
        <v>0.400066255679121</v>
      </c>
      <c r="B39">
        <f ca="1" t="shared" si="0"/>
        <v>0.288366282813962</v>
      </c>
      <c r="C39">
        <f ca="1" t="shared" si="1"/>
        <v>1773</v>
      </c>
      <c r="D39">
        <f ca="1" t="shared" si="2"/>
        <v>-0.558163759099887</v>
      </c>
    </row>
    <row r="40" spans="1:4">
      <c r="A40">
        <v>0.526077883478138</v>
      </c>
      <c r="B40">
        <f ca="1" t="shared" si="0"/>
        <v>0.866233400444741</v>
      </c>
      <c r="C40">
        <f ca="1" t="shared" si="1"/>
        <v>1283</v>
      </c>
      <c r="D40">
        <f ca="1" t="shared" si="2"/>
        <v>1.10876123144082</v>
      </c>
    </row>
    <row r="41" spans="1:4">
      <c r="A41">
        <v>0.423966639573337</v>
      </c>
      <c r="B41">
        <f ca="1" t="shared" si="0"/>
        <v>0.382051014730351</v>
      </c>
      <c r="C41">
        <f ca="1" t="shared" si="1"/>
        <v>104</v>
      </c>
      <c r="D41">
        <f ca="1" t="shared" si="2"/>
        <v>-0.300098491965885</v>
      </c>
    </row>
    <row r="42" spans="1:4">
      <c r="A42">
        <v>0.553334302821895</v>
      </c>
      <c r="B42">
        <f ca="1" t="shared" si="0"/>
        <v>0.791882943687018</v>
      </c>
      <c r="C42">
        <f ca="1" t="shared" si="1"/>
        <v>1126</v>
      </c>
      <c r="D42">
        <f ca="1" t="shared" si="2"/>
        <v>0.812971998694198</v>
      </c>
    </row>
    <row r="43" spans="1:4">
      <c r="A43">
        <v>0.153792143464671</v>
      </c>
      <c r="B43">
        <f ca="1" t="shared" si="0"/>
        <v>0.14762586502395</v>
      </c>
      <c r="C43">
        <f ca="1" t="shared" si="1"/>
        <v>991</v>
      </c>
      <c r="D43">
        <f ca="1" t="shared" si="2"/>
        <v>-1.04667016178538</v>
      </c>
    </row>
    <row r="44" spans="1:4">
      <c r="A44">
        <v>-1.04789478427847</v>
      </c>
      <c r="B44">
        <f ca="1" t="shared" si="0"/>
        <v>0.825956143277284</v>
      </c>
      <c r="C44">
        <f ca="1" t="shared" si="1"/>
        <v>1080</v>
      </c>
      <c r="D44">
        <f ca="1" t="shared" si="2"/>
        <v>0.938304956222037</v>
      </c>
    </row>
    <row r="45" spans="1:4">
      <c r="A45">
        <v>-1.017001522996</v>
      </c>
      <c r="B45">
        <f ca="1" t="shared" si="0"/>
        <v>0.0967358983563027</v>
      </c>
      <c r="C45">
        <f ca="1" t="shared" si="1"/>
        <v>11</v>
      </c>
      <c r="D45">
        <f ca="1" t="shared" si="2"/>
        <v>-1.3003769772352</v>
      </c>
    </row>
    <row r="46" spans="1:4">
      <c r="A46">
        <v>0.772165549278725</v>
      </c>
      <c r="B46">
        <f ca="1" t="shared" si="0"/>
        <v>0.639836468094422</v>
      </c>
      <c r="C46">
        <f ca="1" t="shared" si="1"/>
        <v>616</v>
      </c>
      <c r="D46">
        <f ca="1" t="shared" si="2"/>
        <v>0.358021713929743</v>
      </c>
    </row>
    <row r="47" spans="1:4">
      <c r="A47">
        <v>0.326667759509291</v>
      </c>
      <c r="B47">
        <f ca="1" t="shared" si="0"/>
        <v>0.740755437535468</v>
      </c>
      <c r="C47">
        <f ca="1" t="shared" si="1"/>
        <v>1800</v>
      </c>
      <c r="D47">
        <f ca="1" t="shared" si="2"/>
        <v>0.645676126129395</v>
      </c>
    </row>
    <row r="48" spans="1:4">
      <c r="A48">
        <v>-0.216057287616422</v>
      </c>
      <c r="B48">
        <f ca="1" t="shared" si="0"/>
        <v>0.790056830949658</v>
      </c>
      <c r="C48">
        <f ca="1" t="shared" si="1"/>
        <v>1344</v>
      </c>
      <c r="D48">
        <f ca="1" t="shared" si="2"/>
        <v>0.806618454569593</v>
      </c>
    </row>
    <row r="49" spans="1:4">
      <c r="A49">
        <v>-1.61464413395151</v>
      </c>
      <c r="B49">
        <f ca="1" t="shared" si="0"/>
        <v>0.027952993859095</v>
      </c>
      <c r="C49">
        <f ca="1" t="shared" si="1"/>
        <v>495</v>
      </c>
      <c r="D49">
        <f ca="1" t="shared" si="2"/>
        <v>-1.91176776794</v>
      </c>
    </row>
    <row r="50" spans="1:4">
      <c r="A50">
        <v>0.449888375442242</v>
      </c>
      <c r="B50">
        <f ca="1" t="shared" si="0"/>
        <v>0.946772720957654</v>
      </c>
      <c r="C50">
        <f ca="1" t="shared" si="1"/>
        <v>921</v>
      </c>
      <c r="D50">
        <f ca="1" t="shared" si="2"/>
        <v>1.61433603418603</v>
      </c>
    </row>
    <row r="51" spans="1:4">
      <c r="A51">
        <v>-1.22496658150339</v>
      </c>
      <c r="B51">
        <f ca="1" t="shared" si="0"/>
        <v>0.668429015527155</v>
      </c>
      <c r="C51">
        <f ca="1" t="shared" si="1"/>
        <v>570</v>
      </c>
      <c r="D51">
        <f ca="1" t="shared" si="2"/>
        <v>0.435579331976414</v>
      </c>
    </row>
    <row r="52" spans="1:4">
      <c r="A52">
        <v>0.477059529657708</v>
      </c>
      <c r="B52">
        <f ca="1" t="shared" si="0"/>
        <v>0.390431623988113</v>
      </c>
      <c r="C52">
        <f ca="1" t="shared" si="1"/>
        <v>965</v>
      </c>
      <c r="D52">
        <f ca="1" t="shared" si="2"/>
        <v>-0.278194250751306</v>
      </c>
    </row>
    <row r="53" spans="1:4">
      <c r="A53">
        <v>-0.0392151378036942</v>
      </c>
      <c r="B53">
        <f ca="1" t="shared" si="0"/>
        <v>0.560648319319599</v>
      </c>
      <c r="C53">
        <f ca="1" t="shared" si="1"/>
        <v>1954</v>
      </c>
      <c r="D53">
        <f ca="1" t="shared" si="2"/>
        <v>0.152613141026305</v>
      </c>
    </row>
    <row r="54" spans="1:4">
      <c r="A54">
        <v>0.0317902504320955</v>
      </c>
      <c r="B54">
        <f ca="1" t="shared" si="0"/>
        <v>0.564374736731189</v>
      </c>
      <c r="C54">
        <f ca="1" t="shared" si="1"/>
        <v>465</v>
      </c>
      <c r="D54">
        <f ca="1" t="shared" si="2"/>
        <v>0.162070258836263</v>
      </c>
    </row>
    <row r="55" spans="1:4">
      <c r="A55">
        <v>0.40828354030964</v>
      </c>
      <c r="B55">
        <f ca="1" t="shared" si="0"/>
        <v>0.729986752985555</v>
      </c>
      <c r="C55">
        <f ca="1" t="shared" si="1"/>
        <v>371</v>
      </c>
      <c r="D55">
        <f ca="1" t="shared" si="2"/>
        <v>0.612772927410641</v>
      </c>
    </row>
    <row r="56" spans="1:4">
      <c r="A56">
        <v>-0.115423972602002</v>
      </c>
      <c r="B56">
        <f ca="1" t="shared" si="0"/>
        <v>0.943340544792609</v>
      </c>
      <c r="C56">
        <f ca="1" t="shared" si="1"/>
        <v>1825</v>
      </c>
      <c r="D56">
        <f ca="1" t="shared" si="2"/>
        <v>1.58345010521479</v>
      </c>
    </row>
    <row r="57" spans="1:4">
      <c r="A57">
        <v>-1.32440163724823</v>
      </c>
      <c r="B57">
        <f ca="1" t="shared" si="0"/>
        <v>0.936462586604301</v>
      </c>
      <c r="C57">
        <f ca="1" t="shared" si="1"/>
        <v>991</v>
      </c>
      <c r="D57">
        <f ca="1" t="shared" si="2"/>
        <v>1.52573920428017</v>
      </c>
    </row>
    <row r="58" spans="1:4">
      <c r="A58">
        <v>-0.181333916771109</v>
      </c>
      <c r="B58">
        <f ca="1" t="shared" si="0"/>
        <v>0.603576095348065</v>
      </c>
      <c r="C58">
        <f ca="1" t="shared" si="1"/>
        <v>1403</v>
      </c>
      <c r="D58">
        <f ca="1" t="shared" si="2"/>
        <v>0.262614387856558</v>
      </c>
    </row>
    <row r="59" spans="1:4">
      <c r="A59">
        <v>-0.895661287358962</v>
      </c>
      <c r="B59">
        <f ca="1" t="shared" si="0"/>
        <v>0.850223331428364</v>
      </c>
      <c r="C59">
        <f ca="1" t="shared" si="1"/>
        <v>1459</v>
      </c>
      <c r="D59">
        <f ca="1" t="shared" si="2"/>
        <v>1.0373917166757</v>
      </c>
    </row>
    <row r="60" spans="1:4">
      <c r="A60">
        <v>0.183745214599185</v>
      </c>
      <c r="B60">
        <f ca="1" t="shared" si="0"/>
        <v>0.346044509236166</v>
      </c>
      <c r="C60">
        <f ca="1" t="shared" si="1"/>
        <v>1134</v>
      </c>
      <c r="D60">
        <f ca="1" t="shared" si="2"/>
        <v>-0.396021701937957</v>
      </c>
    </row>
    <row r="61" spans="1:4">
      <c r="A61">
        <v>-1.36541075335117</v>
      </c>
      <c r="B61">
        <f ca="1" t="shared" si="0"/>
        <v>0.617345430895342</v>
      </c>
      <c r="C61">
        <f ca="1" t="shared" si="1"/>
        <v>919</v>
      </c>
      <c r="D61">
        <f ca="1" t="shared" si="2"/>
        <v>0.298516298834515</v>
      </c>
    </row>
    <row r="62" spans="1:4">
      <c r="A62">
        <v>-1.58386683324352</v>
      </c>
      <c r="B62">
        <f ca="1" t="shared" si="0"/>
        <v>0.105931763012171</v>
      </c>
      <c r="C62">
        <f ca="1" t="shared" si="1"/>
        <v>235</v>
      </c>
      <c r="D62">
        <f ca="1" t="shared" si="2"/>
        <v>-1.24845760132702</v>
      </c>
    </row>
    <row r="63" spans="1:4">
      <c r="A63">
        <v>-0.00256250132224523</v>
      </c>
      <c r="B63">
        <f ca="1" t="shared" si="0"/>
        <v>0.45796788356438</v>
      </c>
      <c r="C63">
        <f ca="1" t="shared" si="1"/>
        <v>1005</v>
      </c>
      <c r="D63">
        <f ca="1" t="shared" si="2"/>
        <v>-0.105554575118487</v>
      </c>
    </row>
    <row r="64" spans="1:4">
      <c r="A64">
        <v>1.71721239894396</v>
      </c>
      <c r="B64">
        <f ca="1" t="shared" si="0"/>
        <v>0.694150910843313</v>
      </c>
      <c r="C64">
        <f ca="1" t="shared" si="1"/>
        <v>1742</v>
      </c>
      <c r="D64">
        <f ca="1" t="shared" si="2"/>
        <v>0.507650913540037</v>
      </c>
    </row>
    <row r="65" spans="1:4">
      <c r="A65">
        <v>-0.892580374056706</v>
      </c>
      <c r="B65">
        <f ca="1" t="shared" si="0"/>
        <v>0.0158341946120908</v>
      </c>
      <c r="C65">
        <f ca="1" t="shared" si="1"/>
        <v>592</v>
      </c>
      <c r="D65">
        <f ca="1" t="shared" si="2"/>
        <v>-2.14857142040443</v>
      </c>
    </row>
    <row r="66" spans="1:4">
      <c r="A66">
        <v>-0.484271822642768</v>
      </c>
      <c r="B66">
        <f ca="1" t="shared" ref="B66:B129" si="3">RAND()</f>
        <v>0.691336195357238</v>
      </c>
      <c r="C66">
        <f ca="1" t="shared" ref="C66:C129" si="4">RANDBETWEEN(1,2000)</f>
        <v>1637</v>
      </c>
      <c r="D66">
        <f ca="1" t="shared" ref="D66:D129" si="5">NORMSINV(B66)</f>
        <v>0.499641388713611</v>
      </c>
    </row>
    <row r="67" spans="1:4">
      <c r="A67">
        <v>-1.22141045721946</v>
      </c>
      <c r="B67">
        <f ca="1" t="shared" si="3"/>
        <v>0.734972808150155</v>
      </c>
      <c r="C67">
        <f ca="1" t="shared" si="4"/>
        <v>857</v>
      </c>
      <c r="D67">
        <f ca="1" t="shared" si="5"/>
        <v>0.627922999087226</v>
      </c>
    </row>
    <row r="68" spans="1:4">
      <c r="A68">
        <v>0.833624653751031</v>
      </c>
      <c r="B68">
        <f ca="1" t="shared" si="3"/>
        <v>0.277171337852225</v>
      </c>
      <c r="C68">
        <f ca="1" t="shared" si="4"/>
        <v>334</v>
      </c>
      <c r="D68">
        <f ca="1" t="shared" si="5"/>
        <v>-0.591265300094328</v>
      </c>
    </row>
    <row r="69" spans="1:4">
      <c r="A69">
        <v>-1.0652729542926</v>
      </c>
      <c r="B69">
        <f ca="1" t="shared" si="3"/>
        <v>0.478349178192251</v>
      </c>
      <c r="C69">
        <f ca="1" t="shared" si="4"/>
        <v>1618</v>
      </c>
      <c r="D69">
        <f ca="1" t="shared" si="5"/>
        <v>-0.0542972300690485</v>
      </c>
    </row>
    <row r="70" spans="1:4">
      <c r="A70">
        <v>-0.0649538378638681</v>
      </c>
      <c r="B70">
        <f ca="1" t="shared" si="3"/>
        <v>0.899311414208715</v>
      </c>
      <c r="C70">
        <f ca="1" t="shared" si="4"/>
        <v>1407</v>
      </c>
      <c r="D70">
        <f ca="1" t="shared" si="5"/>
        <v>1.2776377840929</v>
      </c>
    </row>
    <row r="71" spans="1:4">
      <c r="A71">
        <v>-1.16167257147026</v>
      </c>
      <c r="B71">
        <f ca="1" t="shared" si="3"/>
        <v>0.801520412913504</v>
      </c>
      <c r="C71">
        <f ca="1" t="shared" si="4"/>
        <v>471</v>
      </c>
      <c r="D71">
        <f ca="1" t="shared" si="5"/>
        <v>0.8470644942754</v>
      </c>
    </row>
    <row r="72" spans="1:4">
      <c r="A72">
        <v>0.0591296611673897</v>
      </c>
      <c r="B72">
        <f ca="1" t="shared" si="3"/>
        <v>0.252639213665388</v>
      </c>
      <c r="C72">
        <f ca="1" t="shared" si="4"/>
        <v>1296</v>
      </c>
      <c r="D72">
        <f ca="1" t="shared" si="5"/>
        <v>-0.666207582006123</v>
      </c>
    </row>
    <row r="73" spans="1:4">
      <c r="A73">
        <v>1.94209860637784</v>
      </c>
      <c r="B73">
        <f ca="1" t="shared" si="3"/>
        <v>0.165193249465712</v>
      </c>
      <c r="C73">
        <f ca="1" t="shared" si="4"/>
        <v>420</v>
      </c>
      <c r="D73">
        <f ca="1" t="shared" si="5"/>
        <v>-0.973335671717101</v>
      </c>
    </row>
    <row r="74" spans="1:4">
      <c r="A74">
        <v>-1.36989228849416</v>
      </c>
      <c r="B74">
        <f ca="1" t="shared" si="3"/>
        <v>0.423824163486076</v>
      </c>
      <c r="C74">
        <f ca="1" t="shared" si="4"/>
        <v>1160</v>
      </c>
      <c r="D74">
        <f ca="1" t="shared" si="5"/>
        <v>-0.192119849375661</v>
      </c>
    </row>
    <row r="75" spans="1:4">
      <c r="A75">
        <v>0.252067593464744</v>
      </c>
      <c r="B75">
        <f ca="1" t="shared" si="3"/>
        <v>0.519815695366343</v>
      </c>
      <c r="C75">
        <f ca="1" t="shared" si="4"/>
        <v>1252</v>
      </c>
      <c r="D75">
        <f ca="1" t="shared" si="5"/>
        <v>0.0496910242102299</v>
      </c>
    </row>
    <row r="76" spans="1:4">
      <c r="A76">
        <v>-0.512509359396063</v>
      </c>
      <c r="B76">
        <f ca="1" t="shared" si="3"/>
        <v>0.981397027884504</v>
      </c>
      <c r="C76">
        <f ca="1" t="shared" si="4"/>
        <v>868</v>
      </c>
      <c r="D76">
        <f ca="1" t="shared" si="5"/>
        <v>2.08349700698759</v>
      </c>
    </row>
    <row r="77" spans="1:4">
      <c r="A77">
        <v>0.180168626684463</v>
      </c>
      <c r="B77">
        <f ca="1" t="shared" si="3"/>
        <v>0.255450365408203</v>
      </c>
      <c r="C77">
        <f ca="1" t="shared" si="4"/>
        <v>1433</v>
      </c>
      <c r="D77">
        <f ca="1" t="shared" si="5"/>
        <v>-0.657435812215154</v>
      </c>
    </row>
    <row r="78" spans="1:4">
      <c r="A78">
        <v>0.699454858477111</v>
      </c>
      <c r="B78">
        <f ca="1" t="shared" si="3"/>
        <v>0.79124708452066</v>
      </c>
      <c r="C78">
        <f ca="1" t="shared" si="4"/>
        <v>1955</v>
      </c>
      <c r="D78">
        <f ca="1" t="shared" si="5"/>
        <v>0.810755958324597</v>
      </c>
    </row>
    <row r="79" spans="1:4">
      <c r="A79">
        <v>-0.421123331761919</v>
      </c>
      <c r="B79">
        <f ca="1" t="shared" si="3"/>
        <v>0.610729544209921</v>
      </c>
      <c r="C79">
        <f ca="1" t="shared" si="4"/>
        <v>794</v>
      </c>
      <c r="D79">
        <f ca="1" t="shared" si="5"/>
        <v>0.28122098316466</v>
      </c>
    </row>
    <row r="80" spans="1:4">
      <c r="A80">
        <v>-0.314266799250618</v>
      </c>
      <c r="B80">
        <f ca="1" t="shared" si="3"/>
        <v>0.650032399613787</v>
      </c>
      <c r="C80">
        <f ca="1" t="shared" si="4"/>
        <v>1194</v>
      </c>
      <c r="D80">
        <f ca="1" t="shared" si="5"/>
        <v>0.385407940076415</v>
      </c>
    </row>
    <row r="81" spans="1:4">
      <c r="A81">
        <v>1.05400886241114</v>
      </c>
      <c r="B81">
        <f ca="1" t="shared" si="3"/>
        <v>0.591014137666638</v>
      </c>
      <c r="C81">
        <f ca="1" t="shared" si="4"/>
        <v>411</v>
      </c>
      <c r="D81">
        <f ca="1" t="shared" si="5"/>
        <v>0.230154489511258</v>
      </c>
    </row>
    <row r="82" spans="1:4">
      <c r="A82">
        <v>-0.38659436540911</v>
      </c>
      <c r="B82">
        <f ca="1" t="shared" si="3"/>
        <v>0.960577955706419</v>
      </c>
      <c r="C82">
        <f ca="1" t="shared" si="4"/>
        <v>1867</v>
      </c>
      <c r="D82">
        <f ca="1" t="shared" si="5"/>
        <v>1.75743267134432</v>
      </c>
    </row>
    <row r="83" spans="1:4">
      <c r="A83">
        <v>-0.18825971892511</v>
      </c>
      <c r="B83">
        <f ca="1" t="shared" si="3"/>
        <v>0.235942154656431</v>
      </c>
      <c r="C83">
        <f ca="1" t="shared" si="4"/>
        <v>358</v>
      </c>
      <c r="D83">
        <f ca="1" t="shared" si="5"/>
        <v>-0.719416539163916</v>
      </c>
    </row>
    <row r="84" spans="1:4">
      <c r="A84">
        <v>1.9690105546033</v>
      </c>
      <c r="B84">
        <f ca="1" t="shared" si="3"/>
        <v>0.827957377982314</v>
      </c>
      <c r="C84">
        <f ca="1" t="shared" si="4"/>
        <v>1967</v>
      </c>
      <c r="D84">
        <f ca="1" t="shared" si="5"/>
        <v>0.94612419584847</v>
      </c>
    </row>
    <row r="85" spans="1:4">
      <c r="A85">
        <v>-1.28603460325394</v>
      </c>
      <c r="B85">
        <f ca="1" t="shared" si="3"/>
        <v>0.786866545826605</v>
      </c>
      <c r="C85">
        <f ca="1" t="shared" si="4"/>
        <v>1351</v>
      </c>
      <c r="D85">
        <f ca="1" t="shared" si="5"/>
        <v>0.795595972368512</v>
      </c>
    </row>
    <row r="86" spans="1:4">
      <c r="A86">
        <v>0.213785824598745</v>
      </c>
      <c r="B86">
        <f ca="1" t="shared" si="3"/>
        <v>0.0234276044242212</v>
      </c>
      <c r="C86">
        <f ca="1" t="shared" si="4"/>
        <v>1551</v>
      </c>
      <c r="D86">
        <f ca="1" t="shared" si="5"/>
        <v>-1.98760666284665</v>
      </c>
    </row>
    <row r="87" spans="1:4">
      <c r="A87">
        <v>0.0526165422343183</v>
      </c>
      <c r="B87">
        <f ca="1" t="shared" si="3"/>
        <v>0.554678954245118</v>
      </c>
      <c r="C87">
        <f ca="1" t="shared" si="4"/>
        <v>283</v>
      </c>
      <c r="D87">
        <f ca="1" t="shared" si="5"/>
        <v>0.137491777650006</v>
      </c>
    </row>
    <row r="88" spans="1:4">
      <c r="A88">
        <v>-1.04948640000657</v>
      </c>
      <c r="B88">
        <f ca="1" t="shared" si="3"/>
        <v>0.0153823333672685</v>
      </c>
      <c r="C88">
        <f ca="1" t="shared" si="4"/>
        <v>1630</v>
      </c>
      <c r="D88">
        <f ca="1" t="shared" si="5"/>
        <v>-2.1601033890085</v>
      </c>
    </row>
    <row r="89" spans="1:4">
      <c r="A89">
        <v>0.320219442073721</v>
      </c>
      <c r="B89">
        <f ca="1" t="shared" si="3"/>
        <v>0.457176733352368</v>
      </c>
      <c r="C89">
        <f ca="1" t="shared" si="4"/>
        <v>1940</v>
      </c>
      <c r="D89">
        <f ca="1" t="shared" si="5"/>
        <v>-0.107548984406192</v>
      </c>
    </row>
    <row r="90" spans="1:4">
      <c r="A90">
        <v>0.344716681865975</v>
      </c>
      <c r="B90">
        <f ca="1" t="shared" si="3"/>
        <v>0.765505750807116</v>
      </c>
      <c r="C90">
        <f ca="1" t="shared" si="4"/>
        <v>841</v>
      </c>
      <c r="D90">
        <f ca="1" t="shared" si="5"/>
        <v>0.724125813349992</v>
      </c>
    </row>
    <row r="91" spans="1:4">
      <c r="A91">
        <v>-0.75059688242618</v>
      </c>
      <c r="B91">
        <f ca="1" t="shared" si="3"/>
        <v>0.418695906369282</v>
      </c>
      <c r="C91">
        <f ca="1" t="shared" si="4"/>
        <v>1033</v>
      </c>
      <c r="D91">
        <f ca="1" t="shared" si="5"/>
        <v>-0.205230792211985</v>
      </c>
    </row>
    <row r="92" spans="1:4">
      <c r="A92">
        <v>-0.739189545129193</v>
      </c>
      <c r="B92">
        <f ca="1" t="shared" si="3"/>
        <v>0.133049292500902</v>
      </c>
      <c r="C92">
        <f ca="1" t="shared" si="4"/>
        <v>1033</v>
      </c>
      <c r="D92">
        <f ca="1" t="shared" si="5"/>
        <v>-1.11209202570358</v>
      </c>
    </row>
    <row r="93" spans="1:4">
      <c r="A93">
        <v>-0.0602017280471046</v>
      </c>
      <c r="B93">
        <f ca="1" t="shared" si="3"/>
        <v>0.14663850458036</v>
      </c>
      <c r="C93">
        <f ca="1" t="shared" si="4"/>
        <v>1386</v>
      </c>
      <c r="D93">
        <f ca="1" t="shared" si="5"/>
        <v>-1.05095989620383</v>
      </c>
    </row>
    <row r="94" spans="1:4">
      <c r="A94">
        <v>0.508673565491335</v>
      </c>
      <c r="B94">
        <f ca="1" t="shared" si="3"/>
        <v>0.649271816482377</v>
      </c>
      <c r="C94">
        <f ca="1" t="shared" si="4"/>
        <v>1297</v>
      </c>
      <c r="D94">
        <f ca="1" t="shared" si="5"/>
        <v>0.383355265879305</v>
      </c>
    </row>
    <row r="95" spans="1:4">
      <c r="A95">
        <v>-0.0241379893850535</v>
      </c>
      <c r="B95">
        <f ca="1" t="shared" si="3"/>
        <v>0.0614334995928381</v>
      </c>
      <c r="C95">
        <f ca="1" t="shared" si="4"/>
        <v>1076</v>
      </c>
      <c r="D95">
        <f ca="1" t="shared" si="5"/>
        <v>-1.54285072319547</v>
      </c>
    </row>
    <row r="96" spans="1:4">
      <c r="A96">
        <v>-0.573056695429841</v>
      </c>
      <c r="B96">
        <f ca="1" t="shared" si="3"/>
        <v>0.932567528958163</v>
      </c>
      <c r="C96">
        <f ca="1" t="shared" si="4"/>
        <v>27</v>
      </c>
      <c r="D96">
        <f ca="1" t="shared" si="5"/>
        <v>1.49518969537697</v>
      </c>
    </row>
    <row r="97" spans="1:4">
      <c r="A97">
        <v>-0.647057731839595</v>
      </c>
      <c r="B97">
        <f ca="1" t="shared" si="3"/>
        <v>0.747707400041554</v>
      </c>
      <c r="C97">
        <f ca="1" t="shared" si="4"/>
        <v>1719</v>
      </c>
      <c r="D97">
        <f ca="1" t="shared" si="5"/>
        <v>0.667292681925206</v>
      </c>
    </row>
    <row r="98" spans="1:4">
      <c r="A98">
        <v>-1.39536041388055</v>
      </c>
      <c r="B98">
        <f ca="1" t="shared" si="3"/>
        <v>0.942849927652537</v>
      </c>
      <c r="C98">
        <f ca="1" t="shared" si="4"/>
        <v>155</v>
      </c>
      <c r="D98">
        <f ca="1" t="shared" si="5"/>
        <v>1.57915658780219</v>
      </c>
    </row>
    <row r="99" spans="1:4">
      <c r="A99">
        <v>-0.176360117620789</v>
      </c>
      <c r="B99">
        <f ca="1" t="shared" si="3"/>
        <v>0.183356192013513</v>
      </c>
      <c r="C99">
        <f ca="1" t="shared" si="4"/>
        <v>855</v>
      </c>
      <c r="D99">
        <f ca="1" t="shared" si="5"/>
        <v>-0.902648675608264</v>
      </c>
    </row>
    <row r="100" spans="1:4">
      <c r="A100">
        <v>-0.696818460710347</v>
      </c>
      <c r="B100">
        <f ca="1" t="shared" si="3"/>
        <v>0.223561551704779</v>
      </c>
      <c r="C100">
        <f ca="1" t="shared" si="4"/>
        <v>897</v>
      </c>
      <c r="D100">
        <f ca="1" t="shared" si="5"/>
        <v>-0.760219980927251</v>
      </c>
    </row>
    <row r="101" spans="1:4">
      <c r="A101">
        <v>0.855811777000781</v>
      </c>
      <c r="B101">
        <f ca="1" t="shared" si="3"/>
        <v>0.226032745526022</v>
      </c>
      <c r="C101">
        <f ca="1" t="shared" si="4"/>
        <v>648</v>
      </c>
      <c r="D101">
        <f ca="1" t="shared" si="5"/>
        <v>-0.75197600127779</v>
      </c>
    </row>
    <row r="102" spans="1:4">
      <c r="A102">
        <v>1.25013684737496</v>
      </c>
      <c r="B102">
        <f ca="1" t="shared" si="3"/>
        <v>0.767840509153972</v>
      </c>
      <c r="C102">
        <f ca="1" t="shared" si="4"/>
        <v>1434</v>
      </c>
      <c r="D102">
        <f ca="1" t="shared" si="5"/>
        <v>0.731753588198945</v>
      </c>
    </row>
    <row r="103" spans="1:4">
      <c r="A103">
        <v>-0.0394447852158919</v>
      </c>
      <c r="B103">
        <f ca="1" t="shared" si="3"/>
        <v>0.601811744996752</v>
      </c>
      <c r="C103">
        <f ca="1" t="shared" si="4"/>
        <v>854</v>
      </c>
      <c r="D103">
        <f ca="1" t="shared" si="5"/>
        <v>0.258039386752474</v>
      </c>
    </row>
    <row r="104" spans="1:4">
      <c r="A104">
        <v>-1.35652499011485</v>
      </c>
      <c r="B104">
        <f ca="1" t="shared" si="3"/>
        <v>0.58800892724269</v>
      </c>
      <c r="C104">
        <f ca="1" t="shared" si="4"/>
        <v>1287</v>
      </c>
      <c r="D104">
        <f ca="1" t="shared" si="5"/>
        <v>0.222426164590837</v>
      </c>
    </row>
    <row r="105" spans="1:4">
      <c r="A105">
        <v>0.804311639512889</v>
      </c>
      <c r="B105">
        <f ca="1" t="shared" si="3"/>
        <v>0.772520542737486</v>
      </c>
      <c r="C105">
        <f ca="1" t="shared" si="4"/>
        <v>846</v>
      </c>
      <c r="D105">
        <f ca="1" t="shared" si="5"/>
        <v>0.747173373252349</v>
      </c>
    </row>
    <row r="106" spans="1:4">
      <c r="A106">
        <v>0.699552629157552</v>
      </c>
      <c r="B106">
        <f ca="1" t="shared" si="3"/>
        <v>0.212848385977226</v>
      </c>
      <c r="C106">
        <f ca="1" t="shared" si="4"/>
        <v>1723</v>
      </c>
      <c r="D106">
        <f ca="1" t="shared" si="5"/>
        <v>-0.796576944262608</v>
      </c>
    </row>
    <row r="107" spans="1:4">
      <c r="A107">
        <v>-0.51556526159402</v>
      </c>
      <c r="B107">
        <f ca="1" t="shared" si="3"/>
        <v>0.483677650090386</v>
      </c>
      <c r="C107">
        <f ca="1" t="shared" si="4"/>
        <v>1743</v>
      </c>
      <c r="D107">
        <f ca="1" t="shared" si="5"/>
        <v>-0.0409254852396848</v>
      </c>
    </row>
    <row r="108" spans="1:4">
      <c r="A108">
        <v>0.825423285277793</v>
      </c>
      <c r="B108">
        <f ca="1" t="shared" si="3"/>
        <v>0.387896078675585</v>
      </c>
      <c r="C108">
        <f ca="1" t="shared" si="4"/>
        <v>1505</v>
      </c>
      <c r="D108">
        <f ca="1" t="shared" si="5"/>
        <v>-0.284806806393644</v>
      </c>
    </row>
    <row r="109" spans="1:4">
      <c r="A109">
        <v>2.56506609730422</v>
      </c>
      <c r="B109">
        <f ca="1" t="shared" si="3"/>
        <v>0.711613726099883</v>
      </c>
      <c r="C109">
        <f ca="1" t="shared" si="4"/>
        <v>1054</v>
      </c>
      <c r="D109">
        <f ca="1" t="shared" si="5"/>
        <v>0.558105203187518</v>
      </c>
    </row>
    <row r="110" spans="1:4">
      <c r="A110">
        <v>0.487887064082315</v>
      </c>
      <c r="B110">
        <f ca="1" t="shared" si="3"/>
        <v>0.097836231209518</v>
      </c>
      <c r="C110">
        <f ca="1" t="shared" si="4"/>
        <v>1244</v>
      </c>
      <c r="D110">
        <f ca="1" t="shared" si="5"/>
        <v>-1.2939796143104</v>
      </c>
    </row>
    <row r="111" spans="1:4">
      <c r="A111">
        <v>-0.585541783948429</v>
      </c>
      <c r="B111">
        <f ca="1" t="shared" si="3"/>
        <v>0.346065823973515</v>
      </c>
      <c r="C111">
        <f ca="1" t="shared" si="4"/>
        <v>1881</v>
      </c>
      <c r="D111">
        <f ca="1" t="shared" si="5"/>
        <v>-0.395963916175936</v>
      </c>
    </row>
    <row r="112" spans="1:4">
      <c r="A112">
        <v>-0.31933382160787</v>
      </c>
      <c r="B112">
        <f ca="1" t="shared" si="3"/>
        <v>0.295951848301976</v>
      </c>
      <c r="C112">
        <f ca="1" t="shared" si="4"/>
        <v>1834</v>
      </c>
      <c r="D112">
        <f ca="1" t="shared" si="5"/>
        <v>-0.536079370987401</v>
      </c>
    </row>
    <row r="113" spans="1:4">
      <c r="A113">
        <v>-0.417363708038465</v>
      </c>
      <c r="B113">
        <f ca="1" t="shared" si="3"/>
        <v>0.774390077174103</v>
      </c>
      <c r="C113">
        <f ca="1" t="shared" si="4"/>
        <v>237</v>
      </c>
      <c r="D113">
        <f ca="1" t="shared" si="5"/>
        <v>0.75338291635136</v>
      </c>
    </row>
    <row r="114" spans="1:4">
      <c r="A114">
        <v>0.259656189882662</v>
      </c>
      <c r="B114">
        <f ca="1" t="shared" si="3"/>
        <v>0.345426629376408</v>
      </c>
      <c r="C114">
        <f ca="1" t="shared" si="4"/>
        <v>638</v>
      </c>
      <c r="D114">
        <f ca="1" t="shared" si="5"/>
        <v>-0.397697393813531</v>
      </c>
    </row>
    <row r="115" spans="1:4">
      <c r="A115">
        <v>-1.13330088424846</v>
      </c>
      <c r="B115">
        <f ca="1" t="shared" si="3"/>
        <v>0.936790651893046</v>
      </c>
      <c r="C115">
        <f ca="1" t="shared" si="4"/>
        <v>1405</v>
      </c>
      <c r="D115">
        <f ca="1" t="shared" si="5"/>
        <v>1.52837807099099</v>
      </c>
    </row>
    <row r="116" spans="1:4">
      <c r="A116">
        <v>0.661079866404179</v>
      </c>
      <c r="B116">
        <f ca="1" t="shared" si="3"/>
        <v>0.372241525561552</v>
      </c>
      <c r="C116">
        <f ca="1" t="shared" si="4"/>
        <v>1184</v>
      </c>
      <c r="D116">
        <f ca="1" t="shared" si="5"/>
        <v>-0.325922421665564</v>
      </c>
    </row>
    <row r="117" spans="1:4">
      <c r="A117">
        <v>-0.379513949155807</v>
      </c>
      <c r="B117">
        <f ca="1" t="shared" si="3"/>
        <v>0.445392298629881</v>
      </c>
      <c r="C117">
        <f ca="1" t="shared" si="4"/>
        <v>1015</v>
      </c>
      <c r="D117">
        <f ca="1" t="shared" si="5"/>
        <v>-0.137311479240738</v>
      </c>
    </row>
    <row r="118" spans="1:4">
      <c r="A118">
        <v>0.0642648956272751</v>
      </c>
      <c r="B118">
        <f ca="1" t="shared" si="3"/>
        <v>0.767743039785329</v>
      </c>
      <c r="C118">
        <f ca="1" t="shared" si="4"/>
        <v>869</v>
      </c>
      <c r="D118">
        <f ca="1" t="shared" si="5"/>
        <v>0.731434300828235</v>
      </c>
    </row>
    <row r="119" spans="1:4">
      <c r="A119">
        <v>-0.18444552551955</v>
      </c>
      <c r="B119">
        <f ca="1" t="shared" si="3"/>
        <v>0.803977460985858</v>
      </c>
      <c r="C119">
        <f ca="1" t="shared" si="4"/>
        <v>277</v>
      </c>
      <c r="D119">
        <f ca="1" t="shared" si="5"/>
        <v>0.85591449258547</v>
      </c>
    </row>
    <row r="120" spans="1:4">
      <c r="A120">
        <v>0.702193574397825</v>
      </c>
      <c r="B120">
        <f ca="1" t="shared" si="3"/>
        <v>0.960319314753745</v>
      </c>
      <c r="C120">
        <f ca="1" t="shared" si="4"/>
        <v>856</v>
      </c>
      <c r="D120">
        <f ca="1" t="shared" si="5"/>
        <v>1.75440362586395</v>
      </c>
    </row>
    <row r="121" spans="1:4">
      <c r="A121">
        <v>-0.656614247418474</v>
      </c>
      <c r="B121">
        <f ca="1" t="shared" si="3"/>
        <v>0.0692488752094556</v>
      </c>
      <c r="C121">
        <f ca="1" t="shared" si="4"/>
        <v>837</v>
      </c>
      <c r="D121">
        <f ca="1" t="shared" si="5"/>
        <v>-1.4814085023733</v>
      </c>
    </row>
    <row r="122" spans="1:4">
      <c r="A122">
        <v>2.3080428945832</v>
      </c>
      <c r="B122">
        <f ca="1" t="shared" si="3"/>
        <v>0.145523544236737</v>
      </c>
      <c r="C122">
        <f ca="1" t="shared" si="4"/>
        <v>1939</v>
      </c>
      <c r="D122">
        <f ca="1" t="shared" si="5"/>
        <v>-1.05582737615513</v>
      </c>
    </row>
    <row r="123" spans="1:4">
      <c r="A123">
        <v>0.0144973455462605</v>
      </c>
      <c r="B123">
        <f ca="1" t="shared" si="3"/>
        <v>0.102776897861087</v>
      </c>
      <c r="C123">
        <f ca="1" t="shared" si="4"/>
        <v>761</v>
      </c>
      <c r="D123">
        <f ca="1" t="shared" si="5"/>
        <v>-1.26588628943463</v>
      </c>
    </row>
    <row r="124" spans="1:4">
      <c r="A124">
        <v>-1.13723672257038</v>
      </c>
      <c r="B124">
        <f ca="1" t="shared" si="3"/>
        <v>0.740371614056115</v>
      </c>
      <c r="C124">
        <f ca="1" t="shared" si="4"/>
        <v>1550</v>
      </c>
      <c r="D124">
        <f ca="1" t="shared" si="5"/>
        <v>0.644491493621042</v>
      </c>
    </row>
    <row r="125" spans="1:4">
      <c r="A125">
        <v>-0.588086095376639</v>
      </c>
      <c r="B125">
        <f ca="1" t="shared" si="3"/>
        <v>0.609363974003178</v>
      </c>
      <c r="C125">
        <f ca="1" t="shared" si="4"/>
        <v>109</v>
      </c>
      <c r="D125">
        <f ca="1" t="shared" si="5"/>
        <v>0.27766171543791</v>
      </c>
    </row>
    <row r="126" spans="1:4">
      <c r="A126">
        <v>0.499294401379302</v>
      </c>
      <c r="B126">
        <f ca="1" t="shared" si="3"/>
        <v>0.673140463914397</v>
      </c>
      <c r="C126">
        <f ca="1" t="shared" si="4"/>
        <v>1892</v>
      </c>
      <c r="D126">
        <f ca="1" t="shared" si="5"/>
        <v>0.448601609992129</v>
      </c>
    </row>
    <row r="127" spans="1:4">
      <c r="A127">
        <v>0.300792635243852</v>
      </c>
      <c r="B127">
        <f ca="1" t="shared" si="3"/>
        <v>0.538547534153167</v>
      </c>
      <c r="C127">
        <f ca="1" t="shared" si="4"/>
        <v>1414</v>
      </c>
      <c r="D127">
        <f ca="1" t="shared" si="5"/>
        <v>0.0967751840241639</v>
      </c>
    </row>
    <row r="128" spans="1:4">
      <c r="A128">
        <v>0.155108637045487</v>
      </c>
      <c r="B128">
        <f ca="1" t="shared" si="3"/>
        <v>0.436373223497928</v>
      </c>
      <c r="C128">
        <f ca="1" t="shared" si="4"/>
        <v>397</v>
      </c>
      <c r="D128">
        <f ca="1" t="shared" si="5"/>
        <v>-0.160170906165318</v>
      </c>
    </row>
    <row r="129" spans="1:4">
      <c r="A129">
        <v>-0.275433649221668</v>
      </c>
      <c r="B129">
        <f ca="1" t="shared" si="3"/>
        <v>0.509938140715444</v>
      </c>
      <c r="C129">
        <f ca="1" t="shared" si="4"/>
        <v>769</v>
      </c>
      <c r="D129">
        <f ca="1" t="shared" si="5"/>
        <v>0.0249138015970877</v>
      </c>
    </row>
    <row r="130" spans="1:4">
      <c r="A130">
        <v>1.4121587810223</v>
      </c>
      <c r="B130">
        <f ca="1" t="shared" ref="B130:B193" si="6">RAND()</f>
        <v>0.0338604149323798</v>
      </c>
      <c r="C130">
        <f ca="1" t="shared" ref="C130:C193" si="7">RANDBETWEEN(1,2000)</f>
        <v>1762</v>
      </c>
      <c r="D130">
        <f ca="1" t="shared" ref="D130:D193" si="8">NORMSINV(B130)</f>
        <v>-1.82685994632636</v>
      </c>
    </row>
    <row r="131" spans="1:4">
      <c r="A131">
        <v>0.760367129259976</v>
      </c>
      <c r="B131">
        <f ca="1" t="shared" si="6"/>
        <v>0.819461439394114</v>
      </c>
      <c r="C131">
        <f ca="1" t="shared" si="7"/>
        <v>59</v>
      </c>
      <c r="D131">
        <f ca="1" t="shared" si="8"/>
        <v>0.913314570793138</v>
      </c>
    </row>
    <row r="132" spans="1:4">
      <c r="A132">
        <v>1.14280283014523</v>
      </c>
      <c r="B132">
        <f ca="1" t="shared" si="6"/>
        <v>0.56045276735295</v>
      </c>
      <c r="C132">
        <f ca="1" t="shared" si="7"/>
        <v>190</v>
      </c>
      <c r="D132">
        <f ca="1" t="shared" si="8"/>
        <v>0.152117242026198</v>
      </c>
    </row>
    <row r="133" spans="1:4">
      <c r="A133">
        <v>-1.24763573694509</v>
      </c>
      <c r="B133">
        <f ca="1" t="shared" si="6"/>
        <v>0.0570765916599598</v>
      </c>
      <c r="C133">
        <f ca="1" t="shared" si="7"/>
        <v>403</v>
      </c>
      <c r="D133">
        <f ca="1" t="shared" si="8"/>
        <v>-1.57979778382276</v>
      </c>
    </row>
    <row r="134" spans="1:4">
      <c r="A134">
        <v>0.834600086818682</v>
      </c>
      <c r="B134">
        <f ca="1" t="shared" si="6"/>
        <v>0.962715886029817</v>
      </c>
      <c r="C134">
        <f ca="1" t="shared" si="7"/>
        <v>1356</v>
      </c>
      <c r="D134">
        <f ca="1" t="shared" si="8"/>
        <v>1.7831110505962</v>
      </c>
    </row>
    <row r="135" spans="1:4">
      <c r="A135">
        <v>-0.949999048316386</v>
      </c>
      <c r="B135">
        <f ca="1" t="shared" si="6"/>
        <v>0.631457089429641</v>
      </c>
      <c r="C135">
        <f ca="1" t="shared" si="7"/>
        <v>66</v>
      </c>
      <c r="D135">
        <f ca="1" t="shared" si="8"/>
        <v>0.335714963101861</v>
      </c>
    </row>
    <row r="136" spans="1:4">
      <c r="A136">
        <v>-0.386428382626036</v>
      </c>
      <c r="B136">
        <f ca="1" t="shared" si="6"/>
        <v>0.330589272521214</v>
      </c>
      <c r="C136">
        <f ca="1" t="shared" si="7"/>
        <v>1519</v>
      </c>
      <c r="D136">
        <f ca="1" t="shared" si="8"/>
        <v>-0.438286590870332</v>
      </c>
    </row>
    <row r="137" spans="1:4">
      <c r="A137">
        <v>-0.0280397216556594</v>
      </c>
      <c r="B137">
        <f ca="1" t="shared" si="6"/>
        <v>0.0892860216019331</v>
      </c>
      <c r="C137">
        <f ca="1" t="shared" si="7"/>
        <v>1781</v>
      </c>
      <c r="D137">
        <f ca="1" t="shared" si="8"/>
        <v>-1.34516473048331</v>
      </c>
    </row>
    <row r="138" spans="1:4">
      <c r="A138">
        <v>1.00717215900659</v>
      </c>
      <c r="B138">
        <f ca="1" t="shared" si="6"/>
        <v>0.274613493772249</v>
      </c>
      <c r="C138">
        <f ca="1" t="shared" si="7"/>
        <v>473</v>
      </c>
      <c r="D138">
        <f ca="1" t="shared" si="8"/>
        <v>-0.598918869681755</v>
      </c>
    </row>
    <row r="139" spans="1:4">
      <c r="A139">
        <v>0.190207174455281</v>
      </c>
      <c r="B139">
        <f ca="1" t="shared" si="6"/>
        <v>0.284129465987745</v>
      </c>
      <c r="C139">
        <f ca="1" t="shared" si="7"/>
        <v>1042</v>
      </c>
      <c r="D139">
        <f ca="1" t="shared" si="8"/>
        <v>-0.570617531437804</v>
      </c>
    </row>
    <row r="140" spans="1:4">
      <c r="A140">
        <v>-0.992667992250063</v>
      </c>
      <c r="B140">
        <f ca="1" t="shared" si="6"/>
        <v>0.368019871068598</v>
      </c>
      <c r="C140">
        <f ca="1" t="shared" si="7"/>
        <v>112</v>
      </c>
      <c r="D140">
        <f ca="1" t="shared" si="8"/>
        <v>-0.337102355078171</v>
      </c>
    </row>
    <row r="141" spans="1:4">
      <c r="A141">
        <v>-1.58386683324352</v>
      </c>
      <c r="B141">
        <f ca="1" t="shared" si="6"/>
        <v>0.382723575736173</v>
      </c>
      <c r="C141">
        <f ca="1" t="shared" si="7"/>
        <v>1788</v>
      </c>
      <c r="D141">
        <f ca="1" t="shared" si="8"/>
        <v>-0.298335448439183</v>
      </c>
    </row>
    <row r="142" spans="1:4">
      <c r="A142">
        <v>1.41673808684573</v>
      </c>
      <c r="B142">
        <f ca="1" t="shared" si="6"/>
        <v>0.339070121685278</v>
      </c>
      <c r="C142">
        <f ca="1" t="shared" si="7"/>
        <v>770</v>
      </c>
      <c r="D142">
        <f ca="1" t="shared" si="8"/>
        <v>-0.41500226726256</v>
      </c>
    </row>
    <row r="143" spans="1:4">
      <c r="A143">
        <v>0.36802930480917</v>
      </c>
      <c r="B143">
        <f ca="1" t="shared" si="6"/>
        <v>0.812637724875834</v>
      </c>
      <c r="C143">
        <f ca="1" t="shared" si="7"/>
        <v>850</v>
      </c>
      <c r="D143">
        <f ca="1" t="shared" si="8"/>
        <v>0.887658361176989</v>
      </c>
    </row>
    <row r="144" spans="1:4">
      <c r="A144">
        <v>-1.32532250063377</v>
      </c>
      <c r="B144">
        <f ca="1" t="shared" si="6"/>
        <v>0.0573701846582921</v>
      </c>
      <c r="C144">
        <f ca="1" t="shared" si="7"/>
        <v>365</v>
      </c>
      <c r="D144">
        <f ca="1" t="shared" si="8"/>
        <v>-1.57723975224741</v>
      </c>
    </row>
    <row r="145" spans="1:4">
      <c r="A145">
        <v>0.536472271051025</v>
      </c>
      <c r="B145">
        <f ca="1" t="shared" si="6"/>
        <v>0.521316595739301</v>
      </c>
      <c r="C145">
        <f ca="1" t="shared" si="7"/>
        <v>727</v>
      </c>
      <c r="D145">
        <f ca="1" t="shared" si="8"/>
        <v>0.0534582326895701</v>
      </c>
    </row>
    <row r="146" spans="1:4">
      <c r="A146">
        <v>-1.36037670017686</v>
      </c>
      <c r="B146">
        <f ca="1" t="shared" si="6"/>
        <v>0.385408638899266</v>
      </c>
      <c r="C146">
        <f ca="1" t="shared" si="7"/>
        <v>1315</v>
      </c>
      <c r="D146">
        <f ca="1" t="shared" si="8"/>
        <v>-0.291306027735068</v>
      </c>
    </row>
    <row r="147" spans="1:4">
      <c r="A147">
        <v>0.0157979229697958</v>
      </c>
      <c r="B147">
        <f ca="1" t="shared" si="6"/>
        <v>0.439638954054719</v>
      </c>
      <c r="C147">
        <f ca="1" t="shared" si="7"/>
        <v>1948</v>
      </c>
      <c r="D147">
        <f ca="1" t="shared" si="8"/>
        <v>-0.151884659180945</v>
      </c>
    </row>
    <row r="148" spans="1:4">
      <c r="A148">
        <v>-0.292718596028863</v>
      </c>
      <c r="B148">
        <f ca="1" t="shared" si="6"/>
        <v>0.117079287320322</v>
      </c>
      <c r="C148">
        <f ca="1" t="shared" si="7"/>
        <v>417</v>
      </c>
      <c r="D148">
        <f ca="1" t="shared" si="8"/>
        <v>-1.18971462633829</v>
      </c>
    </row>
    <row r="149" spans="1:4">
      <c r="A149">
        <v>-0.46620016291854</v>
      </c>
      <c r="B149">
        <f ca="1" t="shared" si="6"/>
        <v>0.860924700153209</v>
      </c>
      <c r="C149">
        <f ca="1" t="shared" si="7"/>
        <v>1006</v>
      </c>
      <c r="D149">
        <f ca="1" t="shared" si="8"/>
        <v>1.08448322745462</v>
      </c>
    </row>
    <row r="150" spans="1:4">
      <c r="A150">
        <v>-0.376063553630956</v>
      </c>
      <c r="B150">
        <f ca="1" t="shared" si="6"/>
        <v>0.0908344392889888</v>
      </c>
      <c r="C150">
        <f ca="1" t="shared" si="7"/>
        <v>1758</v>
      </c>
      <c r="D150">
        <f ca="1" t="shared" si="8"/>
        <v>-1.33563416152236</v>
      </c>
    </row>
    <row r="151" spans="1:4">
      <c r="A151">
        <v>0.182967596629169</v>
      </c>
      <c r="B151">
        <f ca="1" t="shared" si="6"/>
        <v>0.798889046822634</v>
      </c>
      <c r="C151">
        <f ca="1" t="shared" si="7"/>
        <v>75</v>
      </c>
      <c r="D151">
        <f ca="1" t="shared" si="8"/>
        <v>0.837659605349457</v>
      </c>
    </row>
    <row r="152" spans="1:4">
      <c r="A152">
        <v>1.64082848641556</v>
      </c>
      <c r="B152">
        <f ca="1" t="shared" si="6"/>
        <v>0.150541518746186</v>
      </c>
      <c r="C152">
        <f ca="1" t="shared" si="7"/>
        <v>1726</v>
      </c>
      <c r="D152">
        <f ca="1" t="shared" si="8"/>
        <v>-1.03411364615131</v>
      </c>
    </row>
    <row r="153" spans="1:4">
      <c r="A153">
        <v>-0.668810571369249</v>
      </c>
      <c r="B153">
        <f ca="1" t="shared" si="6"/>
        <v>0.920474746616587</v>
      </c>
      <c r="C153">
        <f ca="1" t="shared" si="7"/>
        <v>779</v>
      </c>
      <c r="D153">
        <f ca="1" t="shared" si="8"/>
        <v>1.40827212383207</v>
      </c>
    </row>
    <row r="154" spans="1:4">
      <c r="A154">
        <v>1.51889707922237</v>
      </c>
      <c r="B154">
        <f ca="1" t="shared" si="6"/>
        <v>0.517307756853671</v>
      </c>
      <c r="C154">
        <f ca="1" t="shared" si="7"/>
        <v>59</v>
      </c>
      <c r="D154">
        <f ca="1" t="shared" si="8"/>
        <v>0.0433977311330305</v>
      </c>
    </row>
    <row r="155" spans="1:4">
      <c r="A155">
        <v>1.57508111442439</v>
      </c>
      <c r="B155">
        <f ca="1" t="shared" si="6"/>
        <v>0.96154036755575</v>
      </c>
      <c r="C155">
        <f ca="1" t="shared" si="7"/>
        <v>1858</v>
      </c>
      <c r="D155">
        <f ca="1" t="shared" si="8"/>
        <v>1.76884787468714</v>
      </c>
    </row>
    <row r="156" spans="1:4">
      <c r="A156">
        <v>0.702584657119587</v>
      </c>
      <c r="B156">
        <f ca="1" t="shared" si="6"/>
        <v>0.40653178504462</v>
      </c>
      <c r="C156">
        <f ca="1" t="shared" si="7"/>
        <v>105</v>
      </c>
      <c r="D156">
        <f ca="1" t="shared" si="8"/>
        <v>-0.236475688563728</v>
      </c>
    </row>
    <row r="157" spans="1:4">
      <c r="A157">
        <v>-0.62663275457453</v>
      </c>
      <c r="B157">
        <f ca="1" t="shared" si="6"/>
        <v>0.124738007228904</v>
      </c>
      <c r="C157">
        <f ca="1" t="shared" si="7"/>
        <v>265</v>
      </c>
      <c r="D157">
        <f ca="1" t="shared" si="8"/>
        <v>-1.15162302779213</v>
      </c>
    </row>
    <row r="158" spans="1:4">
      <c r="A158">
        <v>2.02578121388797</v>
      </c>
      <c r="B158">
        <f ca="1" t="shared" si="6"/>
        <v>0.237681600463247</v>
      </c>
      <c r="C158">
        <f ca="1" t="shared" si="7"/>
        <v>750</v>
      </c>
      <c r="D158">
        <f ca="1" t="shared" si="8"/>
        <v>-0.713780044865717</v>
      </c>
    </row>
    <row r="159" spans="1:4">
      <c r="A159">
        <v>-0.421206323153456</v>
      </c>
      <c r="B159">
        <f ca="1" t="shared" si="6"/>
        <v>0.987743620547027</v>
      </c>
      <c r="C159">
        <f ca="1" t="shared" si="7"/>
        <v>585</v>
      </c>
      <c r="D159">
        <f ca="1" t="shared" si="8"/>
        <v>2.24899586883977</v>
      </c>
    </row>
    <row r="160" spans="1:4">
      <c r="A160">
        <v>0.46483592086588</v>
      </c>
      <c r="B160">
        <f ca="1" t="shared" si="6"/>
        <v>0.789364744863956</v>
      </c>
      <c r="C160">
        <f ca="1" t="shared" si="7"/>
        <v>158</v>
      </c>
      <c r="D160">
        <f ca="1" t="shared" si="8"/>
        <v>0.804218995440749</v>
      </c>
    </row>
    <row r="161" spans="1:4">
      <c r="A161">
        <v>-0.941743110161042</v>
      </c>
      <c r="B161">
        <f ca="1" t="shared" si="6"/>
        <v>0.517825971506632</v>
      </c>
      <c r="C161">
        <f ca="1" t="shared" si="7"/>
        <v>1985</v>
      </c>
      <c r="D161">
        <f ca="1" t="shared" si="8"/>
        <v>0.0446979634779153</v>
      </c>
    </row>
    <row r="162" spans="1:4">
      <c r="A162">
        <v>-0.480233666166896</v>
      </c>
      <c r="B162">
        <f ca="1" t="shared" si="6"/>
        <v>0.233439180615973</v>
      </c>
      <c r="C162">
        <f ca="1" t="shared" si="7"/>
        <v>1677</v>
      </c>
      <c r="D162">
        <f ca="1" t="shared" si="8"/>
        <v>-0.727567532948659</v>
      </c>
    </row>
    <row r="163" spans="1:4">
      <c r="A163">
        <v>1.66879999596858</v>
      </c>
      <c r="B163">
        <f ca="1" t="shared" si="6"/>
        <v>0.374258509277644</v>
      </c>
      <c r="C163">
        <f ca="1" t="shared" si="7"/>
        <v>1042</v>
      </c>
      <c r="D163">
        <f ca="1" t="shared" si="8"/>
        <v>-0.320595407215603</v>
      </c>
    </row>
    <row r="164" spans="1:4">
      <c r="A164">
        <v>0.0829811597213848</v>
      </c>
      <c r="B164">
        <f ca="1" t="shared" si="6"/>
        <v>0.0799592876482449</v>
      </c>
      <c r="C164">
        <f ca="1" t="shared" si="7"/>
        <v>1823</v>
      </c>
      <c r="D164">
        <f ca="1" t="shared" si="8"/>
        <v>-1.40534546372364</v>
      </c>
    </row>
    <row r="165" spans="1:4">
      <c r="A165">
        <v>0.73197043093387</v>
      </c>
      <c r="B165">
        <f ca="1" t="shared" si="6"/>
        <v>0.937062482092475</v>
      </c>
      <c r="C165">
        <f ca="1" t="shared" si="7"/>
        <v>670</v>
      </c>
      <c r="D165">
        <f ca="1" t="shared" si="8"/>
        <v>1.53057268912181</v>
      </c>
    </row>
    <row r="166" spans="1:4">
      <c r="A166">
        <v>-0.579921106691472</v>
      </c>
      <c r="B166">
        <f ca="1" t="shared" si="6"/>
        <v>0.165918353724089</v>
      </c>
      <c r="C166">
        <f ca="1" t="shared" si="7"/>
        <v>1146</v>
      </c>
      <c r="D166">
        <f ca="1" t="shared" si="8"/>
        <v>-0.970420955532546</v>
      </c>
    </row>
    <row r="167" spans="1:4">
      <c r="A167">
        <v>-1.05721483123489</v>
      </c>
      <c r="B167">
        <f ca="1" t="shared" si="6"/>
        <v>0.403515063226295</v>
      </c>
      <c r="C167">
        <f ca="1" t="shared" si="7"/>
        <v>172</v>
      </c>
      <c r="D167">
        <f ca="1" t="shared" si="8"/>
        <v>-0.24425914031612</v>
      </c>
    </row>
    <row r="168" spans="1:4">
      <c r="A168">
        <v>0.449381332146004</v>
      </c>
      <c r="B168">
        <f ca="1" t="shared" si="6"/>
        <v>0.494067105561619</v>
      </c>
      <c r="C168">
        <f ca="1" t="shared" si="7"/>
        <v>1161</v>
      </c>
      <c r="D168">
        <f ca="1" t="shared" si="8"/>
        <v>-0.0148721091660626</v>
      </c>
    </row>
    <row r="169" spans="1:4">
      <c r="A169">
        <v>-0.733571141608991</v>
      </c>
      <c r="B169">
        <f ca="1" t="shared" si="6"/>
        <v>0.0514710000683785</v>
      </c>
      <c r="C169">
        <f ca="1" t="shared" si="7"/>
        <v>230</v>
      </c>
      <c r="D169">
        <f ca="1" t="shared" si="8"/>
        <v>-1.63075512322022</v>
      </c>
    </row>
    <row r="170" spans="1:4">
      <c r="A170">
        <v>-1.21290668175789</v>
      </c>
      <c r="B170">
        <f ca="1" t="shared" si="6"/>
        <v>0.063329464891736</v>
      </c>
      <c r="C170">
        <f ca="1" t="shared" si="7"/>
        <v>1855</v>
      </c>
      <c r="D170">
        <f ca="1" t="shared" si="8"/>
        <v>-1.52741065020579</v>
      </c>
    </row>
    <row r="171" spans="1:4">
      <c r="A171">
        <v>-0.381652398573351</v>
      </c>
      <c r="B171">
        <f ca="1" t="shared" si="6"/>
        <v>0.241865771102719</v>
      </c>
      <c r="C171">
        <f ca="1" t="shared" si="7"/>
        <v>155</v>
      </c>
      <c r="D171">
        <f ca="1" t="shared" si="8"/>
        <v>-0.700313500814315</v>
      </c>
    </row>
    <row r="172" spans="1:4">
      <c r="A172">
        <v>1.0143116924155</v>
      </c>
      <c r="B172">
        <f ca="1" t="shared" si="6"/>
        <v>0.0183290911829375</v>
      </c>
      <c r="C172">
        <f ca="1" t="shared" si="7"/>
        <v>799</v>
      </c>
      <c r="D172">
        <f ca="1" t="shared" si="8"/>
        <v>-2.08955066336936</v>
      </c>
    </row>
    <row r="173" spans="1:4">
      <c r="A173">
        <v>0.440680878455169</v>
      </c>
      <c r="B173">
        <f ca="1" t="shared" si="6"/>
        <v>0.908906467095741</v>
      </c>
      <c r="C173">
        <f ca="1" t="shared" si="7"/>
        <v>238</v>
      </c>
      <c r="D173">
        <f ca="1" t="shared" si="8"/>
        <v>1.33405123536472</v>
      </c>
    </row>
    <row r="174" spans="1:4">
      <c r="A174">
        <v>1.903708835016</v>
      </c>
      <c r="B174">
        <f ca="1" t="shared" si="6"/>
        <v>0.354045824121172</v>
      </c>
      <c r="C174">
        <f ca="1" t="shared" si="7"/>
        <v>821</v>
      </c>
      <c r="D174">
        <f ca="1" t="shared" si="8"/>
        <v>-0.374420291999012</v>
      </c>
    </row>
    <row r="175" spans="1:4">
      <c r="A175">
        <v>-1.0355233825976</v>
      </c>
      <c r="B175">
        <f ca="1" t="shared" si="6"/>
        <v>0.981378797025146</v>
      </c>
      <c r="C175">
        <f ca="1" t="shared" si="7"/>
        <v>486</v>
      </c>
      <c r="D175">
        <f ca="1" t="shared" si="8"/>
        <v>2.08309674585086</v>
      </c>
    </row>
    <row r="176" spans="1:4">
      <c r="A176">
        <v>0.305999492411502</v>
      </c>
      <c r="B176">
        <f ca="1" t="shared" si="6"/>
        <v>0.448133937601435</v>
      </c>
      <c r="C176">
        <f ca="1" t="shared" si="7"/>
        <v>732</v>
      </c>
      <c r="D176">
        <f ca="1" t="shared" si="8"/>
        <v>-0.130377363272861</v>
      </c>
    </row>
    <row r="177" spans="1:4">
      <c r="A177">
        <v>1.48856997839175</v>
      </c>
      <c r="B177">
        <f ca="1" t="shared" si="6"/>
        <v>0.847730223465588</v>
      </c>
      <c r="C177">
        <f ca="1" t="shared" si="7"/>
        <v>291</v>
      </c>
      <c r="D177">
        <f ca="1" t="shared" si="8"/>
        <v>1.02674712456647</v>
      </c>
    </row>
    <row r="178" spans="1:4">
      <c r="A178">
        <v>-1.20749746201909</v>
      </c>
      <c r="B178">
        <f ca="1" t="shared" si="6"/>
        <v>0.403848218087326</v>
      </c>
      <c r="C178">
        <f ca="1" t="shared" si="7"/>
        <v>1381</v>
      </c>
      <c r="D178">
        <f ca="1" t="shared" si="8"/>
        <v>-0.243398847959171</v>
      </c>
    </row>
    <row r="179" spans="1:4">
      <c r="A179">
        <v>1.1562815416255</v>
      </c>
      <c r="B179">
        <f ca="1" t="shared" si="6"/>
        <v>0.865026624643526</v>
      </c>
      <c r="C179">
        <f ca="1" t="shared" si="7"/>
        <v>688</v>
      </c>
      <c r="D179">
        <f ca="1" t="shared" si="8"/>
        <v>1.10318519174471</v>
      </c>
    </row>
    <row r="180" spans="1:4">
      <c r="A180">
        <v>-0.877528236742364</v>
      </c>
      <c r="B180">
        <f ca="1" t="shared" si="6"/>
        <v>0.143616069793195</v>
      </c>
      <c r="C180">
        <f ca="1" t="shared" si="7"/>
        <v>1254</v>
      </c>
      <c r="D180">
        <f ca="1" t="shared" si="8"/>
        <v>-1.06421317574133</v>
      </c>
    </row>
    <row r="181" spans="1:4">
      <c r="A181">
        <v>-0.350323716702405</v>
      </c>
      <c r="B181">
        <f ca="1" t="shared" si="6"/>
        <v>0.207338073315879</v>
      </c>
      <c r="C181">
        <f ca="1" t="shared" si="7"/>
        <v>847</v>
      </c>
      <c r="D181">
        <f ca="1" t="shared" si="8"/>
        <v>-0.815692295516109</v>
      </c>
    </row>
    <row r="182" spans="1:4">
      <c r="A182">
        <v>-0.699454858477111</v>
      </c>
      <c r="B182">
        <f ca="1" t="shared" si="6"/>
        <v>0.00710497448096259</v>
      </c>
      <c r="C182">
        <f ca="1" t="shared" si="7"/>
        <v>1004</v>
      </c>
      <c r="D182">
        <f ca="1" t="shared" si="8"/>
        <v>-2.45191179511074</v>
      </c>
    </row>
    <row r="183" spans="1:4">
      <c r="A183">
        <v>0.484529891764396</v>
      </c>
      <c r="B183">
        <f ca="1" t="shared" si="6"/>
        <v>0.709640179910672</v>
      </c>
      <c r="C183">
        <f ca="1" t="shared" si="7"/>
        <v>49</v>
      </c>
      <c r="D183">
        <f ca="1" t="shared" si="8"/>
        <v>0.552333854028365</v>
      </c>
    </row>
    <row r="184" spans="1:4">
      <c r="A184">
        <v>0.79357505455846</v>
      </c>
      <c r="B184">
        <f ca="1" t="shared" si="6"/>
        <v>0.388811918641638</v>
      </c>
      <c r="C184">
        <f ca="1" t="shared" si="7"/>
        <v>1689</v>
      </c>
      <c r="D184">
        <f ca="1" t="shared" si="8"/>
        <v>-0.282416926864711</v>
      </c>
    </row>
    <row r="185" spans="1:4">
      <c r="A185">
        <v>0.423297024099156</v>
      </c>
      <c r="B185">
        <f ca="1" t="shared" si="6"/>
        <v>0.337771777889728</v>
      </c>
      <c r="C185">
        <f ca="1" t="shared" si="7"/>
        <v>719</v>
      </c>
      <c r="D185">
        <f ca="1" t="shared" si="8"/>
        <v>-0.418552027317702</v>
      </c>
    </row>
    <row r="186" spans="1:4">
      <c r="A186">
        <v>0.184056716534542</v>
      </c>
      <c r="B186">
        <f ca="1" t="shared" si="6"/>
        <v>0.551239034933281</v>
      </c>
      <c r="C186">
        <f ca="1" t="shared" si="7"/>
        <v>990</v>
      </c>
      <c r="D186">
        <f ca="1" t="shared" si="8"/>
        <v>0.128792386392048</v>
      </c>
    </row>
    <row r="187" spans="1:4">
      <c r="A187">
        <v>-0.0333977823174791</v>
      </c>
      <c r="B187">
        <f ca="1" t="shared" si="6"/>
        <v>0.209597334032219</v>
      </c>
      <c r="C187">
        <f ca="1" t="shared" si="7"/>
        <v>345</v>
      </c>
      <c r="D187">
        <f ca="1" t="shared" si="8"/>
        <v>-0.807819204411139</v>
      </c>
    </row>
    <row r="188" spans="1:4">
      <c r="A188">
        <v>0.0548379830433987</v>
      </c>
      <c r="B188">
        <f ca="1" t="shared" si="6"/>
        <v>0.0767316339901278</v>
      </c>
      <c r="C188">
        <f ca="1" t="shared" si="7"/>
        <v>392</v>
      </c>
      <c r="D188">
        <f ca="1" t="shared" si="8"/>
        <v>-1.42740473091277</v>
      </c>
    </row>
    <row r="189" spans="1:4">
      <c r="A189">
        <v>-0.0209240624826634</v>
      </c>
      <c r="B189">
        <f ca="1" t="shared" si="6"/>
        <v>0.831423507165582</v>
      </c>
      <c r="C189">
        <f ca="1" t="shared" si="7"/>
        <v>66</v>
      </c>
      <c r="D189">
        <f ca="1" t="shared" si="8"/>
        <v>0.959805754383955</v>
      </c>
    </row>
    <row r="190" spans="1:4">
      <c r="A190">
        <v>0.371469468518626</v>
      </c>
      <c r="B190">
        <f ca="1" t="shared" si="6"/>
        <v>0.791275470869005</v>
      </c>
      <c r="C190">
        <f ca="1" t="shared" si="7"/>
        <v>1350</v>
      </c>
      <c r="D190">
        <f ca="1" t="shared" si="8"/>
        <v>0.810854802987226</v>
      </c>
    </row>
    <row r="191" spans="1:4">
      <c r="A191">
        <v>0.33660853659967</v>
      </c>
      <c r="B191">
        <f ca="1" t="shared" si="6"/>
        <v>0.817200532201058</v>
      </c>
      <c r="C191">
        <f ca="1" t="shared" si="7"/>
        <v>829</v>
      </c>
      <c r="D191">
        <f ca="1" t="shared" si="8"/>
        <v>0.904747943363703</v>
      </c>
    </row>
    <row r="192" spans="1:4">
      <c r="A192">
        <v>1.46490037877811</v>
      </c>
      <c r="B192">
        <f ca="1" t="shared" si="6"/>
        <v>0.0307449380544795</v>
      </c>
      <c r="C192">
        <f ca="1" t="shared" si="7"/>
        <v>928</v>
      </c>
      <c r="D192">
        <f ca="1" t="shared" si="8"/>
        <v>-1.86995637538533</v>
      </c>
    </row>
    <row r="193" spans="1:4">
      <c r="A193">
        <v>1.94767380889971</v>
      </c>
      <c r="B193">
        <f ca="1" t="shared" si="6"/>
        <v>0.757178232527091</v>
      </c>
      <c r="C193">
        <f ca="1" t="shared" si="7"/>
        <v>1131</v>
      </c>
      <c r="D193">
        <f ca="1" t="shared" si="8"/>
        <v>0.697254503733666</v>
      </c>
    </row>
    <row r="194" spans="1:4">
      <c r="A194">
        <v>-0.243469457927858</v>
      </c>
      <c r="B194">
        <f ca="1" t="shared" ref="B194:B257" si="9">RAND()</f>
        <v>0.280202173752523</v>
      </c>
      <c r="C194">
        <f ca="1" t="shared" ref="C194:C257" si="10">RANDBETWEEN(1,2000)</f>
        <v>1650</v>
      </c>
      <c r="D194">
        <f ca="1" t="shared" ref="D194:D257" si="11">NORMSINV(B194)</f>
        <v>-0.582241018949685</v>
      </c>
    </row>
    <row r="195" spans="1:4">
      <c r="A195">
        <v>0.810140363682876</v>
      </c>
      <c r="B195">
        <f ca="1" t="shared" si="9"/>
        <v>0.816705306123791</v>
      </c>
      <c r="C195">
        <f ca="1" t="shared" si="10"/>
        <v>759</v>
      </c>
      <c r="D195">
        <f ca="1" t="shared" si="11"/>
        <v>0.902880374190841</v>
      </c>
    </row>
    <row r="196" spans="1:4">
      <c r="A196">
        <v>1.9141225493513</v>
      </c>
      <c r="B196">
        <f ca="1" t="shared" si="9"/>
        <v>0.0530482378249115</v>
      </c>
      <c r="C196">
        <f ca="1" t="shared" si="10"/>
        <v>1925</v>
      </c>
      <c r="D196">
        <f ca="1" t="shared" si="11"/>
        <v>-1.61598999829974</v>
      </c>
    </row>
    <row r="197" spans="1:4">
      <c r="A197">
        <v>0.801460373622831</v>
      </c>
      <c r="B197">
        <f ca="1" t="shared" si="9"/>
        <v>0.353518462747855</v>
      </c>
      <c r="C197">
        <f ca="1" t="shared" si="10"/>
        <v>797</v>
      </c>
      <c r="D197">
        <f ca="1" t="shared" si="11"/>
        <v>-0.375838551475727</v>
      </c>
    </row>
    <row r="198" spans="1:4">
      <c r="A198">
        <v>0.241736870520981</v>
      </c>
      <c r="B198">
        <f ca="1" t="shared" si="9"/>
        <v>0.26937260027073</v>
      </c>
      <c r="C198">
        <f ca="1" t="shared" si="10"/>
        <v>1378</v>
      </c>
      <c r="D198">
        <f ca="1" t="shared" si="11"/>
        <v>-0.614711595793553</v>
      </c>
    </row>
    <row r="199" spans="1:4">
      <c r="A199">
        <v>1.28254214359913</v>
      </c>
      <c r="B199">
        <f ca="1" t="shared" si="9"/>
        <v>0.856648677017569</v>
      </c>
      <c r="C199">
        <f ca="1" t="shared" si="10"/>
        <v>1039</v>
      </c>
      <c r="D199">
        <f ca="1" t="shared" si="11"/>
        <v>1.06538300133149</v>
      </c>
    </row>
    <row r="200" spans="1:4">
      <c r="A200">
        <v>0.949157765717246</v>
      </c>
      <c r="B200">
        <f ca="1" t="shared" si="9"/>
        <v>0.306228395162783</v>
      </c>
      <c r="C200">
        <f ca="1" t="shared" si="10"/>
        <v>1342</v>
      </c>
      <c r="D200">
        <f ca="1" t="shared" si="11"/>
        <v>-0.506569675196145</v>
      </c>
    </row>
    <row r="201" spans="1:4">
      <c r="A201">
        <v>1.73279204318533</v>
      </c>
      <c r="B201">
        <f ca="1" t="shared" si="9"/>
        <v>0.905028764872422</v>
      </c>
      <c r="C201">
        <f ca="1" t="shared" si="10"/>
        <v>903</v>
      </c>
      <c r="D201">
        <f ca="1" t="shared" si="11"/>
        <v>1.31074931890721</v>
      </c>
    </row>
    <row r="202" spans="1:4">
      <c r="A202">
        <v>2.53927282756194</v>
      </c>
      <c r="B202">
        <f ca="1" t="shared" si="9"/>
        <v>0.710567826806684</v>
      </c>
      <c r="C202">
        <f ca="1" t="shared" si="10"/>
        <v>886</v>
      </c>
      <c r="D202">
        <f ca="1" t="shared" si="11"/>
        <v>0.555044319631246</v>
      </c>
    </row>
    <row r="203" spans="1:4">
      <c r="A203">
        <v>0.245518094743602</v>
      </c>
      <c r="B203">
        <f ca="1" t="shared" si="9"/>
        <v>0.0220915537011386</v>
      </c>
      <c r="C203">
        <f ca="1" t="shared" si="10"/>
        <v>1940</v>
      </c>
      <c r="D203">
        <f ca="1" t="shared" si="11"/>
        <v>-2.01234950451584</v>
      </c>
    </row>
    <row r="204" spans="1:4">
      <c r="A204">
        <v>-0.840793745737756</v>
      </c>
      <c r="B204">
        <f ca="1" t="shared" si="9"/>
        <v>0.233415936887016</v>
      </c>
      <c r="C204">
        <f ca="1" t="shared" si="10"/>
        <v>886</v>
      </c>
      <c r="D204">
        <f ca="1" t="shared" si="11"/>
        <v>-0.727643452844576</v>
      </c>
    </row>
    <row r="205" spans="1:4">
      <c r="A205">
        <v>-1.87633304449264</v>
      </c>
      <c r="B205">
        <f ca="1" t="shared" si="9"/>
        <v>0.912882564929517</v>
      </c>
      <c r="C205">
        <f ca="1" t="shared" si="10"/>
        <v>676</v>
      </c>
      <c r="D205">
        <f ca="1" t="shared" si="11"/>
        <v>1.35872145700384</v>
      </c>
    </row>
    <row r="206" spans="1:4">
      <c r="A206">
        <v>0.0069996985985199</v>
      </c>
      <c r="B206">
        <f ca="1" t="shared" si="9"/>
        <v>0.603537944318034</v>
      </c>
      <c r="C206">
        <f ca="1" t="shared" si="10"/>
        <v>1197</v>
      </c>
      <c r="D206">
        <f ca="1" t="shared" si="11"/>
        <v>0.262515403536663</v>
      </c>
    </row>
    <row r="207" spans="1:4">
      <c r="A207">
        <v>-1.642592906137</v>
      </c>
      <c r="B207">
        <f ca="1" t="shared" si="9"/>
        <v>0.312292280830391</v>
      </c>
      <c r="C207">
        <f ca="1" t="shared" si="10"/>
        <v>1064</v>
      </c>
      <c r="D207">
        <f ca="1" t="shared" si="11"/>
        <v>-0.489363232336343</v>
      </c>
    </row>
    <row r="208" spans="1:4">
      <c r="A208">
        <v>-0.115578586701304</v>
      </c>
      <c r="B208">
        <f ca="1" t="shared" si="9"/>
        <v>0.326708280888191</v>
      </c>
      <c r="C208">
        <f ca="1" t="shared" si="10"/>
        <v>489</v>
      </c>
      <c r="D208">
        <f ca="1" t="shared" si="11"/>
        <v>-0.44902092513802</v>
      </c>
    </row>
    <row r="209" spans="1:4">
      <c r="A209">
        <v>0.778157982495031</v>
      </c>
      <c r="B209">
        <f ca="1" t="shared" si="9"/>
        <v>0.826825695670652</v>
      </c>
      <c r="C209">
        <f ca="1" t="shared" si="10"/>
        <v>1431</v>
      </c>
      <c r="D209">
        <f ca="1" t="shared" si="11"/>
        <v>0.94169540422951</v>
      </c>
    </row>
    <row r="210" spans="1:4">
      <c r="A210">
        <v>0.384698068955913</v>
      </c>
      <c r="B210">
        <f ca="1" t="shared" si="9"/>
        <v>0.614340223430773</v>
      </c>
      <c r="C210">
        <f ca="1" t="shared" si="10"/>
        <v>807</v>
      </c>
      <c r="D210">
        <f ca="1" t="shared" si="11"/>
        <v>0.29064929717735</v>
      </c>
    </row>
    <row r="211" spans="1:4">
      <c r="A211">
        <v>0.220366018766072</v>
      </c>
      <c r="B211">
        <f ca="1" t="shared" si="9"/>
        <v>0.446078634078756</v>
      </c>
      <c r="C211">
        <f ca="1" t="shared" si="10"/>
        <v>1848</v>
      </c>
      <c r="D211">
        <f ca="1" t="shared" si="11"/>
        <v>-0.135575002398475</v>
      </c>
    </row>
    <row r="212" spans="1:4">
      <c r="A212">
        <v>-0.345853550243191</v>
      </c>
      <c r="B212">
        <f ca="1" t="shared" si="9"/>
        <v>0.944205253474546</v>
      </c>
      <c r="C212">
        <f ca="1" t="shared" si="10"/>
        <v>1378</v>
      </c>
      <c r="D212">
        <f ca="1" t="shared" si="11"/>
        <v>1.59108924295196</v>
      </c>
    </row>
    <row r="213" spans="1:4">
      <c r="A213">
        <v>-1.17743638838874</v>
      </c>
      <c r="B213">
        <f ca="1" t="shared" si="9"/>
        <v>0.0580862291595514</v>
      </c>
      <c r="C213">
        <f ca="1" t="shared" si="10"/>
        <v>461</v>
      </c>
      <c r="D213">
        <f ca="1" t="shared" si="11"/>
        <v>-1.57104387301591</v>
      </c>
    </row>
    <row r="214" spans="1:4">
      <c r="A214">
        <v>0.0553745849174447</v>
      </c>
      <c r="B214">
        <f ca="1" t="shared" si="9"/>
        <v>0.0448647943518981</v>
      </c>
      <c r="C214">
        <f ca="1" t="shared" si="10"/>
        <v>316</v>
      </c>
      <c r="D214">
        <f ca="1" t="shared" si="11"/>
        <v>-1.69682585702204</v>
      </c>
    </row>
    <row r="215" spans="1:4">
      <c r="A215">
        <v>-1.94158928934485</v>
      </c>
      <c r="B215">
        <f ca="1" t="shared" si="9"/>
        <v>0.658598850157595</v>
      </c>
      <c r="C215">
        <f ca="1" t="shared" si="10"/>
        <v>914</v>
      </c>
      <c r="D215">
        <f ca="1" t="shared" si="11"/>
        <v>0.408642141594727</v>
      </c>
    </row>
    <row r="216" spans="1:4">
      <c r="A216">
        <v>0.648662989988225</v>
      </c>
      <c r="B216">
        <f ca="1" t="shared" si="9"/>
        <v>0.829113277095791</v>
      </c>
      <c r="C216">
        <f ca="1" t="shared" si="10"/>
        <v>975</v>
      </c>
      <c r="D216">
        <f ca="1" t="shared" si="11"/>
        <v>0.950666998830894</v>
      </c>
    </row>
    <row r="217" spans="1:4">
      <c r="A217">
        <v>-0.458114755019778</v>
      </c>
      <c r="B217">
        <f ca="1" t="shared" si="9"/>
        <v>0.828026965137912</v>
      </c>
      <c r="C217">
        <f ca="1" t="shared" si="10"/>
        <v>300</v>
      </c>
      <c r="D217">
        <f ca="1" t="shared" si="11"/>
        <v>0.946397127978949</v>
      </c>
    </row>
    <row r="218" spans="1:4">
      <c r="A218">
        <v>0.40662143874215</v>
      </c>
      <c r="B218">
        <f ca="1" t="shared" si="9"/>
        <v>0.481260789952752</v>
      </c>
      <c r="C218">
        <f ca="1" t="shared" si="10"/>
        <v>943</v>
      </c>
      <c r="D218">
        <f ca="1" t="shared" si="11"/>
        <v>-0.0469895202840185</v>
      </c>
    </row>
    <row r="219" spans="1:4">
      <c r="A219">
        <v>-1.17316403702716</v>
      </c>
      <c r="B219">
        <f ca="1" t="shared" si="9"/>
        <v>0.460916987062329</v>
      </c>
      <c r="C219">
        <f ca="1" t="shared" si="10"/>
        <v>1096</v>
      </c>
      <c r="D219">
        <f ca="1" t="shared" si="11"/>
        <v>-0.0981238187991098</v>
      </c>
    </row>
    <row r="220" spans="1:4">
      <c r="A220">
        <v>0.588086095376639</v>
      </c>
      <c r="B220">
        <f ca="1" t="shared" si="9"/>
        <v>0.798640348693543</v>
      </c>
      <c r="C220">
        <f ca="1" t="shared" si="10"/>
        <v>812</v>
      </c>
      <c r="D220">
        <f ca="1" t="shared" si="11"/>
        <v>0.836774554951136</v>
      </c>
    </row>
    <row r="221" spans="1:4">
      <c r="A221">
        <v>-0.547547642781865</v>
      </c>
      <c r="B221">
        <f ca="1" t="shared" si="9"/>
        <v>0.164131661954014</v>
      </c>
      <c r="C221">
        <f ca="1" t="shared" si="10"/>
        <v>231</v>
      </c>
      <c r="D221">
        <f ca="1" t="shared" si="11"/>
        <v>-0.977617934284355</v>
      </c>
    </row>
    <row r="222" spans="1:4">
      <c r="A222">
        <v>1.50879259308567</v>
      </c>
      <c r="B222">
        <f ca="1" t="shared" si="9"/>
        <v>0.127175909864885</v>
      </c>
      <c r="C222">
        <f ca="1" t="shared" si="10"/>
        <v>74</v>
      </c>
      <c r="D222">
        <f ca="1" t="shared" si="11"/>
        <v>-1.13984275016308</v>
      </c>
    </row>
    <row r="223" spans="1:4">
      <c r="A223">
        <v>-2.05396645469591</v>
      </c>
      <c r="B223">
        <f ca="1" t="shared" si="9"/>
        <v>0.97267639645884</v>
      </c>
      <c r="C223">
        <f ca="1" t="shared" si="10"/>
        <v>321</v>
      </c>
      <c r="D223">
        <f ca="1" t="shared" si="11"/>
        <v>1.92167069360284</v>
      </c>
    </row>
    <row r="224" spans="1:4">
      <c r="A224">
        <v>-2.33756509260274</v>
      </c>
      <c r="B224">
        <f ca="1" t="shared" si="9"/>
        <v>0.639195440196838</v>
      </c>
      <c r="C224">
        <f ca="1" t="shared" si="10"/>
        <v>1393</v>
      </c>
      <c r="D224">
        <f ca="1" t="shared" si="11"/>
        <v>0.356309067323589</v>
      </c>
    </row>
    <row r="225" spans="1:4">
      <c r="A225">
        <v>1.61043317348231</v>
      </c>
      <c r="B225">
        <f ca="1" t="shared" si="9"/>
        <v>0.606020037968497</v>
      </c>
      <c r="C225">
        <f ca="1" t="shared" si="10"/>
        <v>1175</v>
      </c>
      <c r="D225">
        <f ca="1" t="shared" si="11"/>
        <v>0.268960701816477</v>
      </c>
    </row>
    <row r="226" spans="1:4">
      <c r="A226">
        <v>2.07721313927323</v>
      </c>
      <c r="B226">
        <f ca="1" t="shared" si="9"/>
        <v>0.477567589040864</v>
      </c>
      <c r="C226">
        <f ca="1" t="shared" si="10"/>
        <v>1344</v>
      </c>
      <c r="D226">
        <f ca="1" t="shared" si="11"/>
        <v>-0.0562593794204472</v>
      </c>
    </row>
    <row r="227" spans="1:4">
      <c r="A227">
        <v>-1.00729948826483</v>
      </c>
      <c r="B227">
        <f ca="1" t="shared" si="9"/>
        <v>0.686546393233666</v>
      </c>
      <c r="C227">
        <f ca="1" t="shared" si="10"/>
        <v>1778</v>
      </c>
      <c r="D227">
        <f ca="1" t="shared" si="11"/>
        <v>0.486084559968465</v>
      </c>
    </row>
    <row r="228" spans="1:4">
      <c r="A228">
        <v>1.02485955721932</v>
      </c>
      <c r="B228">
        <f ca="1" t="shared" si="9"/>
        <v>0.247954826628747</v>
      </c>
      <c r="C228">
        <f ca="1" t="shared" si="10"/>
        <v>951</v>
      </c>
      <c r="D228">
        <f ca="1" t="shared" si="11"/>
        <v>-0.680939689077978</v>
      </c>
    </row>
    <row r="229" spans="1:4">
      <c r="A229">
        <v>-0.129143700178247</v>
      </c>
      <c r="B229">
        <f ca="1" t="shared" si="9"/>
        <v>0.0343125409237075</v>
      </c>
      <c r="C229">
        <f ca="1" t="shared" si="10"/>
        <v>322</v>
      </c>
      <c r="D229">
        <f ca="1" t="shared" si="11"/>
        <v>-1.82088011943748</v>
      </c>
    </row>
    <row r="230" spans="1:4">
      <c r="A230">
        <v>-1.03631009551464</v>
      </c>
      <c r="B230">
        <f ca="1" t="shared" si="9"/>
        <v>0.643480612281077</v>
      </c>
      <c r="C230">
        <f ca="1" t="shared" si="10"/>
        <v>254</v>
      </c>
      <c r="D230">
        <f ca="1" t="shared" si="11"/>
        <v>0.367777998773005</v>
      </c>
    </row>
    <row r="231" spans="1:4">
      <c r="A231">
        <v>-0.0991121851257049</v>
      </c>
      <c r="B231">
        <f ca="1" t="shared" si="9"/>
        <v>0.404761437110983</v>
      </c>
      <c r="C231">
        <f ca="1" t="shared" si="10"/>
        <v>934</v>
      </c>
      <c r="D231">
        <f ca="1" t="shared" si="11"/>
        <v>-0.241041600666152</v>
      </c>
    </row>
    <row r="232" spans="1:4">
      <c r="A232">
        <v>2.39004293689504</v>
      </c>
      <c r="B232">
        <f ca="1" t="shared" si="9"/>
        <v>0.119791089342697</v>
      </c>
      <c r="C232">
        <f ca="1" t="shared" si="10"/>
        <v>1024</v>
      </c>
      <c r="D232">
        <f ca="1" t="shared" si="11"/>
        <v>-1.17603177542258</v>
      </c>
    </row>
    <row r="233" spans="1:4">
      <c r="A233">
        <v>-0.276149876299314</v>
      </c>
      <c r="B233">
        <f ca="1" t="shared" si="9"/>
        <v>0.800105253705591</v>
      </c>
      <c r="C233">
        <f ca="1" t="shared" si="10"/>
        <v>1851</v>
      </c>
      <c r="D233">
        <f ca="1" t="shared" si="11"/>
        <v>0.841997250294343</v>
      </c>
    </row>
    <row r="234" spans="1:4">
      <c r="A234">
        <v>0.183590600499883</v>
      </c>
      <c r="B234">
        <f ca="1" t="shared" si="9"/>
        <v>0.43419527862515</v>
      </c>
      <c r="C234">
        <f ca="1" t="shared" si="10"/>
        <v>223</v>
      </c>
      <c r="D234">
        <f ca="1" t="shared" si="11"/>
        <v>-0.165703162372615</v>
      </c>
    </row>
    <row r="235" spans="1:4">
      <c r="A235">
        <v>-0.497215069117374</v>
      </c>
      <c r="B235">
        <f ca="1" t="shared" si="9"/>
        <v>0.70798211949412</v>
      </c>
      <c r="C235">
        <f ca="1" t="shared" si="10"/>
        <v>1781</v>
      </c>
      <c r="D235">
        <f ca="1" t="shared" si="11"/>
        <v>0.547499285793612</v>
      </c>
    </row>
    <row r="236" spans="1:4">
      <c r="A236">
        <v>-0.0379145603801589</v>
      </c>
      <c r="B236">
        <f ca="1" t="shared" si="9"/>
        <v>0.305058732491367</v>
      </c>
      <c r="C236">
        <f ca="1" t="shared" si="10"/>
        <v>1431</v>
      </c>
      <c r="D236">
        <f ca="1" t="shared" si="11"/>
        <v>-0.509905790561788</v>
      </c>
    </row>
    <row r="237" spans="1:4">
      <c r="A237">
        <v>0.28601789381355</v>
      </c>
      <c r="B237">
        <f ca="1" t="shared" si="9"/>
        <v>0.466514744072367</v>
      </c>
      <c r="C237">
        <f ca="1" t="shared" si="10"/>
        <v>733</v>
      </c>
      <c r="D237">
        <f ca="1" t="shared" si="11"/>
        <v>-0.0840338882213018</v>
      </c>
    </row>
    <row r="238" spans="1:4">
      <c r="A238">
        <v>-0.41761495594983</v>
      </c>
      <c r="B238">
        <f ca="1" t="shared" si="9"/>
        <v>0.571047014554257</v>
      </c>
      <c r="C238">
        <f ca="1" t="shared" si="10"/>
        <v>1557</v>
      </c>
      <c r="D238">
        <f ca="1" t="shared" si="11"/>
        <v>0.179040411053567</v>
      </c>
    </row>
    <row r="239" spans="1:4">
      <c r="A239">
        <v>-1.14486283564474</v>
      </c>
      <c r="B239">
        <f ca="1" t="shared" si="9"/>
        <v>0.766238237430843</v>
      </c>
      <c r="C239">
        <f ca="1" t="shared" si="10"/>
        <v>1740</v>
      </c>
      <c r="D239">
        <f ca="1" t="shared" si="11"/>
        <v>0.726514331254903</v>
      </c>
    </row>
    <row r="240" spans="1:4">
      <c r="A240">
        <v>-0.00860609361552633</v>
      </c>
      <c r="B240">
        <f ca="1" t="shared" si="9"/>
        <v>0.202691816171471</v>
      </c>
      <c r="C240">
        <f ca="1" t="shared" si="10"/>
        <v>442</v>
      </c>
      <c r="D240">
        <f ca="1" t="shared" si="11"/>
        <v>-0.832044844775664</v>
      </c>
    </row>
    <row r="241" spans="1:4">
      <c r="A241">
        <v>0.829409145808313</v>
      </c>
      <c r="B241">
        <f ca="1" t="shared" si="9"/>
        <v>0.845139392123928</v>
      </c>
      <c r="C241">
        <f ca="1" t="shared" si="10"/>
        <v>630</v>
      </c>
      <c r="D241">
        <f ca="1" t="shared" si="11"/>
        <v>1.01580718103074</v>
      </c>
    </row>
    <row r="242" spans="1:4">
      <c r="A242">
        <v>-0.471751491204486</v>
      </c>
      <c r="B242">
        <f ca="1" t="shared" si="9"/>
        <v>0.929614084537653</v>
      </c>
      <c r="C242">
        <f ca="1" t="shared" si="10"/>
        <v>684</v>
      </c>
      <c r="D242">
        <f ca="1" t="shared" si="11"/>
        <v>1.47292288339391</v>
      </c>
    </row>
    <row r="243" spans="1:4">
      <c r="A243">
        <v>-2.06739059649408</v>
      </c>
      <c r="B243">
        <f ca="1" t="shared" si="9"/>
        <v>0.382813803719218</v>
      </c>
      <c r="C243">
        <f ca="1" t="shared" si="10"/>
        <v>55</v>
      </c>
      <c r="D243">
        <f ca="1" t="shared" si="11"/>
        <v>-0.298098996515796</v>
      </c>
    </row>
    <row r="244" spans="1:4">
      <c r="A244">
        <v>-2.08791789191309</v>
      </c>
      <c r="B244">
        <f ca="1" t="shared" si="9"/>
        <v>0.0564259723281215</v>
      </c>
      <c r="C244">
        <f ca="1" t="shared" si="10"/>
        <v>663</v>
      </c>
      <c r="D244">
        <f ca="1" t="shared" si="11"/>
        <v>-1.58550366597281</v>
      </c>
    </row>
    <row r="245" spans="1:4">
      <c r="A245">
        <v>0.0279635514743859</v>
      </c>
      <c r="B245">
        <f ca="1" t="shared" si="9"/>
        <v>0.164258935891488</v>
      </c>
      <c r="C245">
        <f ca="1" t="shared" si="10"/>
        <v>1498</v>
      </c>
      <c r="D245">
        <f ca="1" t="shared" si="11"/>
        <v>-0.977103587706738</v>
      </c>
    </row>
    <row r="246" spans="1:4">
      <c r="A246">
        <v>0.467224481326411</v>
      </c>
      <c r="B246">
        <f ca="1" t="shared" si="9"/>
        <v>0.351487365896063</v>
      </c>
      <c r="C246">
        <f ca="1" t="shared" si="10"/>
        <v>1869</v>
      </c>
      <c r="D246">
        <f ca="1" t="shared" si="11"/>
        <v>-0.381307981596277</v>
      </c>
    </row>
    <row r="247" spans="1:4">
      <c r="A247">
        <v>-0.297031874652021</v>
      </c>
      <c r="B247">
        <f ca="1" t="shared" si="9"/>
        <v>0.773518193997281</v>
      </c>
      <c r="C247">
        <f ca="1" t="shared" si="10"/>
        <v>1404</v>
      </c>
      <c r="D247">
        <f ca="1" t="shared" si="11"/>
        <v>0.750483409733628</v>
      </c>
    </row>
    <row r="248" spans="1:4">
      <c r="A248">
        <v>0.510154904986848</v>
      </c>
      <c r="B248">
        <f ca="1" t="shared" si="9"/>
        <v>0.117693449524884</v>
      </c>
      <c r="C248">
        <f ca="1" t="shared" si="10"/>
        <v>1670</v>
      </c>
      <c r="D248">
        <f ca="1" t="shared" si="11"/>
        <v>-1.18659629243039</v>
      </c>
    </row>
    <row r="249" spans="1:4">
      <c r="A249">
        <v>1.0062831279356</v>
      </c>
      <c r="B249">
        <f ca="1" t="shared" si="9"/>
        <v>0.514221900231533</v>
      </c>
      <c r="C249">
        <f ca="1" t="shared" si="10"/>
        <v>514</v>
      </c>
      <c r="D249">
        <f ca="1" t="shared" si="11"/>
        <v>0.0356565713731236</v>
      </c>
    </row>
    <row r="250" spans="1:4">
      <c r="A250">
        <v>0.259656189882662</v>
      </c>
      <c r="B250">
        <f ca="1" t="shared" si="9"/>
        <v>0.445327273494469</v>
      </c>
      <c r="C250">
        <f ca="1" t="shared" si="10"/>
        <v>1482</v>
      </c>
      <c r="D250">
        <f ca="1" t="shared" si="11"/>
        <v>-0.137476018787841</v>
      </c>
    </row>
    <row r="251" spans="1:4">
      <c r="A251">
        <v>1.06446577774477</v>
      </c>
      <c r="B251">
        <f ca="1" t="shared" si="9"/>
        <v>0.127025593530237</v>
      </c>
      <c r="C251">
        <f ca="1" t="shared" si="10"/>
        <v>1847</v>
      </c>
      <c r="D251">
        <f ca="1" t="shared" si="11"/>
        <v>-1.1405645245923</v>
      </c>
    </row>
    <row r="252" spans="1:4">
      <c r="A252">
        <v>0.175659806700423</v>
      </c>
      <c r="B252">
        <f ca="1" t="shared" si="9"/>
        <v>0.53766439953</v>
      </c>
      <c r="C252">
        <f ca="1" t="shared" si="10"/>
        <v>1753</v>
      </c>
      <c r="D252">
        <f ca="1" t="shared" si="11"/>
        <v>0.0945513408951371</v>
      </c>
    </row>
    <row r="253" spans="1:4">
      <c r="A253">
        <v>-0.574138994124951</v>
      </c>
      <c r="B253">
        <f ca="1" t="shared" si="9"/>
        <v>0.541172905539322</v>
      </c>
      <c r="C253">
        <f ca="1" t="shared" si="10"/>
        <v>244</v>
      </c>
      <c r="D253">
        <f ca="1" t="shared" si="11"/>
        <v>0.103389066993316</v>
      </c>
    </row>
    <row r="254" spans="1:4">
      <c r="A254">
        <v>-0.681878873365349</v>
      </c>
      <c r="B254">
        <f ca="1" t="shared" si="9"/>
        <v>0.391064447921233</v>
      </c>
      <c r="C254">
        <f ca="1" t="shared" si="10"/>
        <v>1845</v>
      </c>
      <c r="D254">
        <f ca="1" t="shared" si="11"/>
        <v>-0.276545788870982</v>
      </c>
    </row>
    <row r="255" spans="1:4">
      <c r="A255">
        <v>0.124362031783676</v>
      </c>
      <c r="B255">
        <f ca="1" t="shared" si="9"/>
        <v>0.800246610667697</v>
      </c>
      <c r="C255">
        <f ca="1" t="shared" si="10"/>
        <v>1184</v>
      </c>
      <c r="D255">
        <f ca="1" t="shared" si="11"/>
        <v>0.842502432552438</v>
      </c>
    </row>
    <row r="256" spans="1:4">
      <c r="A256">
        <v>-1.90605533134658</v>
      </c>
      <c r="B256">
        <f ca="1" t="shared" si="9"/>
        <v>0.788507117796817</v>
      </c>
      <c r="C256">
        <f ca="1" t="shared" si="10"/>
        <v>1051</v>
      </c>
      <c r="D256">
        <f ca="1" t="shared" si="11"/>
        <v>0.80125201460698</v>
      </c>
    </row>
    <row r="257" spans="1:4">
      <c r="A257">
        <v>-2.009383024415</v>
      </c>
      <c r="B257">
        <f ca="1" t="shared" si="9"/>
        <v>0.00162991412827918</v>
      </c>
      <c r="C257">
        <f ca="1" t="shared" si="10"/>
        <v>574</v>
      </c>
      <c r="D257">
        <f ca="1" t="shared" si="11"/>
        <v>-2.9421112195898</v>
      </c>
    </row>
    <row r="258" spans="1:4">
      <c r="A258">
        <v>-0.00309796632791404</v>
      </c>
      <c r="B258">
        <f ca="1" t="shared" ref="B258:B321" si="12">RAND()</f>
        <v>0.193924809533092</v>
      </c>
      <c r="C258">
        <f ca="1" t="shared" ref="C258:C321" si="13">RANDBETWEEN(1,2000)</f>
        <v>741</v>
      </c>
      <c r="D258">
        <f ca="1" t="shared" ref="D258:D321" si="14">NORMSINV(B258)</f>
        <v>-0.863523655486985</v>
      </c>
    </row>
    <row r="259" spans="1:4">
      <c r="A259">
        <v>1.60458512254991</v>
      </c>
      <c r="B259">
        <f ca="1" t="shared" si="12"/>
        <v>0.445428978520761</v>
      </c>
      <c r="C259">
        <f ca="1" t="shared" si="13"/>
        <v>1082</v>
      </c>
      <c r="D259">
        <f ca="1" t="shared" si="14"/>
        <v>-0.137218666116373</v>
      </c>
    </row>
    <row r="260" spans="1:4">
      <c r="A260">
        <v>0.585905581829138</v>
      </c>
      <c r="B260">
        <f ca="1" t="shared" si="12"/>
        <v>0.641962743563296</v>
      </c>
      <c r="C260">
        <f ca="1" t="shared" si="13"/>
        <v>1245</v>
      </c>
      <c r="D260">
        <f ca="1" t="shared" si="14"/>
        <v>0.363710083404275</v>
      </c>
    </row>
    <row r="261" spans="1:4">
      <c r="A261">
        <v>-0.496177108288975</v>
      </c>
      <c r="B261">
        <f ca="1" t="shared" si="12"/>
        <v>0.0894652123264865</v>
      </c>
      <c r="C261">
        <f ca="1" t="shared" si="13"/>
        <v>659</v>
      </c>
      <c r="D261">
        <f ca="1" t="shared" si="14"/>
        <v>-1.34405554919422</v>
      </c>
    </row>
    <row r="262" spans="1:4">
      <c r="A262">
        <v>0.0230659225053387</v>
      </c>
      <c r="B262">
        <f ca="1" t="shared" si="12"/>
        <v>0.348750591118951</v>
      </c>
      <c r="C262">
        <f ca="1" t="shared" si="13"/>
        <v>1042</v>
      </c>
      <c r="D262">
        <f ca="1" t="shared" si="14"/>
        <v>-0.388695810021362</v>
      </c>
    </row>
    <row r="263" spans="1:4">
      <c r="A263">
        <v>-0.299592102237511</v>
      </c>
      <c r="B263">
        <f ca="1" t="shared" si="12"/>
        <v>0.443153691523232</v>
      </c>
      <c r="C263">
        <f ca="1" t="shared" si="13"/>
        <v>1898</v>
      </c>
      <c r="D263">
        <f ca="1" t="shared" si="14"/>
        <v>-0.142978219143736</v>
      </c>
    </row>
    <row r="264" spans="1:4">
      <c r="A264">
        <v>0.656328893455793</v>
      </c>
      <c r="B264">
        <f ca="1" t="shared" si="12"/>
        <v>0.401114768992426</v>
      </c>
      <c r="C264">
        <f ca="1" t="shared" si="13"/>
        <v>1132</v>
      </c>
      <c r="D264">
        <f ca="1" t="shared" si="14"/>
        <v>-0.250462711227398</v>
      </c>
    </row>
    <row r="265" spans="1:4">
      <c r="A265">
        <v>-1.83647898666095</v>
      </c>
      <c r="B265">
        <f ca="1" t="shared" si="12"/>
        <v>0.0181829453249367</v>
      </c>
      <c r="C265">
        <f ca="1" t="shared" si="13"/>
        <v>191</v>
      </c>
      <c r="D265">
        <f ca="1" t="shared" si="14"/>
        <v>-2.0928125546356</v>
      </c>
    </row>
    <row r="266" spans="1:4">
      <c r="A266">
        <v>0.223109282160294</v>
      </c>
      <c r="B266">
        <f ca="1" t="shared" si="12"/>
        <v>0.826642909642557</v>
      </c>
      <c r="C266">
        <f ca="1" t="shared" si="13"/>
        <v>1080</v>
      </c>
      <c r="D266">
        <f ca="1" t="shared" si="14"/>
        <v>0.940981810391763</v>
      </c>
    </row>
    <row r="267" spans="1:4">
      <c r="A267">
        <v>0.0441923475591466</v>
      </c>
      <c r="B267">
        <f ca="1" t="shared" si="12"/>
        <v>0.285399852989647</v>
      </c>
      <c r="C267">
        <f ca="1" t="shared" si="13"/>
        <v>1905</v>
      </c>
      <c r="D267">
        <f ca="1" t="shared" si="14"/>
        <v>-0.566874123475825</v>
      </c>
    </row>
    <row r="268" spans="1:4">
      <c r="A268">
        <v>1.09390839497792</v>
      </c>
      <c r="B268">
        <f ca="1" t="shared" si="12"/>
        <v>0.299496674826354</v>
      </c>
      <c r="C268">
        <f ca="1" t="shared" si="13"/>
        <v>1770</v>
      </c>
      <c r="D268">
        <f ca="1" t="shared" si="14"/>
        <v>-0.525848678330579</v>
      </c>
    </row>
    <row r="269" spans="1:4">
      <c r="A269">
        <v>-0.937936874834122</v>
      </c>
      <c r="B269">
        <f ca="1" t="shared" si="12"/>
        <v>0.46951190822165</v>
      </c>
      <c r="C269">
        <f ca="1" t="shared" si="13"/>
        <v>963</v>
      </c>
      <c r="D269">
        <f ca="1" t="shared" si="14"/>
        <v>-0.0764968544328857</v>
      </c>
    </row>
    <row r="270" spans="1:4">
      <c r="A270">
        <v>-0.110035216493998</v>
      </c>
      <c r="B270">
        <f ca="1" t="shared" si="12"/>
        <v>0.588868672348957</v>
      </c>
      <c r="C270">
        <f ca="1" t="shared" si="13"/>
        <v>1302</v>
      </c>
      <c r="D270">
        <f ca="1" t="shared" si="14"/>
        <v>0.224635744582769</v>
      </c>
    </row>
    <row r="271" spans="1:4">
      <c r="A271">
        <v>0.500419901072746</v>
      </c>
      <c r="B271">
        <f ca="1" t="shared" si="12"/>
        <v>0.157190510403953</v>
      </c>
      <c r="C271">
        <f ca="1" t="shared" si="13"/>
        <v>62</v>
      </c>
      <c r="D271">
        <f ca="1" t="shared" si="14"/>
        <v>-1.00607182491765</v>
      </c>
    </row>
    <row r="272" spans="1:4">
      <c r="A272">
        <v>-1.58333023136947</v>
      </c>
      <c r="B272">
        <f ca="1" t="shared" si="12"/>
        <v>0.899273842930996</v>
      </c>
      <c r="C272">
        <f ca="1" t="shared" si="13"/>
        <v>351</v>
      </c>
      <c r="D272">
        <f ca="1" t="shared" si="14"/>
        <v>1.27742479914405</v>
      </c>
    </row>
    <row r="273" spans="1:4">
      <c r="A273">
        <v>-0.525550376551109</v>
      </c>
      <c r="B273">
        <f ca="1" t="shared" si="12"/>
        <v>0.518873807587983</v>
      </c>
      <c r="C273">
        <f ca="1" t="shared" si="13"/>
        <v>1997</v>
      </c>
      <c r="D273">
        <f ca="1" t="shared" si="14"/>
        <v>0.0473272816544379</v>
      </c>
    </row>
    <row r="274" spans="1:4">
      <c r="A274">
        <v>-0.254594851867296</v>
      </c>
      <c r="B274">
        <f ca="1" t="shared" si="12"/>
        <v>0.495292607746865</v>
      </c>
      <c r="C274">
        <f ca="1" t="shared" si="13"/>
        <v>497</v>
      </c>
      <c r="D274">
        <f ca="1" t="shared" si="14"/>
        <v>-0.011799956351396</v>
      </c>
    </row>
    <row r="275" spans="1:4">
      <c r="A275">
        <v>0.212298800761346</v>
      </c>
      <c r="B275">
        <f ca="1" t="shared" si="12"/>
        <v>0.487944748315109</v>
      </c>
      <c r="C275">
        <f ca="1" t="shared" si="13"/>
        <v>1492</v>
      </c>
      <c r="D275">
        <f ca="1" t="shared" si="14"/>
        <v>-0.030222635031929</v>
      </c>
    </row>
    <row r="276" spans="1:4">
      <c r="A276">
        <v>-0.965976596489782</v>
      </c>
      <c r="B276">
        <f ca="1" t="shared" si="12"/>
        <v>0.554699448019775</v>
      </c>
      <c r="C276">
        <f ca="1" t="shared" si="13"/>
        <v>1394</v>
      </c>
      <c r="D276">
        <f ca="1" t="shared" si="14"/>
        <v>0.137543635963433</v>
      </c>
    </row>
    <row r="277" spans="1:4">
      <c r="A277">
        <v>0.644231477053836</v>
      </c>
      <c r="B277">
        <f ca="1" t="shared" si="12"/>
        <v>0.465700101181659</v>
      </c>
      <c r="C277">
        <f ca="1" t="shared" si="13"/>
        <v>552</v>
      </c>
      <c r="D277">
        <f ca="1" t="shared" si="14"/>
        <v>-0.0860832957813828</v>
      </c>
    </row>
    <row r="278" spans="1:4">
      <c r="A278">
        <v>-0.363286289939424</v>
      </c>
      <c r="B278">
        <f ca="1" t="shared" si="12"/>
        <v>0.756561488191259</v>
      </c>
      <c r="C278">
        <f ca="1" t="shared" si="13"/>
        <v>1040</v>
      </c>
      <c r="D278">
        <f ca="1" t="shared" si="14"/>
        <v>0.695284503778612</v>
      </c>
    </row>
    <row r="279" spans="1:4">
      <c r="A279">
        <v>-1.41299096867442</v>
      </c>
      <c r="B279">
        <f ca="1" t="shared" si="12"/>
        <v>0.726772608529243</v>
      </c>
      <c r="C279">
        <f ca="1" t="shared" si="13"/>
        <v>510</v>
      </c>
      <c r="D279">
        <f ca="1" t="shared" si="14"/>
        <v>0.603081033859194</v>
      </c>
    </row>
    <row r="280" spans="1:4">
      <c r="A280">
        <v>1.4878742149449</v>
      </c>
      <c r="B280">
        <f ca="1" t="shared" si="12"/>
        <v>0.701849046821267</v>
      </c>
      <c r="C280">
        <f ca="1" t="shared" si="13"/>
        <v>999</v>
      </c>
      <c r="D280">
        <f ca="1" t="shared" si="14"/>
        <v>0.529726017501073</v>
      </c>
    </row>
    <row r="281" spans="1:4">
      <c r="A281">
        <v>0.294794517685659</v>
      </c>
      <c r="B281">
        <f ca="1" t="shared" si="12"/>
        <v>0.153402691580035</v>
      </c>
      <c r="C281">
        <f ca="1" t="shared" si="13"/>
        <v>1624</v>
      </c>
      <c r="D281">
        <f ca="1" t="shared" si="14"/>
        <v>-1.0219482732152</v>
      </c>
    </row>
    <row r="282" spans="1:4">
      <c r="A282">
        <v>-0.0616591933066957</v>
      </c>
      <c r="B282">
        <f ca="1" t="shared" si="12"/>
        <v>0.670358071179179</v>
      </c>
      <c r="C282">
        <f ca="1" t="shared" si="13"/>
        <v>1862</v>
      </c>
      <c r="D282">
        <f ca="1" t="shared" si="14"/>
        <v>0.440902121635909</v>
      </c>
    </row>
    <row r="283" spans="1:4">
      <c r="A283">
        <v>0.640377493255073</v>
      </c>
      <c r="B283">
        <f ca="1" t="shared" si="12"/>
        <v>0.231018905129769</v>
      </c>
      <c r="C283">
        <f ca="1" t="shared" si="13"/>
        <v>1748</v>
      </c>
      <c r="D283">
        <f ca="1" t="shared" si="14"/>
        <v>-0.735495449593272</v>
      </c>
    </row>
    <row r="284" spans="1:4">
      <c r="A284">
        <v>-0.903571617527632</v>
      </c>
      <c r="B284">
        <f ca="1" t="shared" si="12"/>
        <v>0.564123858864158</v>
      </c>
      <c r="C284">
        <f ca="1" t="shared" si="13"/>
        <v>139</v>
      </c>
      <c r="D284">
        <f ca="1" t="shared" si="14"/>
        <v>0.161433120634414</v>
      </c>
    </row>
    <row r="285" spans="1:4">
      <c r="A285">
        <v>-0.352520146407187</v>
      </c>
      <c r="B285">
        <f ca="1" t="shared" si="12"/>
        <v>0.171796137582476</v>
      </c>
      <c r="C285">
        <f ca="1" t="shared" si="13"/>
        <v>938</v>
      </c>
      <c r="D285">
        <f ca="1" t="shared" si="14"/>
        <v>-0.947091265463367</v>
      </c>
    </row>
    <row r="286" spans="1:4">
      <c r="A286">
        <v>-1.0725875654316</v>
      </c>
      <c r="B286">
        <f ca="1" t="shared" si="12"/>
        <v>0.132460064165077</v>
      </c>
      <c r="C286">
        <f ca="1" t="shared" si="13"/>
        <v>469</v>
      </c>
      <c r="D286">
        <f ca="1" t="shared" si="14"/>
        <v>-1.11483734876593</v>
      </c>
    </row>
    <row r="287" spans="1:4">
      <c r="A287">
        <v>0.840466327645117</v>
      </c>
      <c r="B287">
        <f ca="1" t="shared" si="12"/>
        <v>0.428833812140329</v>
      </c>
      <c r="C287">
        <f ca="1" t="shared" si="13"/>
        <v>864</v>
      </c>
      <c r="D287">
        <f ca="1" t="shared" si="14"/>
        <v>-0.179343968914856</v>
      </c>
    </row>
    <row r="288" spans="1:4">
      <c r="A288">
        <v>-0.00937120603339281</v>
      </c>
      <c r="B288">
        <f ca="1" t="shared" si="12"/>
        <v>0.995774140252916</v>
      </c>
      <c r="C288">
        <f ca="1" t="shared" si="13"/>
        <v>960</v>
      </c>
      <c r="D288">
        <f ca="1" t="shared" si="14"/>
        <v>2.63347042935314</v>
      </c>
    </row>
    <row r="289" spans="1:4">
      <c r="A289">
        <v>1.37973529490409</v>
      </c>
      <c r="B289">
        <f ca="1" t="shared" si="12"/>
        <v>0.903097750183151</v>
      </c>
      <c r="C289">
        <f ca="1" t="shared" si="13"/>
        <v>1824</v>
      </c>
      <c r="D289">
        <f ca="1" t="shared" si="14"/>
        <v>1.29940639077825</v>
      </c>
    </row>
    <row r="290" spans="1:4">
      <c r="A290">
        <v>-1.51816948346095</v>
      </c>
      <c r="B290">
        <f ca="1" t="shared" si="12"/>
        <v>0.125615041447863</v>
      </c>
      <c r="C290">
        <f ca="1" t="shared" si="13"/>
        <v>891</v>
      </c>
      <c r="D290">
        <f ca="1" t="shared" si="14"/>
        <v>-1.14736673619804</v>
      </c>
    </row>
    <row r="291" spans="1:4">
      <c r="A291">
        <v>-1.37578126668814</v>
      </c>
      <c r="B291">
        <f ca="1" t="shared" si="12"/>
        <v>0.747196810785116</v>
      </c>
      <c r="C291">
        <f ca="1" t="shared" si="13"/>
        <v>1105</v>
      </c>
      <c r="D291">
        <f ca="1" t="shared" si="14"/>
        <v>0.665694517660195</v>
      </c>
    </row>
    <row r="292" spans="1:4">
      <c r="A292">
        <v>-1.534353941679</v>
      </c>
      <c r="B292">
        <f ca="1" t="shared" si="12"/>
        <v>0.437715273910056</v>
      </c>
      <c r="C292">
        <f ca="1" t="shared" si="13"/>
        <v>1306</v>
      </c>
      <c r="D292">
        <f ca="1" t="shared" si="14"/>
        <v>-0.15676437811976</v>
      </c>
    </row>
    <row r="293" spans="1:4">
      <c r="A293">
        <v>-0.788033958087908</v>
      </c>
      <c r="B293">
        <f ca="1" t="shared" si="12"/>
        <v>0.108825799767109</v>
      </c>
      <c r="C293">
        <f ca="1" t="shared" si="13"/>
        <v>1881</v>
      </c>
      <c r="D293">
        <f ca="1" t="shared" si="14"/>
        <v>-1.2327967624957</v>
      </c>
    </row>
    <row r="294" spans="1:4">
      <c r="A294">
        <v>-0.2688454969757</v>
      </c>
      <c r="B294">
        <f ca="1" t="shared" si="12"/>
        <v>0.417467855634814</v>
      </c>
      <c r="C294">
        <f ca="1" t="shared" si="13"/>
        <v>1533</v>
      </c>
      <c r="D294">
        <f ca="1" t="shared" si="14"/>
        <v>-0.20837559396191</v>
      </c>
    </row>
    <row r="295" spans="1:4">
      <c r="A295">
        <v>0.682264271745225</v>
      </c>
      <c r="B295">
        <f ca="1" t="shared" si="12"/>
        <v>0.0970591070954971</v>
      </c>
      <c r="C295">
        <f ca="1" t="shared" si="13"/>
        <v>117</v>
      </c>
      <c r="D295">
        <f ca="1" t="shared" si="14"/>
        <v>-1.29849231857896</v>
      </c>
    </row>
    <row r="296" spans="1:4">
      <c r="A296">
        <v>-1.4387842384167</v>
      </c>
      <c r="B296">
        <f ca="1" t="shared" si="12"/>
        <v>0.471663094781018</v>
      </c>
      <c r="C296">
        <f ca="1" t="shared" si="13"/>
        <v>1776</v>
      </c>
      <c r="D296">
        <f ca="1" t="shared" si="14"/>
        <v>-0.0710899212396311</v>
      </c>
    </row>
    <row r="297" spans="1:4">
      <c r="A297">
        <v>-0.95953282652772</v>
      </c>
      <c r="B297">
        <f ca="1" t="shared" si="12"/>
        <v>0.123671103522672</v>
      </c>
      <c r="C297">
        <f ca="1" t="shared" si="13"/>
        <v>591</v>
      </c>
      <c r="D297">
        <f ca="1" t="shared" si="14"/>
        <v>-1.15682905877825</v>
      </c>
    </row>
    <row r="298" spans="1:4">
      <c r="A298">
        <v>-0.157353952090489</v>
      </c>
      <c r="B298">
        <f ca="1" t="shared" si="12"/>
        <v>0.379627507419029</v>
      </c>
      <c r="C298">
        <f ca="1" t="shared" si="13"/>
        <v>1503</v>
      </c>
      <c r="D298">
        <f ca="1" t="shared" si="14"/>
        <v>-0.30645923303779</v>
      </c>
    </row>
    <row r="299" spans="1:4">
      <c r="A299">
        <v>-0.579739207751118</v>
      </c>
      <c r="B299">
        <f ca="1" t="shared" si="12"/>
        <v>0.802400787169969</v>
      </c>
      <c r="C299">
        <f ca="1" t="shared" si="13"/>
        <v>1949</v>
      </c>
      <c r="D299">
        <f ca="1" t="shared" si="14"/>
        <v>0.850227841256844</v>
      </c>
    </row>
    <row r="300" spans="1:4">
      <c r="A300">
        <v>-0.240004283114104</v>
      </c>
      <c r="B300">
        <f ca="1" t="shared" si="12"/>
        <v>0.304203565237278</v>
      </c>
      <c r="C300">
        <f ca="1" t="shared" si="13"/>
        <v>1988</v>
      </c>
      <c r="D300">
        <f ca="1" t="shared" si="14"/>
        <v>-0.512348495446632</v>
      </c>
    </row>
    <row r="301" spans="1:4">
      <c r="A301">
        <v>0.685163286107127</v>
      </c>
      <c r="B301">
        <f ca="1" t="shared" si="12"/>
        <v>0.296283027799684</v>
      </c>
      <c r="C301">
        <f ca="1" t="shared" si="13"/>
        <v>209</v>
      </c>
      <c r="D301">
        <f ca="1" t="shared" si="14"/>
        <v>-0.535121193615242</v>
      </c>
    </row>
    <row r="302" spans="1:4">
      <c r="A302">
        <v>2.41190718952566</v>
      </c>
      <c r="B302">
        <f ca="1" t="shared" si="12"/>
        <v>0.400836799853042</v>
      </c>
      <c r="C302">
        <f ca="1" t="shared" si="13"/>
        <v>971</v>
      </c>
      <c r="D302">
        <f ca="1" t="shared" si="14"/>
        <v>-0.251181742280604</v>
      </c>
    </row>
    <row r="303" spans="1:4">
      <c r="A303">
        <v>0.231744934353628</v>
      </c>
      <c r="B303">
        <f ca="1" t="shared" si="12"/>
        <v>0.583505361694584</v>
      </c>
      <c r="C303">
        <f ca="1" t="shared" si="13"/>
        <v>1824</v>
      </c>
      <c r="D303">
        <f ca="1" t="shared" si="14"/>
        <v>0.210869279376186</v>
      </c>
    </row>
    <row r="304" spans="1:4">
      <c r="A304">
        <v>1.03434786069556</v>
      </c>
      <c r="B304">
        <f ca="1" t="shared" si="12"/>
        <v>0.781417653649959</v>
      </c>
      <c r="C304">
        <f ca="1" t="shared" si="13"/>
        <v>1317</v>
      </c>
      <c r="D304">
        <f ca="1" t="shared" si="14"/>
        <v>0.776989961892703</v>
      </c>
    </row>
    <row r="305" spans="1:4">
      <c r="A305">
        <v>-0.264565187535482</v>
      </c>
      <c r="B305">
        <f ca="1" t="shared" si="12"/>
        <v>0.948788190307734</v>
      </c>
      <c r="C305">
        <f ca="1" t="shared" si="13"/>
        <v>1693</v>
      </c>
      <c r="D305">
        <f ca="1" t="shared" si="14"/>
        <v>1.63321579387731</v>
      </c>
    </row>
    <row r="306" spans="1:4">
      <c r="A306">
        <v>0.948198248806875</v>
      </c>
      <c r="B306">
        <f ca="1" t="shared" si="12"/>
        <v>0.514793954635107</v>
      </c>
      <c r="C306">
        <f ca="1" t="shared" si="13"/>
        <v>576</v>
      </c>
      <c r="D306">
        <f ca="1" t="shared" si="14"/>
        <v>0.0370914481448857</v>
      </c>
    </row>
    <row r="307" spans="1:4">
      <c r="A307">
        <v>0.594645825913176</v>
      </c>
      <c r="B307">
        <f ca="1" t="shared" si="12"/>
        <v>0.158746228143153</v>
      </c>
      <c r="C307">
        <f ca="1" t="shared" si="13"/>
        <v>457</v>
      </c>
      <c r="D307">
        <f ca="1" t="shared" si="14"/>
        <v>-0.999624098673811</v>
      </c>
    </row>
    <row r="308" spans="1:4">
      <c r="A308">
        <v>0.620871105638798</v>
      </c>
      <c r="B308">
        <f ca="1" t="shared" si="12"/>
        <v>0.787496301236419</v>
      </c>
      <c r="C308">
        <f ca="1" t="shared" si="13"/>
        <v>1196</v>
      </c>
      <c r="D308">
        <f ca="1" t="shared" si="14"/>
        <v>0.79776410090913</v>
      </c>
    </row>
    <row r="309" spans="1:4">
      <c r="A309">
        <v>-0.551640368939843</v>
      </c>
      <c r="B309">
        <f ca="1" t="shared" si="12"/>
        <v>0.284466208121303</v>
      </c>
      <c r="C309">
        <f ca="1" t="shared" si="13"/>
        <v>296</v>
      </c>
      <c r="D309">
        <f ca="1" t="shared" si="14"/>
        <v>-0.569624487412453</v>
      </c>
    </row>
    <row r="310" spans="1:4">
      <c r="A310">
        <v>-0.368520431948127</v>
      </c>
      <c r="B310">
        <f ca="1" t="shared" si="12"/>
        <v>0.354947394786022</v>
      </c>
      <c r="C310">
        <f ca="1" t="shared" si="13"/>
        <v>1396</v>
      </c>
      <c r="D310">
        <f ca="1" t="shared" si="14"/>
        <v>-0.371997394081218</v>
      </c>
    </row>
    <row r="311" spans="1:4">
      <c r="A311">
        <v>1.82221356226364</v>
      </c>
      <c r="B311">
        <f ca="1" t="shared" si="12"/>
        <v>0.239315250846077</v>
      </c>
      <c r="C311">
        <f ca="1" t="shared" si="13"/>
        <v>192</v>
      </c>
      <c r="D311">
        <f ca="1" t="shared" si="14"/>
        <v>-0.708506943678105</v>
      </c>
    </row>
    <row r="312" spans="1:4">
      <c r="A312">
        <v>-1.06662355392473</v>
      </c>
      <c r="B312">
        <f ca="1" t="shared" si="12"/>
        <v>0.81783829537124</v>
      </c>
      <c r="C312">
        <f ca="1" t="shared" si="13"/>
        <v>1789</v>
      </c>
      <c r="D312">
        <f ca="1" t="shared" si="14"/>
        <v>0.90715769952079</v>
      </c>
    </row>
    <row r="313" spans="1:4">
      <c r="A313">
        <v>0.906798049982172</v>
      </c>
      <c r="B313">
        <f ca="1" t="shared" si="12"/>
        <v>0.263089913073152</v>
      </c>
      <c r="C313">
        <f ca="1" t="shared" si="13"/>
        <v>1037</v>
      </c>
      <c r="D313">
        <f ca="1" t="shared" si="14"/>
        <v>-0.633848303493534</v>
      </c>
    </row>
    <row r="314" spans="1:4">
      <c r="A314">
        <v>-2.95040081255138</v>
      </c>
      <c r="B314">
        <f ca="1" t="shared" si="12"/>
        <v>0.873582122185884</v>
      </c>
      <c r="C314">
        <f ca="1" t="shared" si="13"/>
        <v>1414</v>
      </c>
      <c r="D314">
        <f ca="1" t="shared" si="14"/>
        <v>1.14348867132119</v>
      </c>
    </row>
    <row r="315" spans="1:4">
      <c r="A315">
        <v>1.00933448266005</v>
      </c>
      <c r="B315">
        <f ca="1" t="shared" si="12"/>
        <v>0.730244986341881</v>
      </c>
      <c r="C315">
        <f ca="1" t="shared" si="13"/>
        <v>184</v>
      </c>
      <c r="D315">
        <f ca="1" t="shared" si="14"/>
        <v>0.613554092845769</v>
      </c>
    </row>
    <row r="316" spans="1:4">
      <c r="A316">
        <v>0.216605258174241</v>
      </c>
      <c r="B316">
        <f ca="1" t="shared" si="12"/>
        <v>0.773249505978897</v>
      </c>
      <c r="C316">
        <f ca="1" t="shared" si="13"/>
        <v>1693</v>
      </c>
      <c r="D316">
        <f ca="1" t="shared" si="14"/>
        <v>0.749591140937187</v>
      </c>
    </row>
    <row r="317" spans="1:4">
      <c r="A317">
        <v>0.549860033061123</v>
      </c>
      <c r="B317">
        <f ca="1" t="shared" si="12"/>
        <v>0.229876260732824</v>
      </c>
      <c r="C317">
        <f ca="1" t="shared" si="13"/>
        <v>1630</v>
      </c>
      <c r="D317">
        <f ca="1" t="shared" si="14"/>
        <v>-0.739254419359278</v>
      </c>
    </row>
    <row r="318" spans="1:4">
      <c r="A318">
        <v>-0.440850271843374</v>
      </c>
      <c r="B318">
        <f ca="1" t="shared" si="12"/>
        <v>0.640098903863865</v>
      </c>
      <c r="C318">
        <f ca="1" t="shared" si="13"/>
        <v>1973</v>
      </c>
      <c r="D318">
        <f ca="1" t="shared" si="14"/>
        <v>0.358723171433897</v>
      </c>
    </row>
    <row r="319" spans="1:4">
      <c r="A319">
        <v>1.18050365927047</v>
      </c>
      <c r="B319">
        <f ca="1" t="shared" si="12"/>
        <v>0.70074834437015</v>
      </c>
      <c r="C319">
        <f ca="1" t="shared" si="13"/>
        <v>1302</v>
      </c>
      <c r="D319">
        <f ca="1" t="shared" si="14"/>
        <v>0.526554045902458</v>
      </c>
    </row>
    <row r="320" spans="1:4">
      <c r="A320">
        <v>-0.434956746175885</v>
      </c>
      <c r="B320">
        <f ca="1" t="shared" si="12"/>
        <v>0.66119612362628</v>
      </c>
      <c r="C320">
        <f ca="1" t="shared" si="13"/>
        <v>135</v>
      </c>
      <c r="D320">
        <f ca="1" t="shared" si="14"/>
        <v>0.415729772446254</v>
      </c>
    </row>
    <row r="321" spans="1:4">
      <c r="A321">
        <v>-1.15837337943958</v>
      </c>
      <c r="B321">
        <f ca="1" t="shared" si="12"/>
        <v>0.835439690440947</v>
      </c>
      <c r="C321">
        <f ca="1" t="shared" si="13"/>
        <v>1624</v>
      </c>
      <c r="D321">
        <f ca="1" t="shared" si="14"/>
        <v>0.975886689034784</v>
      </c>
    </row>
    <row r="322" spans="1:4">
      <c r="A322">
        <v>-0.145359990710858</v>
      </c>
      <c r="B322">
        <f ca="1" t="shared" ref="B322:B385" si="15">RAND()</f>
        <v>0.81040342897406</v>
      </c>
      <c r="C322">
        <f ca="1" t="shared" ref="C322:C385" si="16">RANDBETWEEN(1,2000)</f>
        <v>142</v>
      </c>
      <c r="D322">
        <f ca="1" t="shared" ref="D322:D385" si="17">NORMSINV(B322)</f>
        <v>0.879383930551249</v>
      </c>
    </row>
    <row r="323" spans="1:4">
      <c r="A323">
        <v>0.0789134446677053</v>
      </c>
      <c r="B323">
        <f ca="1" t="shared" si="15"/>
        <v>0.969053825618448</v>
      </c>
      <c r="C323">
        <f ca="1" t="shared" si="16"/>
        <v>221</v>
      </c>
      <c r="D323">
        <f ca="1" t="shared" si="17"/>
        <v>1.86706616428708</v>
      </c>
    </row>
    <row r="324" spans="1:4">
      <c r="A324">
        <v>-0.684294718666933</v>
      </c>
      <c r="B324">
        <f ca="1" t="shared" si="15"/>
        <v>0.793800269810715</v>
      </c>
      <c r="C324">
        <f ca="1" t="shared" si="16"/>
        <v>359</v>
      </c>
      <c r="D324">
        <f ca="1" t="shared" si="17"/>
        <v>0.819678411138926</v>
      </c>
    </row>
    <row r="325" spans="1:4">
      <c r="A325">
        <v>-0.555653514311416</v>
      </c>
      <c r="B325">
        <f ca="1" t="shared" si="15"/>
        <v>0.222319867089606</v>
      </c>
      <c r="C325">
        <f ca="1" t="shared" si="16"/>
        <v>107</v>
      </c>
      <c r="D325">
        <f ca="1" t="shared" si="17"/>
        <v>-0.764381828852985</v>
      </c>
    </row>
    <row r="326" spans="1:4">
      <c r="A326">
        <v>0.472434749099193</v>
      </c>
      <c r="B326">
        <f ca="1" t="shared" si="15"/>
        <v>0.237982250305972</v>
      </c>
      <c r="C326">
        <f ca="1" t="shared" si="16"/>
        <v>1559</v>
      </c>
      <c r="D326">
        <f ca="1" t="shared" si="17"/>
        <v>-0.712808119467474</v>
      </c>
    </row>
    <row r="327" spans="1:4">
      <c r="A327">
        <v>-0.879440449352842</v>
      </c>
      <c r="B327">
        <f ca="1" t="shared" si="15"/>
        <v>0.816411750440116</v>
      </c>
      <c r="C327">
        <f ca="1" t="shared" si="16"/>
        <v>324</v>
      </c>
      <c r="D327">
        <f ca="1" t="shared" si="17"/>
        <v>0.90177481843676</v>
      </c>
    </row>
    <row r="328" spans="1:4">
      <c r="A328">
        <v>-0.307762775264564</v>
      </c>
      <c r="B328">
        <f ca="1" t="shared" si="15"/>
        <v>0.418026115353467</v>
      </c>
      <c r="C328">
        <f ca="1" t="shared" si="16"/>
        <v>888</v>
      </c>
      <c r="D328">
        <f ca="1" t="shared" si="17"/>
        <v>-0.206945744578802</v>
      </c>
    </row>
    <row r="329" spans="1:4">
      <c r="A329">
        <v>1.09571828943444</v>
      </c>
      <c r="B329">
        <f ca="1" t="shared" si="15"/>
        <v>0.315808253326541</v>
      </c>
      <c r="C329">
        <f ca="1" t="shared" si="16"/>
        <v>1217</v>
      </c>
      <c r="D329">
        <f ca="1" t="shared" si="17"/>
        <v>-0.479452845360389</v>
      </c>
    </row>
    <row r="330" spans="1:4">
      <c r="A330">
        <v>-0.940790414460935</v>
      </c>
      <c r="B330">
        <f ca="1" t="shared" si="15"/>
        <v>0.445010730385612</v>
      </c>
      <c r="C330">
        <f ca="1" t="shared" si="16"/>
        <v>898</v>
      </c>
      <c r="D330">
        <f ca="1" t="shared" si="17"/>
        <v>-0.138277052445869</v>
      </c>
    </row>
    <row r="331" spans="1:4">
      <c r="A331">
        <v>0.498426970807486</v>
      </c>
      <c r="B331">
        <f ca="1" t="shared" si="15"/>
        <v>0.435187074838761</v>
      </c>
      <c r="C331">
        <f ca="1" t="shared" si="16"/>
        <v>1036</v>
      </c>
      <c r="D331">
        <f ca="1" t="shared" si="17"/>
        <v>-0.163183255482477</v>
      </c>
    </row>
    <row r="332" spans="1:4">
      <c r="A332">
        <v>-1.35212303575827</v>
      </c>
      <c r="B332">
        <f ca="1" t="shared" si="15"/>
        <v>0.0690645652626534</v>
      </c>
      <c r="C332">
        <f ca="1" t="shared" si="16"/>
        <v>514</v>
      </c>
      <c r="D332">
        <f ca="1" t="shared" si="17"/>
        <v>-1.48279407583819</v>
      </c>
    </row>
    <row r="333" spans="1:4">
      <c r="A333">
        <v>0.439416680819704</v>
      </c>
      <c r="B333">
        <f ca="1" t="shared" si="15"/>
        <v>0.598834111429223</v>
      </c>
      <c r="C333">
        <f ca="1" t="shared" si="16"/>
        <v>1361</v>
      </c>
      <c r="D333">
        <f ca="1" t="shared" si="17"/>
        <v>0.250330492797772</v>
      </c>
    </row>
    <row r="334" spans="1:4">
      <c r="A334">
        <v>-0.716261183697497</v>
      </c>
      <c r="B334">
        <f ca="1" t="shared" si="15"/>
        <v>0.125628320800241</v>
      </c>
      <c r="C334">
        <f ca="1" t="shared" si="16"/>
        <v>832</v>
      </c>
      <c r="D334">
        <f ca="1" t="shared" si="17"/>
        <v>-1.14730245049596</v>
      </c>
    </row>
    <row r="335" spans="1:4">
      <c r="A335">
        <v>-0.833083504403476</v>
      </c>
      <c r="B335">
        <f ca="1" t="shared" si="15"/>
        <v>0.719248763951257</v>
      </c>
      <c r="C335">
        <f ca="1" t="shared" si="16"/>
        <v>1209</v>
      </c>
      <c r="D335">
        <f ca="1" t="shared" si="17"/>
        <v>0.580611274184672</v>
      </c>
    </row>
    <row r="336" spans="1:4">
      <c r="A336">
        <v>2.68453732132912</v>
      </c>
      <c r="B336">
        <f ca="1" t="shared" si="15"/>
        <v>0.430418126393926</v>
      </c>
      <c r="C336">
        <f ca="1" t="shared" si="16"/>
        <v>354</v>
      </c>
      <c r="D336">
        <f ca="1" t="shared" si="17"/>
        <v>-0.175309747748971</v>
      </c>
    </row>
    <row r="337" spans="1:4">
      <c r="A337">
        <v>1.89121237781364</v>
      </c>
      <c r="B337">
        <f ca="1" t="shared" si="15"/>
        <v>0.197849405608794</v>
      </c>
      <c r="C337">
        <f ca="1" t="shared" si="16"/>
        <v>626</v>
      </c>
      <c r="D337">
        <f ca="1" t="shared" si="17"/>
        <v>-0.849327988154397</v>
      </c>
    </row>
    <row r="338" spans="1:4">
      <c r="A338">
        <v>-0.85074816524866</v>
      </c>
      <c r="B338">
        <f ca="1" t="shared" si="15"/>
        <v>0.473849801494644</v>
      </c>
      <c r="C338">
        <f ca="1" t="shared" si="16"/>
        <v>1258</v>
      </c>
      <c r="D338">
        <f ca="1" t="shared" si="17"/>
        <v>-0.0655958377289372</v>
      </c>
    </row>
    <row r="339" spans="1:4">
      <c r="A339">
        <v>1.3588328329206</v>
      </c>
      <c r="B339">
        <f ca="1" t="shared" si="15"/>
        <v>0.308105344362473</v>
      </c>
      <c r="C339">
        <f ca="1" t="shared" si="16"/>
        <v>947</v>
      </c>
      <c r="D339">
        <f ca="1" t="shared" si="17"/>
        <v>-0.50122797428134</v>
      </c>
    </row>
    <row r="340" spans="1:4">
      <c r="A340">
        <v>0.109727125163772</v>
      </c>
      <c r="B340">
        <f ca="1" t="shared" si="15"/>
        <v>0.0291143545083923</v>
      </c>
      <c r="C340">
        <f ca="1" t="shared" si="16"/>
        <v>1167</v>
      </c>
      <c r="D340">
        <f ca="1" t="shared" si="17"/>
        <v>-1.89397213182849</v>
      </c>
    </row>
    <row r="341" spans="1:4">
      <c r="A341">
        <v>1.45380454341648</v>
      </c>
      <c r="B341">
        <f ca="1" t="shared" si="15"/>
        <v>0.556564261455076</v>
      </c>
      <c r="C341">
        <f ca="1" t="shared" si="16"/>
        <v>302</v>
      </c>
      <c r="D341">
        <f ca="1" t="shared" si="17"/>
        <v>0.1422640050665</v>
      </c>
    </row>
    <row r="342" spans="1:4">
      <c r="A342">
        <v>0.33013975553331</v>
      </c>
      <c r="B342">
        <f ca="1" t="shared" si="15"/>
        <v>0.988227071122761</v>
      </c>
      <c r="C342">
        <f ca="1" t="shared" si="16"/>
        <v>654</v>
      </c>
      <c r="D342">
        <f ca="1" t="shared" si="17"/>
        <v>2.264459666731</v>
      </c>
    </row>
    <row r="343" spans="1:4">
      <c r="A343">
        <v>-0.181412360689137</v>
      </c>
      <c r="B343">
        <f ca="1" t="shared" si="15"/>
        <v>0.891618012554626</v>
      </c>
      <c r="C343">
        <f ca="1" t="shared" si="16"/>
        <v>1187</v>
      </c>
      <c r="D343">
        <f ca="1" t="shared" si="17"/>
        <v>1.23517877998862</v>
      </c>
    </row>
    <row r="344" spans="1:4">
      <c r="A344">
        <v>-0.182967596629169</v>
      </c>
      <c r="B344">
        <f ca="1" t="shared" si="15"/>
        <v>0.163499331284796</v>
      </c>
      <c r="C344">
        <f ca="1" t="shared" si="16"/>
        <v>1209</v>
      </c>
      <c r="D344">
        <f ca="1" t="shared" si="17"/>
        <v>-0.980177188647447</v>
      </c>
    </row>
    <row r="345" spans="1:4">
      <c r="A345">
        <v>-0.241420821112115</v>
      </c>
      <c r="B345">
        <f ca="1" t="shared" si="15"/>
        <v>0.225781823829597</v>
      </c>
      <c r="C345">
        <f ca="1" t="shared" si="16"/>
        <v>104</v>
      </c>
      <c r="D345">
        <f ca="1" t="shared" si="17"/>
        <v>-0.752810747175669</v>
      </c>
    </row>
    <row r="346" spans="1:4">
      <c r="A346">
        <v>0.156346686708275</v>
      </c>
      <c r="B346">
        <f ca="1" t="shared" si="15"/>
        <v>0.489314273418984</v>
      </c>
      <c r="C346">
        <f ca="1" t="shared" si="16"/>
        <v>851</v>
      </c>
      <c r="D346">
        <f ca="1" t="shared" si="17"/>
        <v>-0.0267883479941153</v>
      </c>
    </row>
    <row r="347" spans="1:4">
      <c r="A347">
        <v>-0.59236526794848</v>
      </c>
      <c r="B347">
        <f ca="1" t="shared" si="15"/>
        <v>0.750570247047334</v>
      </c>
      <c r="C347">
        <f ca="1" t="shared" si="16"/>
        <v>1037</v>
      </c>
      <c r="D347">
        <f ca="1" t="shared" si="17"/>
        <v>0.676285328553548</v>
      </c>
    </row>
    <row r="348" spans="1:4">
      <c r="A348">
        <v>0.545860530110076</v>
      </c>
      <c r="B348">
        <f ca="1" t="shared" si="15"/>
        <v>0.948097912316369</v>
      </c>
      <c r="C348">
        <f ca="1" t="shared" si="16"/>
        <v>1663</v>
      </c>
      <c r="D348">
        <f ca="1" t="shared" si="17"/>
        <v>1.62668425061665</v>
      </c>
    </row>
    <row r="349" spans="1:4">
      <c r="A349">
        <v>0.781788003223483</v>
      </c>
      <c r="B349">
        <f ca="1" t="shared" si="15"/>
        <v>0.77156458672195</v>
      </c>
      <c r="C349">
        <f ca="1" t="shared" si="16"/>
        <v>745</v>
      </c>
      <c r="D349">
        <f ca="1" t="shared" si="17"/>
        <v>0.744009336780587</v>
      </c>
    </row>
    <row r="350" spans="1:4">
      <c r="A350">
        <v>0.470213308290113</v>
      </c>
      <c r="B350">
        <f ca="1" t="shared" si="15"/>
        <v>0.463890058985925</v>
      </c>
      <c r="C350">
        <f ca="1" t="shared" si="16"/>
        <v>81</v>
      </c>
      <c r="D350">
        <f ca="1" t="shared" si="17"/>
        <v>-0.0906381492329742</v>
      </c>
    </row>
    <row r="351" spans="1:4">
      <c r="A351">
        <v>-0.162081050802954</v>
      </c>
      <c r="B351">
        <f ca="1" t="shared" si="15"/>
        <v>0.93678340896775</v>
      </c>
      <c r="C351">
        <f ca="1" t="shared" si="16"/>
        <v>1526</v>
      </c>
      <c r="D351">
        <f ca="1" t="shared" si="17"/>
        <v>1.52831969592426</v>
      </c>
    </row>
    <row r="352" spans="1:4">
      <c r="A352">
        <v>1.07736013887916</v>
      </c>
      <c r="B352">
        <f ca="1" t="shared" si="15"/>
        <v>0.171176585519496</v>
      </c>
      <c r="C352">
        <f ca="1" t="shared" si="16"/>
        <v>1437</v>
      </c>
      <c r="D352">
        <f ca="1" t="shared" si="17"/>
        <v>-0.949525968111435</v>
      </c>
    </row>
    <row r="353" spans="1:4">
      <c r="A353">
        <v>1.40864358399995</v>
      </c>
      <c r="B353">
        <f ca="1" t="shared" si="15"/>
        <v>0.623922333883317</v>
      </c>
      <c r="C353">
        <f ca="1" t="shared" si="16"/>
        <v>580</v>
      </c>
      <c r="D353">
        <f ca="1" t="shared" si="17"/>
        <v>0.31579866400394</v>
      </c>
    </row>
    <row r="354" spans="1:4">
      <c r="A354">
        <v>-1.62544438353507</v>
      </c>
      <c r="B354">
        <f ca="1" t="shared" si="15"/>
        <v>0.0507780980328436</v>
      </c>
      <c r="C354">
        <f ca="1" t="shared" si="16"/>
        <v>2</v>
      </c>
      <c r="D354">
        <f ca="1" t="shared" si="17"/>
        <v>-1.63735556964232</v>
      </c>
    </row>
    <row r="355" spans="1:4">
      <c r="A355">
        <v>-0.594282028032467</v>
      </c>
      <c r="B355">
        <f ca="1" t="shared" si="15"/>
        <v>0.706752655389566</v>
      </c>
      <c r="C355">
        <f ca="1" t="shared" si="16"/>
        <v>584</v>
      </c>
      <c r="D355">
        <f ca="1" t="shared" si="17"/>
        <v>0.543922668263486</v>
      </c>
    </row>
    <row r="356" spans="1:4">
      <c r="A356">
        <v>0.140105385071365</v>
      </c>
      <c r="B356">
        <f ca="1" t="shared" si="15"/>
        <v>0.996241362258741</v>
      </c>
      <c r="C356">
        <f ca="1" t="shared" si="16"/>
        <v>1423</v>
      </c>
      <c r="D356">
        <f ca="1" t="shared" si="17"/>
        <v>2.67301559903299</v>
      </c>
    </row>
    <row r="357" spans="1:4">
      <c r="A357">
        <v>1.53113433043472</v>
      </c>
      <c r="B357">
        <f ca="1" t="shared" si="15"/>
        <v>0.18086324915677</v>
      </c>
      <c r="C357">
        <f ca="1" t="shared" si="16"/>
        <v>1454</v>
      </c>
      <c r="D357">
        <f ca="1" t="shared" si="17"/>
        <v>-0.912080204218724</v>
      </c>
    </row>
    <row r="358" spans="1:4">
      <c r="A358">
        <v>-0.238901520788204</v>
      </c>
      <c r="B358">
        <f ca="1" t="shared" si="15"/>
        <v>0.222950723119269</v>
      </c>
      <c r="C358">
        <f ca="1" t="shared" si="16"/>
        <v>945</v>
      </c>
      <c r="D358">
        <f ca="1" t="shared" si="17"/>
        <v>-0.762265691152525</v>
      </c>
    </row>
    <row r="359" spans="1:4">
      <c r="A359">
        <v>1.00818851933582</v>
      </c>
      <c r="B359">
        <f ca="1" t="shared" si="15"/>
        <v>0.310672280231787</v>
      </c>
      <c r="C359">
        <f ca="1" t="shared" si="16"/>
        <v>1243</v>
      </c>
      <c r="D359">
        <f ca="1" t="shared" si="17"/>
        <v>-0.49394565471216</v>
      </c>
    </row>
    <row r="360" spans="1:4">
      <c r="A360">
        <v>-0.107264668258722</v>
      </c>
      <c r="B360">
        <f ca="1" t="shared" si="15"/>
        <v>0.353499162922473</v>
      </c>
      <c r="C360">
        <f ca="1" t="shared" si="16"/>
        <v>19</v>
      </c>
      <c r="D360">
        <f ca="1" t="shared" si="17"/>
        <v>-0.375890469792215</v>
      </c>
    </row>
    <row r="361" spans="1:4">
      <c r="A361">
        <v>1.80283677764237</v>
      </c>
      <c r="B361">
        <f ca="1" t="shared" si="15"/>
        <v>0.757933624485598</v>
      </c>
      <c r="C361">
        <f ca="1" t="shared" si="16"/>
        <v>835</v>
      </c>
      <c r="D361">
        <f ca="1" t="shared" si="17"/>
        <v>0.699671064296125</v>
      </c>
    </row>
    <row r="362" spans="1:4">
      <c r="A362">
        <v>0.0134264155349229</v>
      </c>
      <c r="B362">
        <f ca="1" t="shared" si="15"/>
        <v>0.629020652935333</v>
      </c>
      <c r="C362">
        <f ca="1" t="shared" si="16"/>
        <v>110</v>
      </c>
      <c r="D362">
        <f ca="1" t="shared" si="17"/>
        <v>0.329260636710653</v>
      </c>
    </row>
    <row r="363" spans="1:4">
      <c r="A363">
        <v>1.12404450192116</v>
      </c>
      <c r="B363">
        <f ca="1" t="shared" si="15"/>
        <v>0.948801799466454</v>
      </c>
      <c r="C363">
        <f ca="1" t="shared" si="16"/>
        <v>870</v>
      </c>
      <c r="D363">
        <f ca="1" t="shared" si="17"/>
        <v>1.63334526840704</v>
      </c>
    </row>
    <row r="364" spans="1:4">
      <c r="A364">
        <v>0.824240942165488</v>
      </c>
      <c r="B364">
        <f ca="1" t="shared" si="15"/>
        <v>0.855730953130374</v>
      </c>
      <c r="C364">
        <f ca="1" t="shared" si="16"/>
        <v>1026</v>
      </c>
      <c r="D364">
        <f ca="1" t="shared" si="17"/>
        <v>1.06133410052796</v>
      </c>
    </row>
    <row r="365" spans="1:4">
      <c r="A365">
        <v>0.0609679773333482</v>
      </c>
      <c r="B365">
        <f ca="1" t="shared" si="15"/>
        <v>0.400229855865646</v>
      </c>
      <c r="C365">
        <f ca="1" t="shared" si="16"/>
        <v>184</v>
      </c>
      <c r="D365">
        <f ca="1" t="shared" si="17"/>
        <v>-0.252752194374905</v>
      </c>
    </row>
    <row r="366" spans="1:4">
      <c r="A366">
        <v>0.354148141923361</v>
      </c>
      <c r="B366">
        <f ca="1" t="shared" si="15"/>
        <v>0.332746521234172</v>
      </c>
      <c r="C366">
        <f ca="1" t="shared" si="16"/>
        <v>1740</v>
      </c>
      <c r="D366">
        <f ca="1" t="shared" si="17"/>
        <v>-0.432341756868228</v>
      </c>
    </row>
    <row r="367" spans="1:4">
      <c r="A367">
        <v>-0.17270849639317</v>
      </c>
      <c r="B367">
        <f ca="1" t="shared" si="15"/>
        <v>0.800478328227183</v>
      </c>
      <c r="C367">
        <f ca="1" t="shared" si="16"/>
        <v>1620</v>
      </c>
      <c r="D367">
        <f ca="1" t="shared" si="17"/>
        <v>0.843331011444917</v>
      </c>
    </row>
    <row r="368" spans="1:4">
      <c r="A368">
        <v>-1.96425389731303</v>
      </c>
      <c r="B368">
        <f ca="1" t="shared" si="15"/>
        <v>0.891881335043286</v>
      </c>
      <c r="C368">
        <f ca="1" t="shared" si="16"/>
        <v>1436</v>
      </c>
      <c r="D368">
        <f ca="1" t="shared" si="17"/>
        <v>1.23659539627499</v>
      </c>
    </row>
    <row r="369" spans="1:4">
      <c r="A369">
        <v>0.501374870509608</v>
      </c>
      <c r="B369">
        <f ca="1" t="shared" si="15"/>
        <v>0.715761381853569</v>
      </c>
      <c r="C369">
        <f ca="1" t="shared" si="16"/>
        <v>834</v>
      </c>
      <c r="D369">
        <f ca="1" t="shared" si="17"/>
        <v>0.570295582891732</v>
      </c>
    </row>
    <row r="370" spans="1:4">
      <c r="A370">
        <v>0.689620947014191</v>
      </c>
      <c r="B370">
        <f ca="1" t="shared" si="15"/>
        <v>0.593252847596657</v>
      </c>
      <c r="C370">
        <f ca="1" t="shared" si="16"/>
        <v>1071</v>
      </c>
      <c r="D370">
        <f ca="1" t="shared" si="17"/>
        <v>0.235920571765449</v>
      </c>
    </row>
    <row r="371" spans="1:4">
      <c r="A371">
        <v>0.401723809773102</v>
      </c>
      <c r="B371">
        <f ca="1" t="shared" si="15"/>
        <v>0.738744033442683</v>
      </c>
      <c r="C371">
        <f ca="1" t="shared" si="16"/>
        <v>1744</v>
      </c>
      <c r="D371">
        <f ca="1" t="shared" si="17"/>
        <v>0.639478135241564</v>
      </c>
    </row>
    <row r="372" spans="1:4">
      <c r="A372">
        <v>-0.426814494858263</v>
      </c>
      <c r="B372">
        <f ca="1" t="shared" si="15"/>
        <v>0.309198395301836</v>
      </c>
      <c r="C372">
        <f ca="1" t="shared" si="16"/>
        <v>613</v>
      </c>
      <c r="D372">
        <f ca="1" t="shared" si="17"/>
        <v>-0.498123794120072</v>
      </c>
    </row>
    <row r="373" spans="1:4">
      <c r="A373">
        <v>0.511636244482361</v>
      </c>
      <c r="B373">
        <f ca="1" t="shared" si="15"/>
        <v>0.962723378580497</v>
      </c>
      <c r="C373">
        <f ca="1" t="shared" si="16"/>
        <v>633</v>
      </c>
      <c r="D373">
        <f ca="1" t="shared" si="17"/>
        <v>1.78320313194595</v>
      </c>
    </row>
    <row r="374" spans="1:4">
      <c r="A374">
        <v>-0.556278791918885</v>
      </c>
      <c r="B374">
        <f ca="1" t="shared" si="15"/>
        <v>0.432991167933871</v>
      </c>
      <c r="C374">
        <f ca="1" t="shared" si="16"/>
        <v>920</v>
      </c>
      <c r="D374">
        <f ca="1" t="shared" si="17"/>
        <v>-0.168763923809333</v>
      </c>
    </row>
    <row r="375" spans="1:4">
      <c r="A375">
        <v>-0.303114120470127</v>
      </c>
      <c r="B375">
        <f ca="1" t="shared" si="15"/>
        <v>0.953305262372124</v>
      </c>
      <c r="C375">
        <f ca="1" t="shared" si="16"/>
        <v>154</v>
      </c>
      <c r="D375">
        <f ca="1" t="shared" si="17"/>
        <v>1.67778296923293</v>
      </c>
    </row>
    <row r="376" spans="1:4">
      <c r="A376">
        <v>-0.557171233595</v>
      </c>
      <c r="B376">
        <f ca="1" t="shared" si="15"/>
        <v>0.250082468452125</v>
      </c>
      <c r="C376">
        <f ca="1" t="shared" si="16"/>
        <v>1624</v>
      </c>
      <c r="D376">
        <f ca="1" t="shared" si="17"/>
        <v>-0.674230255811425</v>
      </c>
    </row>
    <row r="377" spans="1:4">
      <c r="A377">
        <v>-1.20528056868352</v>
      </c>
      <c r="B377">
        <f ca="1" t="shared" si="15"/>
        <v>0.874343135070133</v>
      </c>
      <c r="C377">
        <f ca="1" t="shared" si="16"/>
        <v>575</v>
      </c>
      <c r="D377">
        <f ca="1" t="shared" si="17"/>
        <v>1.14716428364361</v>
      </c>
    </row>
    <row r="378" spans="1:4">
      <c r="A378">
        <v>-0.862116849020822</v>
      </c>
      <c r="B378">
        <f ca="1" t="shared" si="15"/>
        <v>0.142930618441836</v>
      </c>
      <c r="C378">
        <f ca="1" t="shared" si="16"/>
        <v>2000</v>
      </c>
      <c r="D378">
        <f ca="1" t="shared" si="17"/>
        <v>-1.06724495587978</v>
      </c>
    </row>
    <row r="379" spans="1:4">
      <c r="A379">
        <v>-0.928359895624453</v>
      </c>
      <c r="B379">
        <f ca="1" t="shared" si="15"/>
        <v>0.508316887876903</v>
      </c>
      <c r="C379">
        <f ca="1" t="shared" si="16"/>
        <v>1480</v>
      </c>
      <c r="D379">
        <f ca="1" t="shared" si="17"/>
        <v>0.0208488566228807</v>
      </c>
    </row>
    <row r="380" spans="1:4">
      <c r="A380">
        <v>-0.293996436084853</v>
      </c>
      <c r="B380">
        <f ca="1" t="shared" si="15"/>
        <v>0.195486782025569</v>
      </c>
      <c r="C380">
        <f ca="1" t="shared" si="16"/>
        <v>105</v>
      </c>
      <c r="D380">
        <f ca="1" t="shared" si="17"/>
        <v>-0.857853136878084</v>
      </c>
    </row>
    <row r="381" spans="1:4">
      <c r="A381">
        <v>-0.451582309324294</v>
      </c>
      <c r="B381">
        <f ca="1" t="shared" si="15"/>
        <v>0.999818544389689</v>
      </c>
      <c r="C381">
        <f ca="1" t="shared" si="16"/>
        <v>714</v>
      </c>
      <c r="D381">
        <f ca="1" t="shared" si="17"/>
        <v>3.56568199001323</v>
      </c>
    </row>
    <row r="382" spans="1:4">
      <c r="A382">
        <v>-0.768873178458307</v>
      </c>
      <c r="B382">
        <f ca="1" t="shared" si="15"/>
        <v>0.188452972856159</v>
      </c>
      <c r="C382">
        <f ca="1" t="shared" si="16"/>
        <v>1658</v>
      </c>
      <c r="D382">
        <f ca="1" t="shared" si="17"/>
        <v>-0.883611543040195</v>
      </c>
    </row>
    <row r="383" spans="1:4">
      <c r="A383">
        <v>0.348696858054609</v>
      </c>
      <c r="B383">
        <f ca="1" t="shared" si="15"/>
        <v>0.240453720400576</v>
      </c>
      <c r="C383">
        <f ca="1" t="shared" si="16"/>
        <v>847</v>
      </c>
      <c r="D383">
        <f ca="1" t="shared" si="17"/>
        <v>-0.704843810935372</v>
      </c>
    </row>
    <row r="384" spans="1:4">
      <c r="A384">
        <v>0.876516423886642</v>
      </c>
      <c r="B384">
        <f ca="1" t="shared" si="15"/>
        <v>0.217846355967281</v>
      </c>
      <c r="C384">
        <f ca="1" t="shared" si="16"/>
        <v>1261</v>
      </c>
      <c r="D384">
        <f ca="1" t="shared" si="17"/>
        <v>-0.779487306710015</v>
      </c>
    </row>
    <row r="385" spans="1:4">
      <c r="A385">
        <v>-0.343904957844643</v>
      </c>
      <c r="B385">
        <f ca="1" t="shared" si="15"/>
        <v>0.486383874134134</v>
      </c>
      <c r="C385">
        <f ca="1" t="shared" si="16"/>
        <v>1139</v>
      </c>
      <c r="D385">
        <f ca="1" t="shared" si="17"/>
        <v>-0.0341371952134009</v>
      </c>
    </row>
    <row r="386" spans="1:4">
      <c r="A386">
        <v>1.88756530405954</v>
      </c>
      <c r="B386">
        <f ca="1" t="shared" ref="B386:B449" si="18">RAND()</f>
        <v>0.142430030142704</v>
      </c>
      <c r="C386">
        <f ca="1" t="shared" ref="C386:C449" si="19">RANDBETWEEN(1,2000)</f>
        <v>1192</v>
      </c>
      <c r="D386">
        <f ca="1" t="shared" ref="D386:D449" si="20">NORMSINV(B386)</f>
        <v>-1.06946529194602</v>
      </c>
    </row>
    <row r="387" spans="1:4">
      <c r="A387">
        <v>-0.414361238654237</v>
      </c>
      <c r="B387">
        <f ca="1" t="shared" si="18"/>
        <v>0.0698147138638341</v>
      </c>
      <c r="C387">
        <f ca="1" t="shared" si="19"/>
        <v>171</v>
      </c>
      <c r="D387">
        <f ca="1" t="shared" si="20"/>
        <v>-1.47717240901594</v>
      </c>
    </row>
    <row r="388" spans="1:4">
      <c r="A388">
        <v>-0.928005192690762</v>
      </c>
      <c r="B388">
        <f ca="1" t="shared" si="18"/>
        <v>0.467392511341493</v>
      </c>
      <c r="C388">
        <f ca="1" t="shared" si="19"/>
        <v>1263</v>
      </c>
      <c r="D388">
        <f ca="1" t="shared" si="20"/>
        <v>-0.0818260725650412</v>
      </c>
    </row>
    <row r="389" spans="1:4">
      <c r="A389">
        <v>1.0184135135205</v>
      </c>
      <c r="B389">
        <f ca="1" t="shared" si="18"/>
        <v>0.956286738211754</v>
      </c>
      <c r="C389">
        <f ca="1" t="shared" si="19"/>
        <v>1300</v>
      </c>
      <c r="D389">
        <f ca="1" t="shared" si="20"/>
        <v>1.70913187951005</v>
      </c>
    </row>
    <row r="390" spans="1:4">
      <c r="A390">
        <v>0.691854893375421</v>
      </c>
      <c r="B390">
        <f ca="1" t="shared" si="18"/>
        <v>0.176188790155192</v>
      </c>
      <c r="C390">
        <f ca="1" t="shared" si="19"/>
        <v>631</v>
      </c>
      <c r="D390">
        <f ca="1" t="shared" si="20"/>
        <v>-0.929987454094068</v>
      </c>
    </row>
    <row r="391" spans="1:4">
      <c r="A391">
        <v>-0.267655195784755</v>
      </c>
      <c r="B391">
        <f ca="1" t="shared" si="18"/>
        <v>0.109559982785314</v>
      </c>
      <c r="C391">
        <f ca="1" t="shared" si="19"/>
        <v>1391</v>
      </c>
      <c r="D391">
        <f ca="1" t="shared" si="20"/>
        <v>-1.22887156121443</v>
      </c>
    </row>
    <row r="392" spans="1:4">
      <c r="A392">
        <v>0.0422016910306411</v>
      </c>
      <c r="B392">
        <f ca="1" t="shared" si="18"/>
        <v>0.452478809847667</v>
      </c>
      <c r="C392">
        <f ca="1" t="shared" si="19"/>
        <v>162</v>
      </c>
      <c r="D392">
        <f ca="1" t="shared" si="20"/>
        <v>-0.119401062335096</v>
      </c>
    </row>
    <row r="393" spans="1:4">
      <c r="A393">
        <v>-1.28446117741987</v>
      </c>
      <c r="B393">
        <f ca="1" t="shared" si="18"/>
        <v>0.457102216844659</v>
      </c>
      <c r="C393">
        <f ca="1" t="shared" si="19"/>
        <v>1342</v>
      </c>
      <c r="D393">
        <f ca="1" t="shared" si="20"/>
        <v>-0.107736854872161</v>
      </c>
    </row>
    <row r="394" spans="1:4">
      <c r="A394">
        <v>0.837094376038294</v>
      </c>
      <c r="B394">
        <f ca="1" t="shared" si="18"/>
        <v>0.952261567474461</v>
      </c>
      <c r="C394">
        <f ca="1" t="shared" si="19"/>
        <v>262</v>
      </c>
      <c r="D394">
        <f ca="1" t="shared" si="20"/>
        <v>1.66718882025167</v>
      </c>
    </row>
    <row r="395" spans="1:4">
      <c r="A395">
        <v>1.88621015695389</v>
      </c>
      <c r="B395">
        <f ca="1" t="shared" si="18"/>
        <v>0.360456009153929</v>
      </c>
      <c r="C395">
        <f ca="1" t="shared" si="19"/>
        <v>1623</v>
      </c>
      <c r="D395">
        <f ca="1" t="shared" si="20"/>
        <v>-0.357240166858165</v>
      </c>
    </row>
    <row r="396" spans="1:4">
      <c r="A396">
        <v>-0.481177266919985</v>
      </c>
      <c r="B396">
        <f ca="1" t="shared" si="18"/>
        <v>0.317254091249232</v>
      </c>
      <c r="C396">
        <f ca="1" t="shared" si="19"/>
        <v>494</v>
      </c>
      <c r="D396">
        <f ca="1" t="shared" si="20"/>
        <v>-0.475391176319623</v>
      </c>
    </row>
    <row r="397" spans="1:4">
      <c r="A397">
        <v>-0.845486738398904</v>
      </c>
      <c r="B397">
        <f ca="1" t="shared" si="18"/>
        <v>0.358381231823794</v>
      </c>
      <c r="C397">
        <f ca="1" t="shared" si="19"/>
        <v>1423</v>
      </c>
      <c r="D397">
        <f ca="1" t="shared" si="20"/>
        <v>-0.36278906152176</v>
      </c>
    </row>
    <row r="398" spans="1:4">
      <c r="A398">
        <v>0.842101144371554</v>
      </c>
      <c r="B398">
        <f ca="1" t="shared" si="18"/>
        <v>0.755948424364978</v>
      </c>
      <c r="C398">
        <f ca="1" t="shared" si="19"/>
        <v>1044</v>
      </c>
      <c r="D398">
        <f ca="1" t="shared" si="20"/>
        <v>0.693328930676692</v>
      </c>
    </row>
    <row r="399" spans="1:4">
      <c r="A399">
        <v>0.575311105421861</v>
      </c>
      <c r="B399">
        <f ca="1" t="shared" si="18"/>
        <v>0.537597638808338</v>
      </c>
      <c r="C399">
        <f ca="1" t="shared" si="19"/>
        <v>951</v>
      </c>
      <c r="D399">
        <f ca="1" t="shared" si="20"/>
        <v>0.094383248217857</v>
      </c>
    </row>
    <row r="400" spans="1:4">
      <c r="A400">
        <v>1.12002453533933</v>
      </c>
      <c r="B400">
        <f ca="1" t="shared" si="18"/>
        <v>0.276480084931436</v>
      </c>
      <c r="C400">
        <f ca="1" t="shared" si="19"/>
        <v>598</v>
      </c>
      <c r="D400">
        <f ca="1" t="shared" si="20"/>
        <v>-0.593330232452876</v>
      </c>
    </row>
    <row r="401" spans="1:4">
      <c r="A401">
        <v>-2.41612724494189</v>
      </c>
      <c r="B401">
        <f ca="1" t="shared" si="18"/>
        <v>0.55455536973631</v>
      </c>
      <c r="C401">
        <f ca="1" t="shared" si="19"/>
        <v>851</v>
      </c>
      <c r="D401">
        <f ca="1" t="shared" si="20"/>
        <v>0.137179062019178</v>
      </c>
    </row>
    <row r="402" spans="1:4">
      <c r="A402">
        <v>-0.240554527408676</v>
      </c>
      <c r="B402">
        <f ca="1" t="shared" si="18"/>
        <v>0.31336745611508</v>
      </c>
      <c r="C402">
        <f ca="1" t="shared" si="19"/>
        <v>1135</v>
      </c>
      <c r="D402">
        <f ca="1" t="shared" si="20"/>
        <v>-0.486327601960261</v>
      </c>
    </row>
    <row r="403" spans="1:4">
      <c r="A403">
        <v>-0.0257443844020599</v>
      </c>
      <c r="B403">
        <f ca="1" t="shared" si="18"/>
        <v>0.94518523300017</v>
      </c>
      <c r="C403">
        <f ca="1" t="shared" si="19"/>
        <v>1735</v>
      </c>
      <c r="D403">
        <f ca="1" t="shared" si="20"/>
        <v>1.59986049894617</v>
      </c>
    </row>
    <row r="404" spans="1:4">
      <c r="A404">
        <v>0.664128947391873</v>
      </c>
      <c r="B404">
        <f ca="1" t="shared" si="18"/>
        <v>0.142975864847741</v>
      </c>
      <c r="C404">
        <f ca="1" t="shared" si="19"/>
        <v>801</v>
      </c>
      <c r="D404">
        <f ca="1" t="shared" si="20"/>
        <v>-1.06704452674899</v>
      </c>
    </row>
    <row r="405" spans="1:4">
      <c r="A405">
        <v>1.43064880830934</v>
      </c>
      <c r="B405">
        <f ca="1" t="shared" si="18"/>
        <v>0.0374226619752491</v>
      </c>
      <c r="C405">
        <f ca="1" t="shared" si="19"/>
        <v>1410</v>
      </c>
      <c r="D405">
        <f ca="1" t="shared" si="20"/>
        <v>-1.78141105256544</v>
      </c>
    </row>
    <row r="406" spans="1:4">
      <c r="A406">
        <v>0.26139673536818</v>
      </c>
      <c r="B406">
        <f ca="1" t="shared" si="18"/>
        <v>0.543830780555152</v>
      </c>
      <c r="C406">
        <f ca="1" t="shared" si="19"/>
        <v>742</v>
      </c>
      <c r="D406">
        <f ca="1" t="shared" si="20"/>
        <v>0.110089445070319</v>
      </c>
    </row>
    <row r="407" spans="1:4">
      <c r="A407">
        <v>-0.610054939897964</v>
      </c>
      <c r="B407">
        <f ca="1" t="shared" si="18"/>
        <v>0.526352378081379</v>
      </c>
      <c r="C407">
        <f ca="1" t="shared" si="19"/>
        <v>138</v>
      </c>
      <c r="D407">
        <f ca="1" t="shared" si="20"/>
        <v>0.0661037267359194</v>
      </c>
    </row>
    <row r="408" spans="1:4">
      <c r="A408">
        <v>0.351461721947999</v>
      </c>
      <c r="B408">
        <f ca="1" t="shared" si="18"/>
        <v>0.365363757335502</v>
      </c>
      <c r="C408">
        <f ca="1" t="shared" si="19"/>
        <v>1299</v>
      </c>
      <c r="D408">
        <f ca="1" t="shared" si="20"/>
        <v>-0.344157935596598</v>
      </c>
    </row>
    <row r="409" spans="1:4">
      <c r="A409">
        <v>-0.0880481820786372</v>
      </c>
      <c r="B409">
        <f ca="1" t="shared" si="18"/>
        <v>0.210939524268385</v>
      </c>
      <c r="C409">
        <f ca="1" t="shared" si="19"/>
        <v>256</v>
      </c>
      <c r="D409">
        <f ca="1" t="shared" si="20"/>
        <v>-0.803165560156805</v>
      </c>
    </row>
    <row r="410" spans="1:4">
      <c r="A410">
        <v>0.232137153943768</v>
      </c>
      <c r="B410">
        <f ca="1" t="shared" si="18"/>
        <v>0.187640211013272</v>
      </c>
      <c r="C410">
        <f ca="1" t="shared" si="19"/>
        <v>655</v>
      </c>
      <c r="D410">
        <f ca="1" t="shared" si="20"/>
        <v>-0.886625756675927</v>
      </c>
    </row>
    <row r="411" spans="1:4">
      <c r="A411">
        <v>0.55994405556703</v>
      </c>
      <c r="B411">
        <f ca="1" t="shared" si="18"/>
        <v>0.0150211838472099</v>
      </c>
      <c r="C411">
        <f ca="1" t="shared" si="19"/>
        <v>14</v>
      </c>
      <c r="D411">
        <f ca="1" t="shared" si="20"/>
        <v>-2.16953133981711</v>
      </c>
    </row>
    <row r="412" spans="1:4">
      <c r="A412">
        <v>-0.360998910764465</v>
      </c>
      <c r="B412">
        <f ca="1" t="shared" si="18"/>
        <v>0.994055024130189</v>
      </c>
      <c r="C412">
        <f ca="1" t="shared" si="19"/>
        <v>1113</v>
      </c>
      <c r="D412">
        <f ca="1" t="shared" si="20"/>
        <v>2.5153937270589</v>
      </c>
    </row>
    <row r="413" spans="1:4">
      <c r="A413">
        <v>-0.357408680429216</v>
      </c>
      <c r="B413">
        <f ca="1" t="shared" si="18"/>
        <v>0.453963085109885</v>
      </c>
      <c r="C413">
        <f ca="1" t="shared" si="19"/>
        <v>1747</v>
      </c>
      <c r="D413">
        <f ca="1" t="shared" si="20"/>
        <v>-0.115654749439489</v>
      </c>
    </row>
    <row r="414" spans="1:4">
      <c r="A414">
        <v>-1.11745066533331</v>
      </c>
      <c r="B414">
        <f ca="1" t="shared" si="18"/>
        <v>0.240997084229193</v>
      </c>
      <c r="C414">
        <f ca="1" t="shared" si="19"/>
        <v>1888</v>
      </c>
      <c r="D414">
        <f ca="1" t="shared" si="20"/>
        <v>-0.703098818441707</v>
      </c>
    </row>
    <row r="415" spans="1:4">
      <c r="A415">
        <v>-0.886784619069658</v>
      </c>
      <c r="B415">
        <f ca="1" t="shared" si="18"/>
        <v>0.54918890799043</v>
      </c>
      <c r="C415">
        <f ca="1" t="shared" si="19"/>
        <v>1154</v>
      </c>
      <c r="D415">
        <f ca="1" t="shared" si="20"/>
        <v>0.123612387360998</v>
      </c>
    </row>
    <row r="416" spans="1:4">
      <c r="A416">
        <v>-0.468846792500699</v>
      </c>
      <c r="B416">
        <f ca="1" t="shared" si="18"/>
        <v>0.961932666958152</v>
      </c>
      <c r="C416">
        <f ca="1" t="shared" si="19"/>
        <v>1020</v>
      </c>
      <c r="D416">
        <f ca="1" t="shared" si="20"/>
        <v>1.77356781055026</v>
      </c>
    </row>
    <row r="417" spans="1:4">
      <c r="A417">
        <v>-0.532149897480849</v>
      </c>
      <c r="B417">
        <f ca="1" t="shared" si="18"/>
        <v>0.105879945307532</v>
      </c>
      <c r="C417">
        <f ca="1" t="shared" si="19"/>
        <v>381</v>
      </c>
      <c r="D417">
        <f ca="1" t="shared" si="20"/>
        <v>-1.24874080615125</v>
      </c>
    </row>
    <row r="418" spans="1:4">
      <c r="A418">
        <v>1.47640093928203</v>
      </c>
      <c r="B418">
        <f ca="1" t="shared" si="18"/>
        <v>0.359571630455419</v>
      </c>
      <c r="C418">
        <f ca="1" t="shared" si="19"/>
        <v>761</v>
      </c>
      <c r="D418">
        <f ca="1" t="shared" si="20"/>
        <v>-0.359604041387096</v>
      </c>
    </row>
    <row r="419" spans="1:4">
      <c r="A419">
        <v>0.74867330113193</v>
      </c>
      <c r="B419">
        <f ca="1" t="shared" si="18"/>
        <v>0.167489098549095</v>
      </c>
      <c r="C419">
        <f ca="1" t="shared" si="19"/>
        <v>1992</v>
      </c>
      <c r="D419">
        <f ca="1" t="shared" si="20"/>
        <v>-0.964135100045856</v>
      </c>
    </row>
    <row r="420" spans="1:4">
      <c r="A420">
        <v>-0.82789938460337</v>
      </c>
      <c r="B420">
        <f ca="1" t="shared" si="18"/>
        <v>0.765356506781838</v>
      </c>
      <c r="C420">
        <f ca="1" t="shared" si="19"/>
        <v>697</v>
      </c>
      <c r="D420">
        <f ca="1" t="shared" si="20"/>
        <v>0.723639659875148</v>
      </c>
    </row>
    <row r="421" spans="1:4">
      <c r="A421">
        <v>2.12373379326891</v>
      </c>
      <c r="B421">
        <f ca="1" t="shared" si="18"/>
        <v>0.70643126721423</v>
      </c>
      <c r="C421">
        <f ca="1" t="shared" si="19"/>
        <v>1008</v>
      </c>
      <c r="D421">
        <f ca="1" t="shared" si="20"/>
        <v>0.54298887010838</v>
      </c>
    </row>
    <row r="422" spans="1:4">
      <c r="A422">
        <v>-1.42365934152622</v>
      </c>
      <c r="B422">
        <f ca="1" t="shared" si="18"/>
        <v>0.636866258316895</v>
      </c>
      <c r="C422">
        <f ca="1" t="shared" si="19"/>
        <v>121</v>
      </c>
      <c r="D422">
        <f ca="1" t="shared" si="20"/>
        <v>0.350094893134302</v>
      </c>
    </row>
    <row r="423" spans="1:4">
      <c r="A423">
        <v>-1.59550836542621</v>
      </c>
      <c r="B423">
        <f ca="1" t="shared" si="18"/>
        <v>0.246060094136346</v>
      </c>
      <c r="C423">
        <f ca="1" t="shared" si="19"/>
        <v>1003</v>
      </c>
      <c r="D423">
        <f ca="1" t="shared" si="20"/>
        <v>-0.686940556572452</v>
      </c>
    </row>
    <row r="424" spans="1:4">
      <c r="A424">
        <v>-0.949039531406015</v>
      </c>
      <c r="B424">
        <f ca="1" t="shared" si="18"/>
        <v>0.241204365210793</v>
      </c>
      <c r="C424">
        <f ca="1" t="shared" si="19"/>
        <v>295</v>
      </c>
      <c r="D424">
        <f ca="1" t="shared" si="20"/>
        <v>-0.702433707388148</v>
      </c>
    </row>
    <row r="425" spans="1:4">
      <c r="A425">
        <v>0.463473952549975</v>
      </c>
      <c r="B425">
        <f ca="1" t="shared" si="18"/>
        <v>0.595795303809883</v>
      </c>
      <c r="C425">
        <f ca="1" t="shared" si="19"/>
        <v>48</v>
      </c>
      <c r="D425">
        <f ca="1" t="shared" si="20"/>
        <v>0.242478528374155</v>
      </c>
    </row>
    <row r="426" spans="1:4">
      <c r="A426">
        <v>-1.4377064871951</v>
      </c>
      <c r="B426">
        <f ca="1" t="shared" si="18"/>
        <v>0.0190553275675691</v>
      </c>
      <c r="C426">
        <f ca="1" t="shared" si="19"/>
        <v>487</v>
      </c>
      <c r="D426">
        <f ca="1" t="shared" si="20"/>
        <v>-2.07366261958238</v>
      </c>
    </row>
    <row r="427" spans="1:4">
      <c r="A427">
        <v>-0.92190475697862</v>
      </c>
      <c r="B427">
        <f ca="1" t="shared" si="18"/>
        <v>0.361520164135741</v>
      </c>
      <c r="C427">
        <f ca="1" t="shared" si="19"/>
        <v>766</v>
      </c>
      <c r="D427">
        <f ca="1" t="shared" si="20"/>
        <v>-0.35439840694079</v>
      </c>
    </row>
    <row r="428" spans="1:4">
      <c r="A428">
        <v>-0.401309989683796</v>
      </c>
      <c r="B428">
        <f ca="1" t="shared" si="18"/>
        <v>0.802867002452224</v>
      </c>
      <c r="C428">
        <f ca="1" t="shared" si="19"/>
        <v>739</v>
      </c>
      <c r="D428">
        <f ca="1" t="shared" si="20"/>
        <v>0.851906488829321</v>
      </c>
    </row>
    <row r="429" spans="1:4">
      <c r="A429">
        <v>1.06703055280377</v>
      </c>
      <c r="B429">
        <f ca="1" t="shared" si="18"/>
        <v>0.906877576916197</v>
      </c>
      <c r="C429">
        <f ca="1" t="shared" si="19"/>
        <v>566</v>
      </c>
      <c r="D429">
        <f ca="1" t="shared" si="20"/>
        <v>1.32176971425038</v>
      </c>
    </row>
    <row r="430" spans="1:4">
      <c r="A430">
        <v>-0.0446516423835419</v>
      </c>
      <c r="B430">
        <f ca="1" t="shared" si="18"/>
        <v>0.499067072511008</v>
      </c>
      <c r="C430">
        <f ca="1" t="shared" si="19"/>
        <v>1576</v>
      </c>
      <c r="D430">
        <f ca="1" t="shared" si="20"/>
        <v>-0.00233850455347956</v>
      </c>
    </row>
    <row r="431" spans="1:4">
      <c r="A431">
        <v>-1.8754417396849</v>
      </c>
      <c r="B431">
        <f ca="1" t="shared" si="18"/>
        <v>0.842272951485934</v>
      </c>
      <c r="C431">
        <f ca="1" t="shared" si="19"/>
        <v>795</v>
      </c>
      <c r="D431">
        <f ca="1" t="shared" si="20"/>
        <v>1.00384340951168</v>
      </c>
    </row>
    <row r="432" spans="1:4">
      <c r="A432">
        <v>1.11730741991778</v>
      </c>
      <c r="B432">
        <f ca="1" t="shared" si="18"/>
        <v>0.958647131703517</v>
      </c>
      <c r="C432">
        <f ca="1" t="shared" si="19"/>
        <v>734</v>
      </c>
      <c r="D432">
        <f ca="1" t="shared" si="20"/>
        <v>1.73519802281995</v>
      </c>
    </row>
    <row r="433" spans="1:4">
      <c r="A433">
        <v>-1.0440612641105</v>
      </c>
      <c r="B433">
        <f ca="1" t="shared" si="18"/>
        <v>0.978176303105223</v>
      </c>
      <c r="C433">
        <f ca="1" t="shared" si="19"/>
        <v>1362</v>
      </c>
      <c r="D433">
        <f ca="1" t="shared" si="20"/>
        <v>2.01746131868582</v>
      </c>
    </row>
    <row r="434" spans="1:4">
      <c r="A434">
        <v>0.5497713573277</v>
      </c>
      <c r="B434">
        <f ca="1" t="shared" si="18"/>
        <v>0.70846450408733</v>
      </c>
      <c r="C434">
        <f ca="1" t="shared" si="19"/>
        <v>641</v>
      </c>
      <c r="D434">
        <f ca="1" t="shared" si="20"/>
        <v>0.548904497083546</v>
      </c>
    </row>
    <row r="435" spans="1:4">
      <c r="A435">
        <v>2.08859091799241</v>
      </c>
      <c r="B435">
        <f ca="1" t="shared" si="18"/>
        <v>0.930740123959399</v>
      </c>
      <c r="C435">
        <f ca="1" t="shared" si="19"/>
        <v>589</v>
      </c>
      <c r="D435">
        <f ca="1" t="shared" si="20"/>
        <v>1.48132589212468</v>
      </c>
    </row>
    <row r="436" spans="1:4">
      <c r="A436">
        <v>-0.449210801889421</v>
      </c>
      <c r="B436">
        <f ca="1" t="shared" si="18"/>
        <v>0.213570009133175</v>
      </c>
      <c r="C436">
        <f ca="1" t="shared" si="19"/>
        <v>611</v>
      </c>
      <c r="D436">
        <f ca="1" t="shared" si="20"/>
        <v>-0.79409518885393</v>
      </c>
    </row>
    <row r="437" spans="1:4">
      <c r="A437">
        <v>-0.771754002926173</v>
      </c>
      <c r="B437">
        <f ca="1" t="shared" si="18"/>
        <v>0.853590953993952</v>
      </c>
      <c r="C437">
        <f ca="1" t="shared" si="19"/>
        <v>1440</v>
      </c>
      <c r="D437">
        <f ca="1" t="shared" si="20"/>
        <v>1.05195958580444</v>
      </c>
    </row>
    <row r="438" spans="1:4">
      <c r="A438">
        <v>2.62731191469356</v>
      </c>
      <c r="B438">
        <f ca="1" t="shared" si="18"/>
        <v>0.89277978507155</v>
      </c>
      <c r="C438">
        <f ca="1" t="shared" si="19"/>
        <v>86</v>
      </c>
      <c r="D438">
        <f ca="1" t="shared" si="20"/>
        <v>1.24144763881521</v>
      </c>
    </row>
    <row r="439" spans="1:4">
      <c r="A439">
        <v>-1.43341821967624</v>
      </c>
      <c r="B439">
        <f ca="1" t="shared" si="18"/>
        <v>0.102205230917149</v>
      </c>
      <c r="C439">
        <f ca="1" t="shared" si="19"/>
        <v>762</v>
      </c>
      <c r="D439">
        <f ca="1" t="shared" si="20"/>
        <v>-1.26908580685595</v>
      </c>
    </row>
    <row r="440" spans="1:4">
      <c r="A440">
        <v>0.806639945949428</v>
      </c>
      <c r="B440">
        <f ca="1" t="shared" si="18"/>
        <v>0.205497627777491</v>
      </c>
      <c r="C440">
        <f ca="1" t="shared" si="19"/>
        <v>1426</v>
      </c>
      <c r="D440">
        <f ca="1" t="shared" si="20"/>
        <v>-0.822143455974826</v>
      </c>
    </row>
    <row r="441" spans="1:4">
      <c r="A441">
        <v>0.69740508479299</v>
      </c>
      <c r="B441">
        <f ca="1" t="shared" si="18"/>
        <v>0.48275785828445</v>
      </c>
      <c r="C441">
        <f ca="1" t="shared" si="19"/>
        <v>1935</v>
      </c>
      <c r="D441">
        <f ca="1" t="shared" si="20"/>
        <v>-0.0432331040060052</v>
      </c>
    </row>
    <row r="442" spans="1:4">
      <c r="A442">
        <v>-1.25701944853063</v>
      </c>
      <c r="B442">
        <f ca="1" t="shared" si="18"/>
        <v>0.375830594306562</v>
      </c>
      <c r="C442">
        <f ca="1" t="shared" si="19"/>
        <v>1920</v>
      </c>
      <c r="D442">
        <f ca="1" t="shared" si="20"/>
        <v>-0.316449712949113</v>
      </c>
    </row>
    <row r="443" spans="1:4">
      <c r="A443">
        <v>-1.37834831548389</v>
      </c>
      <c r="B443">
        <f ca="1" t="shared" si="18"/>
        <v>0.513542210103529</v>
      </c>
      <c r="C443">
        <f ca="1" t="shared" si="19"/>
        <v>1762</v>
      </c>
      <c r="D443">
        <f ca="1" t="shared" si="20"/>
        <v>0.0339518084702213</v>
      </c>
    </row>
    <row r="444" spans="1:4">
      <c r="A444">
        <v>-0.582456323172664</v>
      </c>
      <c r="B444">
        <f ca="1" t="shared" si="18"/>
        <v>0.701965330311616</v>
      </c>
      <c r="C444">
        <f ca="1" t="shared" si="19"/>
        <v>1283</v>
      </c>
      <c r="D444">
        <f ca="1" t="shared" si="20"/>
        <v>0.530061430735754</v>
      </c>
    </row>
    <row r="445" spans="1:4">
      <c r="A445">
        <v>-0.875731984706363</v>
      </c>
      <c r="B445">
        <f ca="1" t="shared" si="18"/>
        <v>0.294545252843205</v>
      </c>
      <c r="C445">
        <f ca="1" t="shared" si="19"/>
        <v>236</v>
      </c>
      <c r="D445">
        <f ca="1" t="shared" si="20"/>
        <v>-0.540154474517075</v>
      </c>
    </row>
    <row r="446" spans="1:4">
      <c r="A446">
        <v>0.679949607729213</v>
      </c>
      <c r="B446">
        <f ca="1" t="shared" si="18"/>
        <v>0.218466299759067</v>
      </c>
      <c r="C446">
        <f ca="1" t="shared" si="19"/>
        <v>205</v>
      </c>
      <c r="D446">
        <f ca="1" t="shared" si="20"/>
        <v>-0.777383406332726</v>
      </c>
    </row>
    <row r="447" spans="1:4">
      <c r="A447">
        <v>-0.453785560239339</v>
      </c>
      <c r="B447">
        <f ca="1" t="shared" si="18"/>
        <v>0.880298284679571</v>
      </c>
      <c r="C447">
        <f ca="1" t="shared" si="19"/>
        <v>1599</v>
      </c>
      <c r="D447">
        <f ca="1" t="shared" si="20"/>
        <v>1.1764792219731</v>
      </c>
    </row>
    <row r="448" spans="1:4">
      <c r="A448">
        <v>1.49461811815854</v>
      </c>
      <c r="B448">
        <f ca="1" t="shared" si="18"/>
        <v>0.784210065450555</v>
      </c>
      <c r="C448">
        <f ca="1" t="shared" si="19"/>
        <v>1498</v>
      </c>
      <c r="D448">
        <f ca="1" t="shared" si="20"/>
        <v>0.786491035148146</v>
      </c>
    </row>
    <row r="449" spans="1:4">
      <c r="A449">
        <v>-0.422210177930538</v>
      </c>
      <c r="B449">
        <f ca="1" t="shared" si="18"/>
        <v>0.403180566128313</v>
      </c>
      <c r="C449">
        <f ca="1" t="shared" si="19"/>
        <v>1336</v>
      </c>
      <c r="D449">
        <f ca="1" t="shared" si="20"/>
        <v>-0.245123080587487</v>
      </c>
    </row>
    <row r="450" spans="1:4">
      <c r="A450">
        <v>-0.468162397737615</v>
      </c>
      <c r="B450">
        <f ca="1" t="shared" ref="B450:B513" si="21">RAND()</f>
        <v>0.716794791285052</v>
      </c>
      <c r="C450">
        <f ca="1" t="shared" ref="C450:C513" si="22">RANDBETWEEN(1,2000)</f>
        <v>330</v>
      </c>
      <c r="D450">
        <f ca="1" t="shared" ref="D450:D513" si="23">NORMSINV(B450)</f>
        <v>0.573346040998002</v>
      </c>
    </row>
    <row r="451" spans="1:4">
      <c r="A451">
        <v>0.413360794482287</v>
      </c>
      <c r="B451">
        <f ca="1" t="shared" si="21"/>
        <v>0.416379190758668</v>
      </c>
      <c r="C451">
        <f ca="1" t="shared" si="22"/>
        <v>1516</v>
      </c>
      <c r="D451">
        <f ca="1" t="shared" si="23"/>
        <v>-0.211165178606507</v>
      </c>
    </row>
    <row r="452" spans="1:4">
      <c r="A452">
        <v>0.3517061486491</v>
      </c>
      <c r="B452">
        <f ca="1" t="shared" si="21"/>
        <v>0.140363430605525</v>
      </c>
      <c r="C452">
        <f ca="1" t="shared" si="22"/>
        <v>1</v>
      </c>
      <c r="D452">
        <f ca="1" t="shared" si="23"/>
        <v>-1.0786879455066</v>
      </c>
    </row>
    <row r="453" spans="1:4">
      <c r="A453">
        <v>0.249619915848598</v>
      </c>
      <c r="B453">
        <f ca="1" t="shared" si="21"/>
        <v>0.0529415053278994</v>
      </c>
      <c r="C453">
        <f ca="1" t="shared" si="22"/>
        <v>1655</v>
      </c>
      <c r="D453">
        <f ca="1" t="shared" si="23"/>
        <v>-1.61697808898033</v>
      </c>
    </row>
    <row r="454" spans="1:4">
      <c r="A454">
        <v>1.14177510113223</v>
      </c>
      <c r="B454">
        <f ca="1" t="shared" si="21"/>
        <v>0.031998727219783</v>
      </c>
      <c r="C454">
        <f ca="1" t="shared" si="22"/>
        <v>1137</v>
      </c>
      <c r="D454">
        <f ca="1" t="shared" si="23"/>
        <v>-1.85219759206014</v>
      </c>
    </row>
    <row r="455" spans="1:4">
      <c r="A455">
        <v>0.174261458596447</v>
      </c>
      <c r="B455">
        <f ca="1" t="shared" si="21"/>
        <v>0.571616426403885</v>
      </c>
      <c r="C455">
        <f ca="1" t="shared" si="22"/>
        <v>454</v>
      </c>
      <c r="D455">
        <f ca="1" t="shared" si="23"/>
        <v>0.180490964507055</v>
      </c>
    </row>
    <row r="456" spans="1:4">
      <c r="A456">
        <v>-0.149768766277703</v>
      </c>
      <c r="B456">
        <f ca="1" t="shared" si="21"/>
        <v>0.168230052550084</v>
      </c>
      <c r="C456">
        <f ca="1" t="shared" si="22"/>
        <v>1231</v>
      </c>
      <c r="D456">
        <f ca="1" t="shared" si="23"/>
        <v>-0.961183114218967</v>
      </c>
    </row>
    <row r="457" spans="1:4">
      <c r="A457">
        <v>1.23687868835987</v>
      </c>
      <c r="B457">
        <f ca="1" t="shared" si="21"/>
        <v>0.50199450418653</v>
      </c>
      <c r="C457">
        <f ca="1" t="shared" si="22"/>
        <v>1788</v>
      </c>
      <c r="D457">
        <f ca="1" t="shared" si="23"/>
        <v>0.00499950141484989</v>
      </c>
    </row>
    <row r="458" spans="1:4">
      <c r="A458">
        <v>-2.22800736082718</v>
      </c>
      <c r="B458">
        <f ca="1" t="shared" si="21"/>
        <v>0.412611737241367</v>
      </c>
      <c r="C458">
        <f ca="1" t="shared" si="22"/>
        <v>835</v>
      </c>
      <c r="D458">
        <f ca="1" t="shared" si="23"/>
        <v>-0.22083170685623</v>
      </c>
    </row>
    <row r="459" spans="1:4">
      <c r="A459">
        <v>0.551729044673266</v>
      </c>
      <c r="B459">
        <f ca="1" t="shared" si="21"/>
        <v>0.15055747523851</v>
      </c>
      <c r="C459">
        <f ca="1" t="shared" si="22"/>
        <v>558</v>
      </c>
      <c r="D459">
        <f ca="1" t="shared" si="23"/>
        <v>-1.03404537655354</v>
      </c>
    </row>
    <row r="460" spans="1:4">
      <c r="A460">
        <v>-0.0412057943321997</v>
      </c>
      <c r="B460">
        <f ca="1" t="shared" si="21"/>
        <v>0.00788980748504953</v>
      </c>
      <c r="C460">
        <f ca="1" t="shared" si="22"/>
        <v>1907</v>
      </c>
      <c r="D460">
        <f ca="1" t="shared" si="23"/>
        <v>-2.41397338472135</v>
      </c>
    </row>
    <row r="461" spans="1:4">
      <c r="A461">
        <v>1.58172497322084</v>
      </c>
      <c r="B461">
        <f ca="1" t="shared" si="21"/>
        <v>0.0660717178352406</v>
      </c>
      <c r="C461">
        <f ca="1" t="shared" si="22"/>
        <v>855</v>
      </c>
      <c r="D461">
        <f ca="1" t="shared" si="23"/>
        <v>-1.50570299156806</v>
      </c>
    </row>
    <row r="462" spans="1:4">
      <c r="A462">
        <v>0.255544136962271</v>
      </c>
      <c r="B462">
        <f ca="1" t="shared" si="21"/>
        <v>0.732790413472355</v>
      </c>
      <c r="C462">
        <f ca="1" t="shared" si="22"/>
        <v>603</v>
      </c>
      <c r="D462">
        <f ca="1" t="shared" si="23"/>
        <v>0.621274280536681</v>
      </c>
    </row>
    <row r="463" spans="1:4">
      <c r="A463">
        <v>1.13330088424846</v>
      </c>
      <c r="B463">
        <f ca="1" t="shared" si="21"/>
        <v>0.288620978301529</v>
      </c>
      <c r="C463">
        <f ca="1" t="shared" si="22"/>
        <v>300</v>
      </c>
      <c r="D463">
        <f ca="1" t="shared" si="23"/>
        <v>-0.557417873295198</v>
      </c>
    </row>
    <row r="464" spans="1:4">
      <c r="A464">
        <v>0.736578158466727</v>
      </c>
      <c r="B464">
        <f ca="1" t="shared" si="21"/>
        <v>0.252511631129961</v>
      </c>
      <c r="C464">
        <f ca="1" t="shared" si="22"/>
        <v>264</v>
      </c>
      <c r="D464">
        <f ca="1" t="shared" si="23"/>
        <v>-0.666606897307277</v>
      </c>
    </row>
    <row r="465" spans="1:4">
      <c r="A465">
        <v>-1.15508782982943</v>
      </c>
      <c r="B465">
        <f ca="1" t="shared" si="21"/>
        <v>0.451940304304041</v>
      </c>
      <c r="C465">
        <f ca="1" t="shared" si="22"/>
        <v>1683</v>
      </c>
      <c r="D465">
        <f ca="1" t="shared" si="23"/>
        <v>-0.120760662728265</v>
      </c>
    </row>
    <row r="466" spans="1:4">
      <c r="A466">
        <v>1.19147671284736</v>
      </c>
      <c r="B466">
        <f ca="1" t="shared" si="21"/>
        <v>0.592320884179271</v>
      </c>
      <c r="C466">
        <f ca="1" t="shared" si="22"/>
        <v>314</v>
      </c>
      <c r="D466">
        <f ca="1" t="shared" si="23"/>
        <v>0.23351923934025</v>
      </c>
    </row>
    <row r="467" spans="1:4">
      <c r="A467">
        <v>0.614575128565775</v>
      </c>
      <c r="B467">
        <f ca="1" t="shared" si="21"/>
        <v>0.00481207405656514</v>
      </c>
      <c r="C467">
        <f ca="1" t="shared" si="22"/>
        <v>1578</v>
      </c>
      <c r="D467">
        <f ca="1" t="shared" si="23"/>
        <v>-2.58904870489704</v>
      </c>
    </row>
    <row r="468" spans="1:4">
      <c r="A468">
        <v>0.0701686531101586</v>
      </c>
      <c r="B468">
        <f ca="1" t="shared" si="21"/>
        <v>0.156238771399956</v>
      </c>
      <c r="C468">
        <f ca="1" t="shared" si="22"/>
        <v>545</v>
      </c>
      <c r="D468">
        <f ca="1" t="shared" si="23"/>
        <v>-1.01003704340069</v>
      </c>
    </row>
    <row r="469" spans="1:4">
      <c r="A469">
        <v>-0.0634986463410314</v>
      </c>
      <c r="B469">
        <f ca="1" t="shared" si="21"/>
        <v>0.437656221890982</v>
      </c>
      <c r="C469">
        <f ca="1" t="shared" si="22"/>
        <v>428</v>
      </c>
      <c r="D469">
        <f ca="1" t="shared" si="23"/>
        <v>-0.15691423138035</v>
      </c>
    </row>
    <row r="470" spans="1:4">
      <c r="A470">
        <v>-1.67405687534483</v>
      </c>
      <c r="B470">
        <f ca="1" t="shared" si="21"/>
        <v>0.678375494239307</v>
      </c>
      <c r="C470">
        <f ca="1" t="shared" si="22"/>
        <v>1567</v>
      </c>
      <c r="D470">
        <f ca="1" t="shared" si="23"/>
        <v>0.463160940139688</v>
      </c>
    </row>
    <row r="471" spans="1:4">
      <c r="A471">
        <v>-0.510590325575322</v>
      </c>
      <c r="B471">
        <f ca="1" t="shared" si="21"/>
        <v>0.219095785885364</v>
      </c>
      <c r="C471">
        <f ca="1" t="shared" si="22"/>
        <v>1337</v>
      </c>
      <c r="D471">
        <f ca="1" t="shared" si="23"/>
        <v>-0.775250637189374</v>
      </c>
    </row>
    <row r="472" spans="1:4">
      <c r="A472">
        <v>-0.0760746843297966</v>
      </c>
      <c r="B472">
        <f ca="1" t="shared" si="21"/>
        <v>0.0915642649574502</v>
      </c>
      <c r="C472">
        <f ca="1" t="shared" si="22"/>
        <v>291</v>
      </c>
      <c r="D472">
        <f ca="1" t="shared" si="23"/>
        <v>-1.33118383226433</v>
      </c>
    </row>
    <row r="473" spans="1:4">
      <c r="A473">
        <v>-1.45932972372975</v>
      </c>
      <c r="B473">
        <f ca="1" t="shared" si="21"/>
        <v>0.270495821200249</v>
      </c>
      <c r="C473">
        <f ca="1" t="shared" si="22"/>
        <v>751</v>
      </c>
      <c r="D473">
        <f ca="1" t="shared" si="23"/>
        <v>-0.611314123865336</v>
      </c>
    </row>
    <row r="474" spans="1:4">
      <c r="A474">
        <v>0.638030996924499</v>
      </c>
      <c r="B474">
        <f ca="1" t="shared" si="21"/>
        <v>0.419873293250588</v>
      </c>
      <c r="C474">
        <f ca="1" t="shared" si="22"/>
        <v>1136</v>
      </c>
      <c r="D474">
        <f ca="1" t="shared" si="23"/>
        <v>-0.202217635866951</v>
      </c>
    </row>
    <row r="475" spans="1:4">
      <c r="A475">
        <v>0.0597424332227092</v>
      </c>
      <c r="B475">
        <f ca="1" t="shared" si="21"/>
        <v>0.891373222603899</v>
      </c>
      <c r="C475">
        <f ca="1" t="shared" si="22"/>
        <v>258</v>
      </c>
      <c r="D475">
        <f ca="1" t="shared" si="23"/>
        <v>1.23386408420124</v>
      </c>
    </row>
    <row r="476" spans="1:4">
      <c r="A476">
        <v>0.531620116817066</v>
      </c>
      <c r="B476">
        <f ca="1" t="shared" si="21"/>
        <v>0.904915871300309</v>
      </c>
      <c r="C476">
        <f ca="1" t="shared" si="22"/>
        <v>1821</v>
      </c>
      <c r="D476">
        <f ca="1" t="shared" si="23"/>
        <v>1.31008152584083</v>
      </c>
    </row>
    <row r="477" spans="1:4">
      <c r="A477">
        <v>-0.249146978603676</v>
      </c>
      <c r="B477">
        <f ca="1" t="shared" si="21"/>
        <v>0.969670060838949</v>
      </c>
      <c r="C477">
        <f ca="1" t="shared" si="22"/>
        <v>1739</v>
      </c>
      <c r="D477">
        <f ca="1" t="shared" si="23"/>
        <v>1.87596651283765</v>
      </c>
    </row>
    <row r="478" spans="1:4">
      <c r="A478">
        <v>0.188649664778495</v>
      </c>
      <c r="B478">
        <f ca="1" t="shared" si="21"/>
        <v>0.436325461248188</v>
      </c>
      <c r="C478">
        <f ca="1" t="shared" si="22"/>
        <v>631</v>
      </c>
      <c r="D478">
        <f ca="1" t="shared" si="23"/>
        <v>-0.160292175160664</v>
      </c>
    </row>
    <row r="479" spans="1:4">
      <c r="A479">
        <v>0.897948666533921</v>
      </c>
      <c r="B479">
        <f ca="1" t="shared" si="21"/>
        <v>0.41789313416374</v>
      </c>
      <c r="C479">
        <f ca="1" t="shared" si="22"/>
        <v>1631</v>
      </c>
      <c r="D479">
        <f ca="1" t="shared" si="23"/>
        <v>-0.207286305746192</v>
      </c>
    </row>
    <row r="480" spans="1:4">
      <c r="A480">
        <v>0.2475690052961</v>
      </c>
      <c r="B480">
        <f ca="1" t="shared" si="21"/>
        <v>0.59060202186712</v>
      </c>
      <c r="C480">
        <f ca="1" t="shared" si="22"/>
        <v>1681</v>
      </c>
      <c r="D480">
        <f ca="1" t="shared" si="23"/>
        <v>0.229093871988152</v>
      </c>
    </row>
    <row r="481" spans="1:4">
      <c r="A481">
        <v>1.19756577987573</v>
      </c>
      <c r="B481">
        <f ca="1" t="shared" si="21"/>
        <v>0.306667895817169</v>
      </c>
      <c r="C481">
        <f ca="1" t="shared" si="22"/>
        <v>1584</v>
      </c>
      <c r="D481">
        <f ca="1" t="shared" si="23"/>
        <v>-0.505317587909477</v>
      </c>
    </row>
    <row r="482" spans="1:4">
      <c r="A482">
        <v>-0.896804976946441</v>
      </c>
      <c r="B482">
        <f ca="1" t="shared" si="21"/>
        <v>0.913599486691397</v>
      </c>
      <c r="C482">
        <f ca="1" t="shared" si="22"/>
        <v>1846</v>
      </c>
      <c r="D482">
        <f ca="1" t="shared" si="23"/>
        <v>1.36325859385583</v>
      </c>
    </row>
    <row r="483" spans="1:4">
      <c r="A483">
        <v>-1.19584456115263</v>
      </c>
      <c r="B483">
        <f ca="1" t="shared" si="21"/>
        <v>0.238619830268896</v>
      </c>
      <c r="C483">
        <f ca="1" t="shared" si="22"/>
        <v>343</v>
      </c>
      <c r="D483">
        <f ca="1" t="shared" si="23"/>
        <v>-0.710749207904641</v>
      </c>
    </row>
    <row r="484" spans="1:4">
      <c r="A484">
        <v>-0.295113977699657</v>
      </c>
      <c r="B484">
        <f ca="1" t="shared" si="21"/>
        <v>0.614950589798128</v>
      </c>
      <c r="C484">
        <f ca="1" t="shared" si="22"/>
        <v>1175</v>
      </c>
      <c r="D484">
        <f ca="1" t="shared" si="23"/>
        <v>0.292245637232633</v>
      </c>
    </row>
    <row r="485" spans="1:4">
      <c r="A485">
        <v>-0.763741354603553</v>
      </c>
      <c r="B485">
        <f ca="1" t="shared" si="21"/>
        <v>0.672133332723253</v>
      </c>
      <c r="C485">
        <f ca="1" t="shared" si="22"/>
        <v>1161</v>
      </c>
      <c r="D485">
        <f ca="1" t="shared" si="23"/>
        <v>0.445811610111203</v>
      </c>
    </row>
    <row r="486" spans="1:4">
      <c r="A486">
        <v>0.847676346893422</v>
      </c>
      <c r="B486">
        <f ca="1" t="shared" si="21"/>
        <v>0.436934896955761</v>
      </c>
      <c r="C486">
        <f ca="1" t="shared" si="22"/>
        <v>903</v>
      </c>
      <c r="D486">
        <f ca="1" t="shared" si="23"/>
        <v>-0.158744985907554</v>
      </c>
    </row>
    <row r="487" spans="1:4">
      <c r="A487">
        <v>-0.803888724476565</v>
      </c>
      <c r="B487">
        <f ca="1" t="shared" si="21"/>
        <v>0.0132884480543372</v>
      </c>
      <c r="C487">
        <f ca="1" t="shared" si="22"/>
        <v>1679</v>
      </c>
      <c r="D487">
        <f ca="1" t="shared" si="23"/>
        <v>-2.21767652301718</v>
      </c>
    </row>
    <row r="488" spans="1:4">
      <c r="A488">
        <v>0.67561813921202</v>
      </c>
      <c r="B488">
        <f ca="1" t="shared" si="21"/>
        <v>0.523907960458958</v>
      </c>
      <c r="C488">
        <f ca="1" t="shared" si="22"/>
        <v>637</v>
      </c>
      <c r="D488">
        <f ca="1" t="shared" si="23"/>
        <v>0.0599642860544208</v>
      </c>
    </row>
    <row r="489" spans="1:4">
      <c r="A489">
        <v>0.558333113076515</v>
      </c>
      <c r="B489">
        <f ca="1" t="shared" si="21"/>
        <v>0.633412168728652</v>
      </c>
      <c r="C489">
        <f ca="1" t="shared" si="22"/>
        <v>636</v>
      </c>
      <c r="D489">
        <f ca="1" t="shared" si="23"/>
        <v>0.340904253573316</v>
      </c>
    </row>
    <row r="490" spans="1:4">
      <c r="A490">
        <v>1.60792296810541</v>
      </c>
      <c r="B490">
        <f ca="1" t="shared" si="21"/>
        <v>0.577516319220016</v>
      </c>
      <c r="C490">
        <f ca="1" t="shared" si="22"/>
        <v>1504</v>
      </c>
      <c r="D490">
        <f ca="1" t="shared" si="23"/>
        <v>0.195543660023765</v>
      </c>
    </row>
    <row r="491" spans="1:4">
      <c r="A491">
        <v>0.88180968305096</v>
      </c>
      <c r="B491">
        <f ca="1" t="shared" si="21"/>
        <v>3.51809615446452e-5</v>
      </c>
      <c r="C491">
        <f ca="1" t="shared" si="22"/>
        <v>615</v>
      </c>
      <c r="D491">
        <f ca="1" t="shared" si="23"/>
        <v>-3.97505862022299</v>
      </c>
    </row>
    <row r="492" spans="1:4">
      <c r="A492">
        <v>-0.701018052495783</v>
      </c>
      <c r="B492">
        <f ca="1" t="shared" si="21"/>
        <v>0.959054499949918</v>
      </c>
      <c r="C492">
        <f ca="1" t="shared" si="22"/>
        <v>213</v>
      </c>
      <c r="D492">
        <f ca="1" t="shared" si="23"/>
        <v>1.739817890051</v>
      </c>
    </row>
    <row r="493" spans="1:4">
      <c r="A493">
        <v>-0.903571617527632</v>
      </c>
      <c r="B493">
        <f ca="1" t="shared" si="21"/>
        <v>0.818845263692517</v>
      </c>
      <c r="C493">
        <f ca="1" t="shared" si="22"/>
        <v>1738</v>
      </c>
      <c r="D493">
        <f ca="1" t="shared" si="23"/>
        <v>0.910973241836755</v>
      </c>
    </row>
    <row r="494" spans="1:4">
      <c r="A494">
        <v>-0.743518739909632</v>
      </c>
      <c r="B494">
        <f ca="1" t="shared" si="21"/>
        <v>0.273585585517493</v>
      </c>
      <c r="C494">
        <f ca="1" t="shared" si="22"/>
        <v>1230</v>
      </c>
      <c r="D494">
        <f ca="1" t="shared" si="23"/>
        <v>-0.602004456352124</v>
      </c>
    </row>
    <row r="495" spans="1:4">
      <c r="A495">
        <v>-0.603249645791948</v>
      </c>
      <c r="B495">
        <f ca="1" t="shared" si="21"/>
        <v>0.0227840035999085</v>
      </c>
      <c r="C495">
        <f ca="1" t="shared" si="22"/>
        <v>1068</v>
      </c>
      <c r="D495">
        <f ca="1" t="shared" si="23"/>
        <v>-1.99937303544932</v>
      </c>
    </row>
    <row r="496" spans="1:4">
      <c r="A496">
        <v>0.597844973526662</v>
      </c>
      <c r="B496">
        <f ca="1" t="shared" si="21"/>
        <v>0.234321360187848</v>
      </c>
      <c r="C496">
        <f ca="1" t="shared" si="22"/>
        <v>993</v>
      </c>
      <c r="D496">
        <f ca="1" t="shared" si="23"/>
        <v>-0.724689202984765</v>
      </c>
    </row>
    <row r="497" spans="1:4">
      <c r="A497">
        <v>0.605269860898261</v>
      </c>
      <c r="B497">
        <f ca="1" t="shared" si="21"/>
        <v>0.99832069872828</v>
      </c>
      <c r="C497">
        <f ca="1" t="shared" si="22"/>
        <v>1918</v>
      </c>
      <c r="D497">
        <f ca="1" t="shared" si="23"/>
        <v>2.93285542047236</v>
      </c>
    </row>
    <row r="498" spans="1:4">
      <c r="A498">
        <v>0.847894625621848</v>
      </c>
      <c r="B498">
        <f ca="1" t="shared" si="21"/>
        <v>0.14497272099826</v>
      </c>
      <c r="C498">
        <f ca="1" t="shared" si="22"/>
        <v>1323</v>
      </c>
      <c r="D498">
        <f ca="1" t="shared" si="23"/>
        <v>-1.05824131064247</v>
      </c>
    </row>
    <row r="499" spans="1:4">
      <c r="A499">
        <v>-0.340578480972908</v>
      </c>
      <c r="B499">
        <f ca="1" t="shared" si="21"/>
        <v>0.888356164196061</v>
      </c>
      <c r="C499">
        <f ca="1" t="shared" si="22"/>
        <v>282</v>
      </c>
      <c r="D499">
        <f ca="1" t="shared" si="23"/>
        <v>1.21783239366362</v>
      </c>
    </row>
    <row r="500" spans="1:4">
      <c r="A500">
        <v>0.554314283363055</v>
      </c>
      <c r="B500">
        <f ca="1" t="shared" si="21"/>
        <v>0.712228776054988</v>
      </c>
      <c r="C500">
        <f ca="1" t="shared" si="22"/>
        <v>392</v>
      </c>
      <c r="D500">
        <f ca="1" t="shared" si="23"/>
        <v>0.559907624482684</v>
      </c>
    </row>
    <row r="501" spans="1:4">
      <c r="A501">
        <v>1.07367668533698</v>
      </c>
      <c r="B501">
        <f ca="1" t="shared" si="21"/>
        <v>0.999925826881755</v>
      </c>
      <c r="C501">
        <f ca="1" t="shared" si="22"/>
        <v>1755</v>
      </c>
      <c r="D501">
        <f ca="1" t="shared" si="23"/>
        <v>3.79382166657448</v>
      </c>
    </row>
    <row r="502" spans="1:4">
      <c r="A502">
        <v>-0.0154909685079474</v>
      </c>
      <c r="B502">
        <f ca="1" t="shared" si="21"/>
        <v>0.596860029071045</v>
      </c>
      <c r="C502">
        <f ca="1" t="shared" si="22"/>
        <v>371</v>
      </c>
      <c r="D502">
        <f ca="1" t="shared" si="23"/>
        <v>0.245227942447659</v>
      </c>
    </row>
    <row r="503" spans="1:4">
      <c r="A503">
        <v>2.88076989818364</v>
      </c>
      <c r="B503">
        <f ca="1" t="shared" si="21"/>
        <v>0.970998119064387</v>
      </c>
      <c r="C503">
        <f ca="1" t="shared" si="22"/>
        <v>328</v>
      </c>
      <c r="D503">
        <f ca="1" t="shared" si="23"/>
        <v>1.89566949196506</v>
      </c>
    </row>
    <row r="504" spans="1:4">
      <c r="A504">
        <v>0.861118678585626</v>
      </c>
      <c r="B504">
        <f ca="1" t="shared" si="21"/>
        <v>0.479517337666407</v>
      </c>
      <c r="C504">
        <f ca="1" t="shared" si="22"/>
        <v>1580</v>
      </c>
      <c r="D504">
        <f ca="1" t="shared" si="23"/>
        <v>-0.0513649981946278</v>
      </c>
    </row>
    <row r="505" spans="1:4">
      <c r="A505">
        <v>-0.605177774559706</v>
      </c>
      <c r="B505">
        <f ca="1" t="shared" si="21"/>
        <v>0.359496381308163</v>
      </c>
      <c r="C505">
        <f ca="1" t="shared" si="22"/>
        <v>349</v>
      </c>
      <c r="D505">
        <f ca="1" t="shared" si="23"/>
        <v>-0.359805269031329</v>
      </c>
    </row>
    <row r="506" spans="1:4">
      <c r="A506">
        <v>-1.01226532933651</v>
      </c>
      <c r="B506">
        <f ca="1" t="shared" si="21"/>
        <v>0.183066684691931</v>
      </c>
      <c r="C506">
        <f ca="1" t="shared" si="22"/>
        <v>1681</v>
      </c>
      <c r="D506">
        <f ca="1" t="shared" si="23"/>
        <v>-0.903739838262873</v>
      </c>
    </row>
    <row r="507" spans="1:4">
      <c r="A507">
        <v>-0.540539986104704</v>
      </c>
      <c r="B507">
        <f ca="1" t="shared" si="21"/>
        <v>0.68145799430061</v>
      </c>
      <c r="C507">
        <f ca="1" t="shared" si="22"/>
        <v>1624</v>
      </c>
      <c r="D507">
        <f ca="1" t="shared" si="23"/>
        <v>0.471779742933759</v>
      </c>
    </row>
    <row r="508" spans="1:4">
      <c r="A508">
        <v>-1.35710251925047</v>
      </c>
      <c r="B508">
        <f ca="1" t="shared" si="21"/>
        <v>0.399641312487683</v>
      </c>
      <c r="C508">
        <f ca="1" t="shared" si="22"/>
        <v>157</v>
      </c>
      <c r="D508">
        <f ca="1" t="shared" si="23"/>
        <v>-0.254275630862373</v>
      </c>
    </row>
    <row r="509" spans="1:4">
      <c r="A509">
        <v>1.07982259578421</v>
      </c>
      <c r="B509">
        <f ca="1" t="shared" si="21"/>
        <v>0.827230444044346</v>
      </c>
      <c r="C509">
        <f ca="1" t="shared" si="22"/>
        <v>1888</v>
      </c>
      <c r="D509">
        <f ca="1" t="shared" si="23"/>
        <v>0.943277244782964</v>
      </c>
    </row>
    <row r="510" spans="1:4">
      <c r="A510">
        <v>-0.668619577481877</v>
      </c>
      <c r="B510">
        <f ca="1" t="shared" si="21"/>
        <v>0.0356278638891192</v>
      </c>
      <c r="C510">
        <f ca="1" t="shared" si="22"/>
        <v>272</v>
      </c>
      <c r="D510">
        <f ca="1" t="shared" si="23"/>
        <v>-1.80384424330154</v>
      </c>
    </row>
    <row r="511" spans="1:4">
      <c r="A511">
        <v>1.7155434761662</v>
      </c>
      <c r="B511">
        <f ca="1" t="shared" si="21"/>
        <v>0.926458291679444</v>
      </c>
      <c r="C511">
        <f ca="1" t="shared" si="22"/>
        <v>1285</v>
      </c>
      <c r="D511">
        <f ca="1" t="shared" si="23"/>
        <v>1.44991072326888</v>
      </c>
    </row>
    <row r="512" spans="1:4">
      <c r="A512">
        <v>0.443042154074647</v>
      </c>
      <c r="B512">
        <f ca="1" t="shared" si="21"/>
        <v>0.524797477427118</v>
      </c>
      <c r="C512">
        <f ca="1" t="shared" si="22"/>
        <v>629</v>
      </c>
      <c r="D512">
        <f ca="1" t="shared" si="23"/>
        <v>0.0621981381706304</v>
      </c>
    </row>
    <row r="513" spans="1:4">
      <c r="A513">
        <v>-1.15419425128493</v>
      </c>
      <c r="B513">
        <f ca="1" t="shared" si="21"/>
        <v>0.981297722335357</v>
      </c>
      <c r="C513">
        <f ca="1" t="shared" si="22"/>
        <v>1575</v>
      </c>
      <c r="D513">
        <f ca="1" t="shared" si="23"/>
        <v>2.08132076955572</v>
      </c>
    </row>
    <row r="514" spans="1:4">
      <c r="A514">
        <v>-0.749787432141602</v>
      </c>
      <c r="B514">
        <f ca="1" t="shared" ref="B514:B577" si="24">RAND()</f>
        <v>0.947311210341177</v>
      </c>
      <c r="C514">
        <f ca="1" t="shared" ref="C514:C577" si="25">RANDBETWEEN(1,2000)</f>
        <v>453</v>
      </c>
      <c r="D514">
        <f ca="1" t="shared" ref="D514:D577" si="26">NORMSINV(B514)</f>
        <v>1.6193239541274</v>
      </c>
    </row>
    <row r="515" spans="1:4">
      <c r="A515">
        <v>-0.566756170883309</v>
      </c>
      <c r="B515">
        <f ca="1" t="shared" si="24"/>
        <v>0.309534730704927</v>
      </c>
      <c r="C515">
        <f ca="1" t="shared" si="25"/>
        <v>1243</v>
      </c>
      <c r="D515">
        <f ca="1" t="shared" si="26"/>
        <v>-0.49716959386221</v>
      </c>
    </row>
    <row r="516" spans="1:4">
      <c r="A516">
        <v>-0.655475105304504</v>
      </c>
      <c r="B516">
        <f ca="1" t="shared" si="24"/>
        <v>0.543494308262251</v>
      </c>
      <c r="C516">
        <f ca="1" t="shared" si="25"/>
        <v>1467</v>
      </c>
      <c r="D516">
        <f ca="1" t="shared" si="26"/>
        <v>0.109240947181038</v>
      </c>
    </row>
    <row r="517" spans="1:4">
      <c r="A517">
        <v>0.43109139369335</v>
      </c>
      <c r="B517">
        <f ca="1" t="shared" si="24"/>
        <v>0.839249411068457</v>
      </c>
      <c r="C517">
        <f ca="1" t="shared" si="25"/>
        <v>719</v>
      </c>
      <c r="D517">
        <f ca="1" t="shared" si="26"/>
        <v>0.991377714787523</v>
      </c>
    </row>
    <row r="518" spans="1:4">
      <c r="A518">
        <v>0.460579485661583</v>
      </c>
      <c r="B518">
        <f ca="1" t="shared" si="24"/>
        <v>0.388924481178022</v>
      </c>
      <c r="C518">
        <f ca="1" t="shared" si="25"/>
        <v>252</v>
      </c>
      <c r="D518">
        <f ca="1" t="shared" si="26"/>
        <v>-0.282123307076751</v>
      </c>
    </row>
    <row r="519" spans="1:4">
      <c r="A519">
        <v>0.792318815001636</v>
      </c>
      <c r="B519">
        <f ca="1" t="shared" si="24"/>
        <v>0.147556154363629</v>
      </c>
      <c r="C519">
        <f ca="1" t="shared" si="25"/>
        <v>558</v>
      </c>
      <c r="D519">
        <f ca="1" t="shared" si="26"/>
        <v>-1.04697239809112</v>
      </c>
    </row>
    <row r="520" spans="1:4">
      <c r="A520">
        <v>1.50025243783602</v>
      </c>
      <c r="B520">
        <f ca="1" t="shared" si="24"/>
        <v>0.820101699529496</v>
      </c>
      <c r="C520">
        <f ca="1" t="shared" si="25"/>
        <v>400</v>
      </c>
      <c r="D520">
        <f ca="1" t="shared" si="26"/>
        <v>0.915752731019663</v>
      </c>
    </row>
    <row r="521" spans="1:4">
      <c r="A521">
        <v>1.23179916045046</v>
      </c>
      <c r="B521">
        <f ca="1" t="shared" si="24"/>
        <v>0.965360113832385</v>
      </c>
      <c r="C521">
        <f ca="1" t="shared" si="25"/>
        <v>1557</v>
      </c>
      <c r="D521">
        <f ca="1" t="shared" si="26"/>
        <v>1.81659093609877</v>
      </c>
    </row>
    <row r="522" spans="1:4">
      <c r="A522">
        <v>1.10328073787969</v>
      </c>
      <c r="B522">
        <f ca="1" t="shared" si="24"/>
        <v>0.226651531278729</v>
      </c>
      <c r="C522">
        <f ca="1" t="shared" si="25"/>
        <v>1712</v>
      </c>
      <c r="D522">
        <f ca="1" t="shared" si="26"/>
        <v>-0.749919710499856</v>
      </c>
    </row>
    <row r="523" spans="1:4">
      <c r="A523">
        <v>0.711818302079337</v>
      </c>
      <c r="B523">
        <f ca="1" t="shared" si="24"/>
        <v>0.544393400374233</v>
      </c>
      <c r="C523">
        <f ca="1" t="shared" si="25"/>
        <v>1004</v>
      </c>
      <c r="D523">
        <f ca="1" t="shared" si="26"/>
        <v>0.111508407131046</v>
      </c>
    </row>
    <row r="524" spans="1:4">
      <c r="A524">
        <v>-1.84271812031511</v>
      </c>
      <c r="B524">
        <f ca="1" t="shared" si="24"/>
        <v>0.629185976345303</v>
      </c>
      <c r="C524">
        <f ca="1" t="shared" si="25"/>
        <v>811</v>
      </c>
      <c r="D524">
        <f ca="1" t="shared" si="26"/>
        <v>0.329698155867761</v>
      </c>
    </row>
    <row r="525" spans="1:4">
      <c r="A525">
        <v>0.212378381547751</v>
      </c>
      <c r="B525">
        <f ca="1" t="shared" si="24"/>
        <v>0.427296687093897</v>
      </c>
      <c r="C525">
        <f ca="1" t="shared" si="25"/>
        <v>108</v>
      </c>
      <c r="D525">
        <f ca="1" t="shared" si="26"/>
        <v>-0.183260820834132</v>
      </c>
    </row>
    <row r="526" spans="1:4">
      <c r="A526">
        <v>0.238351276493631</v>
      </c>
      <c r="B526">
        <f ca="1" t="shared" si="24"/>
        <v>0.968421126297719</v>
      </c>
      <c r="C526">
        <f ca="1" t="shared" si="25"/>
        <v>1166</v>
      </c>
      <c r="D526">
        <f ca="1" t="shared" si="26"/>
        <v>1.85807934588503</v>
      </c>
    </row>
    <row r="527" spans="1:4">
      <c r="A527">
        <v>0.838833784655435</v>
      </c>
      <c r="B527">
        <f ca="1" t="shared" si="24"/>
        <v>0.772254378344635</v>
      </c>
      <c r="C527">
        <f ca="1" t="shared" si="25"/>
        <v>1718</v>
      </c>
      <c r="D527">
        <f ca="1" t="shared" si="26"/>
        <v>0.746291668358565</v>
      </c>
    </row>
    <row r="528" spans="1:4">
      <c r="A528">
        <v>-0.541692770639202</v>
      </c>
      <c r="B528">
        <f ca="1" t="shared" si="24"/>
        <v>0.284288182321656</v>
      </c>
      <c r="C528">
        <f ca="1" t="shared" si="25"/>
        <v>208</v>
      </c>
      <c r="D528">
        <f ca="1" t="shared" si="26"/>
        <v>-0.570149410939915</v>
      </c>
    </row>
    <row r="529" spans="1:4">
      <c r="A529">
        <v>0.0805243871582206</v>
      </c>
      <c r="B529">
        <f ca="1" t="shared" si="24"/>
        <v>0.784191361717909</v>
      </c>
      <c r="C529">
        <f ca="1" t="shared" si="25"/>
        <v>1809</v>
      </c>
      <c r="D529">
        <f ca="1" t="shared" si="26"/>
        <v>0.786427160623903</v>
      </c>
    </row>
    <row r="530" spans="1:4">
      <c r="A530">
        <v>2.49907316174358</v>
      </c>
      <c r="B530">
        <f ca="1" t="shared" si="24"/>
        <v>0.61584419477991</v>
      </c>
      <c r="C530">
        <f ca="1" t="shared" si="25"/>
        <v>1256</v>
      </c>
      <c r="D530">
        <f ca="1" t="shared" si="26"/>
        <v>0.294584099184175</v>
      </c>
    </row>
    <row r="531" spans="1:4">
      <c r="A531">
        <v>0.129298314277548</v>
      </c>
      <c r="B531">
        <f ca="1" t="shared" si="24"/>
        <v>0.851133767436699</v>
      </c>
      <c r="C531">
        <f ca="1" t="shared" si="25"/>
        <v>604</v>
      </c>
      <c r="D531">
        <f ca="1" t="shared" si="26"/>
        <v>1.04130834460244</v>
      </c>
    </row>
    <row r="532" spans="1:4">
      <c r="A532">
        <v>-1.08270569398883</v>
      </c>
      <c r="B532">
        <f ca="1" t="shared" si="24"/>
        <v>0.55004250162156</v>
      </c>
      <c r="C532">
        <f ca="1" t="shared" si="25"/>
        <v>572</v>
      </c>
      <c r="D532">
        <f ca="1" t="shared" si="26"/>
        <v>0.12576872781651</v>
      </c>
    </row>
    <row r="533" spans="1:4">
      <c r="A533">
        <v>0.930715486902045</v>
      </c>
      <c r="B533">
        <f ca="1" t="shared" si="24"/>
        <v>0.361636894616507</v>
      </c>
      <c r="C533">
        <f ca="1" t="shared" si="25"/>
        <v>1977</v>
      </c>
      <c r="D533">
        <f ca="1" t="shared" si="26"/>
        <v>-0.354086859958541</v>
      </c>
    </row>
    <row r="534" spans="1:4">
      <c r="A534">
        <v>-0.742913925932953</v>
      </c>
      <c r="B534">
        <f ca="1" t="shared" si="24"/>
        <v>0.198566471481226</v>
      </c>
      <c r="C534">
        <f ca="1" t="shared" si="25"/>
        <v>968</v>
      </c>
      <c r="D534">
        <f ca="1" t="shared" si="26"/>
        <v>-0.846752762200233</v>
      </c>
    </row>
    <row r="535" spans="1:4">
      <c r="A535">
        <v>0.603708940616343</v>
      </c>
      <c r="B535">
        <f ca="1" t="shared" si="24"/>
        <v>0.465749824503923</v>
      </c>
      <c r="C535">
        <f ca="1" t="shared" si="25"/>
        <v>760</v>
      </c>
      <c r="D535">
        <f ca="1" t="shared" si="26"/>
        <v>-0.0859581959084078</v>
      </c>
    </row>
    <row r="536" spans="1:4">
      <c r="A536">
        <v>-0.432854676546413</v>
      </c>
      <c r="B536">
        <f ca="1" t="shared" si="24"/>
        <v>0.73376208055071</v>
      </c>
      <c r="C536">
        <f ca="1" t="shared" si="25"/>
        <v>427</v>
      </c>
      <c r="D536">
        <f ca="1" t="shared" si="26"/>
        <v>0.624231079231908</v>
      </c>
    </row>
    <row r="537" spans="1:4">
      <c r="A537">
        <v>-2.89059244096279</v>
      </c>
      <c r="B537">
        <f ca="1" t="shared" si="24"/>
        <v>0.240882144415461</v>
      </c>
      <c r="C537">
        <f ca="1" t="shared" si="25"/>
        <v>668</v>
      </c>
      <c r="D537">
        <f ca="1" t="shared" si="26"/>
        <v>-0.703467764652301</v>
      </c>
    </row>
    <row r="538" spans="1:4">
      <c r="A538">
        <v>0.454803057436948</v>
      </c>
      <c r="B538">
        <f ca="1" t="shared" si="24"/>
        <v>0.659863008208647</v>
      </c>
      <c r="C538">
        <f ca="1" t="shared" si="25"/>
        <v>1400</v>
      </c>
      <c r="D538">
        <f ca="1" t="shared" si="26"/>
        <v>0.412089282906013</v>
      </c>
    </row>
    <row r="539" spans="1:4">
      <c r="A539">
        <v>0.496090706292307</v>
      </c>
      <c r="B539">
        <f ca="1" t="shared" si="24"/>
        <v>0.143181906273145</v>
      </c>
      <c r="C539">
        <f ca="1" t="shared" si="25"/>
        <v>702</v>
      </c>
      <c r="D539">
        <f ca="1" t="shared" si="26"/>
        <v>-1.06613236144708</v>
      </c>
    </row>
    <row r="540" spans="1:4">
      <c r="A540">
        <v>0.84964995039627</v>
      </c>
      <c r="B540">
        <f ca="1" t="shared" si="24"/>
        <v>0.713774276139582</v>
      </c>
      <c r="C540">
        <f ca="1" t="shared" si="25"/>
        <v>1486</v>
      </c>
      <c r="D540">
        <f ca="1" t="shared" si="26"/>
        <v>0.564444813712084</v>
      </c>
    </row>
    <row r="541" spans="1:4">
      <c r="A541">
        <v>0.562449713470414</v>
      </c>
      <c r="B541">
        <f ca="1" t="shared" si="24"/>
        <v>0.687451511816079</v>
      </c>
      <c r="C541">
        <f ca="1" t="shared" si="25"/>
        <v>1071</v>
      </c>
      <c r="D541">
        <f ca="1" t="shared" si="26"/>
        <v>0.488639452829322</v>
      </c>
    </row>
    <row r="542" spans="1:4">
      <c r="A542">
        <v>0.226954171012039</v>
      </c>
      <c r="B542">
        <f ca="1" t="shared" si="24"/>
        <v>0.356424308706086</v>
      </c>
      <c r="C542">
        <f ca="1" t="shared" si="25"/>
        <v>13</v>
      </c>
      <c r="D542">
        <f ca="1" t="shared" si="26"/>
        <v>-0.368033014196186</v>
      </c>
    </row>
    <row r="543" spans="1:4">
      <c r="A543">
        <v>0.198704128706595</v>
      </c>
      <c r="B543">
        <f ca="1" t="shared" si="24"/>
        <v>0.119448197448021</v>
      </c>
      <c r="C543">
        <f ca="1" t="shared" si="25"/>
        <v>368</v>
      </c>
      <c r="D543">
        <f ca="1" t="shared" si="26"/>
        <v>-1.17774972994222</v>
      </c>
    </row>
    <row r="544" spans="1:4">
      <c r="A544">
        <v>1.36950347950915</v>
      </c>
      <c r="B544">
        <f ca="1" t="shared" si="24"/>
        <v>0.18395133920491</v>
      </c>
      <c r="C544">
        <f ca="1" t="shared" si="25"/>
        <v>725</v>
      </c>
      <c r="D544">
        <f ca="1" t="shared" si="26"/>
        <v>-0.900408914677019</v>
      </c>
    </row>
    <row r="545" spans="1:4">
      <c r="A545">
        <v>-2.0577590476023</v>
      </c>
      <c r="B545">
        <f ca="1" t="shared" si="24"/>
        <v>0.721564469016977</v>
      </c>
      <c r="C545">
        <f ca="1" t="shared" si="25"/>
        <v>517</v>
      </c>
      <c r="D545">
        <f ca="1" t="shared" si="26"/>
        <v>0.587495365751902</v>
      </c>
    </row>
    <row r="546" spans="1:4">
      <c r="A546">
        <v>0.852066932566231</v>
      </c>
      <c r="B546">
        <f ca="1" t="shared" si="24"/>
        <v>0.539668762290292</v>
      </c>
      <c r="C546">
        <f ca="1" t="shared" si="25"/>
        <v>387</v>
      </c>
      <c r="D546">
        <f ca="1" t="shared" si="26"/>
        <v>0.0995992674572803</v>
      </c>
    </row>
    <row r="547" spans="1:4">
      <c r="A547">
        <v>-0.396173618355533</v>
      </c>
      <c r="B547">
        <f ca="1" t="shared" si="24"/>
        <v>0.217514620258662</v>
      </c>
      <c r="C547">
        <f ca="1" t="shared" si="25"/>
        <v>1972</v>
      </c>
      <c r="D547">
        <f ca="1" t="shared" si="26"/>
        <v>-0.780614534784794</v>
      </c>
    </row>
    <row r="548" spans="1:4">
      <c r="A548">
        <v>1.92473635252099</v>
      </c>
      <c r="B548">
        <f ca="1" t="shared" si="24"/>
        <v>0.14811773164106</v>
      </c>
      <c r="C548">
        <f ca="1" t="shared" si="25"/>
        <v>445</v>
      </c>
      <c r="D548">
        <f ca="1" t="shared" si="26"/>
        <v>-1.0445403449445</v>
      </c>
    </row>
    <row r="549" spans="1:4">
      <c r="A549">
        <v>-1.97061126527842</v>
      </c>
      <c r="B549">
        <f ca="1" t="shared" si="24"/>
        <v>0.598000525849017</v>
      </c>
      <c r="C549">
        <f ca="1" t="shared" si="25"/>
        <v>1394</v>
      </c>
      <c r="D549">
        <f ca="1" t="shared" si="26"/>
        <v>0.248175077790292</v>
      </c>
    </row>
    <row r="550" spans="1:4">
      <c r="A550">
        <v>-0.0717784587322967</v>
      </c>
      <c r="B550">
        <f ca="1" t="shared" si="24"/>
        <v>0.00814597244235138</v>
      </c>
      <c r="C550">
        <f ca="1" t="shared" si="25"/>
        <v>1527</v>
      </c>
      <c r="D550">
        <f ca="1" t="shared" si="26"/>
        <v>-2.40230889081961</v>
      </c>
    </row>
    <row r="551" spans="1:4">
      <c r="A551">
        <v>0.336771108777612</v>
      </c>
      <c r="B551">
        <f ca="1" t="shared" si="24"/>
        <v>0.25985286628416</v>
      </c>
      <c r="C551">
        <f ca="1" t="shared" si="25"/>
        <v>1340</v>
      </c>
      <c r="D551">
        <f ca="1" t="shared" si="26"/>
        <v>-0.643799076706901</v>
      </c>
    </row>
    <row r="552" spans="1:4">
      <c r="A552">
        <v>-0.74674971983768</v>
      </c>
      <c r="B552">
        <f ca="1" t="shared" si="24"/>
        <v>0.565892084074814</v>
      </c>
      <c r="C552">
        <f ca="1" t="shared" si="25"/>
        <v>1042</v>
      </c>
      <c r="D552">
        <f ca="1" t="shared" si="26"/>
        <v>0.165925179409697</v>
      </c>
    </row>
    <row r="553" spans="1:4">
      <c r="A553">
        <v>1.80245478986762</v>
      </c>
      <c r="B553">
        <f ca="1" t="shared" si="24"/>
        <v>0.0310936805999895</v>
      </c>
      <c r="C553">
        <f ca="1" t="shared" si="25"/>
        <v>1509</v>
      </c>
      <c r="D553">
        <f ca="1" t="shared" si="26"/>
        <v>-1.86495750315829</v>
      </c>
    </row>
    <row r="554" spans="1:4">
      <c r="A554">
        <v>-0.210657162824646</v>
      </c>
      <c r="B554">
        <f ca="1" t="shared" si="24"/>
        <v>0.698111097893479</v>
      </c>
      <c r="C554">
        <f ca="1" t="shared" si="25"/>
        <v>1983</v>
      </c>
      <c r="D554">
        <f ca="1" t="shared" si="26"/>
        <v>0.518975531766874</v>
      </c>
    </row>
    <row r="555" spans="1:4">
      <c r="A555">
        <v>1.13228452391922</v>
      </c>
      <c r="B555">
        <f ca="1" t="shared" si="24"/>
        <v>0.8532250280158</v>
      </c>
      <c r="C555">
        <f ca="1" t="shared" si="25"/>
        <v>733</v>
      </c>
      <c r="D555">
        <f ca="1" t="shared" si="26"/>
        <v>1.05036584201016</v>
      </c>
    </row>
    <row r="556" spans="1:4">
      <c r="A556">
        <v>-0.926006578083616</v>
      </c>
      <c r="B556">
        <f ca="1" t="shared" si="24"/>
        <v>0.538698742482253</v>
      </c>
      <c r="C556">
        <f ca="1" t="shared" si="25"/>
        <v>1866</v>
      </c>
      <c r="D556">
        <f ca="1" t="shared" si="26"/>
        <v>0.0971559931435712</v>
      </c>
    </row>
    <row r="557" spans="1:4">
      <c r="A557">
        <v>-0.165414348884951</v>
      </c>
      <c r="B557">
        <f ca="1" t="shared" si="24"/>
        <v>0.421015896965245</v>
      </c>
      <c r="C557">
        <f ca="1" t="shared" si="25"/>
        <v>1875</v>
      </c>
      <c r="D557">
        <f ca="1" t="shared" si="26"/>
        <v>-0.199295250854892</v>
      </c>
    </row>
    <row r="558" spans="1:4">
      <c r="A558">
        <v>-1.38770246849163</v>
      </c>
      <c r="B558">
        <f ca="1" t="shared" si="24"/>
        <v>0.651616185278772</v>
      </c>
      <c r="C558">
        <f ca="1" t="shared" si="25"/>
        <v>530</v>
      </c>
      <c r="D558">
        <f ca="1" t="shared" si="26"/>
        <v>0.38968751536942</v>
      </c>
    </row>
    <row r="559" spans="1:4">
      <c r="A559">
        <v>0.112036104837898</v>
      </c>
      <c r="B559">
        <f ca="1" t="shared" si="24"/>
        <v>0.964633376435657</v>
      </c>
      <c r="C559">
        <f ca="1" t="shared" si="25"/>
        <v>1458</v>
      </c>
      <c r="D559">
        <f ca="1" t="shared" si="26"/>
        <v>1.80718623052166</v>
      </c>
    </row>
    <row r="560" spans="1:4">
      <c r="A560">
        <v>-0.147369974001776</v>
      </c>
      <c r="B560">
        <f ca="1" t="shared" si="24"/>
        <v>0.92845782618643</v>
      </c>
      <c r="C560">
        <f ca="1" t="shared" si="25"/>
        <v>726</v>
      </c>
      <c r="D560">
        <f ca="1" t="shared" si="26"/>
        <v>1.46440124692823</v>
      </c>
    </row>
    <row r="561" spans="1:4">
      <c r="A561">
        <v>1.24017333291704</v>
      </c>
      <c r="B561">
        <f ca="1" t="shared" si="24"/>
        <v>0.0324468084867899</v>
      </c>
      <c r="C561">
        <f ca="1" t="shared" si="25"/>
        <v>911</v>
      </c>
      <c r="D561">
        <f ca="1" t="shared" si="26"/>
        <v>-1.84599027866441</v>
      </c>
    </row>
    <row r="562" spans="1:4">
      <c r="A562">
        <v>0.37212544157228</v>
      </c>
      <c r="B562">
        <f ca="1" t="shared" si="24"/>
        <v>0.57839155714573</v>
      </c>
      <c r="C562">
        <f ca="1" t="shared" si="25"/>
        <v>1136</v>
      </c>
      <c r="D562">
        <f ca="1" t="shared" si="26"/>
        <v>0.197780394984357</v>
      </c>
    </row>
    <row r="563" spans="1:4">
      <c r="A563">
        <v>2.00252543436363</v>
      </c>
      <c r="B563">
        <f ca="1" t="shared" si="24"/>
        <v>0.937636172391821</v>
      </c>
      <c r="C563">
        <f ca="1" t="shared" si="25"/>
        <v>3</v>
      </c>
      <c r="D563">
        <f ca="1" t="shared" si="26"/>
        <v>1.53522872317852</v>
      </c>
    </row>
    <row r="564" spans="1:4">
      <c r="A564">
        <v>2.24765244638547</v>
      </c>
      <c r="B564">
        <f ca="1" t="shared" si="24"/>
        <v>0.90727574993988</v>
      </c>
      <c r="C564">
        <f ca="1" t="shared" si="25"/>
        <v>775</v>
      </c>
      <c r="D564">
        <f ca="1" t="shared" si="26"/>
        <v>1.32416425279643</v>
      </c>
    </row>
    <row r="565" spans="1:4">
      <c r="A565">
        <v>-1.25482984003611</v>
      </c>
      <c r="B565">
        <f ca="1" t="shared" si="24"/>
        <v>0.47963247735701</v>
      </c>
      <c r="C565">
        <f ca="1" t="shared" si="25"/>
        <v>1209</v>
      </c>
      <c r="D565">
        <f ca="1" t="shared" si="26"/>
        <v>-0.0510760069481304</v>
      </c>
    </row>
    <row r="566" spans="1:4">
      <c r="A566">
        <v>-0.521515630680369</v>
      </c>
      <c r="B566">
        <f ca="1" t="shared" si="24"/>
        <v>0.856254918377195</v>
      </c>
      <c r="C566">
        <f ca="1" t="shared" si="25"/>
        <v>15</v>
      </c>
      <c r="D566">
        <f ca="1" t="shared" si="26"/>
        <v>1.06364364402967</v>
      </c>
    </row>
    <row r="567" spans="1:4">
      <c r="A567">
        <v>0.239137989410665</v>
      </c>
      <c r="B567">
        <f ca="1" t="shared" si="24"/>
        <v>0.365723619469532</v>
      </c>
      <c r="C567">
        <f ca="1" t="shared" si="25"/>
        <v>1979</v>
      </c>
      <c r="D567">
        <f ca="1" t="shared" si="26"/>
        <v>-0.343201017929653</v>
      </c>
    </row>
    <row r="568" spans="1:4">
      <c r="A568">
        <v>2.45161572820507</v>
      </c>
      <c r="B568">
        <f ca="1" t="shared" si="24"/>
        <v>0.161634749697758</v>
      </c>
      <c r="C568">
        <f ca="1" t="shared" si="25"/>
        <v>409</v>
      </c>
      <c r="D568">
        <f ca="1" t="shared" si="26"/>
        <v>-0.98776143380428</v>
      </c>
    </row>
    <row r="569" spans="1:4">
      <c r="A569">
        <v>0.483067879031296</v>
      </c>
      <c r="B569">
        <f ca="1" t="shared" si="24"/>
        <v>0.214210581537937</v>
      </c>
      <c r="C569">
        <f ca="1" t="shared" si="25"/>
        <v>96</v>
      </c>
      <c r="D569">
        <f ca="1" t="shared" si="26"/>
        <v>-0.791896268260024</v>
      </c>
    </row>
    <row r="570" spans="1:4">
      <c r="A570">
        <v>-0.606648882239824</v>
      </c>
      <c r="B570">
        <f ca="1" t="shared" si="24"/>
        <v>0.606303210239403</v>
      </c>
      <c r="C570">
        <f ca="1" t="shared" si="25"/>
        <v>756</v>
      </c>
      <c r="D570">
        <f ca="1" t="shared" si="26"/>
        <v>0.269696725999654</v>
      </c>
    </row>
    <row r="571" spans="1:4">
      <c r="A571">
        <v>-1.79627022589557</v>
      </c>
      <c r="B571">
        <f ca="1" t="shared" si="24"/>
        <v>0.503105202724714</v>
      </c>
      <c r="C571">
        <f ca="1" t="shared" si="25"/>
        <v>452</v>
      </c>
      <c r="D571">
        <f ca="1" t="shared" si="26"/>
        <v>0.00778366754372145</v>
      </c>
    </row>
    <row r="572" spans="1:4">
      <c r="A572">
        <v>-1.17164290713845</v>
      </c>
      <c r="B572">
        <f ca="1" t="shared" si="24"/>
        <v>0.555779897937077</v>
      </c>
      <c r="C572">
        <f ca="1" t="shared" si="25"/>
        <v>1815</v>
      </c>
      <c r="D572">
        <f ca="1" t="shared" si="26"/>
        <v>0.14027817944118</v>
      </c>
    </row>
    <row r="573" spans="1:4">
      <c r="A573">
        <v>-0.278693050859147</v>
      </c>
      <c r="B573">
        <f ca="1" t="shared" si="24"/>
        <v>0.460584963284625</v>
      </c>
      <c r="C573">
        <f ca="1" t="shared" si="25"/>
        <v>1703</v>
      </c>
      <c r="D573">
        <f ca="1" t="shared" si="26"/>
        <v>-0.0989601296777389</v>
      </c>
    </row>
    <row r="574" spans="1:4">
      <c r="A574">
        <v>0.129682575789047</v>
      </c>
      <c r="B574">
        <f ca="1" t="shared" si="24"/>
        <v>0.575128836651081</v>
      </c>
      <c r="C574">
        <f ca="1" t="shared" si="25"/>
        <v>71</v>
      </c>
      <c r="D574">
        <f ca="1" t="shared" si="26"/>
        <v>0.189447209240797</v>
      </c>
    </row>
    <row r="575" spans="1:4">
      <c r="A575">
        <v>-1.73210537468549</v>
      </c>
      <c r="B575">
        <f ca="1" t="shared" si="24"/>
        <v>0.963628316818066</v>
      </c>
      <c r="C575">
        <f ca="1" t="shared" si="25"/>
        <v>84</v>
      </c>
      <c r="D575">
        <f ca="1" t="shared" si="26"/>
        <v>1.79443749757787</v>
      </c>
    </row>
    <row r="576" spans="1:4">
      <c r="A576">
        <v>-0.00944737621466629</v>
      </c>
      <c r="B576">
        <f ca="1" t="shared" si="24"/>
        <v>0.983165715408809</v>
      </c>
      <c r="C576">
        <f ca="1" t="shared" si="25"/>
        <v>1570</v>
      </c>
      <c r="D576">
        <f ca="1" t="shared" si="26"/>
        <v>2.12401882842876</v>
      </c>
    </row>
    <row r="577" spans="1:4">
      <c r="A577">
        <v>-0.477059529657708</v>
      </c>
      <c r="B577">
        <f ca="1" t="shared" si="24"/>
        <v>0.747240865309361</v>
      </c>
      <c r="C577">
        <f ca="1" t="shared" si="25"/>
        <v>756</v>
      </c>
      <c r="D577">
        <f ca="1" t="shared" si="26"/>
        <v>0.665832342976624</v>
      </c>
    </row>
    <row r="578" spans="1:4">
      <c r="A578">
        <v>1.45667399920058</v>
      </c>
      <c r="B578">
        <f ca="1" t="shared" ref="B578:B641" si="27">RAND()</f>
        <v>0.272439351539564</v>
      </c>
      <c r="C578">
        <f ca="1" t="shared" ref="C578:C641" si="28">RANDBETWEEN(1,2000)</f>
        <v>389</v>
      </c>
      <c r="D578">
        <f ca="1" t="shared" ref="D578:D641" si="29">NORMSINV(B578)</f>
        <v>-0.605452008662421</v>
      </c>
    </row>
    <row r="579" spans="1:4">
      <c r="A579">
        <v>0.0144200384966098</v>
      </c>
      <c r="B579">
        <f ca="1" t="shared" si="27"/>
        <v>0.250046329324531</v>
      </c>
      <c r="C579">
        <f ca="1" t="shared" si="28"/>
        <v>1020</v>
      </c>
      <c r="D579">
        <f ca="1" t="shared" si="29"/>
        <v>-0.674343965229779</v>
      </c>
    </row>
    <row r="580" spans="1:4">
      <c r="A580">
        <v>-0.996431026578648</v>
      </c>
      <c r="B580">
        <f ca="1" t="shared" si="27"/>
        <v>0.374810533542129</v>
      </c>
      <c r="C580">
        <f ca="1" t="shared" si="28"/>
        <v>1325</v>
      </c>
      <c r="D580">
        <f ca="1" t="shared" si="29"/>
        <v>-0.319139057865151</v>
      </c>
    </row>
    <row r="581" spans="1:4">
      <c r="A581">
        <v>0.438826646131929</v>
      </c>
      <c r="B581">
        <f ca="1" t="shared" si="27"/>
        <v>0.56540368145188</v>
      </c>
      <c r="C581">
        <f ca="1" t="shared" si="28"/>
        <v>1409</v>
      </c>
      <c r="D581">
        <f ca="1" t="shared" si="29"/>
        <v>0.164684094107154</v>
      </c>
    </row>
    <row r="582" spans="1:4">
      <c r="A582">
        <v>-0.493755578645505</v>
      </c>
      <c r="B582">
        <f ca="1" t="shared" si="27"/>
        <v>0.337453217465792</v>
      </c>
      <c r="C582">
        <f ca="1" t="shared" si="28"/>
        <v>53</v>
      </c>
      <c r="D582">
        <f ca="1" t="shared" si="29"/>
        <v>-0.419423797786886</v>
      </c>
    </row>
    <row r="583" spans="1:4">
      <c r="A583">
        <v>0.297592350761988</v>
      </c>
      <c r="B583">
        <f ca="1" t="shared" si="27"/>
        <v>0.00691423450139217</v>
      </c>
      <c r="C583">
        <f ca="1" t="shared" si="28"/>
        <v>665</v>
      </c>
      <c r="D583">
        <f ca="1" t="shared" si="29"/>
        <v>-2.46168855258204</v>
      </c>
    </row>
    <row r="584" spans="1:4">
      <c r="A584">
        <v>-0.587904196436284</v>
      </c>
      <c r="B584">
        <f ca="1" t="shared" si="27"/>
        <v>0.486676970534693</v>
      </c>
      <c r="C584">
        <f ca="1" t="shared" si="28"/>
        <v>1166</v>
      </c>
      <c r="D584">
        <f ca="1" t="shared" si="29"/>
        <v>-0.0334020924400171</v>
      </c>
    </row>
    <row r="585" spans="1:4">
      <c r="A585">
        <v>-0.683617145114113</v>
      </c>
      <c r="B585">
        <f ca="1" t="shared" si="27"/>
        <v>0.436983586756772</v>
      </c>
      <c r="C585">
        <f ca="1" t="shared" si="28"/>
        <v>439</v>
      </c>
      <c r="D585">
        <f ca="1" t="shared" si="29"/>
        <v>-0.158621392365563</v>
      </c>
    </row>
    <row r="586" spans="1:4">
      <c r="A586">
        <v>1.30301032186253</v>
      </c>
      <c r="B586">
        <f ca="1" t="shared" si="27"/>
        <v>0.719462464414246</v>
      </c>
      <c r="C586">
        <f ca="1" t="shared" si="28"/>
        <v>467</v>
      </c>
      <c r="D586">
        <f ca="1" t="shared" si="29"/>
        <v>0.581245403398248</v>
      </c>
    </row>
    <row r="587" spans="1:4">
      <c r="A587">
        <v>-0.0484806150780059</v>
      </c>
      <c r="B587">
        <f ca="1" t="shared" si="27"/>
        <v>0.234811946515028</v>
      </c>
      <c r="C587">
        <f ca="1" t="shared" si="28"/>
        <v>743</v>
      </c>
      <c r="D587">
        <f ca="1" t="shared" si="29"/>
        <v>-0.72309113872932</v>
      </c>
    </row>
    <row r="588" spans="1:4">
      <c r="A588">
        <v>1.29359250422567</v>
      </c>
      <c r="B588">
        <f ca="1" t="shared" si="27"/>
        <v>0.870477019715707</v>
      </c>
      <c r="C588">
        <f ca="1" t="shared" si="28"/>
        <v>1021</v>
      </c>
      <c r="D588">
        <f ca="1" t="shared" si="29"/>
        <v>1.12864893093652</v>
      </c>
    </row>
    <row r="589" spans="1:4">
      <c r="A589">
        <v>-0.514603470946895</v>
      </c>
      <c r="B589">
        <f ca="1" t="shared" si="27"/>
        <v>0.459791486971151</v>
      </c>
      <c r="C589">
        <f ca="1" t="shared" si="28"/>
        <v>688</v>
      </c>
      <c r="D589">
        <f ca="1" t="shared" si="29"/>
        <v>-0.100959041747144</v>
      </c>
    </row>
    <row r="590" spans="1:4">
      <c r="A590">
        <v>-0.721906872058753</v>
      </c>
      <c r="B590">
        <f ca="1" t="shared" si="27"/>
        <v>0.304426819900796</v>
      </c>
      <c r="C590">
        <f ca="1" t="shared" si="28"/>
        <v>583</v>
      </c>
      <c r="D590">
        <f ca="1" t="shared" si="29"/>
        <v>-0.511710495144758</v>
      </c>
    </row>
    <row r="591" spans="1:4">
      <c r="A591">
        <v>-1.10075234260876</v>
      </c>
      <c r="B591">
        <f ca="1" t="shared" si="27"/>
        <v>0.669285035858082</v>
      </c>
      <c r="C591">
        <f ca="1" t="shared" si="28"/>
        <v>828</v>
      </c>
      <c r="D591">
        <f ca="1" t="shared" si="29"/>
        <v>0.437939793183767</v>
      </c>
    </row>
    <row r="592" spans="1:4">
      <c r="A592">
        <v>0.0967293090070598</v>
      </c>
      <c r="B592">
        <f ca="1" t="shared" si="27"/>
        <v>0.0108486717374163</v>
      </c>
      <c r="C592">
        <f ca="1" t="shared" si="28"/>
        <v>129</v>
      </c>
      <c r="D592">
        <f ca="1" t="shared" si="29"/>
        <v>-2.29562480077428</v>
      </c>
    </row>
    <row r="593" spans="1:4">
      <c r="A593">
        <v>1.5971454558894</v>
      </c>
      <c r="B593">
        <f ca="1" t="shared" si="27"/>
        <v>0.514211208794308</v>
      </c>
      <c r="C593">
        <f ca="1" t="shared" si="28"/>
        <v>1907</v>
      </c>
      <c r="D593">
        <f ca="1" t="shared" si="29"/>
        <v>0.0356297548853837</v>
      </c>
    </row>
    <row r="594" spans="1:4">
      <c r="A594">
        <v>0.2475690052961</v>
      </c>
      <c r="B594">
        <f ca="1" t="shared" si="27"/>
        <v>0.14224311890854</v>
      </c>
      <c r="C594">
        <f ca="1" t="shared" si="28"/>
        <v>26</v>
      </c>
      <c r="D594">
        <f ca="1" t="shared" si="29"/>
        <v>-1.07029568112175</v>
      </c>
    </row>
    <row r="595" spans="1:4">
      <c r="A595">
        <v>-0.336203811457381</v>
      </c>
      <c r="B595">
        <f ca="1" t="shared" si="27"/>
        <v>0.940512293677185</v>
      </c>
      <c r="C595">
        <f ca="1" t="shared" si="28"/>
        <v>1927</v>
      </c>
      <c r="D595">
        <f ca="1" t="shared" si="29"/>
        <v>1.5590885949884</v>
      </c>
    </row>
    <row r="596" spans="1:4">
      <c r="A596">
        <v>-0.43109139369335</v>
      </c>
      <c r="B596">
        <f ca="1" t="shared" si="27"/>
        <v>0.645743476077084</v>
      </c>
      <c r="C596">
        <f ca="1" t="shared" si="28"/>
        <v>392</v>
      </c>
      <c r="D596">
        <f ca="1" t="shared" si="29"/>
        <v>0.373853857075149</v>
      </c>
    </row>
    <row r="597" spans="1:4">
      <c r="A597">
        <v>0.570353222428821</v>
      </c>
      <c r="B597">
        <f ca="1" t="shared" si="27"/>
        <v>0.176267470394158</v>
      </c>
      <c r="C597">
        <f ca="1" t="shared" si="28"/>
        <v>644</v>
      </c>
      <c r="D597">
        <f ca="1" t="shared" si="29"/>
        <v>-0.929683575698498</v>
      </c>
    </row>
    <row r="598" spans="1:4">
      <c r="A598">
        <v>1.37775487019098</v>
      </c>
      <c r="B598">
        <f ca="1" t="shared" si="27"/>
        <v>0.000384456017180401</v>
      </c>
      <c r="C598">
        <f ca="1" t="shared" si="28"/>
        <v>1517</v>
      </c>
      <c r="D598">
        <f ca="1" t="shared" si="29"/>
        <v>-3.36374984577157</v>
      </c>
    </row>
    <row r="599" spans="1:4">
      <c r="A599">
        <v>-0.723696302884491</v>
      </c>
      <c r="B599">
        <f ca="1" t="shared" si="27"/>
        <v>0.105337104151003</v>
      </c>
      <c r="C599">
        <f ca="1" t="shared" si="28"/>
        <v>1738</v>
      </c>
      <c r="D599">
        <f ca="1" t="shared" si="29"/>
        <v>-1.25171369418754</v>
      </c>
    </row>
    <row r="600" spans="1:4">
      <c r="A600">
        <v>-1.10680048237555</v>
      </c>
      <c r="B600">
        <f ca="1" t="shared" si="27"/>
        <v>0.622088844245451</v>
      </c>
      <c r="C600">
        <f ca="1" t="shared" si="28"/>
        <v>1975</v>
      </c>
      <c r="D600">
        <f ca="1" t="shared" si="29"/>
        <v>0.31097146894585</v>
      </c>
    </row>
    <row r="601" spans="1:4">
      <c r="A601">
        <v>0.0738498329155846</v>
      </c>
      <c r="B601">
        <f ca="1" t="shared" si="27"/>
        <v>0.452376855416868</v>
      </c>
      <c r="C601">
        <f ca="1" t="shared" si="28"/>
        <v>1042</v>
      </c>
      <c r="D601">
        <f ca="1" t="shared" si="29"/>
        <v>-0.119658456383827</v>
      </c>
    </row>
    <row r="602" spans="1:4">
      <c r="A602">
        <v>0.194024778465973</v>
      </c>
      <c r="B602">
        <f ca="1" t="shared" si="27"/>
        <v>0.21227809372752</v>
      </c>
      <c r="C602">
        <f ca="1" t="shared" si="28"/>
        <v>500</v>
      </c>
      <c r="D602">
        <f ca="1" t="shared" si="29"/>
        <v>-0.798541729034953</v>
      </c>
    </row>
    <row r="603" spans="1:4">
      <c r="A603">
        <v>0.494619598612189</v>
      </c>
      <c r="B603">
        <f ca="1" t="shared" si="27"/>
        <v>0.936635556389352</v>
      </c>
      <c r="C603">
        <f ca="1" t="shared" si="28"/>
        <v>1695</v>
      </c>
      <c r="D603">
        <f ca="1" t="shared" si="29"/>
        <v>1.52712920012853</v>
      </c>
    </row>
    <row r="604" spans="1:4">
      <c r="A604">
        <v>-0.763229763833806</v>
      </c>
      <c r="B604">
        <f ca="1" t="shared" si="27"/>
        <v>0.684791153291349</v>
      </c>
      <c r="C604">
        <f ca="1" t="shared" si="28"/>
        <v>1617</v>
      </c>
      <c r="D604">
        <f ca="1" t="shared" si="29"/>
        <v>0.481139025391351</v>
      </c>
    </row>
    <row r="605" spans="1:4">
      <c r="A605">
        <v>0.257203964793007</v>
      </c>
      <c r="B605">
        <f ca="1" t="shared" si="27"/>
        <v>0.130270876239942</v>
      </c>
      <c r="C605">
        <f ca="1" t="shared" si="28"/>
        <v>74</v>
      </c>
      <c r="D605">
        <f ca="1" t="shared" si="29"/>
        <v>-1.12511158559135</v>
      </c>
    </row>
    <row r="606" spans="1:4">
      <c r="A606">
        <v>-0.653390088700689</v>
      </c>
      <c r="B606">
        <f ca="1" t="shared" si="27"/>
        <v>0.874940313631592</v>
      </c>
      <c r="C606">
        <f ca="1" t="shared" si="28"/>
        <v>1698</v>
      </c>
      <c r="D606">
        <f ca="1" t="shared" si="29"/>
        <v>1.15005948290599</v>
      </c>
    </row>
    <row r="607" spans="1:4">
      <c r="A607">
        <v>-0.714678662916413</v>
      </c>
      <c r="B607">
        <f ca="1" t="shared" si="27"/>
        <v>0.88044913759793</v>
      </c>
      <c r="C607">
        <f ca="1" t="shared" si="28"/>
        <v>1328</v>
      </c>
      <c r="D607">
        <f ca="1" t="shared" si="29"/>
        <v>1.17723499428951</v>
      </c>
    </row>
    <row r="608" spans="1:4">
      <c r="A608">
        <v>2.35191691899672</v>
      </c>
      <c r="B608">
        <f ca="1" t="shared" si="27"/>
        <v>0.989426997979468</v>
      </c>
      <c r="C608">
        <f ca="1" t="shared" si="28"/>
        <v>1117</v>
      </c>
      <c r="D608">
        <f ca="1" t="shared" si="29"/>
        <v>2.30536742917202</v>
      </c>
    </row>
    <row r="609" spans="1:4">
      <c r="A609">
        <v>0.103726733868825</v>
      </c>
      <c r="B609">
        <f ca="1" t="shared" si="27"/>
        <v>0.205693459492064</v>
      </c>
      <c r="C609">
        <f ca="1" t="shared" si="28"/>
        <v>41</v>
      </c>
      <c r="D609">
        <f ca="1" t="shared" si="29"/>
        <v>-0.821455399183196</v>
      </c>
    </row>
    <row r="610" spans="1:4">
      <c r="A610">
        <v>-0.611805717198877</v>
      </c>
      <c r="B610">
        <f ca="1" t="shared" si="27"/>
        <v>0.683702048020996</v>
      </c>
      <c r="C610">
        <f ca="1" t="shared" si="28"/>
        <v>731</v>
      </c>
      <c r="D610">
        <f ca="1" t="shared" si="29"/>
        <v>0.478076294108155</v>
      </c>
    </row>
    <row r="611" spans="1:4">
      <c r="A611">
        <v>-2.632150426507</v>
      </c>
      <c r="B611">
        <f ca="1" t="shared" si="27"/>
        <v>0.51712881361639</v>
      </c>
      <c r="C611">
        <f ca="1" t="shared" si="28"/>
        <v>469</v>
      </c>
      <c r="D611">
        <f ca="1" t="shared" si="29"/>
        <v>0.0429487687289233</v>
      </c>
    </row>
    <row r="612" spans="1:4">
      <c r="A612">
        <v>-0.391875119021279</v>
      </c>
      <c r="B612">
        <f ca="1" t="shared" si="27"/>
        <v>0.329254252245982</v>
      </c>
      <c r="C612">
        <f ca="1" t="shared" si="28"/>
        <v>337</v>
      </c>
      <c r="D612">
        <f ca="1" t="shared" si="29"/>
        <v>-0.44197333109728</v>
      </c>
    </row>
    <row r="613" spans="1:4">
      <c r="A613">
        <v>-0.649795310891932</v>
      </c>
      <c r="B613">
        <f ca="1" t="shared" si="27"/>
        <v>0.978620947738862</v>
      </c>
      <c r="C613">
        <f ca="1" t="shared" si="28"/>
        <v>241</v>
      </c>
      <c r="D613">
        <f ca="1" t="shared" si="29"/>
        <v>2.02606519166251</v>
      </c>
    </row>
    <row r="614" spans="1:4">
      <c r="A614">
        <v>-0.0527700194652425</v>
      </c>
      <c r="B614">
        <f ca="1" t="shared" si="27"/>
        <v>0.384704176659955</v>
      </c>
      <c r="C614">
        <f ca="1" t="shared" si="28"/>
        <v>107</v>
      </c>
      <c r="D614">
        <f ca="1" t="shared" si="29"/>
        <v>-0.293148883762821</v>
      </c>
    </row>
    <row r="615" spans="1:4">
      <c r="A615">
        <v>-1.07613004729501</v>
      </c>
      <c r="B615">
        <f ca="1" t="shared" si="27"/>
        <v>0.680901972871228</v>
      </c>
      <c r="C615">
        <f ca="1" t="shared" si="28"/>
        <v>668</v>
      </c>
      <c r="D615">
        <f ca="1" t="shared" si="29"/>
        <v>0.470222508889943</v>
      </c>
    </row>
    <row r="616" spans="1:4">
      <c r="A616">
        <v>-1.09711436380167</v>
      </c>
      <c r="B616">
        <f ca="1" t="shared" si="27"/>
        <v>0.879759159900188</v>
      </c>
      <c r="C616">
        <f ca="1" t="shared" si="28"/>
        <v>1380</v>
      </c>
      <c r="D616">
        <f ca="1" t="shared" si="29"/>
        <v>1.173783685757</v>
      </c>
    </row>
    <row r="617" spans="1:4">
      <c r="A617">
        <v>0.980471668299288</v>
      </c>
      <c r="B617">
        <f ca="1" t="shared" si="27"/>
        <v>0.992663986847474</v>
      </c>
      <c r="C617">
        <f ca="1" t="shared" si="28"/>
        <v>450</v>
      </c>
      <c r="D617">
        <f ca="1" t="shared" si="29"/>
        <v>2.44037490921212</v>
      </c>
    </row>
    <row r="618" spans="1:4">
      <c r="A618">
        <v>-0.566217295272509</v>
      </c>
      <c r="B618">
        <f ca="1" t="shared" si="27"/>
        <v>0.467469683261745</v>
      </c>
      <c r="C618">
        <f ca="1" t="shared" si="28"/>
        <v>1488</v>
      </c>
      <c r="D618">
        <f ca="1" t="shared" si="29"/>
        <v>-0.0816319841087596</v>
      </c>
    </row>
    <row r="619" spans="1:4">
      <c r="A619">
        <v>1.77888068719767</v>
      </c>
      <c r="B619">
        <f ca="1" t="shared" si="27"/>
        <v>0.168401459204504</v>
      </c>
      <c r="C619">
        <f ca="1" t="shared" si="28"/>
        <v>1773</v>
      </c>
      <c r="D619">
        <f ca="1" t="shared" si="29"/>
        <v>-0.960501416526439</v>
      </c>
    </row>
    <row r="620" spans="1:4">
      <c r="A620">
        <v>-0.411778273701202</v>
      </c>
      <c r="B620">
        <f ca="1" t="shared" si="27"/>
        <v>0.83500110805716</v>
      </c>
      <c r="C620">
        <f ca="1" t="shared" si="28"/>
        <v>177</v>
      </c>
      <c r="D620">
        <f ca="1" t="shared" si="29"/>
        <v>0.974118340847632</v>
      </c>
    </row>
    <row r="621" spans="1:4">
      <c r="A621">
        <v>-1.72596628544852</v>
      </c>
      <c r="B621">
        <f ca="1" t="shared" si="27"/>
        <v>0.447952597905268</v>
      </c>
      <c r="C621">
        <f ca="1" t="shared" si="28"/>
        <v>1893</v>
      </c>
      <c r="D621">
        <f ca="1" t="shared" si="29"/>
        <v>-0.130835807952189</v>
      </c>
    </row>
    <row r="622" spans="1:4">
      <c r="A622">
        <v>0.672546320856782</v>
      </c>
      <c r="B622">
        <f ca="1" t="shared" si="27"/>
        <v>0.41455159507764</v>
      </c>
      <c r="C622">
        <f ca="1" t="shared" si="28"/>
        <v>1923</v>
      </c>
      <c r="D622">
        <f ca="1" t="shared" si="29"/>
        <v>-0.215851901629999</v>
      </c>
    </row>
    <row r="623" spans="1:4">
      <c r="A623">
        <v>0.611069026490441</v>
      </c>
      <c r="B623">
        <f ca="1" t="shared" si="27"/>
        <v>0.958153610737846</v>
      </c>
      <c r="C623">
        <f ca="1" t="shared" si="28"/>
        <v>457</v>
      </c>
      <c r="D623">
        <f ca="1" t="shared" si="29"/>
        <v>1.72965027114594</v>
      </c>
    </row>
    <row r="624" spans="1:4">
      <c r="A624">
        <v>-0.350648861058289</v>
      </c>
      <c r="B624">
        <f ca="1" t="shared" si="27"/>
        <v>0.684980052929291</v>
      </c>
      <c r="C624">
        <f ca="1" t="shared" si="28"/>
        <v>721</v>
      </c>
      <c r="D624">
        <f ca="1" t="shared" si="29"/>
        <v>0.481670698966649</v>
      </c>
    </row>
    <row r="625" spans="1:4">
      <c r="A625">
        <v>0.26979705580743</v>
      </c>
      <c r="B625">
        <f ca="1" t="shared" si="27"/>
        <v>0.733593906628158</v>
      </c>
      <c r="C625">
        <f ca="1" t="shared" si="28"/>
        <v>1993</v>
      </c>
      <c r="D625">
        <f ca="1" t="shared" si="29"/>
        <v>0.623718933282795</v>
      </c>
    </row>
    <row r="626" spans="1:4">
      <c r="A626">
        <v>-0.385027760785306</v>
      </c>
      <c r="B626">
        <f ca="1" t="shared" si="27"/>
        <v>0.784991626550252</v>
      </c>
      <c r="C626">
        <f ca="1" t="shared" si="28"/>
        <v>258</v>
      </c>
      <c r="D626">
        <f ca="1" t="shared" si="29"/>
        <v>0.789162995452691</v>
      </c>
    </row>
    <row r="627" spans="1:4">
      <c r="A627">
        <v>-0.0513148279424058</v>
      </c>
      <c r="B627">
        <f ca="1" t="shared" si="27"/>
        <v>0.437607677440439</v>
      </c>
      <c r="C627">
        <f ca="1" t="shared" si="28"/>
        <v>1326</v>
      </c>
      <c r="D627">
        <f ca="1" t="shared" si="29"/>
        <v>-0.157037422765535</v>
      </c>
    </row>
    <row r="628" spans="1:4">
      <c r="A628">
        <v>-0.991542492556619</v>
      </c>
      <c r="B628">
        <f ca="1" t="shared" si="27"/>
        <v>0.817579078597418</v>
      </c>
      <c r="C628">
        <f ca="1" t="shared" si="28"/>
        <v>1270</v>
      </c>
      <c r="D628">
        <f ca="1" t="shared" si="29"/>
        <v>0.906177627222773</v>
      </c>
    </row>
    <row r="629" spans="1:4">
      <c r="A629">
        <v>1.67623511515558</v>
      </c>
      <c r="B629">
        <f ca="1" t="shared" si="27"/>
        <v>0.99140528227582</v>
      </c>
      <c r="C629">
        <f ca="1" t="shared" si="28"/>
        <v>759</v>
      </c>
      <c r="D629">
        <f ca="1" t="shared" si="29"/>
        <v>2.38263055837331</v>
      </c>
    </row>
    <row r="630" spans="1:4">
      <c r="A630">
        <v>-0.16401827451773</v>
      </c>
      <c r="B630">
        <f ca="1" t="shared" si="27"/>
        <v>0.448992650729592</v>
      </c>
      <c r="C630">
        <f ca="1" t="shared" si="28"/>
        <v>1221</v>
      </c>
      <c r="D630">
        <f ca="1" t="shared" si="29"/>
        <v>-0.128206821989417</v>
      </c>
    </row>
    <row r="631" spans="1:4">
      <c r="A631">
        <v>0.887691840034677</v>
      </c>
      <c r="B631">
        <f ca="1" t="shared" si="27"/>
        <v>0.831483472809472</v>
      </c>
      <c r="C631">
        <f ca="1" t="shared" si="28"/>
        <v>1666</v>
      </c>
      <c r="D631">
        <f ca="1" t="shared" si="29"/>
        <v>0.960044032424707</v>
      </c>
    </row>
    <row r="632" spans="1:4">
      <c r="A632">
        <v>0.0268926214630483</v>
      </c>
      <c r="B632">
        <f ca="1" t="shared" si="27"/>
        <v>0.911224786775568</v>
      </c>
      <c r="C632">
        <f ca="1" t="shared" si="28"/>
        <v>1919</v>
      </c>
      <c r="D632">
        <f ca="1" t="shared" si="29"/>
        <v>1.34833572582519</v>
      </c>
    </row>
    <row r="633" spans="1:4">
      <c r="A633">
        <v>0.0536124389327597</v>
      </c>
      <c r="B633">
        <f ca="1" t="shared" si="27"/>
        <v>0.587371533133633</v>
      </c>
      <c r="C633">
        <f ca="1" t="shared" si="28"/>
        <v>812</v>
      </c>
      <c r="D633">
        <f ca="1" t="shared" si="29"/>
        <v>0.220788737027573</v>
      </c>
    </row>
    <row r="634" spans="1:4">
      <c r="A634">
        <v>1.16152250484447</v>
      </c>
      <c r="B634">
        <f ca="1" t="shared" si="27"/>
        <v>0.124577005124904</v>
      </c>
      <c r="C634">
        <f ca="1" t="shared" si="28"/>
        <v>1433</v>
      </c>
      <c r="D634">
        <f ca="1" t="shared" si="29"/>
        <v>-1.1524066484525</v>
      </c>
    </row>
    <row r="635" spans="1:4">
      <c r="A635">
        <v>-1.774433258106</v>
      </c>
      <c r="B635">
        <f ca="1" t="shared" si="27"/>
        <v>0.980824839499247</v>
      </c>
      <c r="C635">
        <f ca="1" t="shared" si="28"/>
        <v>686</v>
      </c>
      <c r="D635">
        <f ca="1" t="shared" si="29"/>
        <v>2.07109069777834</v>
      </c>
    </row>
    <row r="636" spans="1:4">
      <c r="A636">
        <v>-0.861896296555642</v>
      </c>
      <c r="B636">
        <f ca="1" t="shared" si="27"/>
        <v>0.721880472616744</v>
      </c>
      <c r="C636">
        <f ca="1" t="shared" si="28"/>
        <v>296</v>
      </c>
      <c r="D636">
        <f ca="1" t="shared" si="29"/>
        <v>0.588436931574895</v>
      </c>
    </row>
    <row r="637" spans="1:4">
      <c r="A637">
        <v>-0.417030605603941</v>
      </c>
      <c r="B637">
        <f ca="1" t="shared" si="27"/>
        <v>0.64261218865286</v>
      </c>
      <c r="C637">
        <f ca="1" t="shared" si="28"/>
        <v>1990</v>
      </c>
      <c r="D637">
        <f ca="1" t="shared" si="29"/>
        <v>0.365449867343593</v>
      </c>
    </row>
    <row r="638" spans="1:4">
      <c r="A638">
        <v>2.07325683732051</v>
      </c>
      <c r="B638">
        <f ca="1" t="shared" si="27"/>
        <v>0.957773770484235</v>
      </c>
      <c r="C638">
        <f ca="1" t="shared" si="28"/>
        <v>1317</v>
      </c>
      <c r="D638">
        <f ca="1" t="shared" si="29"/>
        <v>1.72541639356741</v>
      </c>
    </row>
    <row r="639" spans="1:4">
      <c r="A639">
        <v>0.225384155783104</v>
      </c>
      <c r="B639">
        <f ca="1" t="shared" si="27"/>
        <v>0.0762771421379631</v>
      </c>
      <c r="C639">
        <f ca="1" t="shared" si="28"/>
        <v>1546</v>
      </c>
      <c r="D639">
        <f ca="1" t="shared" si="29"/>
        <v>-1.43056723224146</v>
      </c>
    </row>
    <row r="640" spans="1:4">
      <c r="A640">
        <v>-0.309366896544816</v>
      </c>
      <c r="B640">
        <f ca="1" t="shared" si="27"/>
        <v>0.277650388200861</v>
      </c>
      <c r="C640">
        <f ca="1" t="shared" si="28"/>
        <v>612</v>
      </c>
      <c r="D640">
        <f ca="1" t="shared" si="29"/>
        <v>-0.589835743999212</v>
      </c>
    </row>
    <row r="641" spans="1:4">
      <c r="A641">
        <v>-2.93875928036869</v>
      </c>
      <c r="B641">
        <f ca="1" t="shared" si="27"/>
        <v>0.738626399377616</v>
      </c>
      <c r="C641">
        <f ca="1" t="shared" si="28"/>
        <v>1526</v>
      </c>
      <c r="D641">
        <f ca="1" t="shared" si="29"/>
        <v>0.639116416228917</v>
      </c>
    </row>
    <row r="642" spans="1:4">
      <c r="A642">
        <v>-1.00210399978096</v>
      </c>
      <c r="B642">
        <f ca="1" t="shared" ref="B642:B705" si="30">RAND()</f>
        <v>0.931038967229523</v>
      </c>
      <c r="C642">
        <f ca="1" t="shared" ref="C642:C705" si="31">RANDBETWEEN(1,2000)</f>
        <v>919</v>
      </c>
      <c r="D642">
        <f ca="1" t="shared" ref="D642:D705" si="32">NORMSINV(B642)</f>
        <v>1.48357364482201</v>
      </c>
    </row>
    <row r="643" spans="1:4">
      <c r="A643">
        <v>-1.21466428026906</v>
      </c>
      <c r="B643">
        <f ca="1" t="shared" si="30"/>
        <v>0.176071750741261</v>
      </c>
      <c r="C643">
        <f ca="1" t="shared" si="31"/>
        <v>1033</v>
      </c>
      <c r="D643">
        <f ca="1" t="shared" si="32"/>
        <v>-0.930439642041421</v>
      </c>
    </row>
    <row r="644" spans="1:4">
      <c r="A644">
        <v>1.95641405298375</v>
      </c>
      <c r="B644">
        <f ca="1" t="shared" si="30"/>
        <v>0.733379248114041</v>
      </c>
      <c r="C644">
        <f ca="1" t="shared" si="31"/>
        <v>418</v>
      </c>
      <c r="D644">
        <f ca="1" t="shared" si="32"/>
        <v>0.623065463743941</v>
      </c>
    </row>
    <row r="645" spans="1:4">
      <c r="A645">
        <v>0.601140754952212</v>
      </c>
      <c r="B645">
        <f ca="1" t="shared" si="30"/>
        <v>0.979657940568448</v>
      </c>
      <c r="C645">
        <f ca="1" t="shared" si="31"/>
        <v>1118</v>
      </c>
      <c r="D645">
        <f ca="1" t="shared" si="32"/>
        <v>2.04673491773235</v>
      </c>
    </row>
    <row r="646" spans="1:4">
      <c r="A646">
        <v>-0.212925215237192</v>
      </c>
      <c r="B646">
        <f ca="1" t="shared" si="30"/>
        <v>0.486711402882427</v>
      </c>
      <c r="C646">
        <f ca="1" t="shared" si="31"/>
        <v>803</v>
      </c>
      <c r="D646">
        <f ca="1" t="shared" si="32"/>
        <v>-0.0333157353071157</v>
      </c>
    </row>
    <row r="647" spans="1:4">
      <c r="A647">
        <v>-1.1048268788727</v>
      </c>
      <c r="B647">
        <f ca="1" t="shared" si="30"/>
        <v>0.427637121895652</v>
      </c>
      <c r="C647">
        <f ca="1" t="shared" si="31"/>
        <v>49</v>
      </c>
      <c r="D647">
        <f ca="1" t="shared" si="32"/>
        <v>-0.182393095663217</v>
      </c>
    </row>
    <row r="648" spans="1:4">
      <c r="A648">
        <v>-0.646681428406737</v>
      </c>
      <c r="B648">
        <f ca="1" t="shared" si="30"/>
        <v>0.156510734425486</v>
      </c>
      <c r="C648">
        <f ca="1" t="shared" si="31"/>
        <v>1561</v>
      </c>
      <c r="D648">
        <f ca="1" t="shared" si="32"/>
        <v>-1.00890234838275</v>
      </c>
    </row>
    <row r="649" spans="1:4">
      <c r="A649">
        <v>0.281158918369329</v>
      </c>
      <c r="B649">
        <f ca="1" t="shared" si="30"/>
        <v>0.792485633333841</v>
      </c>
      <c r="C649">
        <f ca="1" t="shared" si="31"/>
        <v>858</v>
      </c>
      <c r="D649">
        <f ca="1" t="shared" si="32"/>
        <v>0.815076131235857</v>
      </c>
    </row>
    <row r="650" spans="1:4">
      <c r="A650">
        <v>-0.923778316064272</v>
      </c>
      <c r="B650">
        <f ca="1" t="shared" si="30"/>
        <v>0.928085438036142</v>
      </c>
      <c r="C650">
        <f ca="1" t="shared" si="31"/>
        <v>1367</v>
      </c>
      <c r="D650">
        <f ca="1" t="shared" si="32"/>
        <v>1.46167925750928</v>
      </c>
    </row>
    <row r="651" spans="1:4">
      <c r="A651">
        <v>0.582456323172664</v>
      </c>
      <c r="B651">
        <f ca="1" t="shared" si="30"/>
        <v>0.656548878670627</v>
      </c>
      <c r="C651">
        <f ca="1" t="shared" si="31"/>
        <v>1427</v>
      </c>
      <c r="D651">
        <f ca="1" t="shared" si="32"/>
        <v>0.403062505516874</v>
      </c>
    </row>
    <row r="652" spans="1:4">
      <c r="A652">
        <v>0.0780687514634337</v>
      </c>
      <c r="B652">
        <f ca="1" t="shared" si="30"/>
        <v>0.385956772611191</v>
      </c>
      <c r="C652">
        <f ca="1" t="shared" si="31"/>
        <v>559</v>
      </c>
      <c r="D652">
        <f ca="1" t="shared" si="32"/>
        <v>-0.289872807687289</v>
      </c>
    </row>
    <row r="653" spans="1:4">
      <c r="A653">
        <v>0.781578819442075</v>
      </c>
      <c r="B653">
        <f ca="1" t="shared" si="30"/>
        <v>0.747488872776249</v>
      </c>
      <c r="C653">
        <f ca="1" t="shared" si="31"/>
        <v>322</v>
      </c>
      <c r="D653">
        <f ca="1" t="shared" si="32"/>
        <v>0.666608474673197</v>
      </c>
    </row>
    <row r="654" spans="1:4">
      <c r="A654">
        <v>-0.0527700194652425</v>
      </c>
      <c r="B654">
        <f ca="1" t="shared" si="30"/>
        <v>0.429344573024019</v>
      </c>
      <c r="C654">
        <f ca="1" t="shared" si="31"/>
        <v>1903</v>
      </c>
      <c r="D654">
        <f ca="1" t="shared" si="32"/>
        <v>-0.178043076433927</v>
      </c>
    </row>
    <row r="655" spans="1:4">
      <c r="A655">
        <v>-2.16889020521194</v>
      </c>
      <c r="B655">
        <f ca="1" t="shared" si="30"/>
        <v>0.129096379875612</v>
      </c>
      <c r="C655">
        <f ca="1" t="shared" si="31"/>
        <v>746</v>
      </c>
      <c r="D655">
        <f ca="1" t="shared" si="32"/>
        <v>-1.13067297577765</v>
      </c>
    </row>
    <row r="656" spans="1:4">
      <c r="A656">
        <v>-1.29041836771648</v>
      </c>
      <c r="B656">
        <f ca="1" t="shared" si="30"/>
        <v>0.760189180128566</v>
      </c>
      <c r="C656">
        <f ca="1" t="shared" si="31"/>
        <v>1734</v>
      </c>
      <c r="D656">
        <f ca="1" t="shared" si="32"/>
        <v>0.706911238056577</v>
      </c>
    </row>
    <row r="657" spans="1:4">
      <c r="A657">
        <v>0.190051423487603</v>
      </c>
      <c r="B657">
        <f ca="1" t="shared" si="30"/>
        <v>0.511632798473352</v>
      </c>
      <c r="C657">
        <f ca="1" t="shared" si="31"/>
        <v>1848</v>
      </c>
      <c r="D657">
        <f ca="1" t="shared" si="32"/>
        <v>0.0291632348997622</v>
      </c>
    </row>
    <row r="658" spans="1:4">
      <c r="A658">
        <v>-1.58386683324352</v>
      </c>
      <c r="B658">
        <f ca="1" t="shared" si="30"/>
        <v>0.86636141465533</v>
      </c>
      <c r="C658">
        <f ca="1" t="shared" si="31"/>
        <v>163</v>
      </c>
      <c r="D658">
        <f ca="1" t="shared" si="32"/>
        <v>1.10935475958079</v>
      </c>
    </row>
    <row r="659" spans="1:4">
      <c r="A659">
        <v>-1.29695308714872</v>
      </c>
      <c r="B659">
        <f ca="1" t="shared" si="30"/>
        <v>0.960680655435608</v>
      </c>
      <c r="C659">
        <f ca="1" t="shared" si="31"/>
        <v>1931</v>
      </c>
      <c r="D659">
        <f ca="1" t="shared" si="32"/>
        <v>1.75863991333316</v>
      </c>
    </row>
    <row r="660" spans="1:4">
      <c r="A660">
        <v>-0.355614702129969</v>
      </c>
      <c r="B660">
        <f ca="1" t="shared" si="30"/>
        <v>0.625517410899426</v>
      </c>
      <c r="C660">
        <f ca="1" t="shared" si="31"/>
        <v>897</v>
      </c>
      <c r="D660">
        <f ca="1" t="shared" si="32"/>
        <v>0.320004158443834</v>
      </c>
    </row>
    <row r="661" spans="1:4">
      <c r="A661">
        <v>-0.268369149125647</v>
      </c>
      <c r="B661">
        <f ca="1" t="shared" si="30"/>
        <v>0.668466970044878</v>
      </c>
      <c r="C661">
        <f ca="1" t="shared" si="31"/>
        <v>1194</v>
      </c>
      <c r="D661">
        <f ca="1" t="shared" si="32"/>
        <v>0.435683939401583</v>
      </c>
    </row>
    <row r="662" spans="1:4">
      <c r="A662">
        <v>-0.316356363327941</v>
      </c>
      <c r="B662">
        <f ca="1" t="shared" si="30"/>
        <v>0.497321704345374</v>
      </c>
      <c r="C662">
        <f ca="1" t="shared" si="31"/>
        <v>1192</v>
      </c>
      <c r="D662">
        <f ca="1" t="shared" si="32"/>
        <v>-0.00671354204709934</v>
      </c>
    </row>
    <row r="663" spans="1:4">
      <c r="A663">
        <v>-1.95901520783082</v>
      </c>
      <c r="B663">
        <f ca="1" t="shared" si="30"/>
        <v>0.549951373312415</v>
      </c>
      <c r="C663">
        <f ca="1" t="shared" si="31"/>
        <v>996</v>
      </c>
      <c r="D663">
        <f ca="1" t="shared" si="32"/>
        <v>0.125538492602889</v>
      </c>
    </row>
    <row r="664" spans="1:4">
      <c r="A664">
        <v>-0.574589194002328</v>
      </c>
      <c r="B664">
        <f ca="1" t="shared" si="30"/>
        <v>0.290698864522497</v>
      </c>
      <c r="C664">
        <f ca="1" t="shared" si="31"/>
        <v>1488</v>
      </c>
      <c r="D664">
        <f ca="1" t="shared" si="32"/>
        <v>-0.551344222288799</v>
      </c>
    </row>
    <row r="665" spans="1:4">
      <c r="A665">
        <v>-0.176125922735082</v>
      </c>
      <c r="B665">
        <f ca="1" t="shared" si="30"/>
        <v>0.356775281778156</v>
      </c>
      <c r="C665">
        <f ca="1" t="shared" si="31"/>
        <v>716</v>
      </c>
      <c r="D665">
        <f ca="1" t="shared" si="32"/>
        <v>-0.3670917732835</v>
      </c>
    </row>
    <row r="666" spans="1:4">
      <c r="A666">
        <v>-1.19147671284736</v>
      </c>
      <c r="B666">
        <f ca="1" t="shared" si="30"/>
        <v>0.349139010982453</v>
      </c>
      <c r="C666">
        <f ca="1" t="shared" si="31"/>
        <v>336</v>
      </c>
      <c r="D666">
        <f ca="1" t="shared" si="32"/>
        <v>-0.387646000755512</v>
      </c>
    </row>
    <row r="667" spans="1:4">
      <c r="A667">
        <v>0.00187355908565223</v>
      </c>
      <c r="B667">
        <f ca="1" t="shared" si="30"/>
        <v>0.809006313954462</v>
      </c>
      <c r="C667">
        <f ca="1" t="shared" si="31"/>
        <v>1933</v>
      </c>
      <c r="D667">
        <f ca="1" t="shared" si="32"/>
        <v>0.874240357592009</v>
      </c>
    </row>
    <row r="668" spans="1:4">
      <c r="A668">
        <v>-1.90700120583642</v>
      </c>
      <c r="B668">
        <f ca="1" t="shared" si="30"/>
        <v>0.495708364462236</v>
      </c>
      <c r="C668">
        <f ca="1" t="shared" si="31"/>
        <v>536</v>
      </c>
      <c r="D668">
        <f ca="1" t="shared" si="32"/>
        <v>-0.0107577424769394</v>
      </c>
    </row>
    <row r="669" spans="1:4">
      <c r="A669">
        <v>1.14280283014523</v>
      </c>
      <c r="B669">
        <f ca="1" t="shared" si="30"/>
        <v>0.763686625130809</v>
      </c>
      <c r="C669">
        <f ca="1" t="shared" si="31"/>
        <v>1280</v>
      </c>
      <c r="D669">
        <f ca="1" t="shared" si="32"/>
        <v>0.718211724663557</v>
      </c>
    </row>
    <row r="670" spans="1:4">
      <c r="A670">
        <v>-1.01137175079202</v>
      </c>
      <c r="B670">
        <f ca="1" t="shared" si="30"/>
        <v>0.486393695859511</v>
      </c>
      <c r="C670">
        <f ca="1" t="shared" si="31"/>
        <v>639</v>
      </c>
      <c r="D670">
        <f ca="1" t="shared" si="32"/>
        <v>-0.0341125614599452</v>
      </c>
    </row>
    <row r="671" spans="1:4">
      <c r="A671">
        <v>-1.63352524396032</v>
      </c>
      <c r="B671">
        <f ca="1" t="shared" si="30"/>
        <v>0.0945845817873696</v>
      </c>
      <c r="C671">
        <f ca="1" t="shared" si="31"/>
        <v>644</v>
      </c>
      <c r="D671">
        <f ca="1" t="shared" si="32"/>
        <v>-1.313040909186</v>
      </c>
    </row>
    <row r="672" spans="1:4">
      <c r="A672">
        <v>-1.6771718946984</v>
      </c>
      <c r="B672">
        <f ca="1" t="shared" si="30"/>
        <v>0.405765484678199</v>
      </c>
      <c r="C672">
        <f ca="1" t="shared" si="31"/>
        <v>1908</v>
      </c>
      <c r="D672">
        <f ca="1" t="shared" si="32"/>
        <v>-0.238451446513564</v>
      </c>
    </row>
    <row r="673" spans="1:4">
      <c r="A673">
        <v>0.795359937910689</v>
      </c>
      <c r="B673">
        <f ca="1" t="shared" si="30"/>
        <v>0.835805858692716</v>
      </c>
      <c r="C673">
        <f ca="1" t="shared" si="31"/>
        <v>1908</v>
      </c>
      <c r="D673">
        <f ca="1" t="shared" si="32"/>
        <v>0.97736540690628</v>
      </c>
    </row>
    <row r="674" spans="1:4">
      <c r="A674">
        <v>0.185457338375272</v>
      </c>
      <c r="B674">
        <f ca="1" t="shared" si="30"/>
        <v>0.0159896427994319</v>
      </c>
      <c r="C674">
        <f ca="1" t="shared" si="31"/>
        <v>1160</v>
      </c>
      <c r="D674">
        <f ca="1" t="shared" si="32"/>
        <v>-2.14466944444334</v>
      </c>
    </row>
    <row r="675" spans="1:4">
      <c r="A675">
        <v>-1.11845110950526</v>
      </c>
      <c r="B675">
        <f ca="1" t="shared" si="30"/>
        <v>0.579212613806773</v>
      </c>
      <c r="C675">
        <f ca="1" t="shared" si="31"/>
        <v>621</v>
      </c>
      <c r="D675">
        <f ca="1" t="shared" si="32"/>
        <v>0.199879565413247</v>
      </c>
    </row>
    <row r="676" spans="1:4">
      <c r="A676">
        <v>-0.292238837573677</v>
      </c>
      <c r="B676">
        <f ca="1" t="shared" si="30"/>
        <v>0.588566718449475</v>
      </c>
      <c r="C676">
        <f ca="1" t="shared" si="31"/>
        <v>1450</v>
      </c>
      <c r="D676">
        <f ca="1" t="shared" si="32"/>
        <v>0.223859586340553</v>
      </c>
    </row>
    <row r="677" spans="1:4">
      <c r="A677">
        <v>-0.546837100046105</v>
      </c>
      <c r="B677">
        <f ca="1" t="shared" si="30"/>
        <v>0.392321915476927</v>
      </c>
      <c r="C677">
        <f ca="1" t="shared" si="31"/>
        <v>1958</v>
      </c>
      <c r="D677">
        <f ca="1" t="shared" si="32"/>
        <v>-0.273272398453054</v>
      </c>
    </row>
    <row r="678" spans="1:4">
      <c r="A678">
        <v>0.573868419451173</v>
      </c>
      <c r="B678">
        <f ca="1" t="shared" si="30"/>
        <v>0.280368709602097</v>
      </c>
      <c r="C678">
        <f ca="1" t="shared" si="31"/>
        <v>1025</v>
      </c>
      <c r="D678">
        <f ca="1" t="shared" si="32"/>
        <v>-0.58174653854775</v>
      </c>
    </row>
    <row r="679" spans="1:4">
      <c r="A679">
        <v>-1.55273482960183</v>
      </c>
      <c r="B679">
        <f ca="1" t="shared" si="30"/>
        <v>0.135685654581595</v>
      </c>
      <c r="C679">
        <f ca="1" t="shared" si="31"/>
        <v>1770</v>
      </c>
      <c r="D679">
        <f ca="1" t="shared" si="32"/>
        <v>-1.09991006440087</v>
      </c>
    </row>
    <row r="680" spans="1:4">
      <c r="A680">
        <v>0.024214159566327</v>
      </c>
      <c r="B680">
        <f ca="1" t="shared" si="30"/>
        <v>0.482763300999405</v>
      </c>
      <c r="C680">
        <f ca="1" t="shared" si="31"/>
        <v>904</v>
      </c>
      <c r="D680">
        <f ca="1" t="shared" si="32"/>
        <v>-0.0432194483909322</v>
      </c>
    </row>
    <row r="681" spans="1:4">
      <c r="A681">
        <v>-0.742107886253507</v>
      </c>
      <c r="B681">
        <f ca="1" t="shared" si="30"/>
        <v>0.743765992013939</v>
      </c>
      <c r="C681">
        <f ca="1" t="shared" si="31"/>
        <v>172</v>
      </c>
      <c r="D681">
        <f ca="1" t="shared" si="32"/>
        <v>0.65499959320242</v>
      </c>
    </row>
    <row r="682" spans="1:4">
      <c r="A682">
        <v>1.04525042843306</v>
      </c>
      <c r="B682">
        <f ca="1" t="shared" si="30"/>
        <v>0.482648730518638</v>
      </c>
      <c r="C682">
        <f ca="1" t="shared" si="31"/>
        <v>509</v>
      </c>
      <c r="D682">
        <f ca="1" t="shared" si="32"/>
        <v>-0.0435069041323064</v>
      </c>
    </row>
    <row r="683" spans="1:4">
      <c r="A683">
        <v>-0.885424924490508</v>
      </c>
      <c r="B683">
        <f ca="1" t="shared" si="30"/>
        <v>0.965134690978039</v>
      </c>
      <c r="C683">
        <f ca="1" t="shared" si="31"/>
        <v>1168</v>
      </c>
      <c r="D683">
        <f ca="1" t="shared" si="32"/>
        <v>1.81365655217274</v>
      </c>
    </row>
    <row r="684" spans="1:4">
      <c r="A684">
        <v>-0.201357579499017</v>
      </c>
      <c r="B684">
        <f ca="1" t="shared" si="30"/>
        <v>0.0322410136351918</v>
      </c>
      <c r="C684">
        <f ca="1" t="shared" si="31"/>
        <v>77</v>
      </c>
      <c r="D684">
        <f ca="1" t="shared" si="32"/>
        <v>-1.84883233119591</v>
      </c>
    </row>
    <row r="685" spans="1:4">
      <c r="A685">
        <v>1.54159351950511</v>
      </c>
      <c r="B685">
        <f ca="1" t="shared" si="30"/>
        <v>0.517426164308962</v>
      </c>
      <c r="C685">
        <f ca="1" t="shared" si="31"/>
        <v>372</v>
      </c>
      <c r="D685">
        <f ca="1" t="shared" si="32"/>
        <v>0.0436948161538723</v>
      </c>
    </row>
    <row r="686" spans="1:4">
      <c r="A686">
        <v>-0.166345444085891</v>
      </c>
      <c r="B686">
        <f ca="1" t="shared" si="30"/>
        <v>0.923456549344106</v>
      </c>
      <c r="C686">
        <f ca="1" t="shared" si="31"/>
        <v>1396</v>
      </c>
      <c r="D686">
        <f ca="1" t="shared" si="32"/>
        <v>1.42871243829019</v>
      </c>
    </row>
    <row r="687" spans="1:4">
      <c r="A687">
        <v>-0.798090695752762</v>
      </c>
      <c r="B687">
        <f ca="1" t="shared" si="30"/>
        <v>0.116638380043074</v>
      </c>
      <c r="C687">
        <f ca="1" t="shared" si="31"/>
        <v>33</v>
      </c>
      <c r="D687">
        <f ca="1" t="shared" si="32"/>
        <v>-1.19196043300812</v>
      </c>
    </row>
    <row r="688" spans="1:4">
      <c r="A688">
        <v>-0.425472990173148</v>
      </c>
      <c r="B688">
        <f ca="1" t="shared" si="30"/>
        <v>0.720936624848</v>
      </c>
      <c r="C688">
        <f ca="1" t="shared" si="31"/>
        <v>730</v>
      </c>
      <c r="D688">
        <f ca="1" t="shared" si="32"/>
        <v>0.585626181480134</v>
      </c>
    </row>
    <row r="689" spans="1:4">
      <c r="A689">
        <v>-0.43520799408725</v>
      </c>
      <c r="B689">
        <f ca="1" t="shared" si="30"/>
        <v>0.442788507703869</v>
      </c>
      <c r="C689">
        <f ca="1" t="shared" si="31"/>
        <v>1553</v>
      </c>
      <c r="D689">
        <f ca="1" t="shared" si="32"/>
        <v>-0.143903064941512</v>
      </c>
    </row>
    <row r="690" spans="1:4">
      <c r="A690">
        <v>0.0705517777532805</v>
      </c>
      <c r="B690">
        <f ca="1" t="shared" si="30"/>
        <v>0.397609230885772</v>
      </c>
      <c r="C690">
        <f ca="1" t="shared" si="31"/>
        <v>1880</v>
      </c>
      <c r="D690">
        <f ca="1" t="shared" si="32"/>
        <v>-0.259540209643935</v>
      </c>
    </row>
    <row r="691" spans="1:4">
      <c r="A691">
        <v>-1.75913555722218</v>
      </c>
      <c r="B691">
        <f ca="1" t="shared" si="30"/>
        <v>0.712489216402744</v>
      </c>
      <c r="C691">
        <f ca="1" t="shared" si="31"/>
        <v>1816</v>
      </c>
      <c r="D691">
        <f ca="1" t="shared" si="32"/>
        <v>0.560671400490287</v>
      </c>
    </row>
    <row r="692" spans="1:4">
      <c r="A692">
        <v>0.616980742051965</v>
      </c>
      <c r="B692">
        <f ca="1" t="shared" si="30"/>
        <v>0.628939281631185</v>
      </c>
      <c r="C692">
        <f ca="1" t="shared" si="31"/>
        <v>1329</v>
      </c>
      <c r="D692">
        <f ca="1" t="shared" si="32"/>
        <v>0.329045315254224</v>
      </c>
    </row>
    <row r="693" spans="1:4">
      <c r="A693">
        <v>1.26839495351305</v>
      </c>
      <c r="B693">
        <f ca="1" t="shared" si="30"/>
        <v>0.955524036024743</v>
      </c>
      <c r="C693">
        <f ca="1" t="shared" si="31"/>
        <v>1187</v>
      </c>
      <c r="D693">
        <f ca="1" t="shared" si="32"/>
        <v>1.70095238859165</v>
      </c>
    </row>
    <row r="694" spans="1:4">
      <c r="A694">
        <v>-0.22005224309396</v>
      </c>
      <c r="B694">
        <f ca="1" t="shared" si="30"/>
        <v>0.164386633586084</v>
      </c>
      <c r="C694">
        <f ca="1" t="shared" si="31"/>
        <v>277</v>
      </c>
      <c r="D694">
        <f ca="1" t="shared" si="32"/>
        <v>-0.976587788274668</v>
      </c>
    </row>
    <row r="695" spans="1:4">
      <c r="A695">
        <v>-1.28341525851283</v>
      </c>
      <c r="B695">
        <f ca="1" t="shared" si="30"/>
        <v>0.289826736770967</v>
      </c>
      <c r="C695">
        <f ca="1" t="shared" si="31"/>
        <v>1402</v>
      </c>
      <c r="D695">
        <f ca="1" t="shared" si="32"/>
        <v>-0.553890958086042</v>
      </c>
    </row>
    <row r="696" spans="1:4">
      <c r="A696">
        <v>-2.1179312170716</v>
      </c>
      <c r="B696">
        <f ca="1" t="shared" si="30"/>
        <v>0.493656089052203</v>
      </c>
      <c r="C696">
        <f ca="1" t="shared" si="31"/>
        <v>1821</v>
      </c>
      <c r="D696">
        <f ca="1" t="shared" si="32"/>
        <v>-0.0159024967902202</v>
      </c>
    </row>
    <row r="697" spans="1:4">
      <c r="A697">
        <v>0.862116849020822</v>
      </c>
      <c r="B697">
        <f ca="1" t="shared" si="30"/>
        <v>0.0151643465145297</v>
      </c>
      <c r="C697">
        <f ca="1" t="shared" si="31"/>
        <v>1766</v>
      </c>
      <c r="D697">
        <f ca="1" t="shared" si="32"/>
        <v>-2.16577096607147</v>
      </c>
    </row>
    <row r="698" spans="1:4">
      <c r="A698">
        <v>1.25466385725304</v>
      </c>
      <c r="B698">
        <f ca="1" t="shared" si="30"/>
        <v>0.168707247071715</v>
      </c>
      <c r="C698">
        <f ca="1" t="shared" si="31"/>
        <v>30</v>
      </c>
      <c r="D698">
        <f ca="1" t="shared" si="32"/>
        <v>-0.959286381354091</v>
      </c>
    </row>
    <row r="699" spans="1:4">
      <c r="A699">
        <v>0.0708587322151288</v>
      </c>
      <c r="B699">
        <f ca="1" t="shared" si="30"/>
        <v>0.0994117687998375</v>
      </c>
      <c r="C699">
        <f ca="1" t="shared" si="31"/>
        <v>471</v>
      </c>
      <c r="D699">
        <f ca="1" t="shared" si="32"/>
        <v>-1.28491056787249</v>
      </c>
    </row>
    <row r="700" spans="1:4">
      <c r="A700">
        <v>0.313302734866738</v>
      </c>
      <c r="B700">
        <f ca="1" t="shared" si="30"/>
        <v>0.261121836302317</v>
      </c>
      <c r="C700">
        <f ca="1" t="shared" si="31"/>
        <v>1152</v>
      </c>
      <c r="D700">
        <f ca="1" t="shared" si="32"/>
        <v>-0.63989068135454</v>
      </c>
    </row>
    <row r="701" spans="1:4">
      <c r="A701">
        <v>0.708864718035329</v>
      </c>
      <c r="B701">
        <f ca="1" t="shared" si="30"/>
        <v>0.284314761239082</v>
      </c>
      <c r="C701">
        <f ca="1" t="shared" si="31"/>
        <v>658</v>
      </c>
      <c r="D701">
        <f ca="1" t="shared" si="32"/>
        <v>-0.570071030869675</v>
      </c>
    </row>
    <row r="702" spans="1:4">
      <c r="A702">
        <v>-0.33207925298484</v>
      </c>
      <c r="B702">
        <f ca="1" t="shared" si="30"/>
        <v>0.392631793293453</v>
      </c>
      <c r="C702">
        <f ca="1" t="shared" si="31"/>
        <v>161</v>
      </c>
      <c r="D702">
        <f ca="1" t="shared" si="32"/>
        <v>-0.272466187478455</v>
      </c>
    </row>
    <row r="703" spans="1:4">
      <c r="A703">
        <v>-1.23114659800194</v>
      </c>
      <c r="B703">
        <f ca="1" t="shared" si="30"/>
        <v>0.0146105285160587</v>
      </c>
      <c r="C703">
        <f ca="1" t="shared" si="31"/>
        <v>1134</v>
      </c>
      <c r="D703">
        <f ca="1" t="shared" si="32"/>
        <v>-2.1804913810467</v>
      </c>
    </row>
    <row r="704" spans="1:4">
      <c r="A704">
        <v>0.801778696768451</v>
      </c>
      <c r="B704">
        <f ca="1" t="shared" si="30"/>
        <v>0.783095898116783</v>
      </c>
      <c r="C704">
        <f ca="1" t="shared" si="31"/>
        <v>1143</v>
      </c>
      <c r="D704">
        <f ca="1" t="shared" si="32"/>
        <v>0.782691655154183</v>
      </c>
    </row>
    <row r="705" spans="1:4">
      <c r="A705">
        <v>0.729372686691931</v>
      </c>
      <c r="B705">
        <f ca="1" t="shared" si="30"/>
        <v>0.776950068699637</v>
      </c>
      <c r="C705">
        <f ca="1" t="shared" si="31"/>
        <v>1128</v>
      </c>
      <c r="D705">
        <f ca="1" t="shared" si="32"/>
        <v>0.761933218766745</v>
      </c>
    </row>
    <row r="706" spans="1:4">
      <c r="A706">
        <v>-1.01354316939251</v>
      </c>
      <c r="B706">
        <f ca="1" t="shared" ref="B706:B769" si="33">RAND()</f>
        <v>0.494309023490375</v>
      </c>
      <c r="C706">
        <f ca="1" t="shared" ref="C706:C769" si="34">RANDBETWEEN(1,2000)</f>
        <v>1928</v>
      </c>
      <c r="D706">
        <f ca="1" t="shared" ref="D706:D769" si="35">NORMSINV(B706)</f>
        <v>-0.0142656464783054</v>
      </c>
    </row>
    <row r="707" spans="1:4">
      <c r="A707">
        <v>-0.263930814980995</v>
      </c>
      <c r="B707">
        <f ca="1" t="shared" si="33"/>
        <v>0.418636594756923</v>
      </c>
      <c r="C707">
        <f ca="1" t="shared" si="34"/>
        <v>160</v>
      </c>
      <c r="D707">
        <f ca="1" t="shared" si="35"/>
        <v>-0.205382630956719</v>
      </c>
    </row>
    <row r="708" spans="1:4">
      <c r="A708">
        <v>0.949157765717246</v>
      </c>
      <c r="B708">
        <f ca="1" t="shared" si="33"/>
        <v>0.540944212784334</v>
      </c>
      <c r="C708">
        <f ca="1" t="shared" si="34"/>
        <v>714</v>
      </c>
      <c r="D708">
        <f ca="1" t="shared" si="35"/>
        <v>0.102812764394612</v>
      </c>
    </row>
    <row r="709" spans="1:4">
      <c r="A709">
        <v>-0.11172915037605</v>
      </c>
      <c r="B709">
        <f ca="1" t="shared" si="33"/>
        <v>0.22498167269382</v>
      </c>
      <c r="C709">
        <f ca="1" t="shared" si="34"/>
        <v>1745</v>
      </c>
      <c r="D709">
        <f ca="1" t="shared" si="35"/>
        <v>-0.755476136612021</v>
      </c>
    </row>
    <row r="710" spans="1:4">
      <c r="A710">
        <v>-1.10356040750048</v>
      </c>
      <c r="B710">
        <f ca="1" t="shared" si="33"/>
        <v>0.583740161953489</v>
      </c>
      <c r="C710">
        <f ca="1" t="shared" si="34"/>
        <v>691</v>
      </c>
      <c r="D710">
        <f ca="1" t="shared" si="35"/>
        <v>0.211471106457332</v>
      </c>
    </row>
    <row r="711" spans="1:4">
      <c r="A711">
        <v>1.34793708639336</v>
      </c>
      <c r="B711">
        <f ca="1" t="shared" si="33"/>
        <v>0.252169156212699</v>
      </c>
      <c r="C711">
        <f ca="1" t="shared" si="34"/>
        <v>1716</v>
      </c>
      <c r="D711">
        <f ca="1" t="shared" si="35"/>
        <v>-0.667679321477718</v>
      </c>
    </row>
    <row r="712" spans="1:4">
      <c r="A712">
        <v>-1.00159695648472</v>
      </c>
      <c r="B712">
        <f ca="1" t="shared" si="33"/>
        <v>0.508268704860566</v>
      </c>
      <c r="C712">
        <f ca="1" t="shared" si="34"/>
        <v>1246</v>
      </c>
      <c r="D712">
        <f ca="1" t="shared" si="35"/>
        <v>0.0207280536114133</v>
      </c>
    </row>
    <row r="713" spans="1:4">
      <c r="A713">
        <v>-1.11630924948258</v>
      </c>
      <c r="B713">
        <f ca="1" t="shared" si="33"/>
        <v>0.8290039441364</v>
      </c>
      <c r="C713">
        <f ca="1" t="shared" si="34"/>
        <v>453</v>
      </c>
      <c r="D713">
        <f ca="1" t="shared" si="35"/>
        <v>0.950236469401328</v>
      </c>
    </row>
    <row r="714" spans="1:4">
      <c r="A714">
        <v>-0.718537194188684</v>
      </c>
      <c r="B714">
        <f ca="1" t="shared" si="33"/>
        <v>0.887763280067629</v>
      </c>
      <c r="C714">
        <f ca="1" t="shared" si="34"/>
        <v>1198</v>
      </c>
      <c r="D714">
        <f ca="1" t="shared" si="35"/>
        <v>1.21471858982684</v>
      </c>
    </row>
    <row r="715" spans="1:4">
      <c r="A715">
        <v>0.965246726991609</v>
      </c>
      <c r="B715">
        <f ca="1" t="shared" si="33"/>
        <v>0.419802347008204</v>
      </c>
      <c r="C715">
        <f ca="1" t="shared" si="34"/>
        <v>1336</v>
      </c>
      <c r="D715">
        <f ca="1" t="shared" si="35"/>
        <v>-0.202399148511467</v>
      </c>
    </row>
    <row r="716" spans="1:4">
      <c r="A716">
        <v>1.07722371467389</v>
      </c>
      <c r="B716">
        <f ca="1" t="shared" si="33"/>
        <v>0.240397613991739</v>
      </c>
      <c r="C716">
        <f ca="1" t="shared" si="34"/>
        <v>1545</v>
      </c>
      <c r="D716">
        <f ca="1" t="shared" si="35"/>
        <v>-0.705024116776447</v>
      </c>
    </row>
    <row r="717" spans="1:4">
      <c r="A717">
        <v>-0.828331394586712</v>
      </c>
      <c r="B717">
        <f ca="1" t="shared" si="33"/>
        <v>0.705746328982906</v>
      </c>
      <c r="C717">
        <f ca="1" t="shared" si="34"/>
        <v>803</v>
      </c>
      <c r="D717">
        <f ca="1" t="shared" si="35"/>
        <v>0.541000349180689</v>
      </c>
    </row>
    <row r="718" spans="1:4">
      <c r="A718">
        <v>0.774125510361046</v>
      </c>
      <c r="B718">
        <f ca="1" t="shared" si="33"/>
        <v>0.471206821242759</v>
      </c>
      <c r="C718">
        <f ca="1" t="shared" si="34"/>
        <v>1929</v>
      </c>
      <c r="D718">
        <f ca="1" t="shared" si="35"/>
        <v>-0.0722365700536007</v>
      </c>
    </row>
    <row r="719" spans="1:4">
      <c r="A719">
        <v>-1.45622834679671</v>
      </c>
      <c r="B719">
        <f ca="1" t="shared" si="33"/>
        <v>0.925010841017383</v>
      </c>
      <c r="C719">
        <f ca="1" t="shared" si="34"/>
        <v>1967</v>
      </c>
      <c r="D719">
        <f ca="1" t="shared" si="35"/>
        <v>1.43960806012769</v>
      </c>
    </row>
    <row r="720" spans="1:4">
      <c r="A720">
        <v>-1.47891114465892</v>
      </c>
      <c r="B720">
        <f ca="1" t="shared" si="33"/>
        <v>0.801179881460725</v>
      </c>
      <c r="C720">
        <f ca="1" t="shared" si="34"/>
        <v>1970</v>
      </c>
      <c r="D720">
        <f ca="1" t="shared" si="35"/>
        <v>0.845843173578114</v>
      </c>
    </row>
    <row r="721" spans="1:4">
      <c r="A721">
        <v>-1.09683469418087</v>
      </c>
      <c r="B721">
        <f ca="1" t="shared" si="33"/>
        <v>0.750568756491385</v>
      </c>
      <c r="C721">
        <f ca="1" t="shared" si="34"/>
        <v>371</v>
      </c>
      <c r="D721">
        <f ca="1" t="shared" si="35"/>
        <v>0.67628063229077</v>
      </c>
    </row>
    <row r="722" spans="1:4">
      <c r="A722">
        <v>-0.733571141608991</v>
      </c>
      <c r="B722">
        <f ca="1" t="shared" si="33"/>
        <v>0.0755839153047588</v>
      </c>
      <c r="C722">
        <f ca="1" t="shared" si="34"/>
        <v>830</v>
      </c>
      <c r="D722">
        <f ca="1" t="shared" si="35"/>
        <v>-1.43541866406198</v>
      </c>
    </row>
    <row r="723" spans="1:4">
      <c r="A723">
        <v>-1.017899649014</v>
      </c>
      <c r="B723">
        <f ca="1" t="shared" si="33"/>
        <v>0.616512445020623</v>
      </c>
      <c r="C723">
        <f ca="1" t="shared" si="34"/>
        <v>182</v>
      </c>
      <c r="D723">
        <f ca="1" t="shared" si="35"/>
        <v>0.296333886232883</v>
      </c>
    </row>
    <row r="724" spans="1:4">
      <c r="A724">
        <v>1.96057953871787</v>
      </c>
      <c r="B724">
        <f ca="1" t="shared" si="33"/>
        <v>0.201591484631906</v>
      </c>
      <c r="C724">
        <f ca="1" t="shared" si="34"/>
        <v>611</v>
      </c>
      <c r="D724">
        <f ca="1" t="shared" si="35"/>
        <v>-0.835950111786301</v>
      </c>
    </row>
    <row r="725" spans="1:4">
      <c r="A725">
        <v>0.2621891326271</v>
      </c>
      <c r="B725">
        <f ca="1" t="shared" si="33"/>
        <v>0.84222263320833</v>
      </c>
      <c r="C725">
        <f ca="1" t="shared" si="34"/>
        <v>681</v>
      </c>
      <c r="D725">
        <f ca="1" t="shared" si="35"/>
        <v>1.00363467713237</v>
      </c>
    </row>
    <row r="726" spans="1:4">
      <c r="A726">
        <v>-0.315069428324932</v>
      </c>
      <c r="B726">
        <f ca="1" t="shared" si="33"/>
        <v>0.915771691344062</v>
      </c>
      <c r="C726">
        <f ca="1" t="shared" si="34"/>
        <v>1298</v>
      </c>
      <c r="D726">
        <f ca="1" t="shared" si="35"/>
        <v>1.37717995590877</v>
      </c>
    </row>
    <row r="727" spans="1:4">
      <c r="A727">
        <v>0.825853021524381</v>
      </c>
      <c r="B727">
        <f ca="1" t="shared" si="33"/>
        <v>0.732312144949955</v>
      </c>
      <c r="C727">
        <f ca="1" t="shared" si="34"/>
        <v>1701</v>
      </c>
      <c r="D727">
        <f ca="1" t="shared" si="35"/>
        <v>0.619820895563646</v>
      </c>
    </row>
    <row r="728" spans="1:4">
      <c r="A728">
        <v>0.48616584535921</v>
      </c>
      <c r="B728">
        <f ca="1" t="shared" si="33"/>
        <v>0.453348790772906</v>
      </c>
      <c r="C728">
        <f ca="1" t="shared" si="34"/>
        <v>1886</v>
      </c>
      <c r="D728">
        <f ca="1" t="shared" si="35"/>
        <v>-0.11720502934999</v>
      </c>
    </row>
    <row r="729" spans="1:4">
      <c r="A729">
        <v>2.04089701583143</v>
      </c>
      <c r="B729">
        <f ca="1" t="shared" si="33"/>
        <v>0.00279564701857105</v>
      </c>
      <c r="C729">
        <f ca="1" t="shared" si="34"/>
        <v>382</v>
      </c>
      <c r="D729">
        <f ca="1" t="shared" si="35"/>
        <v>-2.77083390228583</v>
      </c>
    </row>
    <row r="730" spans="1:4">
      <c r="A730">
        <v>-0.0785303200245835</v>
      </c>
      <c r="B730">
        <f ca="1" t="shared" si="33"/>
        <v>0.791337300185713</v>
      </c>
      <c r="C730">
        <f ca="1" t="shared" si="34"/>
        <v>1068</v>
      </c>
      <c r="D730">
        <f ca="1" t="shared" si="35"/>
        <v>0.81107012749447</v>
      </c>
    </row>
    <row r="731" spans="1:4">
      <c r="A731">
        <v>0.258944510278525</v>
      </c>
      <c r="B731">
        <f ca="1" t="shared" si="33"/>
        <v>0.0355957973795646</v>
      </c>
      <c r="C731">
        <f ca="1" t="shared" si="34"/>
        <v>885</v>
      </c>
      <c r="D731">
        <f ca="1" t="shared" si="35"/>
        <v>-1.80425337894325</v>
      </c>
    </row>
    <row r="732" spans="1:4">
      <c r="A732">
        <v>0.784073108661687</v>
      </c>
      <c r="B732">
        <f ca="1" t="shared" si="33"/>
        <v>0.852638430229233</v>
      </c>
      <c r="C732">
        <f ca="1" t="shared" si="34"/>
        <v>1506</v>
      </c>
      <c r="D732">
        <f ca="1" t="shared" si="35"/>
        <v>1.04781654210413</v>
      </c>
    </row>
    <row r="733" spans="1:4">
      <c r="A733">
        <v>0.976519913820084</v>
      </c>
      <c r="B733">
        <f ca="1" t="shared" si="33"/>
        <v>0.914370668493667</v>
      </c>
      <c r="C733">
        <f ca="1" t="shared" si="34"/>
        <v>1711</v>
      </c>
      <c r="D733">
        <f ca="1" t="shared" si="35"/>
        <v>1.36817066046975</v>
      </c>
    </row>
    <row r="734" spans="1:4">
      <c r="A734">
        <v>-0.338957306666998</v>
      </c>
      <c r="B734">
        <f ca="1" t="shared" si="33"/>
        <v>0.114519018559336</v>
      </c>
      <c r="C734">
        <f ca="1" t="shared" si="34"/>
        <v>1825</v>
      </c>
      <c r="D734">
        <f ca="1" t="shared" si="35"/>
        <v>-1.20284053055423</v>
      </c>
    </row>
    <row r="735" spans="1:4">
      <c r="A735">
        <v>0.771754002926173</v>
      </c>
      <c r="B735">
        <f ca="1" t="shared" si="33"/>
        <v>0.629473835035358</v>
      </c>
      <c r="C735">
        <f ca="1" t="shared" si="34"/>
        <v>1513</v>
      </c>
      <c r="D735">
        <f ca="1" t="shared" si="35"/>
        <v>0.330460108485037</v>
      </c>
    </row>
    <row r="736" spans="1:4">
      <c r="A736">
        <v>0.854598738442292</v>
      </c>
      <c r="B736">
        <f ca="1" t="shared" si="33"/>
        <v>0.850417197849533</v>
      </c>
      <c r="C736">
        <f ca="1" t="shared" si="34"/>
        <v>274</v>
      </c>
      <c r="D736">
        <f ca="1" t="shared" si="35"/>
        <v>1.03822438107197</v>
      </c>
    </row>
    <row r="737" spans="1:4">
      <c r="A737">
        <v>0.238351276493631</v>
      </c>
      <c r="B737">
        <f ca="1" t="shared" si="33"/>
        <v>0.988301719752706</v>
      </c>
      <c r="C737">
        <f ca="1" t="shared" si="34"/>
        <v>1229</v>
      </c>
      <c r="D737">
        <f ca="1" t="shared" si="35"/>
        <v>2.26689631340423</v>
      </c>
    </row>
    <row r="738" spans="1:4">
      <c r="A738">
        <v>-0.845595877763117</v>
      </c>
      <c r="B738">
        <f ca="1" t="shared" si="33"/>
        <v>0.040131526937452</v>
      </c>
      <c r="C738">
        <f ca="1" t="shared" si="34"/>
        <v>19</v>
      </c>
      <c r="D738">
        <f ca="1" t="shared" si="35"/>
        <v>-1.74916180731498</v>
      </c>
    </row>
    <row r="739" spans="1:4">
      <c r="A739">
        <v>-0.614760438111261</v>
      </c>
      <c r="B739">
        <f ca="1" t="shared" si="33"/>
        <v>0.958327036215041</v>
      </c>
      <c r="C739">
        <f ca="1" t="shared" si="34"/>
        <v>1045</v>
      </c>
      <c r="D739">
        <f ca="1" t="shared" si="35"/>
        <v>1.73159370639701</v>
      </c>
    </row>
    <row r="740" spans="1:4">
      <c r="A740">
        <v>-0.094731831268291</v>
      </c>
      <c r="B740">
        <f ca="1" t="shared" si="33"/>
        <v>0.294984513525492</v>
      </c>
      <c r="C740">
        <f ca="1" t="shared" si="34"/>
        <v>1003</v>
      </c>
      <c r="D740">
        <f ca="1" t="shared" si="35"/>
        <v>-0.53888091465578</v>
      </c>
    </row>
    <row r="741" spans="1:4">
      <c r="A741">
        <v>2.69883457804099</v>
      </c>
      <c r="B741">
        <f ca="1" t="shared" si="33"/>
        <v>0.00942581760884464</v>
      </c>
      <c r="C741">
        <f ca="1" t="shared" si="34"/>
        <v>594</v>
      </c>
      <c r="D741">
        <f ca="1" t="shared" si="35"/>
        <v>-2.34845187383817</v>
      </c>
    </row>
    <row r="742" spans="1:4">
      <c r="A742">
        <v>0.196754399439669</v>
      </c>
      <c r="B742">
        <f ca="1" t="shared" si="33"/>
        <v>0.504038978618456</v>
      </c>
      <c r="C742">
        <f ca="1" t="shared" si="34"/>
        <v>1423</v>
      </c>
      <c r="D742">
        <f ca="1" t="shared" si="35"/>
        <v>0.0101243909668939</v>
      </c>
    </row>
    <row r="743" spans="1:4">
      <c r="A743">
        <v>-0.799353756519849</v>
      </c>
      <c r="B743">
        <f ca="1" t="shared" si="33"/>
        <v>0.0942296952125246</v>
      </c>
      <c r="C743">
        <f ca="1" t="shared" si="34"/>
        <v>226</v>
      </c>
      <c r="D743">
        <f ca="1" t="shared" si="35"/>
        <v>-1.31515031222477</v>
      </c>
    </row>
    <row r="744" spans="1:4">
      <c r="A744">
        <v>1.17912350106053</v>
      </c>
      <c r="B744">
        <f ca="1" t="shared" si="33"/>
        <v>0.610840668352973</v>
      </c>
      <c r="C744">
        <f ca="1" t="shared" si="34"/>
        <v>204</v>
      </c>
      <c r="D744">
        <f ca="1" t="shared" si="35"/>
        <v>0.281510777040676</v>
      </c>
    </row>
    <row r="745" spans="1:4">
      <c r="A745">
        <v>0.105571871245047</v>
      </c>
      <c r="B745">
        <f ca="1" t="shared" si="33"/>
        <v>0.804072189344768</v>
      </c>
      <c r="C745">
        <f ca="1" t="shared" si="34"/>
        <v>570</v>
      </c>
      <c r="D745">
        <f ca="1" t="shared" si="35"/>
        <v>0.85625703427363</v>
      </c>
    </row>
    <row r="746" spans="1:4">
      <c r="A746">
        <v>1.36989228849416</v>
      </c>
      <c r="B746">
        <f ca="1" t="shared" si="33"/>
        <v>0.794127689574366</v>
      </c>
      <c r="C746">
        <f ca="1" t="shared" si="34"/>
        <v>1319</v>
      </c>
      <c r="D746">
        <f ca="1" t="shared" si="35"/>
        <v>0.820827344146784</v>
      </c>
    </row>
    <row r="747" spans="1:4">
      <c r="A747">
        <v>-1.02978674476617</v>
      </c>
      <c r="B747">
        <f ca="1" t="shared" si="33"/>
        <v>0.646454298945019</v>
      </c>
      <c r="C747">
        <f ca="1" t="shared" si="34"/>
        <v>1836</v>
      </c>
      <c r="D747">
        <f ca="1" t="shared" si="35"/>
        <v>0.375765279632389</v>
      </c>
    </row>
    <row r="748" spans="1:4">
      <c r="A748">
        <v>0.270193822871079</v>
      </c>
      <c r="B748">
        <f ca="1" t="shared" si="33"/>
        <v>0.0946508275368241</v>
      </c>
      <c r="C748">
        <f ca="1" t="shared" si="34"/>
        <v>1421</v>
      </c>
      <c r="D748">
        <f ca="1" t="shared" si="35"/>
        <v>-1.3126477989854</v>
      </c>
    </row>
    <row r="749" spans="1:4">
      <c r="A749">
        <v>0.137324605020694</v>
      </c>
      <c r="B749">
        <f ca="1" t="shared" si="33"/>
        <v>0.4499843544488</v>
      </c>
      <c r="C749">
        <f ca="1" t="shared" si="34"/>
        <v>1266</v>
      </c>
      <c r="D749">
        <f ca="1" t="shared" si="35"/>
        <v>-0.125700875397827</v>
      </c>
    </row>
    <row r="750" spans="1:4">
      <c r="A750">
        <v>1.00008264780627</v>
      </c>
      <c r="B750">
        <f ca="1" t="shared" si="33"/>
        <v>0.228222968982696</v>
      </c>
      <c r="C750">
        <f ca="1" t="shared" si="34"/>
        <v>494</v>
      </c>
      <c r="D750">
        <f ca="1" t="shared" si="35"/>
        <v>-0.74471184331363</v>
      </c>
    </row>
    <row r="751" spans="1:4">
      <c r="A751">
        <v>1.16664296001545</v>
      </c>
      <c r="B751">
        <f ca="1" t="shared" si="33"/>
        <v>0.799263457252352</v>
      </c>
      <c r="C751">
        <f ca="1" t="shared" si="34"/>
        <v>1091</v>
      </c>
      <c r="D751">
        <f ca="1" t="shared" si="35"/>
        <v>0.838993271275937</v>
      </c>
    </row>
    <row r="752" spans="1:4">
      <c r="A752">
        <v>0.536296056452557</v>
      </c>
      <c r="B752">
        <f ca="1" t="shared" si="33"/>
        <v>0.346038098651809</v>
      </c>
      <c r="C752">
        <f ca="1" t="shared" si="34"/>
        <v>1710</v>
      </c>
      <c r="D752">
        <f ca="1" t="shared" si="35"/>
        <v>-0.396039081744678</v>
      </c>
    </row>
    <row r="753" spans="1:4">
      <c r="A753">
        <v>-1.85839780897368</v>
      </c>
      <c r="B753">
        <f ca="1" t="shared" si="33"/>
        <v>0.654991503028297</v>
      </c>
      <c r="C753">
        <f ca="1" t="shared" si="34"/>
        <v>430</v>
      </c>
      <c r="D753">
        <f ca="1" t="shared" si="35"/>
        <v>0.398832003637627</v>
      </c>
    </row>
    <row r="754" spans="1:4">
      <c r="A754">
        <v>-0.552086021343712</v>
      </c>
      <c r="B754">
        <f ca="1" t="shared" si="33"/>
        <v>0.885267293340245</v>
      </c>
      <c r="C754">
        <f ca="1" t="shared" si="34"/>
        <v>1511</v>
      </c>
      <c r="D754">
        <f ca="1" t="shared" si="35"/>
        <v>1.20173707144631</v>
      </c>
    </row>
    <row r="755" spans="1:4">
      <c r="A755">
        <v>-0.460408955405001</v>
      </c>
      <c r="B755">
        <f ca="1" t="shared" si="33"/>
        <v>0.181934352996949</v>
      </c>
      <c r="C755">
        <f ca="1" t="shared" si="34"/>
        <v>968</v>
      </c>
      <c r="D755">
        <f ca="1" t="shared" si="35"/>
        <v>-0.908018010780637</v>
      </c>
    </row>
    <row r="756" spans="1:4">
      <c r="A756">
        <v>0.529066710441839</v>
      </c>
      <c r="B756">
        <f ca="1" t="shared" si="33"/>
        <v>0.139635424637762</v>
      </c>
      <c r="C756">
        <f ca="1" t="shared" si="34"/>
        <v>1008</v>
      </c>
      <c r="D756">
        <f ca="1" t="shared" si="35"/>
        <v>-1.08195876872949</v>
      </c>
    </row>
    <row r="757" spans="1:4">
      <c r="A757">
        <v>1.49508650792995</v>
      </c>
      <c r="B757">
        <f ca="1" t="shared" si="33"/>
        <v>0.154626599596497</v>
      </c>
      <c r="C757">
        <f ca="1" t="shared" si="34"/>
        <v>1490</v>
      </c>
      <c r="D757">
        <f ca="1" t="shared" si="35"/>
        <v>-1.01679029651297</v>
      </c>
    </row>
    <row r="758" spans="1:4">
      <c r="A758">
        <v>-0.665847892378224</v>
      </c>
      <c r="B758">
        <f ca="1" t="shared" si="33"/>
        <v>0.462244635177446</v>
      </c>
      <c r="C758">
        <f ca="1" t="shared" si="34"/>
        <v>1227</v>
      </c>
      <c r="D758">
        <f ca="1" t="shared" si="35"/>
        <v>-0.0947803810601504</v>
      </c>
    </row>
    <row r="759" spans="1:4">
      <c r="A759">
        <v>-0.245754563366063</v>
      </c>
      <c r="B759">
        <f ca="1" t="shared" si="33"/>
        <v>0.258662231781321</v>
      </c>
      <c r="C759">
        <f ca="1" t="shared" si="34"/>
        <v>180</v>
      </c>
      <c r="D759">
        <f ca="1" t="shared" si="35"/>
        <v>-0.647475163694013</v>
      </c>
    </row>
    <row r="760" spans="1:4">
      <c r="A760">
        <v>0.44076614358346</v>
      </c>
      <c r="B760">
        <f ca="1" t="shared" si="33"/>
        <v>0.069094321718524</v>
      </c>
      <c r="C760">
        <f ca="1" t="shared" si="34"/>
        <v>48</v>
      </c>
      <c r="D760">
        <f ca="1" t="shared" si="35"/>
        <v>-1.48257018518142</v>
      </c>
    </row>
    <row r="761" spans="1:4">
      <c r="A761">
        <v>-1.52449956658529</v>
      </c>
      <c r="B761">
        <f ca="1" t="shared" si="33"/>
        <v>0.220158373718573</v>
      </c>
      <c r="C761">
        <f ca="1" t="shared" si="34"/>
        <v>1106</v>
      </c>
      <c r="D761">
        <f ca="1" t="shared" si="35"/>
        <v>-0.771658447353594</v>
      </c>
    </row>
    <row r="762" spans="1:4">
      <c r="A762">
        <v>0.673313707011403</v>
      </c>
      <c r="B762">
        <f ca="1" t="shared" si="33"/>
        <v>0.589510585790824</v>
      </c>
      <c r="C762">
        <f ca="1" t="shared" si="34"/>
        <v>594</v>
      </c>
      <c r="D762">
        <f ca="1" t="shared" si="35"/>
        <v>0.226286203129095</v>
      </c>
    </row>
    <row r="763" spans="1:4">
      <c r="A763">
        <v>-0.721013293514261</v>
      </c>
      <c r="B763">
        <f ca="1" t="shared" si="33"/>
        <v>0.818276713049637</v>
      </c>
      <c r="C763">
        <f ca="1" t="shared" si="34"/>
        <v>1349</v>
      </c>
      <c r="D763">
        <f ca="1" t="shared" si="35"/>
        <v>0.908817298481378</v>
      </c>
    </row>
    <row r="764" spans="1:4">
      <c r="A764">
        <v>-0.769077814766206</v>
      </c>
      <c r="B764">
        <f ca="1" t="shared" si="33"/>
        <v>0.179271335043817</v>
      </c>
      <c r="C764">
        <f ca="1" t="shared" si="34"/>
        <v>698</v>
      </c>
      <c r="D764">
        <f ca="1" t="shared" si="35"/>
        <v>-0.918145550941491</v>
      </c>
    </row>
    <row r="765" spans="1:4">
      <c r="A765">
        <v>-0.791794718679739</v>
      </c>
      <c r="B765">
        <f ca="1" t="shared" si="33"/>
        <v>0.0827263281595327</v>
      </c>
      <c r="C765">
        <f ca="1" t="shared" si="34"/>
        <v>818</v>
      </c>
      <c r="D765">
        <f ca="1" t="shared" si="35"/>
        <v>-1.38696427623898</v>
      </c>
    </row>
    <row r="766" spans="1:4">
      <c r="A766">
        <v>-1.65751771419309</v>
      </c>
      <c r="B766">
        <f ca="1" t="shared" si="33"/>
        <v>0.0858355931561243</v>
      </c>
      <c r="C766">
        <f ca="1" t="shared" si="34"/>
        <v>1586</v>
      </c>
      <c r="D766">
        <f ca="1" t="shared" si="35"/>
        <v>-1.36685363806051</v>
      </c>
    </row>
    <row r="767" spans="1:4">
      <c r="A767">
        <v>0.282990413325024</v>
      </c>
      <c r="B767">
        <f ca="1" t="shared" si="33"/>
        <v>0.772328807428677</v>
      </c>
      <c r="C767">
        <f ca="1" t="shared" si="34"/>
        <v>1297</v>
      </c>
      <c r="D767">
        <f ca="1" t="shared" si="35"/>
        <v>0.746538166124098</v>
      </c>
    </row>
    <row r="768" spans="1:4">
      <c r="A768">
        <v>0.516874933964573</v>
      </c>
      <c r="B768">
        <f ca="1" t="shared" si="33"/>
        <v>0.824406839720899</v>
      </c>
      <c r="C768">
        <f ca="1" t="shared" si="34"/>
        <v>989</v>
      </c>
      <c r="D768">
        <f ca="1" t="shared" si="35"/>
        <v>0.932290684651849</v>
      </c>
    </row>
    <row r="769" spans="1:4">
      <c r="A769">
        <v>0.527044221598771</v>
      </c>
      <c r="B769">
        <f ca="1" t="shared" si="33"/>
        <v>0.0465349314353158</v>
      </c>
      <c r="C769">
        <f ca="1" t="shared" si="34"/>
        <v>1743</v>
      </c>
      <c r="D769">
        <f ca="1" t="shared" si="35"/>
        <v>-1.67942182425133</v>
      </c>
    </row>
    <row r="770" spans="1:4">
      <c r="A770">
        <v>0.400066255679121</v>
      </c>
      <c r="B770">
        <f ca="1" t="shared" ref="B770:B833" si="36">RAND()</f>
        <v>0.679177879691323</v>
      </c>
      <c r="C770">
        <f ca="1" t="shared" ref="C770:C833" si="37">RANDBETWEEN(1,2000)</f>
        <v>713</v>
      </c>
      <c r="D770">
        <f ca="1" t="shared" ref="D770:D833" si="38">NORMSINV(B770)</f>
        <v>0.465401108354356</v>
      </c>
    </row>
    <row r="771" spans="1:4">
      <c r="A771">
        <v>-1.04590981209185</v>
      </c>
      <c r="B771">
        <f ca="1" t="shared" si="36"/>
        <v>0.188459962694806</v>
      </c>
      <c r="C771">
        <f ca="1" t="shared" si="37"/>
        <v>514</v>
      </c>
      <c r="D771">
        <f ca="1" t="shared" si="38"/>
        <v>-0.883585655306655</v>
      </c>
    </row>
    <row r="772" spans="1:4">
      <c r="A772">
        <v>-0.389727574656717</v>
      </c>
      <c r="B772">
        <f ca="1" t="shared" si="36"/>
        <v>0.217961052187583</v>
      </c>
      <c r="C772">
        <f ca="1" t="shared" si="37"/>
        <v>1899</v>
      </c>
      <c r="D772">
        <f ca="1" t="shared" si="38"/>
        <v>-0.779097802743328</v>
      </c>
    </row>
    <row r="773" spans="1:4">
      <c r="A773">
        <v>1.99406713363715</v>
      </c>
      <c r="B773">
        <f ca="1" t="shared" si="36"/>
        <v>0.58057565680238</v>
      </c>
      <c r="C773">
        <f ca="1" t="shared" si="37"/>
        <v>40</v>
      </c>
      <c r="D773">
        <f ca="1" t="shared" si="38"/>
        <v>0.203366366167257</v>
      </c>
    </row>
    <row r="774" spans="1:4">
      <c r="A774">
        <v>-1.22173332783859</v>
      </c>
      <c r="B774">
        <f ca="1" t="shared" si="36"/>
        <v>0.0198864838424735</v>
      </c>
      <c r="C774">
        <f ca="1" t="shared" si="37"/>
        <v>1723</v>
      </c>
      <c r="D774">
        <f ca="1" t="shared" si="38"/>
        <v>-2.05609907201967</v>
      </c>
    </row>
    <row r="775" spans="1:4">
      <c r="A775">
        <v>-2.0798688638024</v>
      </c>
      <c r="B775">
        <f ca="1" t="shared" si="36"/>
        <v>0.000503400431727918</v>
      </c>
      <c r="C775">
        <f ca="1" t="shared" si="37"/>
        <v>1698</v>
      </c>
      <c r="D775">
        <f ca="1" t="shared" si="38"/>
        <v>-3.28861935340695</v>
      </c>
    </row>
    <row r="776" spans="1:4">
      <c r="A776">
        <v>0.70493570092367</v>
      </c>
      <c r="B776">
        <f ca="1" t="shared" si="36"/>
        <v>0.564740743156579</v>
      </c>
      <c r="C776">
        <f ca="1" t="shared" si="37"/>
        <v>1964</v>
      </c>
      <c r="D776">
        <f ca="1" t="shared" si="38"/>
        <v>0.162999899643918</v>
      </c>
    </row>
    <row r="777" spans="1:4">
      <c r="A777">
        <v>-0.0958846158027882</v>
      </c>
      <c r="B777">
        <f ca="1" t="shared" si="36"/>
        <v>0.948293901712266</v>
      </c>
      <c r="C777">
        <f ca="1" t="shared" si="37"/>
        <v>1301</v>
      </c>
      <c r="D777">
        <f ca="1" t="shared" si="38"/>
        <v>1.62853168419809</v>
      </c>
    </row>
    <row r="778" spans="1:4">
      <c r="A778">
        <v>-1.13723672257038</v>
      </c>
      <c r="B778">
        <f ca="1" t="shared" si="36"/>
        <v>0.0202269374166775</v>
      </c>
      <c r="C778">
        <f ca="1" t="shared" si="37"/>
        <v>1619</v>
      </c>
      <c r="D778">
        <f ca="1" t="shared" si="38"/>
        <v>-2.04908427536344</v>
      </c>
    </row>
    <row r="779" spans="1:4">
      <c r="A779">
        <v>0.448027321908739</v>
      </c>
      <c r="B779">
        <f ca="1" t="shared" si="36"/>
        <v>0.417740902021942</v>
      </c>
      <c r="C779">
        <f ca="1" t="shared" si="37"/>
        <v>1882</v>
      </c>
      <c r="D779">
        <f ca="1" t="shared" si="38"/>
        <v>-0.207676197590595</v>
      </c>
    </row>
    <row r="780" spans="1:4">
      <c r="A780">
        <v>-0.450819470643182</v>
      </c>
      <c r="B780">
        <f ca="1" t="shared" si="36"/>
        <v>0.462907136510571</v>
      </c>
      <c r="C780">
        <f ca="1" t="shared" si="37"/>
        <v>1721</v>
      </c>
      <c r="D780">
        <f ca="1" t="shared" si="38"/>
        <v>-0.0931123917402069</v>
      </c>
    </row>
    <row r="781" spans="1:4">
      <c r="A781">
        <v>-0.680720404488966</v>
      </c>
      <c r="B781">
        <f ca="1" t="shared" si="36"/>
        <v>0.843158190619982</v>
      </c>
      <c r="C781">
        <f ca="1" t="shared" si="37"/>
        <v>1151</v>
      </c>
      <c r="D781">
        <f ca="1" t="shared" si="38"/>
        <v>1.00752277496177</v>
      </c>
    </row>
    <row r="782" spans="1:4">
      <c r="A782">
        <v>-1.31001343106618</v>
      </c>
      <c r="B782">
        <f ca="1" t="shared" si="36"/>
        <v>0.514807753982257</v>
      </c>
      <c r="C782">
        <f ca="1" t="shared" si="37"/>
        <v>333</v>
      </c>
      <c r="D782">
        <f ca="1" t="shared" si="38"/>
        <v>0.0371260618029608</v>
      </c>
    </row>
    <row r="783" spans="1:4">
      <c r="A783">
        <v>-0.143118086270988</v>
      </c>
      <c r="B783">
        <f ca="1" t="shared" si="36"/>
        <v>0.277469549520592</v>
      </c>
      <c r="C783">
        <f ca="1" t="shared" si="37"/>
        <v>1610</v>
      </c>
      <c r="D783">
        <f ca="1" t="shared" si="38"/>
        <v>-0.590375251212472</v>
      </c>
    </row>
    <row r="784" spans="1:4">
      <c r="A784">
        <v>-1.66879999596858</v>
      </c>
      <c r="B784">
        <f ca="1" t="shared" si="36"/>
        <v>0.81658811580223</v>
      </c>
      <c r="C784">
        <f ca="1" t="shared" si="37"/>
        <v>661</v>
      </c>
      <c r="D784">
        <f ca="1" t="shared" si="38"/>
        <v>0.902438893168314</v>
      </c>
    </row>
    <row r="785" spans="1:4">
      <c r="A785">
        <v>0.997940787783591</v>
      </c>
      <c r="B785">
        <f ca="1" t="shared" si="36"/>
        <v>0.35979523339599</v>
      </c>
      <c r="C785">
        <f ca="1" t="shared" si="37"/>
        <v>409</v>
      </c>
      <c r="D785">
        <f ca="1" t="shared" si="38"/>
        <v>-0.359006179051437</v>
      </c>
    </row>
    <row r="786" spans="1:4">
      <c r="A786">
        <v>-0.0398279098590137</v>
      </c>
      <c r="B786">
        <f ca="1" t="shared" si="36"/>
        <v>0.850057166585364</v>
      </c>
      <c r="C786">
        <f ca="1" t="shared" si="37"/>
        <v>806</v>
      </c>
      <c r="D786">
        <f ca="1" t="shared" si="38"/>
        <v>1.03667860372849</v>
      </c>
    </row>
    <row r="787" spans="1:4">
      <c r="A787">
        <v>-0.111805320557323</v>
      </c>
      <c r="B787">
        <f ca="1" t="shared" si="36"/>
        <v>0.871805845784757</v>
      </c>
      <c r="C787">
        <f ca="1" t="shared" si="37"/>
        <v>434</v>
      </c>
      <c r="D787">
        <f ca="1" t="shared" si="38"/>
        <v>1.13496899742776</v>
      </c>
    </row>
    <row r="788" spans="1:4">
      <c r="A788">
        <v>-0.183979409484891</v>
      </c>
      <c r="B788">
        <f ca="1" t="shared" si="36"/>
        <v>0.0392930263998461</v>
      </c>
      <c r="C788">
        <f ca="1" t="shared" si="37"/>
        <v>1942</v>
      </c>
      <c r="D788">
        <f ca="1" t="shared" si="38"/>
        <v>-1.75894969801362</v>
      </c>
    </row>
    <row r="789" spans="1:4">
      <c r="A789">
        <v>0.221149321077974</v>
      </c>
      <c r="B789">
        <f ca="1" t="shared" si="36"/>
        <v>0.285225392831009</v>
      </c>
      <c r="C789">
        <f ca="1" t="shared" si="37"/>
        <v>413</v>
      </c>
      <c r="D789">
        <f ca="1" t="shared" si="38"/>
        <v>-0.567387728062334</v>
      </c>
    </row>
    <row r="790" spans="1:4">
      <c r="A790">
        <v>-0.896689016371965</v>
      </c>
      <c r="B790">
        <f ca="1" t="shared" si="36"/>
        <v>0.178990487852513</v>
      </c>
      <c r="C790">
        <f ca="1" t="shared" si="37"/>
        <v>351</v>
      </c>
      <c r="D790">
        <f ca="1" t="shared" si="38"/>
        <v>-0.919219113480451</v>
      </c>
    </row>
    <row r="791" spans="1:4">
      <c r="A791">
        <v>0.65376980273868</v>
      </c>
      <c r="B791">
        <f ca="1" t="shared" si="36"/>
        <v>0.328266382509956</v>
      </c>
      <c r="C791">
        <f ca="1" t="shared" si="37"/>
        <v>1018</v>
      </c>
      <c r="D791">
        <f ca="1" t="shared" si="38"/>
        <v>-0.444705263540047</v>
      </c>
    </row>
    <row r="792" spans="1:4">
      <c r="A792">
        <v>0.686229668644955</v>
      </c>
      <c r="B792">
        <f ca="1" t="shared" si="36"/>
        <v>0.168183100372302</v>
      </c>
      <c r="C792">
        <f ca="1" t="shared" si="37"/>
        <v>405</v>
      </c>
      <c r="D792">
        <f ca="1" t="shared" si="38"/>
        <v>-0.961369924655894</v>
      </c>
    </row>
    <row r="793" spans="1:4">
      <c r="A793">
        <v>1.67034158948809</v>
      </c>
      <c r="B793">
        <f ca="1" t="shared" si="36"/>
        <v>0.497858790903158</v>
      </c>
      <c r="C793">
        <f ca="1" t="shared" si="37"/>
        <v>1484</v>
      </c>
      <c r="D793">
        <f ca="1" t="shared" si="38"/>
        <v>-0.0053672410331953</v>
      </c>
    </row>
    <row r="794" spans="1:4">
      <c r="A794">
        <v>-0.505629031977151</v>
      </c>
      <c r="B794">
        <f ca="1" t="shared" si="36"/>
        <v>0.349082790919358</v>
      </c>
      <c r="C794">
        <f ca="1" t="shared" si="37"/>
        <v>1896</v>
      </c>
      <c r="D794">
        <f ca="1" t="shared" si="38"/>
        <v>-0.3877979241457</v>
      </c>
    </row>
    <row r="795" spans="1:4">
      <c r="A795">
        <v>1.91651452041697</v>
      </c>
      <c r="B795">
        <f ca="1" t="shared" si="36"/>
        <v>0.0171685960574075</v>
      </c>
      <c r="C795">
        <f ca="1" t="shared" si="37"/>
        <v>1239</v>
      </c>
      <c r="D795">
        <f ca="1" t="shared" si="38"/>
        <v>-2.11608954972477</v>
      </c>
    </row>
    <row r="796" spans="1:4">
      <c r="A796">
        <v>0.132693003251916</v>
      </c>
      <c r="B796">
        <f ca="1" t="shared" si="36"/>
        <v>0.563499380393617</v>
      </c>
      <c r="C796">
        <f ca="1" t="shared" si="37"/>
        <v>1364</v>
      </c>
      <c r="D796">
        <f ca="1" t="shared" si="38"/>
        <v>0.159847457245358</v>
      </c>
    </row>
    <row r="797" spans="1:4">
      <c r="A797">
        <v>-0.54018642003939</v>
      </c>
      <c r="B797">
        <f ca="1" t="shared" si="36"/>
        <v>0.487682433925996</v>
      </c>
      <c r="C797">
        <f ca="1" t="shared" si="37"/>
        <v>695</v>
      </c>
      <c r="D797">
        <f ca="1" t="shared" si="38"/>
        <v>-0.0308804666458513</v>
      </c>
    </row>
    <row r="798" spans="1:4">
      <c r="A798">
        <v>-0.0726993221178418</v>
      </c>
      <c r="B798">
        <f ca="1" t="shared" si="36"/>
        <v>0.351091375378106</v>
      </c>
      <c r="C798">
        <f ca="1" t="shared" si="37"/>
        <v>1072</v>
      </c>
      <c r="D798">
        <f ca="1" t="shared" si="38"/>
        <v>-0.382375647798482</v>
      </c>
    </row>
    <row r="799" spans="1:4">
      <c r="A799">
        <v>0.476459263154538</v>
      </c>
      <c r="B799">
        <f ca="1" t="shared" si="36"/>
        <v>0.830111625741307</v>
      </c>
      <c r="C799">
        <f ca="1" t="shared" si="37"/>
        <v>865</v>
      </c>
      <c r="D799">
        <f ca="1" t="shared" si="38"/>
        <v>0.954606461135926</v>
      </c>
    </row>
    <row r="800" spans="1:4">
      <c r="A800">
        <v>-0.0454178916697856</v>
      </c>
      <c r="B800">
        <f ca="1" t="shared" si="36"/>
        <v>0.786104508585778</v>
      </c>
      <c r="C800">
        <f ca="1" t="shared" si="37"/>
        <v>1501</v>
      </c>
      <c r="D800">
        <f ca="1" t="shared" si="38"/>
        <v>0.792977412595758</v>
      </c>
    </row>
    <row r="801" spans="1:4">
      <c r="A801">
        <v>-0.520462890563067</v>
      </c>
      <c r="B801">
        <f ca="1" t="shared" si="36"/>
        <v>0.280559285981306</v>
      </c>
      <c r="C801">
        <f ca="1" t="shared" si="37"/>
        <v>506</v>
      </c>
      <c r="D801">
        <f ca="1" t="shared" si="38"/>
        <v>-0.58118085115772</v>
      </c>
    </row>
    <row r="802" spans="1:4">
      <c r="A802">
        <v>-1.11374447442358</v>
      </c>
      <c r="B802">
        <f ca="1" t="shared" si="36"/>
        <v>0.563980192858386</v>
      </c>
      <c r="C802">
        <f ca="1" t="shared" si="37"/>
        <v>493</v>
      </c>
      <c r="D802">
        <f ca="1" t="shared" si="38"/>
        <v>0.161068290946986</v>
      </c>
    </row>
    <row r="803" spans="1:4">
      <c r="A803">
        <v>-0.1048806552717</v>
      </c>
      <c r="B803">
        <f ca="1" t="shared" si="36"/>
        <v>0.163547661397689</v>
      </c>
      <c r="C803">
        <f ca="1" t="shared" si="37"/>
        <v>310</v>
      </c>
      <c r="D803">
        <f ca="1" t="shared" si="38"/>
        <v>-0.979981353926306</v>
      </c>
    </row>
    <row r="804" spans="1:4">
      <c r="A804">
        <v>-0.110266000774573</v>
      </c>
      <c r="B804">
        <f ca="1" t="shared" si="36"/>
        <v>0.971304719944146</v>
      </c>
      <c r="C804">
        <f ca="1" t="shared" si="37"/>
        <v>1915</v>
      </c>
      <c r="D804">
        <f ca="1" t="shared" si="38"/>
        <v>1.9003244083676</v>
      </c>
    </row>
    <row r="805" spans="1:4">
      <c r="A805">
        <v>0.642819486529334</v>
      </c>
      <c r="B805">
        <f ca="1" t="shared" si="36"/>
        <v>0.701351335535295</v>
      </c>
      <c r="C805">
        <f ca="1" t="shared" si="37"/>
        <v>743</v>
      </c>
      <c r="D805">
        <f ca="1" t="shared" si="38"/>
        <v>0.528291069664884</v>
      </c>
    </row>
    <row r="806" spans="1:4">
      <c r="A806">
        <v>1.69171016750624</v>
      </c>
      <c r="B806">
        <f ca="1" t="shared" si="36"/>
        <v>0.657947144913945</v>
      </c>
      <c r="C806">
        <f ca="1" t="shared" si="37"/>
        <v>49</v>
      </c>
      <c r="D806">
        <f ca="1" t="shared" si="38"/>
        <v>0.406866951295194</v>
      </c>
    </row>
    <row r="807" spans="1:4">
      <c r="A807">
        <v>1.39576513902284</v>
      </c>
      <c r="B807">
        <f ca="1" t="shared" si="36"/>
        <v>0.532770797574415</v>
      </c>
      <c r="C807">
        <f ca="1" t="shared" si="37"/>
        <v>1822</v>
      </c>
      <c r="D807">
        <f ca="1" t="shared" si="38"/>
        <v>0.0822368069398498</v>
      </c>
    </row>
    <row r="808" spans="1:4">
      <c r="A808">
        <v>-0.573777469980996</v>
      </c>
      <c r="B808">
        <f ca="1" t="shared" si="36"/>
        <v>0.975072984680316</v>
      </c>
      <c r="C808">
        <f ca="1" t="shared" si="37"/>
        <v>1950</v>
      </c>
      <c r="D808">
        <f ca="1" t="shared" si="38"/>
        <v>1.96121428952754</v>
      </c>
    </row>
    <row r="809" spans="1:4">
      <c r="A809">
        <v>0.456416273664217</v>
      </c>
      <c r="B809">
        <f ca="1" t="shared" si="36"/>
        <v>0.129665993197188</v>
      </c>
      <c r="C809">
        <f ca="1" t="shared" si="37"/>
        <v>664</v>
      </c>
      <c r="D809">
        <f ca="1" t="shared" si="38"/>
        <v>-1.12797142698577</v>
      </c>
    </row>
    <row r="810" spans="1:4">
      <c r="A810">
        <v>0.746346131563769</v>
      </c>
      <c r="B810">
        <f ca="1" t="shared" si="36"/>
        <v>0.566737605958341</v>
      </c>
      <c r="C810">
        <f ca="1" t="shared" si="37"/>
        <v>880</v>
      </c>
      <c r="D810">
        <f ca="1" t="shared" si="38"/>
        <v>0.168074349906734</v>
      </c>
    </row>
    <row r="811" spans="1:4">
      <c r="A811">
        <v>1.71321516972966</v>
      </c>
      <c r="B811">
        <f ca="1" t="shared" si="36"/>
        <v>0.994557266276387</v>
      </c>
      <c r="C811">
        <f ca="1" t="shared" si="37"/>
        <v>969</v>
      </c>
      <c r="D811">
        <f ca="1" t="shared" si="38"/>
        <v>2.54635419806068</v>
      </c>
    </row>
    <row r="812" spans="1:4">
      <c r="A812">
        <v>0.223972165258601</v>
      </c>
      <c r="B812">
        <f ca="1" t="shared" si="36"/>
        <v>0.143364312861538</v>
      </c>
      <c r="C812">
        <f ca="1" t="shared" si="37"/>
        <v>797</v>
      </c>
      <c r="D812">
        <f ca="1" t="shared" si="38"/>
        <v>-1.06532556948686</v>
      </c>
    </row>
    <row r="813" spans="1:4">
      <c r="A813">
        <v>0.924599135032622</v>
      </c>
      <c r="B813">
        <f ca="1" t="shared" si="36"/>
        <v>0.385686574204357</v>
      </c>
      <c r="C813">
        <f ca="1" t="shared" si="37"/>
        <v>1602</v>
      </c>
      <c r="D813">
        <f ca="1" t="shared" si="38"/>
        <v>-0.290579228175277</v>
      </c>
    </row>
    <row r="814" spans="1:4">
      <c r="A814">
        <v>-0.927889232116286</v>
      </c>
      <c r="B814">
        <f ca="1" t="shared" si="36"/>
        <v>0.756049687254151</v>
      </c>
      <c r="C814">
        <f ca="1" t="shared" si="37"/>
        <v>1452</v>
      </c>
      <c r="D814">
        <f ca="1" t="shared" si="38"/>
        <v>0.693651759738675</v>
      </c>
    </row>
    <row r="815" spans="1:4">
      <c r="A815">
        <v>-1.21626726468094</v>
      </c>
      <c r="B815">
        <f ca="1" t="shared" si="36"/>
        <v>0.401049652160935</v>
      </c>
      <c r="C815">
        <f ca="1" t="shared" si="37"/>
        <v>1455</v>
      </c>
      <c r="D815">
        <f ca="1" t="shared" si="38"/>
        <v>-0.250631139247689</v>
      </c>
    </row>
    <row r="816" spans="1:4">
      <c r="A816">
        <v>-0.481263668916654</v>
      </c>
      <c r="B816">
        <f ca="1" t="shared" si="36"/>
        <v>0.600886525242898</v>
      </c>
      <c r="C816">
        <f ca="1" t="shared" si="37"/>
        <v>1841</v>
      </c>
      <c r="D816">
        <f ca="1" t="shared" si="38"/>
        <v>0.255642433661357</v>
      </c>
    </row>
    <row r="817" spans="1:4">
      <c r="A817">
        <v>-0.958805230766302</v>
      </c>
      <c r="B817">
        <f ca="1" t="shared" si="36"/>
        <v>0.704813048074426</v>
      </c>
      <c r="C817">
        <f ca="1" t="shared" si="37"/>
        <v>691</v>
      </c>
      <c r="D817">
        <f ca="1" t="shared" si="38"/>
        <v>0.538294273986353</v>
      </c>
    </row>
    <row r="818" spans="1:4">
      <c r="A818">
        <v>-0.679372078593588</v>
      </c>
      <c r="B818">
        <f ca="1" t="shared" si="36"/>
        <v>0.0441774273609179</v>
      </c>
      <c r="C818">
        <f ca="1" t="shared" si="37"/>
        <v>1016</v>
      </c>
      <c r="D818">
        <f ca="1" t="shared" si="38"/>
        <v>-1.70414043135805</v>
      </c>
    </row>
    <row r="819" spans="1:4">
      <c r="A819">
        <v>-0.0111310782813234</v>
      </c>
      <c r="B819">
        <f ca="1" t="shared" si="36"/>
        <v>0.469879986359901</v>
      </c>
      <c r="C819">
        <f ca="1" t="shared" si="37"/>
        <v>721</v>
      </c>
      <c r="D819">
        <f ca="1" t="shared" si="38"/>
        <v>-0.0755715485043329</v>
      </c>
    </row>
    <row r="820" spans="1:4">
      <c r="A820">
        <v>0.184991222340614</v>
      </c>
      <c r="B820">
        <f ca="1" t="shared" si="36"/>
        <v>0.474779259661401</v>
      </c>
      <c r="C820">
        <f ca="1" t="shared" si="37"/>
        <v>785</v>
      </c>
      <c r="D820">
        <f ca="1" t="shared" si="38"/>
        <v>-0.063261190506886</v>
      </c>
    </row>
    <row r="821" spans="1:4">
      <c r="A821">
        <v>0.130531816466828</v>
      </c>
      <c r="B821">
        <f ca="1" t="shared" si="36"/>
        <v>0.386225952102098</v>
      </c>
      <c r="C821">
        <f ca="1" t="shared" si="37"/>
        <v>743</v>
      </c>
      <c r="D821">
        <f ca="1" t="shared" si="38"/>
        <v>-0.289169194914112</v>
      </c>
    </row>
    <row r="822" spans="1:4">
      <c r="A822">
        <v>-0.0703221303410828</v>
      </c>
      <c r="B822">
        <f ca="1" t="shared" si="36"/>
        <v>0.689246150888926</v>
      </c>
      <c r="C822">
        <f ca="1" t="shared" si="37"/>
        <v>1511</v>
      </c>
      <c r="D822">
        <f ca="1" t="shared" si="38"/>
        <v>0.493714677176118</v>
      </c>
    </row>
    <row r="823" spans="1:4">
      <c r="A823">
        <v>-0.955660652834922</v>
      </c>
      <c r="B823">
        <f ca="1" t="shared" si="36"/>
        <v>0.85017011483678</v>
      </c>
      <c r="C823">
        <f ca="1" t="shared" si="37"/>
        <v>1230</v>
      </c>
      <c r="D823">
        <f ca="1" t="shared" si="38"/>
        <v>1.03716327497141</v>
      </c>
    </row>
    <row r="824" spans="1:4">
      <c r="A824">
        <v>-1.13388296085759</v>
      </c>
      <c r="B824">
        <f ca="1" t="shared" si="36"/>
        <v>0.176319437346839</v>
      </c>
      <c r="C824">
        <f ca="1" t="shared" si="37"/>
        <v>1699</v>
      </c>
      <c r="D824">
        <f ca="1" t="shared" si="38"/>
        <v>-0.929482916281068</v>
      </c>
    </row>
    <row r="825" spans="1:4">
      <c r="A825">
        <v>-0.465176981379045</v>
      </c>
      <c r="B825">
        <f ca="1" t="shared" si="36"/>
        <v>0.163180400327081</v>
      </c>
      <c r="C825">
        <f ca="1" t="shared" si="37"/>
        <v>283</v>
      </c>
      <c r="D825">
        <f ca="1" t="shared" si="38"/>
        <v>-0.981470447899491</v>
      </c>
    </row>
    <row r="826" spans="1:4">
      <c r="A826">
        <v>-0.346747128787683</v>
      </c>
      <c r="B826">
        <f ca="1" t="shared" si="36"/>
        <v>0.625015920392415</v>
      </c>
      <c r="C826">
        <f ca="1" t="shared" si="37"/>
        <v>991</v>
      </c>
      <c r="D826">
        <f ca="1" t="shared" si="38"/>
        <v>0.318681348929205</v>
      </c>
    </row>
    <row r="827" spans="1:4">
      <c r="A827">
        <v>-0.284026100416668</v>
      </c>
      <c r="B827">
        <f ca="1" t="shared" si="36"/>
        <v>0.259048161191352</v>
      </c>
      <c r="C827">
        <f ca="1" t="shared" si="37"/>
        <v>129</v>
      </c>
      <c r="D827">
        <f ca="1" t="shared" si="38"/>
        <v>-0.646282649405461</v>
      </c>
    </row>
    <row r="828" spans="1:4">
      <c r="A828">
        <v>-0.516699856234482</v>
      </c>
      <c r="B828">
        <f ca="1" t="shared" si="36"/>
        <v>0.987220740548645</v>
      </c>
      <c r="C828">
        <f ca="1" t="shared" si="37"/>
        <v>676</v>
      </c>
      <c r="D828">
        <f ca="1" t="shared" si="38"/>
        <v>2.23285483361622</v>
      </c>
    </row>
    <row r="829" spans="1:4">
      <c r="A829">
        <v>0.691563855070854</v>
      </c>
      <c r="B829">
        <f ca="1" t="shared" si="36"/>
        <v>0.0834382512641079</v>
      </c>
      <c r="C829">
        <f ca="1" t="shared" si="37"/>
        <v>1026</v>
      </c>
      <c r="D829">
        <f ca="1" t="shared" si="38"/>
        <v>-1.38231011172939</v>
      </c>
    </row>
    <row r="830" spans="1:4">
      <c r="A830">
        <v>1.02524836620432</v>
      </c>
      <c r="B830">
        <f ca="1" t="shared" si="36"/>
        <v>0.0154965486282979</v>
      </c>
      <c r="C830">
        <f ca="1" t="shared" si="37"/>
        <v>1318</v>
      </c>
      <c r="D830">
        <f ca="1" t="shared" si="38"/>
        <v>-2.15716131824157</v>
      </c>
    </row>
    <row r="831" spans="1:4">
      <c r="A831">
        <v>0.267973518930376</v>
      </c>
      <c r="B831">
        <f ca="1" t="shared" si="36"/>
        <v>0.392768212608524</v>
      </c>
      <c r="C831">
        <f ca="1" t="shared" si="37"/>
        <v>1639</v>
      </c>
      <c r="D831">
        <f ca="1" t="shared" si="38"/>
        <v>-0.272111320694587</v>
      </c>
    </row>
    <row r="832" spans="1:4">
      <c r="A832">
        <v>0.190051423487603</v>
      </c>
      <c r="B832">
        <f ca="1" t="shared" si="36"/>
        <v>0.289853376797149</v>
      </c>
      <c r="C832">
        <f ca="1" t="shared" si="37"/>
        <v>1402</v>
      </c>
      <c r="D832">
        <f ca="1" t="shared" si="38"/>
        <v>-0.553813112328596</v>
      </c>
    </row>
    <row r="833" spans="1:4">
      <c r="A833">
        <v>-0.276863829640206</v>
      </c>
      <c r="B833">
        <f ca="1" t="shared" si="36"/>
        <v>0.634778797882969</v>
      </c>
      <c r="C833">
        <f ca="1" t="shared" si="37"/>
        <v>727</v>
      </c>
      <c r="D833">
        <f ca="1" t="shared" si="38"/>
        <v>0.344537094568</v>
      </c>
    </row>
    <row r="834" spans="1:4">
      <c r="A834">
        <v>1.25147607832332</v>
      </c>
      <c r="B834">
        <f ca="1" t="shared" ref="B834:B897" si="39">RAND()</f>
        <v>0.306449213879581</v>
      </c>
      <c r="C834">
        <f ca="1" t="shared" ref="C834:C897" si="40">RANDBETWEEN(1,2000)</f>
        <v>1898</v>
      </c>
      <c r="D834">
        <f ca="1" t="shared" ref="D834:D897" si="41">NORMSINV(B834)</f>
        <v>-0.505940488687809</v>
      </c>
    </row>
    <row r="835" spans="1:4">
      <c r="A835">
        <v>0.409531821787823</v>
      </c>
      <c r="B835">
        <f ca="1" t="shared" si="39"/>
        <v>0.445290806364597</v>
      </c>
      <c r="C835">
        <f ca="1" t="shared" si="40"/>
        <v>1289</v>
      </c>
      <c r="D835">
        <f ca="1" t="shared" si="41"/>
        <v>-0.137568296810817</v>
      </c>
    </row>
    <row r="836" spans="1:4">
      <c r="A836">
        <v>0.414361238654237</v>
      </c>
      <c r="B836">
        <f ca="1" t="shared" si="39"/>
        <v>0.997038227267449</v>
      </c>
      <c r="C836">
        <f ca="1" t="shared" si="40"/>
        <v>1925</v>
      </c>
      <c r="D836">
        <f ca="1" t="shared" si="41"/>
        <v>2.75198378045954</v>
      </c>
    </row>
    <row r="837" spans="1:4">
      <c r="A837">
        <v>1.33738467411604</v>
      </c>
      <c r="B837">
        <f ca="1" t="shared" si="39"/>
        <v>0.72527116519719</v>
      </c>
      <c r="C837">
        <f ca="1" t="shared" si="40"/>
        <v>1164</v>
      </c>
      <c r="D837">
        <f ca="1" t="shared" si="41"/>
        <v>0.598572993759373</v>
      </c>
    </row>
    <row r="838" spans="1:4">
      <c r="A838">
        <v>-0.0343163719662698</v>
      </c>
      <c r="B838">
        <f ca="1" t="shared" si="39"/>
        <v>0.140271927901081</v>
      </c>
      <c r="C838">
        <f ca="1" t="shared" si="40"/>
        <v>1376</v>
      </c>
      <c r="D838">
        <f ca="1" t="shared" si="41"/>
        <v>-1.07909841939197</v>
      </c>
    </row>
    <row r="839" spans="1:4">
      <c r="A839">
        <v>-1.88349076779559</v>
      </c>
      <c r="B839">
        <f ca="1" t="shared" si="39"/>
        <v>0.202761794127357</v>
      </c>
      <c r="C839">
        <f ca="1" t="shared" si="40"/>
        <v>825</v>
      </c>
      <c r="D839">
        <f ca="1" t="shared" si="41"/>
        <v>-0.831796910180125</v>
      </c>
    </row>
    <row r="840" spans="1:4">
      <c r="A840">
        <v>-0.396091763832374</v>
      </c>
      <c r="B840">
        <f ca="1" t="shared" si="39"/>
        <v>0.307384436014501</v>
      </c>
      <c r="C840">
        <f ca="1" t="shared" si="40"/>
        <v>416</v>
      </c>
      <c r="D840">
        <f ca="1" t="shared" si="41"/>
        <v>-0.503277942753494</v>
      </c>
    </row>
    <row r="841" spans="1:4">
      <c r="A841">
        <v>0.674849616189022</v>
      </c>
      <c r="B841">
        <f ca="1" t="shared" si="39"/>
        <v>0.181398325434678</v>
      </c>
      <c r="C841">
        <f ca="1" t="shared" si="40"/>
        <v>412</v>
      </c>
      <c r="D841">
        <f ca="1" t="shared" si="41"/>
        <v>-0.9100490342508</v>
      </c>
    </row>
    <row r="842" spans="1:4">
      <c r="A842">
        <v>-0.250331595452735</v>
      </c>
      <c r="B842">
        <f ca="1" t="shared" si="39"/>
        <v>0.465640496748129</v>
      </c>
      <c r="C842">
        <f ca="1" t="shared" si="40"/>
        <v>1993</v>
      </c>
      <c r="D842">
        <f ca="1" t="shared" si="41"/>
        <v>-0.0862332575098286</v>
      </c>
    </row>
    <row r="843" spans="1:4">
      <c r="A843">
        <v>0.237406538872165</v>
      </c>
      <c r="B843">
        <f ca="1" t="shared" si="39"/>
        <v>0.205228764001206</v>
      </c>
      <c r="C843">
        <f ca="1" t="shared" si="40"/>
        <v>1058</v>
      </c>
      <c r="D843">
        <f ca="1" t="shared" si="41"/>
        <v>-0.823088746215761</v>
      </c>
    </row>
    <row r="844" spans="1:4">
      <c r="A844">
        <v>1.13068836071761</v>
      </c>
      <c r="B844">
        <f ca="1" t="shared" si="39"/>
        <v>0.66080308878729</v>
      </c>
      <c r="C844">
        <f ca="1" t="shared" si="40"/>
        <v>453</v>
      </c>
      <c r="D844">
        <f ca="1" t="shared" si="41"/>
        <v>0.41465589691601</v>
      </c>
    </row>
    <row r="845" spans="1:4">
      <c r="A845">
        <v>-1.29730779008241</v>
      </c>
      <c r="B845">
        <f ca="1" t="shared" si="39"/>
        <v>0.933828231517303</v>
      </c>
      <c r="C845">
        <f ca="1" t="shared" si="40"/>
        <v>516</v>
      </c>
      <c r="D845">
        <f ca="1" t="shared" si="41"/>
        <v>1.50492431199613</v>
      </c>
    </row>
    <row r="846" spans="1:4">
      <c r="A846">
        <v>1.16317551146494</v>
      </c>
      <c r="B846">
        <f ca="1" t="shared" si="39"/>
        <v>0.249482832286025</v>
      </c>
      <c r="C846">
        <f ca="1" t="shared" si="40"/>
        <v>844</v>
      </c>
      <c r="D846">
        <f ca="1" t="shared" si="41"/>
        <v>-0.676118101822282</v>
      </c>
    </row>
    <row r="847" spans="1:4">
      <c r="A847">
        <v>0.709849246049998</v>
      </c>
      <c r="B847">
        <f ca="1" t="shared" si="39"/>
        <v>0.411517887248641</v>
      </c>
      <c r="C847">
        <f ca="1" t="shared" si="40"/>
        <v>1405</v>
      </c>
      <c r="D847">
        <f ca="1" t="shared" si="41"/>
        <v>-0.223642135592982</v>
      </c>
    </row>
    <row r="848" spans="1:4">
      <c r="A848">
        <v>-1.13504711407586</v>
      </c>
      <c r="B848">
        <f ca="1" t="shared" si="39"/>
        <v>0.414127339406188</v>
      </c>
      <c r="C848">
        <f ca="1" t="shared" si="40"/>
        <v>1956</v>
      </c>
      <c r="D848">
        <f ca="1" t="shared" si="41"/>
        <v>-0.216940546012389</v>
      </c>
    </row>
    <row r="849" spans="1:4">
      <c r="A849">
        <v>-0.249146978603676</v>
      </c>
      <c r="B849">
        <f ca="1" t="shared" si="39"/>
        <v>0.264804427031356</v>
      </c>
      <c r="C849">
        <f ca="1" t="shared" si="40"/>
        <v>1485</v>
      </c>
      <c r="D849">
        <f ca="1" t="shared" si="41"/>
        <v>-0.628603216451547</v>
      </c>
    </row>
    <row r="850" spans="1:4">
      <c r="A850">
        <v>0.455057715953444</v>
      </c>
      <c r="B850">
        <f ca="1" t="shared" si="39"/>
        <v>0.130806395880506</v>
      </c>
      <c r="C850">
        <f ca="1" t="shared" si="40"/>
        <v>37</v>
      </c>
      <c r="D850">
        <f ca="1" t="shared" si="41"/>
        <v>-1.122587346766</v>
      </c>
    </row>
    <row r="851" spans="1:4">
      <c r="A851">
        <v>-0.210343387152534</v>
      </c>
      <c r="B851">
        <f ca="1" t="shared" si="39"/>
        <v>0.228660961316169</v>
      </c>
      <c r="C851">
        <f ca="1" t="shared" si="40"/>
        <v>1264</v>
      </c>
      <c r="D851">
        <f ca="1" t="shared" si="41"/>
        <v>-0.743263900678148</v>
      </c>
    </row>
    <row r="852" spans="1:4">
      <c r="A852">
        <v>-0.0776856268203119</v>
      </c>
      <c r="B852">
        <f ca="1" t="shared" si="39"/>
        <v>0.698498225346117</v>
      </c>
      <c r="C852">
        <f ca="1" t="shared" si="40"/>
        <v>1671</v>
      </c>
      <c r="D852">
        <f ca="1" t="shared" si="41"/>
        <v>0.520086123988556</v>
      </c>
    </row>
    <row r="853" spans="1:4">
      <c r="A853">
        <v>-1.33682533487445</v>
      </c>
      <c r="B853">
        <f ca="1" t="shared" si="39"/>
        <v>0.936061498597367</v>
      </c>
      <c r="C853">
        <f ca="1" t="shared" si="40"/>
        <v>1373</v>
      </c>
      <c r="D853">
        <f ca="1" t="shared" si="41"/>
        <v>1.52252732996541</v>
      </c>
    </row>
    <row r="854" spans="1:4">
      <c r="A854">
        <v>0.174339902514475</v>
      </c>
      <c r="B854">
        <f ca="1" t="shared" si="39"/>
        <v>0.321607901780873</v>
      </c>
      <c r="C854">
        <f ca="1" t="shared" si="40"/>
        <v>1345</v>
      </c>
      <c r="D854">
        <f ca="1" t="shared" si="41"/>
        <v>-0.463207272966225</v>
      </c>
    </row>
    <row r="855" spans="1:4">
      <c r="A855">
        <v>0.165568962984253</v>
      </c>
      <c r="B855">
        <f ca="1" t="shared" si="39"/>
        <v>0.34783820208049</v>
      </c>
      <c r="C855">
        <f ca="1" t="shared" si="40"/>
        <v>864</v>
      </c>
      <c r="D855">
        <f ca="1" t="shared" si="41"/>
        <v>-0.391163475390239</v>
      </c>
    </row>
    <row r="856" spans="1:4">
      <c r="A856">
        <v>-0.273050773103023</v>
      </c>
      <c r="B856">
        <f ca="1" t="shared" si="39"/>
        <v>0.139133115334986</v>
      </c>
      <c r="C856">
        <f ca="1" t="shared" si="40"/>
        <v>1766</v>
      </c>
      <c r="D856">
        <f ca="1" t="shared" si="41"/>
        <v>-1.08422233566772</v>
      </c>
    </row>
    <row r="857" spans="1:4">
      <c r="A857">
        <v>0.318931370202336</v>
      </c>
      <c r="B857">
        <f ca="1" t="shared" si="39"/>
        <v>0.163368390303105</v>
      </c>
      <c r="C857">
        <f ca="1" t="shared" si="40"/>
        <v>954</v>
      </c>
      <c r="D857">
        <f ca="1" t="shared" si="41"/>
        <v>-0.980707953482593</v>
      </c>
    </row>
    <row r="858" spans="1:4">
      <c r="A858">
        <v>0.856805399962468</v>
      </c>
      <c r="B858">
        <f ca="1" t="shared" si="39"/>
        <v>0.300742594150688</v>
      </c>
      <c r="C858">
        <f ca="1" t="shared" si="40"/>
        <v>986</v>
      </c>
      <c r="D858">
        <f ca="1" t="shared" si="41"/>
        <v>-0.52226592847973</v>
      </c>
    </row>
    <row r="859" spans="1:4">
      <c r="A859">
        <v>-1.3422663869278</v>
      </c>
      <c r="B859">
        <f ca="1" t="shared" si="39"/>
        <v>0.118158411414348</v>
      </c>
      <c r="C859">
        <f ca="1" t="shared" si="40"/>
        <v>480</v>
      </c>
      <c r="D859">
        <f ca="1" t="shared" si="41"/>
        <v>-1.18424315723</v>
      </c>
    </row>
    <row r="860" spans="1:4">
      <c r="A860">
        <v>1.28516148834024</v>
      </c>
      <c r="B860">
        <f ca="1" t="shared" si="39"/>
        <v>0.297779770376239</v>
      </c>
      <c r="C860">
        <f ca="1" t="shared" si="40"/>
        <v>864</v>
      </c>
      <c r="D860">
        <f ca="1" t="shared" si="41"/>
        <v>-0.530796882317363</v>
      </c>
    </row>
    <row r="861" spans="1:4">
      <c r="A861">
        <v>0.14335000741994</v>
      </c>
      <c r="B861">
        <f ca="1" t="shared" si="39"/>
        <v>0.352979647246163</v>
      </c>
      <c r="C861">
        <f ca="1" t="shared" si="40"/>
        <v>985</v>
      </c>
      <c r="D861">
        <f ca="1" t="shared" si="41"/>
        <v>-0.377288396352575</v>
      </c>
    </row>
    <row r="862" spans="1:4">
      <c r="A862">
        <v>0.118351408673334</v>
      </c>
      <c r="B862">
        <f ca="1" t="shared" si="39"/>
        <v>0.109250941670252</v>
      </c>
      <c r="C862">
        <f ca="1" t="shared" si="40"/>
        <v>1180</v>
      </c>
      <c r="D862">
        <f ca="1" t="shared" si="41"/>
        <v>-1.23052149358143</v>
      </c>
    </row>
    <row r="863" spans="1:4">
      <c r="A863">
        <v>0.052157247409923</v>
      </c>
      <c r="B863">
        <f ca="1" t="shared" si="39"/>
        <v>0.891266312449099</v>
      </c>
      <c r="C863">
        <f ca="1" t="shared" si="40"/>
        <v>1769</v>
      </c>
      <c r="D863">
        <f ca="1" t="shared" si="41"/>
        <v>1.23329056934337</v>
      </c>
    </row>
    <row r="864" spans="1:4">
      <c r="A864">
        <v>0.849759089760482</v>
      </c>
      <c r="B864">
        <f ca="1" t="shared" si="39"/>
        <v>0.225829088417321</v>
      </c>
      <c r="C864">
        <f ca="1" t="shared" si="40"/>
        <v>1073</v>
      </c>
      <c r="D864">
        <f ca="1" t="shared" si="41"/>
        <v>-0.752653471102507</v>
      </c>
    </row>
    <row r="865" spans="1:4">
      <c r="A865">
        <v>0.662698766973335</v>
      </c>
      <c r="B865">
        <f ca="1" t="shared" si="39"/>
        <v>0.160653861935972</v>
      </c>
      <c r="C865">
        <f ca="1" t="shared" si="40"/>
        <v>89</v>
      </c>
      <c r="D865">
        <f ca="1" t="shared" si="41"/>
        <v>-0.991774122185876</v>
      </c>
    </row>
    <row r="866" spans="1:4">
      <c r="A866">
        <v>1.08614813143504</v>
      </c>
      <c r="B866">
        <f ca="1" t="shared" si="39"/>
        <v>0.95509795327711</v>
      </c>
      <c r="C866">
        <f ca="1" t="shared" si="40"/>
        <v>712</v>
      </c>
      <c r="D866">
        <f ca="1" t="shared" si="41"/>
        <v>1.69643202322125</v>
      </c>
    </row>
    <row r="867" spans="1:4">
      <c r="A867">
        <v>-0.708471361576812</v>
      </c>
      <c r="B867">
        <f ca="1" t="shared" si="39"/>
        <v>0.729191367604116</v>
      </c>
      <c r="C867">
        <f ca="1" t="shared" si="40"/>
        <v>84</v>
      </c>
      <c r="D867">
        <f ca="1" t="shared" si="41"/>
        <v>0.610369202110597</v>
      </c>
    </row>
    <row r="868" spans="1:4">
      <c r="A868">
        <v>0.654432597002597</v>
      </c>
      <c r="B868">
        <f ca="1" t="shared" si="39"/>
        <v>0.854716931325608</v>
      </c>
      <c r="C868">
        <f ca="1" t="shared" si="40"/>
        <v>251</v>
      </c>
      <c r="D868">
        <f ca="1" t="shared" si="41"/>
        <v>1.05688048177617</v>
      </c>
    </row>
    <row r="869" spans="1:4">
      <c r="A869">
        <v>-0.275831553153694</v>
      </c>
      <c r="B869">
        <f ca="1" t="shared" si="39"/>
        <v>0.934790748324603</v>
      </c>
      <c r="C869">
        <f ca="1" t="shared" si="40"/>
        <v>373</v>
      </c>
      <c r="D869">
        <f ca="1" t="shared" si="41"/>
        <v>1.51245361869019</v>
      </c>
    </row>
    <row r="870" spans="1:4">
      <c r="A870">
        <v>-0.708175775798736</v>
      </c>
      <c r="B870">
        <f ca="1" t="shared" si="39"/>
        <v>0.212452764792036</v>
      </c>
      <c r="C870">
        <f ca="1" t="shared" si="40"/>
        <v>1896</v>
      </c>
      <c r="D870">
        <f ca="1" t="shared" si="41"/>
        <v>-0.797939620812843</v>
      </c>
    </row>
    <row r="871" spans="1:4">
      <c r="A871">
        <v>-2.85726855508983</v>
      </c>
      <c r="B871">
        <f ca="1" t="shared" si="39"/>
        <v>0.28848244426228</v>
      </c>
      <c r="C871">
        <f ca="1" t="shared" si="40"/>
        <v>306</v>
      </c>
      <c r="D871">
        <f ca="1" t="shared" si="41"/>
        <v>-0.557823537213587</v>
      </c>
    </row>
    <row r="872" spans="1:4">
      <c r="A872">
        <v>-0.676002400723519</v>
      </c>
      <c r="B872">
        <f ca="1" t="shared" si="39"/>
        <v>0.34252854618392</v>
      </c>
      <c r="C872">
        <f ca="1" t="shared" si="40"/>
        <v>1254</v>
      </c>
      <c r="D872">
        <f ca="1" t="shared" si="41"/>
        <v>-0.405572018061366</v>
      </c>
    </row>
    <row r="873" spans="1:4">
      <c r="A873">
        <v>-1.86358192877378</v>
      </c>
      <c r="B873">
        <f ca="1" t="shared" si="39"/>
        <v>0.321220538592063</v>
      </c>
      <c r="C873">
        <f ca="1" t="shared" si="40"/>
        <v>240</v>
      </c>
      <c r="D873">
        <f ca="1" t="shared" si="41"/>
        <v>-0.464288478943742</v>
      </c>
    </row>
    <row r="874" spans="1:4">
      <c r="A874">
        <v>-0.759652039050707</v>
      </c>
      <c r="B874">
        <f ca="1" t="shared" si="39"/>
        <v>0.213432421420737</v>
      </c>
      <c r="C874">
        <f ca="1" t="shared" si="40"/>
        <v>1356</v>
      </c>
      <c r="D874">
        <f ca="1" t="shared" si="41"/>
        <v>-0.794567993123872</v>
      </c>
    </row>
    <row r="875" spans="1:4">
      <c r="A875">
        <v>-0.817810814623954</v>
      </c>
      <c r="B875">
        <f ca="1" t="shared" si="39"/>
        <v>0.432183194201863</v>
      </c>
      <c r="C875">
        <f ca="1" t="shared" si="40"/>
        <v>242</v>
      </c>
      <c r="D875">
        <f ca="1" t="shared" si="41"/>
        <v>-0.170818618999682</v>
      </c>
    </row>
    <row r="876" spans="1:4">
      <c r="A876">
        <v>0.140800011649844</v>
      </c>
      <c r="B876">
        <f ca="1" t="shared" si="39"/>
        <v>0.742231133180041</v>
      </c>
      <c r="C876">
        <f ca="1" t="shared" si="40"/>
        <v>516</v>
      </c>
      <c r="D876">
        <f ca="1" t="shared" si="41"/>
        <v>0.650239184527853</v>
      </c>
    </row>
    <row r="877" spans="1:4">
      <c r="A877">
        <v>-0.940551672101719</v>
      </c>
      <c r="B877">
        <f ca="1" t="shared" si="39"/>
        <v>0.248029002584257</v>
      </c>
      <c r="C877">
        <f ca="1" t="shared" si="40"/>
        <v>1823</v>
      </c>
      <c r="D877">
        <f ca="1" t="shared" si="41"/>
        <v>-0.68070526349258</v>
      </c>
    </row>
    <row r="878" spans="1:4">
      <c r="A878">
        <v>-1.05734670796664</v>
      </c>
      <c r="B878">
        <f ca="1" t="shared" si="39"/>
        <v>0.695299251981824</v>
      </c>
      <c r="C878">
        <f ca="1" t="shared" si="40"/>
        <v>260</v>
      </c>
      <c r="D878">
        <f ca="1" t="shared" si="41"/>
        <v>0.510927968512156</v>
      </c>
    </row>
    <row r="879" spans="1:4">
      <c r="A879">
        <v>0.834600086818682</v>
      </c>
      <c r="B879">
        <f ca="1" t="shared" si="39"/>
        <v>0.12826879402663</v>
      </c>
      <c r="C879">
        <f ca="1" t="shared" si="40"/>
        <v>1310</v>
      </c>
      <c r="D879">
        <f ca="1" t="shared" si="41"/>
        <v>-1.13461279907277</v>
      </c>
    </row>
    <row r="880" spans="1:4">
      <c r="A880">
        <v>0.0355407792085316</v>
      </c>
      <c r="B880">
        <f ca="1" t="shared" si="39"/>
        <v>0.535297902525843</v>
      </c>
      <c r="C880">
        <f ca="1" t="shared" si="40"/>
        <v>971</v>
      </c>
      <c r="D880">
        <f ca="1" t="shared" si="41"/>
        <v>0.0885944802630732</v>
      </c>
    </row>
    <row r="881" spans="1:4">
      <c r="A881">
        <v>0.542843281436944</v>
      </c>
      <c r="B881">
        <f ca="1" t="shared" si="39"/>
        <v>0.852405917147325</v>
      </c>
      <c r="C881">
        <f ca="1" t="shared" si="40"/>
        <v>1357</v>
      </c>
      <c r="D881">
        <f ca="1" t="shared" si="41"/>
        <v>1.04680794414506</v>
      </c>
    </row>
    <row r="882" spans="1:4">
      <c r="A882">
        <v>0.0336274297296768</v>
      </c>
      <c r="B882">
        <f ca="1" t="shared" si="39"/>
        <v>0.331968414511544</v>
      </c>
      <c r="C882">
        <f ca="1" t="shared" si="40"/>
        <v>782</v>
      </c>
      <c r="D882">
        <f ca="1" t="shared" si="41"/>
        <v>-0.434484250750087</v>
      </c>
    </row>
    <row r="883" spans="1:4">
      <c r="A883">
        <v>-0.758529949962394</v>
      </c>
      <c r="B883">
        <f ca="1" t="shared" si="39"/>
        <v>0.915710331614384</v>
      </c>
      <c r="C883">
        <f ca="1" t="shared" si="40"/>
        <v>83</v>
      </c>
      <c r="D883">
        <f ca="1" t="shared" si="41"/>
        <v>1.37678303727782</v>
      </c>
    </row>
    <row r="884" spans="1:4">
      <c r="A884">
        <v>-0.389068190997932</v>
      </c>
      <c r="B884">
        <f ca="1" t="shared" si="39"/>
        <v>0.675490634001122</v>
      </c>
      <c r="C884">
        <f ca="1" t="shared" si="40"/>
        <v>1735</v>
      </c>
      <c r="D884">
        <f ca="1" t="shared" si="41"/>
        <v>0.455125808119337</v>
      </c>
    </row>
    <row r="885" spans="1:4">
      <c r="A885">
        <v>0.67417659010971</v>
      </c>
      <c r="B885">
        <f ca="1" t="shared" si="39"/>
        <v>0.811364909071057</v>
      </c>
      <c r="C885">
        <f ca="1" t="shared" si="40"/>
        <v>127</v>
      </c>
      <c r="D885">
        <f ca="1" t="shared" si="41"/>
        <v>0.882937239348402</v>
      </c>
    </row>
    <row r="886" spans="1:4">
      <c r="A886">
        <v>-1.35231402964564</v>
      </c>
      <c r="B886">
        <f ca="1" t="shared" si="39"/>
        <v>0.516513670319715</v>
      </c>
      <c r="C886">
        <f ca="1" t="shared" si="40"/>
        <v>956</v>
      </c>
      <c r="D886">
        <f ca="1" t="shared" si="41"/>
        <v>0.0414054609039724</v>
      </c>
    </row>
    <row r="887" spans="1:4">
      <c r="A887">
        <v>-0.393362142858678</v>
      </c>
      <c r="B887">
        <f ca="1" t="shared" si="39"/>
        <v>0.500796830586704</v>
      </c>
      <c r="C887">
        <f ca="1" t="shared" si="40"/>
        <v>614</v>
      </c>
      <c r="D887">
        <f ca="1" t="shared" si="41"/>
        <v>0.00199735940678052</v>
      </c>
    </row>
    <row r="888" spans="1:4">
      <c r="A888">
        <v>0.125055521493778</v>
      </c>
      <c r="B888">
        <f ca="1" t="shared" si="39"/>
        <v>0.424266385485019</v>
      </c>
      <c r="C888">
        <f ca="1" t="shared" si="40"/>
        <v>969</v>
      </c>
      <c r="D888">
        <f ca="1" t="shared" si="41"/>
        <v>-0.190990838355282</v>
      </c>
    </row>
    <row r="889" spans="1:4">
      <c r="A889">
        <v>-1.26668510347372</v>
      </c>
      <c r="B889">
        <f ca="1" t="shared" si="39"/>
        <v>0.588609476634769</v>
      </c>
      <c r="C889">
        <f ca="1" t="shared" si="40"/>
        <v>600</v>
      </c>
      <c r="D889">
        <f ca="1" t="shared" si="41"/>
        <v>0.223969486030409</v>
      </c>
    </row>
    <row r="890" spans="1:4">
      <c r="A890">
        <v>-0.980719505605521</v>
      </c>
      <c r="B890">
        <f ca="1" t="shared" si="39"/>
        <v>0.351285640583676</v>
      </c>
      <c r="C890">
        <f ca="1" t="shared" si="40"/>
        <v>915</v>
      </c>
      <c r="D890">
        <f ca="1" t="shared" si="41"/>
        <v>-0.38185181724553</v>
      </c>
    </row>
    <row r="891" spans="1:4">
      <c r="A891">
        <v>0.567924871575087</v>
      </c>
      <c r="B891">
        <f ca="1" t="shared" si="39"/>
        <v>0.463701207982023</v>
      </c>
      <c r="C891">
        <f ca="1" t="shared" si="40"/>
        <v>1565</v>
      </c>
      <c r="D891">
        <f ca="1" t="shared" si="41"/>
        <v>-0.0911134872257481</v>
      </c>
    </row>
    <row r="892" spans="1:4">
      <c r="A892">
        <v>0.475345132144867</v>
      </c>
      <c r="B892">
        <f ca="1" t="shared" si="39"/>
        <v>0.0865338261595945</v>
      </c>
      <c r="C892">
        <f ca="1" t="shared" si="40"/>
        <v>1054</v>
      </c>
      <c r="D892">
        <f ca="1" t="shared" si="41"/>
        <v>-1.36241278136548</v>
      </c>
    </row>
    <row r="893" spans="1:4">
      <c r="A893">
        <v>1.56173427967587</v>
      </c>
      <c r="B893">
        <f ca="1" t="shared" si="39"/>
        <v>0.351434644210673</v>
      </c>
      <c r="C893">
        <f ca="1" t="shared" si="40"/>
        <v>749</v>
      </c>
      <c r="D893">
        <f ca="1" t="shared" si="41"/>
        <v>-0.38145010424092</v>
      </c>
    </row>
    <row r="894" spans="1:4">
      <c r="A894">
        <v>-1.30515672935871</v>
      </c>
      <c r="B894">
        <f ca="1" t="shared" si="39"/>
        <v>0.729459767178466</v>
      </c>
      <c r="C894">
        <f ca="1" t="shared" si="40"/>
        <v>386</v>
      </c>
      <c r="D894">
        <f ca="1" t="shared" si="41"/>
        <v>0.611179934607571</v>
      </c>
    </row>
    <row r="895" spans="1:4">
      <c r="A895">
        <v>-1.2721648090519</v>
      </c>
      <c r="B895">
        <f ca="1" t="shared" si="39"/>
        <v>0.210380117706834</v>
      </c>
      <c r="C895">
        <f ca="1" t="shared" si="40"/>
        <v>1640</v>
      </c>
      <c r="D895">
        <f ca="1" t="shared" si="41"/>
        <v>-0.805103016203725</v>
      </c>
    </row>
    <row r="896" spans="1:4">
      <c r="A896">
        <v>-0.270670170721132</v>
      </c>
      <c r="B896">
        <f ca="1" t="shared" si="39"/>
        <v>0.377236398816596</v>
      </c>
      <c r="C896">
        <f ca="1" t="shared" si="40"/>
        <v>1974</v>
      </c>
      <c r="D896">
        <f ca="1" t="shared" si="41"/>
        <v>-0.31274711444059</v>
      </c>
    </row>
    <row r="897" spans="1:4">
      <c r="A897">
        <v>1.44029399962164</v>
      </c>
      <c r="B897">
        <f ca="1" t="shared" si="39"/>
        <v>0.320672053337479</v>
      </c>
      <c r="C897">
        <f ca="1" t="shared" si="40"/>
        <v>1796</v>
      </c>
      <c r="D897">
        <f ca="1" t="shared" si="41"/>
        <v>-0.465820337174348</v>
      </c>
    </row>
    <row r="898" spans="1:4">
      <c r="A898">
        <v>0.277182152785826</v>
      </c>
      <c r="B898">
        <f ca="1" t="shared" ref="B898:B961" si="42">RAND()</f>
        <v>0.838981766418023</v>
      </c>
      <c r="C898">
        <f ca="1" t="shared" ref="C898:C961" si="43">RANDBETWEEN(1,2000)</f>
        <v>935</v>
      </c>
      <c r="D898">
        <f ca="1" t="shared" ref="D898:D961" si="44">NORMSINV(B898)</f>
        <v>0.990281662209077</v>
      </c>
    </row>
    <row r="899" spans="1:4">
      <c r="A899">
        <v>0.583636392548215</v>
      </c>
      <c r="B899">
        <f ca="1" t="shared" si="42"/>
        <v>0.512520374599636</v>
      </c>
      <c r="C899">
        <f ca="1" t="shared" si="43"/>
        <v>442</v>
      </c>
      <c r="D899">
        <f ca="1" t="shared" si="44"/>
        <v>0.0313890786939429</v>
      </c>
    </row>
    <row r="900" spans="1:4">
      <c r="A900">
        <v>-0.272654006039375</v>
      </c>
      <c r="B900">
        <f ca="1" t="shared" si="42"/>
        <v>0.856255674096757</v>
      </c>
      <c r="C900">
        <f ca="1" t="shared" si="43"/>
        <v>166</v>
      </c>
      <c r="D900">
        <f ca="1" t="shared" si="44"/>
        <v>1.06364697920178</v>
      </c>
    </row>
    <row r="901" spans="1:4">
      <c r="A901">
        <v>-0.325860582961468</v>
      </c>
      <c r="B901">
        <f ca="1" t="shared" si="42"/>
        <v>0.0519350026651033</v>
      </c>
      <c r="C901">
        <f ca="1" t="shared" si="43"/>
        <v>2</v>
      </c>
      <c r="D901">
        <f ca="1" t="shared" si="44"/>
        <v>-1.62637453163524</v>
      </c>
    </row>
    <row r="902" spans="1:4">
      <c r="A902">
        <v>1.30301032186253</v>
      </c>
      <c r="B902">
        <f ca="1" t="shared" si="42"/>
        <v>0.593407005925799</v>
      </c>
      <c r="C902">
        <f ca="1" t="shared" si="43"/>
        <v>267</v>
      </c>
      <c r="D902">
        <f ca="1" t="shared" si="44"/>
        <v>0.236317912773083</v>
      </c>
    </row>
    <row r="903" spans="1:4">
      <c r="A903">
        <v>-2.13181920116767</v>
      </c>
      <c r="B903">
        <f ca="1" t="shared" si="42"/>
        <v>0.441974951306988</v>
      </c>
      <c r="C903">
        <f ca="1" t="shared" si="43"/>
        <v>1957</v>
      </c>
      <c r="D903">
        <f ca="1" t="shared" si="44"/>
        <v>-0.14596387993745</v>
      </c>
    </row>
    <row r="904" spans="1:4">
      <c r="A904">
        <v>0.526780468135257</v>
      </c>
      <c r="B904">
        <f ca="1" t="shared" si="42"/>
        <v>0.133796318058119</v>
      </c>
      <c r="C904">
        <f ca="1" t="shared" si="43"/>
        <v>456</v>
      </c>
      <c r="D904">
        <f ca="1" t="shared" si="44"/>
        <v>-1.10862349971773</v>
      </c>
    </row>
    <row r="905" spans="1:4">
      <c r="A905">
        <v>0.378363438358065</v>
      </c>
      <c r="B905">
        <f ca="1" t="shared" si="42"/>
        <v>0.961056844210241</v>
      </c>
      <c r="C905">
        <f ca="1" t="shared" si="43"/>
        <v>849</v>
      </c>
      <c r="D905">
        <f ca="1" t="shared" si="44"/>
        <v>1.76308406980036</v>
      </c>
    </row>
    <row r="906" spans="1:4">
      <c r="A906">
        <v>-1.25147607832332</v>
      </c>
      <c r="B906">
        <f ca="1" t="shared" si="42"/>
        <v>0.112988108481594</v>
      </c>
      <c r="C906">
        <f ca="1" t="shared" si="43"/>
        <v>1433</v>
      </c>
      <c r="D906">
        <f ca="1" t="shared" si="44"/>
        <v>-1.2107891698294</v>
      </c>
    </row>
    <row r="907" spans="1:4">
      <c r="A907">
        <v>-0.128218289319193</v>
      </c>
      <c r="B907">
        <f ca="1" t="shared" si="42"/>
        <v>0.828786865133568</v>
      </c>
      <c r="C907">
        <f ca="1" t="shared" si="43"/>
        <v>839</v>
      </c>
      <c r="D907">
        <f ca="1" t="shared" si="44"/>
        <v>0.949382181063463</v>
      </c>
    </row>
    <row r="908" spans="1:4">
      <c r="A908">
        <v>1.50001596921356</v>
      </c>
      <c r="B908">
        <f ca="1" t="shared" si="42"/>
        <v>0.297158335011581</v>
      </c>
      <c r="C908">
        <f ca="1" t="shared" si="43"/>
        <v>1820</v>
      </c>
      <c r="D908">
        <f ca="1" t="shared" si="44"/>
        <v>-0.532591091763533</v>
      </c>
    </row>
    <row r="909" spans="1:4">
      <c r="A909">
        <v>-0.168517999554751</v>
      </c>
      <c r="B909">
        <f ca="1" t="shared" si="42"/>
        <v>0.642140498508865</v>
      </c>
      <c r="C909">
        <f ca="1" t="shared" si="43"/>
        <v>1542</v>
      </c>
      <c r="D909">
        <f ca="1" t="shared" si="44"/>
        <v>0.364186157521259</v>
      </c>
    </row>
    <row r="910" spans="1:4">
      <c r="A910">
        <v>-1.38390760184848</v>
      </c>
      <c r="B910">
        <f ca="1" t="shared" si="42"/>
        <v>0.0719958871133317</v>
      </c>
      <c r="C910">
        <f ca="1" t="shared" si="43"/>
        <v>346</v>
      </c>
      <c r="D910">
        <f ca="1" t="shared" si="44"/>
        <v>-1.46108624612265</v>
      </c>
    </row>
    <row r="911" spans="1:4">
      <c r="A911">
        <v>-0.988670763035771</v>
      </c>
      <c r="B911">
        <f ca="1" t="shared" si="42"/>
        <v>0.719525638398669</v>
      </c>
      <c r="C911">
        <f ca="1" t="shared" si="43"/>
        <v>856</v>
      </c>
      <c r="D911">
        <f ca="1" t="shared" si="44"/>
        <v>0.581432908999624</v>
      </c>
    </row>
    <row r="912" spans="1:4">
      <c r="A912">
        <v>1.32275090436451</v>
      </c>
      <c r="B912">
        <f ca="1" t="shared" si="42"/>
        <v>0.952495710119169</v>
      </c>
      <c r="C912">
        <f ca="1" t="shared" si="43"/>
        <v>786</v>
      </c>
      <c r="D912">
        <f ca="1" t="shared" si="44"/>
        <v>1.66954924357187</v>
      </c>
    </row>
    <row r="913" spans="1:4">
      <c r="A913">
        <v>-1.85754288395401</v>
      </c>
      <c r="B913">
        <f ca="1" t="shared" si="42"/>
        <v>0.410728844583668</v>
      </c>
      <c r="C913">
        <f ca="1" t="shared" si="43"/>
        <v>722</v>
      </c>
      <c r="D913">
        <f ca="1" t="shared" si="44"/>
        <v>-0.225670518836175</v>
      </c>
    </row>
    <row r="914" spans="1:4">
      <c r="A914">
        <v>-0.966465449891984</v>
      </c>
      <c r="B914">
        <f ca="1" t="shared" si="42"/>
        <v>0.480696942883184</v>
      </c>
      <c r="C914">
        <f ca="1" t="shared" si="43"/>
        <v>537</v>
      </c>
      <c r="D914">
        <f ca="1" t="shared" si="44"/>
        <v>-0.0484044840178173</v>
      </c>
    </row>
    <row r="915" spans="1:4">
      <c r="A915">
        <v>1.68566202773945</v>
      </c>
      <c r="B915">
        <f ca="1" t="shared" si="42"/>
        <v>0.832658540972969</v>
      </c>
      <c r="C915">
        <f ca="1" t="shared" si="43"/>
        <v>132</v>
      </c>
      <c r="D915">
        <f ca="1" t="shared" si="44"/>
        <v>0.964724305240429</v>
      </c>
    </row>
    <row r="916" spans="1:4">
      <c r="A916">
        <v>-0.377212927560322</v>
      </c>
      <c r="B916">
        <f ca="1" t="shared" si="42"/>
        <v>0.242868284909086</v>
      </c>
      <c r="C916">
        <f ca="1" t="shared" si="43"/>
        <v>396</v>
      </c>
      <c r="D916">
        <f ca="1" t="shared" si="44"/>
        <v>-0.697105823809123</v>
      </c>
    </row>
    <row r="917" spans="1:4">
      <c r="A917">
        <v>-0.366474068869138</v>
      </c>
      <c r="B917">
        <f ca="1" t="shared" si="42"/>
        <v>0.670280355054081</v>
      </c>
      <c r="C917">
        <f ca="1" t="shared" si="43"/>
        <v>58</v>
      </c>
      <c r="D917">
        <f ca="1" t="shared" si="44"/>
        <v>0.440687441040571</v>
      </c>
    </row>
    <row r="918" spans="1:4">
      <c r="A918">
        <v>0.829841155791655</v>
      </c>
      <c r="B918">
        <f ca="1" t="shared" si="42"/>
        <v>0.797443860926921</v>
      </c>
      <c r="C918">
        <f ca="1" t="shared" si="43"/>
        <v>646</v>
      </c>
      <c r="D918">
        <f ca="1" t="shared" si="44"/>
        <v>0.832525699746894</v>
      </c>
    </row>
    <row r="919" spans="1:4">
      <c r="A919">
        <v>-0.100496890809154</v>
      </c>
      <c r="B919">
        <f ca="1" t="shared" si="42"/>
        <v>0.76045100198403</v>
      </c>
      <c r="C919">
        <f ca="1" t="shared" si="43"/>
        <v>593</v>
      </c>
      <c r="D919">
        <f ca="1" t="shared" si="44"/>
        <v>0.707754065817039</v>
      </c>
    </row>
    <row r="920" spans="1:4">
      <c r="A920">
        <v>-2.29507350013591</v>
      </c>
      <c r="B920">
        <f ca="1" t="shared" si="42"/>
        <v>0.47776700070609</v>
      </c>
      <c r="C920">
        <f ca="1" t="shared" si="43"/>
        <v>1220</v>
      </c>
      <c r="D920">
        <f ca="1" t="shared" si="44"/>
        <v>-0.0557587438617869</v>
      </c>
    </row>
    <row r="921" spans="1:4">
      <c r="A921">
        <v>0.74674971983768</v>
      </c>
      <c r="B921">
        <f ca="1" t="shared" si="42"/>
        <v>0.609054922096228</v>
      </c>
      <c r="C921">
        <f ca="1" t="shared" si="43"/>
        <v>710</v>
      </c>
      <c r="D921">
        <f ca="1" t="shared" si="44"/>
        <v>0.276856681740901</v>
      </c>
    </row>
    <row r="922" spans="1:4">
      <c r="A922">
        <v>0.3464219844318</v>
      </c>
      <c r="B922">
        <f ca="1" t="shared" si="42"/>
        <v>0.562894902960511</v>
      </c>
      <c r="C922">
        <f ca="1" t="shared" si="43"/>
        <v>341</v>
      </c>
      <c r="D922">
        <f ca="1" t="shared" si="44"/>
        <v>0.158312962847436</v>
      </c>
    </row>
    <row r="923" spans="1:4">
      <c r="A923">
        <v>1.49836978380335</v>
      </c>
      <c r="B923">
        <f ca="1" t="shared" si="42"/>
        <v>0.991372089558743</v>
      </c>
      <c r="C923">
        <f ca="1" t="shared" si="43"/>
        <v>785</v>
      </c>
      <c r="D923">
        <f ca="1" t="shared" si="44"/>
        <v>2.38121108385219</v>
      </c>
    </row>
    <row r="924" spans="1:4">
      <c r="A924">
        <v>1.2342525224085</v>
      </c>
      <c r="B924">
        <f ca="1" t="shared" si="42"/>
        <v>0.85312188929682</v>
      </c>
      <c r="C924">
        <f ca="1" t="shared" si="43"/>
        <v>1438</v>
      </c>
      <c r="D924">
        <f ca="1" t="shared" si="44"/>
        <v>1.04991711623125</v>
      </c>
    </row>
    <row r="925" spans="1:4">
      <c r="A925">
        <v>-0.177524270839058</v>
      </c>
      <c r="B925">
        <f ca="1" t="shared" si="42"/>
        <v>0.501148750932158</v>
      </c>
      <c r="C925">
        <f ca="1" t="shared" si="43"/>
        <v>1588</v>
      </c>
      <c r="D925">
        <f ca="1" t="shared" si="44"/>
        <v>0.00287949554627115</v>
      </c>
    </row>
    <row r="926" spans="1:4">
      <c r="A926">
        <v>-0.932013790588826</v>
      </c>
      <c r="B926">
        <f ca="1" t="shared" si="42"/>
        <v>0.326945640057284</v>
      </c>
      <c r="C926">
        <f ca="1" t="shared" si="43"/>
        <v>597</v>
      </c>
      <c r="D926">
        <f ca="1" t="shared" si="44"/>
        <v>-0.448362944668573</v>
      </c>
    </row>
    <row r="927" spans="1:4">
      <c r="A927">
        <v>0.132306468003662</v>
      </c>
      <c r="B927">
        <f ca="1" t="shared" si="42"/>
        <v>0.346666013533161</v>
      </c>
      <c r="C927">
        <f ca="1" t="shared" si="43"/>
        <v>485</v>
      </c>
      <c r="D927">
        <f ca="1" t="shared" si="44"/>
        <v>-0.394337301633376</v>
      </c>
    </row>
    <row r="928" spans="1:4">
      <c r="A928">
        <v>2.18358763959259</v>
      </c>
      <c r="B928">
        <f ca="1" t="shared" si="42"/>
        <v>0.872030857215564</v>
      </c>
      <c r="C928">
        <f ca="1" t="shared" si="43"/>
        <v>8</v>
      </c>
      <c r="D928">
        <f ca="1" t="shared" si="44"/>
        <v>1.13604367616222</v>
      </c>
    </row>
    <row r="929" spans="1:4">
      <c r="A929">
        <v>-0.62300614445121</v>
      </c>
      <c r="B929">
        <f ca="1" t="shared" si="42"/>
        <v>0.749023941214305</v>
      </c>
      <c r="C929">
        <f ca="1" t="shared" si="43"/>
        <v>1968</v>
      </c>
      <c r="D929">
        <f ca="1" t="shared" si="44"/>
        <v>0.671421397345586</v>
      </c>
    </row>
    <row r="930" spans="1:4">
      <c r="A930">
        <v>-0.329332578985486</v>
      </c>
      <c r="B930">
        <f ca="1" t="shared" si="42"/>
        <v>0.728900923696944</v>
      </c>
      <c r="C930">
        <f ca="1" t="shared" si="43"/>
        <v>603</v>
      </c>
      <c r="D930">
        <f ca="1" t="shared" si="44"/>
        <v>0.609492333827133</v>
      </c>
    </row>
    <row r="931" spans="1:4">
      <c r="A931">
        <v>0.39526412365376</v>
      </c>
      <c r="B931">
        <f ca="1" t="shared" si="42"/>
        <v>0.742116092159479</v>
      </c>
      <c r="C931">
        <f ca="1" t="shared" si="43"/>
        <v>1925</v>
      </c>
      <c r="D931">
        <f ca="1" t="shared" si="44"/>
        <v>0.649882975752881</v>
      </c>
    </row>
    <row r="932" spans="1:4">
      <c r="A932">
        <v>-0.835900664242217</v>
      </c>
      <c r="B932">
        <f ca="1" t="shared" si="42"/>
        <v>0.720207118843084</v>
      </c>
      <c r="C932">
        <f ca="1" t="shared" si="43"/>
        <v>1638</v>
      </c>
      <c r="D932">
        <f ca="1" t="shared" si="44"/>
        <v>0.583456901318891</v>
      </c>
    </row>
    <row r="933" spans="1:4">
      <c r="A933">
        <v>-0.467053951069829</v>
      </c>
      <c r="B933">
        <f ca="1" t="shared" si="42"/>
        <v>0.0117030351582488</v>
      </c>
      <c r="C933">
        <f ca="1" t="shared" si="43"/>
        <v>1480</v>
      </c>
      <c r="D933">
        <f ca="1" t="shared" si="44"/>
        <v>-2.26674070391823</v>
      </c>
    </row>
    <row r="934" spans="1:4">
      <c r="A934">
        <v>-0.453785560239339</v>
      </c>
      <c r="B934">
        <f ca="1" t="shared" si="42"/>
        <v>0.993161045855893</v>
      </c>
      <c r="C934">
        <f ca="1" t="shared" si="43"/>
        <v>1095</v>
      </c>
      <c r="D934">
        <f ca="1" t="shared" si="44"/>
        <v>2.46561284723237</v>
      </c>
    </row>
    <row r="935" spans="1:4">
      <c r="A935">
        <v>0.7892867870396</v>
      </c>
      <c r="B935">
        <f ca="1" t="shared" si="42"/>
        <v>0.83906883981098</v>
      </c>
      <c r="C935">
        <f ca="1" t="shared" si="43"/>
        <v>463</v>
      </c>
      <c r="D935">
        <f ca="1" t="shared" si="44"/>
        <v>0.990638112676128</v>
      </c>
    </row>
    <row r="936" spans="1:4">
      <c r="A936">
        <v>0.890645424078684</v>
      </c>
      <c r="B936">
        <f ca="1" t="shared" si="42"/>
        <v>0.71775054142501</v>
      </c>
      <c r="C936">
        <f ca="1" t="shared" si="43"/>
        <v>1381</v>
      </c>
      <c r="D936">
        <f ca="1" t="shared" si="44"/>
        <v>0.576172017493283</v>
      </c>
    </row>
    <row r="937" spans="1:4">
      <c r="A937">
        <v>0.0205409378395416</v>
      </c>
      <c r="B937">
        <f ca="1" t="shared" si="42"/>
        <v>0.093899899354084</v>
      </c>
      <c r="C937">
        <f ca="1" t="shared" si="43"/>
        <v>1948</v>
      </c>
      <c r="D937">
        <f ca="1" t="shared" si="44"/>
        <v>-1.31711583867838</v>
      </c>
    </row>
    <row r="938" spans="1:4">
      <c r="A938">
        <v>0.171000920090592</v>
      </c>
      <c r="B938">
        <f ca="1" t="shared" si="42"/>
        <v>0.128740913867767</v>
      </c>
      <c r="C938">
        <f ca="1" t="shared" si="43"/>
        <v>131</v>
      </c>
      <c r="D938">
        <f ca="1" t="shared" si="44"/>
        <v>-1.13236306168605</v>
      </c>
    </row>
    <row r="939" spans="1:4">
      <c r="A939">
        <v>-2.55095073953271</v>
      </c>
      <c r="B939">
        <f ca="1" t="shared" si="42"/>
        <v>0.767958126237058</v>
      </c>
      <c r="C939">
        <f ca="1" t="shared" si="43"/>
        <v>1996</v>
      </c>
      <c r="D939">
        <f ca="1" t="shared" si="44"/>
        <v>0.732138974227923</v>
      </c>
    </row>
    <row r="940" spans="1:4">
      <c r="A940">
        <v>-0.848551735543879</v>
      </c>
      <c r="B940">
        <f ca="1" t="shared" si="42"/>
        <v>0.20715201677485</v>
      </c>
      <c r="C940">
        <f ca="1" t="shared" si="43"/>
        <v>616</v>
      </c>
      <c r="D940">
        <f ca="1" t="shared" si="44"/>
        <v>-0.816342919266301</v>
      </c>
    </row>
    <row r="941" spans="1:4">
      <c r="A941">
        <v>0.0990360149444314</v>
      </c>
      <c r="B941">
        <f ca="1" t="shared" si="42"/>
        <v>0.567378549325332</v>
      </c>
      <c r="C941">
        <f ca="1" t="shared" si="43"/>
        <v>514</v>
      </c>
      <c r="D941">
        <f ca="1" t="shared" si="44"/>
        <v>0.169704034089764</v>
      </c>
    </row>
    <row r="942" spans="1:4">
      <c r="A942">
        <v>1.66176050697686</v>
      </c>
      <c r="B942">
        <f ca="1" t="shared" si="42"/>
        <v>0.407835442643091</v>
      </c>
      <c r="C942">
        <f ca="1" t="shared" si="43"/>
        <v>1277</v>
      </c>
      <c r="D942">
        <f ca="1" t="shared" si="44"/>
        <v>-0.233116573920458</v>
      </c>
    </row>
    <row r="943" spans="1:4">
      <c r="A943">
        <v>-0.464069671579637</v>
      </c>
      <c r="B943">
        <f ca="1" t="shared" si="42"/>
        <v>0.0808110692763218</v>
      </c>
      <c r="C943">
        <f ca="1" t="shared" si="43"/>
        <v>690</v>
      </c>
      <c r="D943">
        <f ca="1" t="shared" si="44"/>
        <v>-1.39963669853346</v>
      </c>
    </row>
    <row r="944" spans="1:4">
      <c r="A944">
        <v>-1.05028220787062</v>
      </c>
      <c r="B944">
        <f ca="1" t="shared" si="42"/>
        <v>0.826763530263254</v>
      </c>
      <c r="C944">
        <f ca="1" t="shared" si="43"/>
        <v>833</v>
      </c>
      <c r="D944">
        <f ca="1" t="shared" si="44"/>
        <v>0.941452657640596</v>
      </c>
    </row>
    <row r="945" spans="1:4">
      <c r="A945">
        <v>-1.2421560313669</v>
      </c>
      <c r="B945">
        <f ca="1" t="shared" si="42"/>
        <v>0.355977696334287</v>
      </c>
      <c r="C945">
        <f ca="1" t="shared" si="43"/>
        <v>291</v>
      </c>
      <c r="D945">
        <f ca="1" t="shared" si="44"/>
        <v>-0.369231212679252</v>
      </c>
    </row>
    <row r="946" spans="1:4">
      <c r="A946">
        <v>0.514953626407078</v>
      </c>
      <c r="B946">
        <f ca="1" t="shared" si="42"/>
        <v>0.876536284569392</v>
      </c>
      <c r="C946">
        <f ca="1" t="shared" si="43"/>
        <v>586</v>
      </c>
      <c r="D946">
        <f ca="1" t="shared" si="44"/>
        <v>1.15784466878781</v>
      </c>
    </row>
    <row r="947" spans="1:4">
      <c r="A947">
        <v>0.451666437584208</v>
      </c>
      <c r="B947">
        <f ca="1" t="shared" si="42"/>
        <v>0.749948852504654</v>
      </c>
      <c r="C947">
        <f ca="1" t="shared" si="43"/>
        <v>1649</v>
      </c>
      <c r="D947">
        <f ca="1" t="shared" si="44"/>
        <v>0.674328804664452</v>
      </c>
    </row>
    <row r="948" spans="1:4">
      <c r="A948">
        <v>0.0734667082724627</v>
      </c>
      <c r="B948">
        <f ca="1" t="shared" si="42"/>
        <v>0.0539778128137036</v>
      </c>
      <c r="C948">
        <f ca="1" t="shared" si="43"/>
        <v>669</v>
      </c>
      <c r="D948">
        <f ca="1" t="shared" si="44"/>
        <v>-1.60745029049799</v>
      </c>
    </row>
    <row r="949" spans="1:4">
      <c r="A949">
        <v>-2.04089701583143</v>
      </c>
      <c r="B949">
        <f ca="1" t="shared" si="42"/>
        <v>0.140426628295228</v>
      </c>
      <c r="C949">
        <f ca="1" t="shared" si="43"/>
        <v>874</v>
      </c>
      <c r="D949">
        <f ca="1" t="shared" si="44"/>
        <v>-1.07840455175387</v>
      </c>
    </row>
    <row r="950" spans="1:4">
      <c r="A950">
        <v>0.302472926705377</v>
      </c>
      <c r="B950">
        <f ca="1" t="shared" si="42"/>
        <v>0.745681668432808</v>
      </c>
      <c r="C950">
        <f ca="1" t="shared" si="43"/>
        <v>1903</v>
      </c>
      <c r="D950">
        <f ca="1" t="shared" si="44"/>
        <v>0.660962031629942</v>
      </c>
    </row>
    <row r="951" spans="1:4">
      <c r="A951">
        <v>-0.299191924568731</v>
      </c>
      <c r="B951">
        <f ca="1" t="shared" si="42"/>
        <v>0.419613684124873</v>
      </c>
      <c r="C951">
        <f ca="1" t="shared" si="43"/>
        <v>87</v>
      </c>
      <c r="D951">
        <f ca="1" t="shared" si="44"/>
        <v>-0.202881866141814</v>
      </c>
    </row>
    <row r="952" spans="1:4">
      <c r="A952">
        <v>0.233867467613891</v>
      </c>
      <c r="B952">
        <f ca="1" t="shared" si="42"/>
        <v>0.869872962719528</v>
      </c>
      <c r="C952">
        <f ca="1" t="shared" si="43"/>
        <v>281</v>
      </c>
      <c r="D952">
        <f ca="1" t="shared" si="44"/>
        <v>1.12579081101409</v>
      </c>
    </row>
    <row r="953" spans="1:4">
      <c r="A953">
        <v>-0.165337041835301</v>
      </c>
      <c r="B953">
        <f ca="1" t="shared" si="42"/>
        <v>0.881611456730218</v>
      </c>
      <c r="C953">
        <f ca="1" t="shared" si="43"/>
        <v>680</v>
      </c>
      <c r="D953">
        <f ca="1" t="shared" si="44"/>
        <v>1.18308090051391</v>
      </c>
    </row>
    <row r="954" spans="1:4">
      <c r="A954">
        <v>-1.47322680277284</v>
      </c>
      <c r="B954">
        <f ca="1" t="shared" si="42"/>
        <v>0.740380902412923</v>
      </c>
      <c r="C954">
        <f ca="1" t="shared" si="43"/>
        <v>93</v>
      </c>
      <c r="D954">
        <f ca="1" t="shared" si="44"/>
        <v>0.644520150515836</v>
      </c>
    </row>
    <row r="955" spans="1:4">
      <c r="A955">
        <v>-0.140259999170667</v>
      </c>
      <c r="B955">
        <f ca="1" t="shared" si="42"/>
        <v>0.412036914329031</v>
      </c>
      <c r="C955">
        <f ca="1" t="shared" si="43"/>
        <v>996</v>
      </c>
      <c r="D955">
        <f ca="1" t="shared" si="44"/>
        <v>-0.222308380466449</v>
      </c>
    </row>
    <row r="956" spans="1:4">
      <c r="A956">
        <v>0.454972450825153</v>
      </c>
      <c r="B956">
        <f ca="1" t="shared" si="42"/>
        <v>0.0665471641035196</v>
      </c>
      <c r="C956">
        <f ca="1" t="shared" si="43"/>
        <v>177</v>
      </c>
      <c r="D956">
        <f ca="1" t="shared" si="44"/>
        <v>-1.502010766893</v>
      </c>
    </row>
    <row r="957" spans="1:4">
      <c r="A957">
        <v>0.943055056268349</v>
      </c>
      <c r="B957">
        <f ca="1" t="shared" si="42"/>
        <v>0.393112885056493</v>
      </c>
      <c r="C957">
        <f ca="1" t="shared" si="43"/>
        <v>1719</v>
      </c>
      <c r="D957">
        <f ca="1" t="shared" si="44"/>
        <v>-0.271214878758193</v>
      </c>
    </row>
    <row r="958" spans="1:4">
      <c r="A958">
        <v>0.317322701448575</v>
      </c>
      <c r="B958">
        <f ca="1" t="shared" si="42"/>
        <v>0.807231812626523</v>
      </c>
      <c r="C958">
        <f ca="1" t="shared" si="43"/>
        <v>541</v>
      </c>
      <c r="D958">
        <f ca="1" t="shared" si="44"/>
        <v>0.867740562900572</v>
      </c>
    </row>
    <row r="959" spans="1:4">
      <c r="A959">
        <v>0.277341314358637</v>
      </c>
      <c r="B959">
        <f ca="1" t="shared" si="42"/>
        <v>0.273221015364927</v>
      </c>
      <c r="C959">
        <f ca="1" t="shared" si="43"/>
        <v>842</v>
      </c>
      <c r="D959">
        <f ca="1" t="shared" si="44"/>
        <v>-0.603100204025264</v>
      </c>
    </row>
    <row r="960" spans="1:4">
      <c r="A960">
        <v>0.310732275465853</v>
      </c>
      <c r="B960">
        <f ca="1" t="shared" si="42"/>
        <v>0.287908324954624</v>
      </c>
      <c r="C960">
        <f ca="1" t="shared" si="43"/>
        <v>1627</v>
      </c>
      <c r="D960">
        <f ca="1" t="shared" si="44"/>
        <v>-0.559505688728996</v>
      </c>
    </row>
    <row r="961" spans="1:4">
      <c r="A961">
        <v>1.23327026813058</v>
      </c>
      <c r="B961">
        <f ca="1" t="shared" si="42"/>
        <v>0.340744031223845</v>
      </c>
      <c r="C961">
        <f ca="1" t="shared" si="43"/>
        <v>1402</v>
      </c>
      <c r="D961">
        <f ca="1" t="shared" si="44"/>
        <v>-0.410433382284725</v>
      </c>
    </row>
    <row r="962" spans="1:4">
      <c r="A962">
        <v>-1.80517417902593</v>
      </c>
      <c r="B962">
        <f ca="1" t="shared" ref="B962:B1025" si="45">RAND()</f>
        <v>0.0368664451930323</v>
      </c>
      <c r="C962">
        <f ca="1" t="shared" ref="C962:C1025" si="46">RANDBETWEEN(1,2000)</f>
        <v>960</v>
      </c>
      <c r="D962">
        <f ca="1" t="shared" ref="D962:D1025" si="47">NORMSINV(B962)</f>
        <v>-1.78826731558578</v>
      </c>
    </row>
    <row r="963" spans="1:4">
      <c r="A963">
        <v>0.312981001115986</v>
      </c>
      <c r="B963">
        <f ca="1" t="shared" si="45"/>
        <v>0.482728269948238</v>
      </c>
      <c r="C963">
        <f ca="1" t="shared" si="46"/>
        <v>219</v>
      </c>
      <c r="D963">
        <f ca="1" t="shared" si="47"/>
        <v>-0.0433073404305298</v>
      </c>
    </row>
    <row r="964" spans="1:4">
      <c r="A964">
        <v>0.442705641034991</v>
      </c>
      <c r="B964">
        <f ca="1" t="shared" si="45"/>
        <v>0.557827888217761</v>
      </c>
      <c r="C964">
        <f ca="1" t="shared" si="46"/>
        <v>1508</v>
      </c>
      <c r="D964">
        <f ca="1" t="shared" si="47"/>
        <v>0.145464397298417</v>
      </c>
    </row>
    <row r="965" spans="1:4">
      <c r="A965">
        <v>2.15776708500925</v>
      </c>
      <c r="B965">
        <f ca="1" t="shared" si="45"/>
        <v>0.125702799297217</v>
      </c>
      <c r="C965">
        <f ca="1" t="shared" si="46"/>
        <v>941</v>
      </c>
      <c r="D965">
        <f ca="1" t="shared" si="47"/>
        <v>-1.1469419859245</v>
      </c>
    </row>
    <row r="966" spans="1:4">
      <c r="A966">
        <v>0.0140380507218651</v>
      </c>
      <c r="B966">
        <f ca="1" t="shared" si="45"/>
        <v>0.62003972931146</v>
      </c>
      <c r="C966">
        <f ca="1" t="shared" si="46"/>
        <v>127</v>
      </c>
      <c r="D966">
        <f ca="1" t="shared" si="47"/>
        <v>0.3055851331256</v>
      </c>
    </row>
    <row r="967" spans="1:4">
      <c r="A967">
        <v>0.128449073599768</v>
      </c>
      <c r="B967">
        <f ca="1" t="shared" si="45"/>
        <v>0.536887577401892</v>
      </c>
      <c r="C967">
        <f ca="1" t="shared" si="46"/>
        <v>850</v>
      </c>
      <c r="D967">
        <f ca="1" t="shared" si="47"/>
        <v>0.092595592733014</v>
      </c>
    </row>
    <row r="968" spans="1:4">
      <c r="A968">
        <v>-1.24182633953751</v>
      </c>
      <c r="B968">
        <f ca="1" t="shared" si="45"/>
        <v>0.189976373863781</v>
      </c>
      <c r="C968">
        <f ca="1" t="shared" si="46"/>
        <v>883</v>
      </c>
      <c r="D968">
        <f ca="1" t="shared" si="47"/>
        <v>-0.877983362341476</v>
      </c>
    </row>
    <row r="969" spans="1:4">
      <c r="A969">
        <v>-0.512509359396063</v>
      </c>
      <c r="B969">
        <f ca="1" t="shared" si="45"/>
        <v>0.541653958063806</v>
      </c>
      <c r="C969">
        <f ca="1" t="shared" si="46"/>
        <v>1483</v>
      </c>
      <c r="D969">
        <f ca="1" t="shared" si="47"/>
        <v>0.104601425065437</v>
      </c>
    </row>
    <row r="970" spans="1:4">
      <c r="A970">
        <v>0.803677266958402</v>
      </c>
      <c r="B970">
        <f ca="1" t="shared" si="45"/>
        <v>0.296638441948635</v>
      </c>
      <c r="C970">
        <f ca="1" t="shared" si="46"/>
        <v>1743</v>
      </c>
      <c r="D970">
        <f ca="1" t="shared" si="47"/>
        <v>-0.534093446124635</v>
      </c>
    </row>
    <row r="971" spans="1:4">
      <c r="A971">
        <v>0.232608954320312</v>
      </c>
      <c r="B971">
        <f ca="1" t="shared" si="45"/>
        <v>0.0195705412935085</v>
      </c>
      <c r="C971">
        <f ca="1" t="shared" si="46"/>
        <v>652</v>
      </c>
      <c r="D971">
        <f ca="1" t="shared" si="47"/>
        <v>-2.06270060310217</v>
      </c>
    </row>
    <row r="972" spans="1:4">
      <c r="A972">
        <v>-0.119506466944586</v>
      </c>
      <c r="B972">
        <f ca="1" t="shared" si="45"/>
        <v>0.902588711288008</v>
      </c>
      <c r="C972">
        <f ca="1" t="shared" si="46"/>
        <v>1093</v>
      </c>
      <c r="D972">
        <f ca="1" t="shared" si="47"/>
        <v>1.2964439535762</v>
      </c>
    </row>
    <row r="973" spans="1:4">
      <c r="A973">
        <v>-0.158206603373401</v>
      </c>
      <c r="B973">
        <f ca="1" t="shared" si="45"/>
        <v>0.518069568213875</v>
      </c>
      <c r="C973">
        <f ca="1" t="shared" si="46"/>
        <v>286</v>
      </c>
      <c r="D973">
        <f ca="1" t="shared" si="47"/>
        <v>0.0453091885318188</v>
      </c>
    </row>
    <row r="974" spans="1:4">
      <c r="A974">
        <v>-0.966342668107245</v>
      </c>
      <c r="B974">
        <f ca="1" t="shared" si="45"/>
        <v>0.320156386142612</v>
      </c>
      <c r="C974">
        <f ca="1" t="shared" si="46"/>
        <v>61</v>
      </c>
      <c r="D974">
        <f ca="1" t="shared" si="47"/>
        <v>-0.467261535777754</v>
      </c>
    </row>
    <row r="975" spans="1:4">
      <c r="A975">
        <v>-0.586177293371293</v>
      </c>
      <c r="B975">
        <f ca="1" t="shared" si="45"/>
        <v>0.293971805521853</v>
      </c>
      <c r="C975">
        <f ca="1" t="shared" si="46"/>
        <v>426</v>
      </c>
      <c r="D975">
        <f ca="1" t="shared" si="47"/>
        <v>-0.541818405021763</v>
      </c>
    </row>
    <row r="976" spans="1:4">
      <c r="A976">
        <v>-0.0504724084748887</v>
      </c>
      <c r="B976">
        <f ca="1" t="shared" si="45"/>
        <v>0.709207039662767</v>
      </c>
      <c r="C976">
        <f ca="1" t="shared" si="46"/>
        <v>1794</v>
      </c>
      <c r="D976">
        <f ca="1" t="shared" si="47"/>
        <v>0.551069663157842</v>
      </c>
    </row>
    <row r="977" spans="1:4">
      <c r="A977">
        <v>-0.141495775096701</v>
      </c>
      <c r="B977">
        <f ca="1" t="shared" si="45"/>
        <v>0.961052121138195</v>
      </c>
      <c r="C977">
        <f ca="1" t="shared" si="46"/>
        <v>1465</v>
      </c>
      <c r="D977">
        <f ca="1" t="shared" si="47"/>
        <v>1.76302805693968</v>
      </c>
    </row>
    <row r="978" spans="1:4">
      <c r="A978">
        <v>0.914906195248477</v>
      </c>
      <c r="B978">
        <f ca="1" t="shared" si="45"/>
        <v>0.931570621230988</v>
      </c>
      <c r="C978">
        <f ca="1" t="shared" si="46"/>
        <v>1148</v>
      </c>
      <c r="D978">
        <f ca="1" t="shared" si="47"/>
        <v>1.48759111683459</v>
      </c>
    </row>
    <row r="979" spans="1:4">
      <c r="A979">
        <v>-0.0412819645134732</v>
      </c>
      <c r="B979">
        <f ca="1" t="shared" si="45"/>
        <v>0.598915831270461</v>
      </c>
      <c r="C979">
        <f ca="1" t="shared" si="46"/>
        <v>315</v>
      </c>
      <c r="D979">
        <f ca="1" t="shared" si="47"/>
        <v>0.250541859489648</v>
      </c>
    </row>
    <row r="980" spans="1:4">
      <c r="A980">
        <v>0.957716110860929</v>
      </c>
      <c r="B980">
        <f ca="1" t="shared" si="45"/>
        <v>0.690727217478072</v>
      </c>
      <c r="C980">
        <f ca="1" t="shared" si="46"/>
        <v>746</v>
      </c>
      <c r="D980">
        <f ca="1" t="shared" si="47"/>
        <v>0.497912714843847</v>
      </c>
    </row>
    <row r="981" spans="1:4">
      <c r="A981">
        <v>-1.12318048195448</v>
      </c>
      <c r="B981">
        <f ca="1" t="shared" si="45"/>
        <v>0.160481983139755</v>
      </c>
      <c r="C981">
        <f ca="1" t="shared" si="46"/>
        <v>619</v>
      </c>
      <c r="D981">
        <f ca="1" t="shared" si="47"/>
        <v>-0.992478902115021</v>
      </c>
    </row>
    <row r="982" spans="1:4">
      <c r="A982">
        <v>0.345121407008264</v>
      </c>
      <c r="B982">
        <f ca="1" t="shared" si="45"/>
        <v>0.169276418609903</v>
      </c>
      <c r="C982">
        <f ca="1" t="shared" si="46"/>
        <v>388</v>
      </c>
      <c r="D982">
        <f ca="1" t="shared" si="47"/>
        <v>-0.957028565284367</v>
      </c>
    </row>
    <row r="983" spans="1:4">
      <c r="A983">
        <v>-1.15852344606537</v>
      </c>
      <c r="B983">
        <f ca="1" t="shared" si="45"/>
        <v>0.412839130078783</v>
      </c>
      <c r="C983">
        <f ca="1" t="shared" si="46"/>
        <v>1405</v>
      </c>
      <c r="D983">
        <f ca="1" t="shared" si="47"/>
        <v>-0.220247686108765</v>
      </c>
    </row>
    <row r="984" spans="1:4">
      <c r="A984">
        <v>0.0434260982729029</v>
      </c>
      <c r="B984">
        <f ca="1" t="shared" si="45"/>
        <v>0.565702657160399</v>
      </c>
      <c r="C984">
        <f ca="1" t="shared" si="46"/>
        <v>889</v>
      </c>
      <c r="D984">
        <f ca="1" t="shared" si="47"/>
        <v>0.165443794349202</v>
      </c>
    </row>
    <row r="985" spans="1:4">
      <c r="A985">
        <v>0.43933255255979</v>
      </c>
      <c r="B985">
        <f ca="1" t="shared" si="45"/>
        <v>0.454539168357151</v>
      </c>
      <c r="C985">
        <f ca="1" t="shared" si="46"/>
        <v>1610</v>
      </c>
      <c r="D985">
        <f ca="1" t="shared" si="47"/>
        <v>-0.114201154531689</v>
      </c>
    </row>
    <row r="986" spans="1:4">
      <c r="A986">
        <v>1.94563654076774</v>
      </c>
      <c r="B986">
        <f ca="1" t="shared" si="45"/>
        <v>0.965822200435234</v>
      </c>
      <c r="C986">
        <f ca="1" t="shared" si="46"/>
        <v>648</v>
      </c>
      <c r="D986">
        <f ca="1" t="shared" si="47"/>
        <v>1.8226554007863</v>
      </c>
    </row>
    <row r="987" spans="1:4">
      <c r="A987">
        <v>2.06351614906453</v>
      </c>
      <c r="B987">
        <f ca="1" t="shared" si="45"/>
        <v>0.824026532914562</v>
      </c>
      <c r="C987">
        <f ca="1" t="shared" si="46"/>
        <v>1357</v>
      </c>
      <c r="D987">
        <f ca="1" t="shared" si="47"/>
        <v>0.930819513141309</v>
      </c>
    </row>
    <row r="988" spans="1:4">
      <c r="A988">
        <v>-1.34283254737966</v>
      </c>
      <c r="B988">
        <f ca="1" t="shared" si="45"/>
        <v>0.495906707670376</v>
      </c>
      <c r="C988">
        <f ca="1" t="shared" si="46"/>
        <v>15</v>
      </c>
      <c r="D988">
        <f ca="1" t="shared" si="47"/>
        <v>-0.0102605423230652</v>
      </c>
    </row>
    <row r="989" spans="1:4">
      <c r="A989">
        <v>-0.776087745180121</v>
      </c>
      <c r="B989">
        <f ca="1" t="shared" si="45"/>
        <v>0.593385716272186</v>
      </c>
      <c r="C989">
        <f ca="1" t="shared" si="46"/>
        <v>399</v>
      </c>
      <c r="D989">
        <f ca="1" t="shared" si="47"/>
        <v>0.236263036759805</v>
      </c>
    </row>
    <row r="990" spans="1:4">
      <c r="A990">
        <v>-0.159136561705964</v>
      </c>
      <c r="B990">
        <f ca="1" t="shared" si="45"/>
        <v>0.178137396059015</v>
      </c>
      <c r="C990">
        <f ca="1" t="shared" si="46"/>
        <v>693</v>
      </c>
      <c r="D990">
        <f ca="1" t="shared" si="47"/>
        <v>-0.922486647211691</v>
      </c>
    </row>
    <row r="991" spans="1:4">
      <c r="A991">
        <v>0.0963450474955607</v>
      </c>
      <c r="B991">
        <f ca="1" t="shared" si="45"/>
        <v>0.279180981921023</v>
      </c>
      <c r="C991">
        <f ca="1" t="shared" si="46"/>
        <v>989</v>
      </c>
      <c r="D991">
        <f ca="1" t="shared" si="47"/>
        <v>-0.585276276476012</v>
      </c>
    </row>
    <row r="992" spans="1:4">
      <c r="A992">
        <v>0.681588971929159</v>
      </c>
      <c r="B992">
        <f ca="1" t="shared" si="45"/>
        <v>0.0399747956592005</v>
      </c>
      <c r="C992">
        <f ca="1" t="shared" si="46"/>
        <v>213</v>
      </c>
      <c r="D992">
        <f ca="1" t="shared" si="47"/>
        <v>-1.75097862889551</v>
      </c>
    </row>
    <row r="993" spans="1:4">
      <c r="A993">
        <v>0.525901668879669</v>
      </c>
      <c r="B993">
        <f ca="1" t="shared" si="45"/>
        <v>0.251715065207356</v>
      </c>
      <c r="C993">
        <f ca="1" t="shared" si="46"/>
        <v>1229</v>
      </c>
      <c r="D993">
        <f ca="1" t="shared" si="47"/>
        <v>-0.669102444997273</v>
      </c>
    </row>
    <row r="994" spans="1:4">
      <c r="A994">
        <v>-1.04472292150604</v>
      </c>
      <c r="B994">
        <f ca="1" t="shared" si="45"/>
        <v>0.624472343380191</v>
      </c>
      <c r="C994">
        <f ca="1" t="shared" si="46"/>
        <v>1530</v>
      </c>
      <c r="D994">
        <f ca="1" t="shared" si="47"/>
        <v>0.317248154934602</v>
      </c>
    </row>
    <row r="995" spans="1:4">
      <c r="A995">
        <v>-0.698967141943285</v>
      </c>
      <c r="B995">
        <f ca="1" t="shared" si="45"/>
        <v>0.329803812912497</v>
      </c>
      <c r="C995">
        <f ca="1" t="shared" si="46"/>
        <v>454</v>
      </c>
      <c r="D995">
        <f ca="1" t="shared" si="47"/>
        <v>-0.440454960986823</v>
      </c>
    </row>
    <row r="996" spans="1:4">
      <c r="A996">
        <v>-0.816210103948833</v>
      </c>
      <c r="B996">
        <f ca="1" t="shared" si="45"/>
        <v>0.0497022621534242</v>
      </c>
      <c r="C996">
        <f ca="1" t="shared" si="46"/>
        <v>562</v>
      </c>
      <c r="D996">
        <f ca="1" t="shared" si="47"/>
        <v>-1.64774736384011</v>
      </c>
    </row>
    <row r="997" spans="1:4">
      <c r="A997">
        <v>-0.264723212239915</v>
      </c>
      <c r="B997">
        <f ca="1" t="shared" si="45"/>
        <v>0.700981325115779</v>
      </c>
      <c r="C997">
        <f ca="1" t="shared" si="46"/>
        <v>1445</v>
      </c>
      <c r="D997">
        <f ca="1" t="shared" si="47"/>
        <v>0.527224999945787</v>
      </c>
    </row>
    <row r="998" spans="1:4">
      <c r="A998">
        <v>0.263535184785724</v>
      </c>
      <c r="B998">
        <f ca="1" t="shared" si="45"/>
        <v>0.471730609764122</v>
      </c>
      <c r="C998">
        <f ca="1" t="shared" si="46"/>
        <v>1998</v>
      </c>
      <c r="D998">
        <f ca="1" t="shared" si="47"/>
        <v>-0.0709202591177495</v>
      </c>
    </row>
    <row r="999" spans="1:4">
      <c r="A999">
        <v>-1.34434003484785</v>
      </c>
      <c r="B999">
        <f ca="1" t="shared" si="45"/>
        <v>0.801095137544536</v>
      </c>
      <c r="C999">
        <f ca="1" t="shared" si="46"/>
        <v>1647</v>
      </c>
      <c r="D999">
        <f ca="1" t="shared" si="47"/>
        <v>0.845539434394832</v>
      </c>
    </row>
    <row r="1000" spans="1:4">
      <c r="A1000">
        <v>0.0200816430151463</v>
      </c>
      <c r="B1000">
        <f ca="1" t="shared" si="45"/>
        <v>0.368437080001185</v>
      </c>
      <c r="C1000">
        <f ca="1" t="shared" si="46"/>
        <v>395</v>
      </c>
      <c r="D1000">
        <f ca="1" t="shared" si="47"/>
        <v>-0.335995632466404</v>
      </c>
    </row>
    <row r="1001" spans="1:4">
      <c r="A1001">
        <v>0.0181694304046687</v>
      </c>
      <c r="B1001">
        <f ca="1" t="shared" si="45"/>
        <v>0.480926824977711</v>
      </c>
      <c r="C1001">
        <f ca="1" t="shared" si="46"/>
        <v>561</v>
      </c>
      <c r="D1001">
        <f ca="1" t="shared" si="47"/>
        <v>-0.0478275876365729</v>
      </c>
    </row>
    <row r="1002" spans="1:4">
      <c r="A1002">
        <v>0.262505182035966</v>
      </c>
      <c r="B1002">
        <f ca="1" t="shared" si="45"/>
        <v>0.052747235867646</v>
      </c>
      <c r="C1002">
        <f ca="1" t="shared" si="46"/>
        <v>1954</v>
      </c>
      <c r="D1002">
        <f ca="1" t="shared" si="47"/>
        <v>-1.61878062758986</v>
      </c>
    </row>
    <row r="1003" spans="1:4">
      <c r="A1003">
        <v>1.70694420376094</v>
      </c>
      <c r="B1003">
        <f ca="1" t="shared" si="45"/>
        <v>0.120316549600798</v>
      </c>
      <c r="C1003">
        <f ca="1" t="shared" si="46"/>
        <v>1466</v>
      </c>
      <c r="D1003">
        <f ca="1" t="shared" si="47"/>
        <v>-1.1734058330251</v>
      </c>
    </row>
    <row r="1004" spans="1:4">
      <c r="A1004">
        <v>0.537002051714808</v>
      </c>
      <c r="B1004">
        <f ca="1" t="shared" si="45"/>
        <v>0.462668930666511</v>
      </c>
      <c r="C1004">
        <f ca="1" t="shared" si="46"/>
        <v>19</v>
      </c>
      <c r="D1004">
        <f ca="1" t="shared" si="47"/>
        <v>-0.0937120960175303</v>
      </c>
    </row>
    <row r="1005" spans="1:4">
      <c r="A1005">
        <v>-0.380007350031519</v>
      </c>
      <c r="B1005">
        <f ca="1" t="shared" si="45"/>
        <v>0.108356598704217</v>
      </c>
      <c r="C1005">
        <f ca="1" t="shared" si="46"/>
        <v>1419</v>
      </c>
      <c r="D1005">
        <f ca="1" t="shared" si="47"/>
        <v>-1.23531525778614</v>
      </c>
    </row>
    <row r="1006" spans="1:4">
      <c r="A1006">
        <v>-0.520287812832976</v>
      </c>
      <c r="B1006">
        <f ca="1" t="shared" si="45"/>
        <v>0.884322469316479</v>
      </c>
      <c r="C1006">
        <f ca="1" t="shared" si="46"/>
        <v>870</v>
      </c>
      <c r="D1006">
        <f ca="1" t="shared" si="47"/>
        <v>1.19687556025592</v>
      </c>
    </row>
    <row r="1007" spans="1:4">
      <c r="A1007">
        <v>0.167741518453113</v>
      </c>
      <c r="B1007">
        <f ca="1" t="shared" si="45"/>
        <v>0.219977874127131</v>
      </c>
      <c r="C1007">
        <f ca="1" t="shared" si="46"/>
        <v>2</v>
      </c>
      <c r="D1007">
        <f ca="1" t="shared" si="47"/>
        <v>-0.772267942289832</v>
      </c>
    </row>
    <row r="1008" spans="1:4">
      <c r="A1008">
        <v>0.147912260217709</v>
      </c>
      <c r="B1008">
        <f ca="1" t="shared" si="45"/>
        <v>0.330700833999226</v>
      </c>
      <c r="C1008">
        <f ca="1" t="shared" si="46"/>
        <v>1954</v>
      </c>
      <c r="D1008">
        <f ca="1" t="shared" si="47"/>
        <v>-0.437978777249676</v>
      </c>
    </row>
    <row r="1009" spans="1:4">
      <c r="A1009">
        <v>-0.429329247708665</v>
      </c>
      <c r="B1009">
        <f ca="1" t="shared" si="45"/>
        <v>0.117448497963183</v>
      </c>
      <c r="C1009">
        <f ca="1" t="shared" si="46"/>
        <v>1512</v>
      </c>
      <c r="D1009">
        <f ca="1" t="shared" si="47"/>
        <v>-1.18783861958144</v>
      </c>
    </row>
    <row r="1010" spans="1:4">
      <c r="A1010">
        <v>1.33869662022335</v>
      </c>
      <c r="B1010">
        <f ca="1" t="shared" si="45"/>
        <v>0.663124340691623</v>
      </c>
      <c r="C1010">
        <f ca="1" t="shared" si="46"/>
        <v>1050</v>
      </c>
      <c r="D1010">
        <f ca="1" t="shared" si="47"/>
        <v>0.421005153595218</v>
      </c>
    </row>
    <row r="1011" spans="1:4">
      <c r="A1011">
        <v>0.0301838554150891</v>
      </c>
      <c r="B1011">
        <f ca="1" t="shared" si="45"/>
        <v>0.10492057025192</v>
      </c>
      <c r="C1011">
        <f ca="1" t="shared" si="46"/>
        <v>1298</v>
      </c>
      <c r="D1011">
        <f ca="1" t="shared" si="47"/>
        <v>-1.25400237962707</v>
      </c>
    </row>
    <row r="1012" spans="1:4">
      <c r="A1012">
        <v>-1.18837078844081</v>
      </c>
      <c r="B1012">
        <f ca="1" t="shared" si="45"/>
        <v>0.875473840715579</v>
      </c>
      <c r="C1012">
        <f ca="1" t="shared" si="46"/>
        <v>272</v>
      </c>
      <c r="D1012">
        <f ca="1" t="shared" si="47"/>
        <v>1.15265426963323</v>
      </c>
    </row>
    <row r="1013" spans="1:4">
      <c r="A1013">
        <v>-0.363040726369945</v>
      </c>
      <c r="B1013">
        <f ca="1" t="shared" si="45"/>
        <v>0.612029353100813</v>
      </c>
      <c r="C1013">
        <f ca="1" t="shared" si="46"/>
        <v>1430</v>
      </c>
      <c r="D1013">
        <f ca="1" t="shared" si="47"/>
        <v>0.284612160351819</v>
      </c>
    </row>
    <row r="1014" spans="1:4">
      <c r="A1014">
        <v>-1.39414623845369</v>
      </c>
      <c r="B1014">
        <f ca="1" t="shared" si="45"/>
        <v>0.128076708197719</v>
      </c>
      <c r="C1014">
        <f ca="1" t="shared" si="46"/>
        <v>531</v>
      </c>
      <c r="D1014">
        <f ca="1" t="shared" si="47"/>
        <v>-1.13552976859059</v>
      </c>
    </row>
    <row r="1015" spans="1:4">
      <c r="A1015">
        <v>-0.762001945986412</v>
      </c>
      <c r="B1015">
        <f ca="1" t="shared" si="45"/>
        <v>0.587427375132675</v>
      </c>
      <c r="C1015">
        <f ca="1" t="shared" si="46"/>
        <v>816</v>
      </c>
      <c r="D1015">
        <f ca="1" t="shared" si="47"/>
        <v>0.220932168081749</v>
      </c>
    </row>
    <row r="1016" spans="1:4">
      <c r="A1016">
        <v>-0.215429736272199</v>
      </c>
      <c r="B1016">
        <f ca="1" t="shared" si="45"/>
        <v>0.588275285201706</v>
      </c>
      <c r="C1016">
        <f ca="1" t="shared" si="46"/>
        <v>412</v>
      </c>
      <c r="D1016">
        <f ca="1" t="shared" si="47"/>
        <v>0.223110598811959</v>
      </c>
    </row>
    <row r="1017" spans="1:4">
      <c r="A1017">
        <v>0.999957592284773</v>
      </c>
      <c r="B1017">
        <f ca="1" t="shared" si="45"/>
        <v>0.48778510318521</v>
      </c>
      <c r="C1017">
        <f ca="1" t="shared" si="46"/>
        <v>318</v>
      </c>
      <c r="D1017">
        <f ca="1" t="shared" si="47"/>
        <v>-0.0306229912626151</v>
      </c>
    </row>
    <row r="1018" spans="1:4">
      <c r="A1018">
        <v>0.0229897523240652</v>
      </c>
      <c r="B1018">
        <f ca="1" t="shared" si="45"/>
        <v>0.274698828305299</v>
      </c>
      <c r="C1018">
        <f ca="1" t="shared" si="46"/>
        <v>873</v>
      </c>
      <c r="D1018">
        <f ca="1" t="shared" si="47"/>
        <v>-0.598662968072408</v>
      </c>
    </row>
    <row r="1019" spans="1:4">
      <c r="A1019">
        <v>-0.511288362758933</v>
      </c>
      <c r="B1019">
        <f ca="1" t="shared" si="45"/>
        <v>0.293889464697661</v>
      </c>
      <c r="C1019">
        <f ca="1" t="shared" si="46"/>
        <v>118</v>
      </c>
      <c r="D1019">
        <f ca="1" t="shared" si="47"/>
        <v>-0.542057450523962</v>
      </c>
    </row>
    <row r="1020" spans="1:4">
      <c r="A1020">
        <v>-1.30875150716747</v>
      </c>
      <c r="B1020">
        <f ca="1" t="shared" si="45"/>
        <v>0.259636129979637</v>
      </c>
      <c r="C1020">
        <f ca="1" t="shared" si="46"/>
        <v>835</v>
      </c>
      <c r="D1020">
        <f ca="1" t="shared" si="47"/>
        <v>-0.644467601746026</v>
      </c>
    </row>
    <row r="1021" spans="1:4">
      <c r="A1021">
        <v>1.89766069524921</v>
      </c>
      <c r="B1021">
        <f ca="1" t="shared" si="45"/>
        <v>0.359726145179228</v>
      </c>
      <c r="C1021">
        <f ca="1" t="shared" si="46"/>
        <v>803</v>
      </c>
      <c r="D1021">
        <f ca="1" t="shared" si="47"/>
        <v>-0.359190891189952</v>
      </c>
    </row>
    <row r="1022" spans="1:4">
      <c r="A1022">
        <v>0.716458998795133</v>
      </c>
      <c r="B1022">
        <f ca="1" t="shared" si="45"/>
        <v>0.392925049874648</v>
      </c>
      <c r="C1022">
        <f ca="1" t="shared" si="46"/>
        <v>320</v>
      </c>
      <c r="D1022">
        <f ca="1" t="shared" si="47"/>
        <v>-0.271703383148273</v>
      </c>
    </row>
    <row r="1023" spans="1:4">
      <c r="A1023">
        <v>-1.08877429738641</v>
      </c>
      <c r="B1023">
        <f ca="1" t="shared" si="45"/>
        <v>0.58370142227442</v>
      </c>
      <c r="C1023">
        <f ca="1" t="shared" si="46"/>
        <v>419</v>
      </c>
      <c r="D1023">
        <f ca="1" t="shared" si="47"/>
        <v>0.211371805776896</v>
      </c>
    </row>
    <row r="1024" spans="1:4">
      <c r="A1024">
        <v>-0.732270564185455</v>
      </c>
      <c r="B1024">
        <f ca="1" t="shared" si="45"/>
        <v>0.944960385452728</v>
      </c>
      <c r="C1024">
        <f ca="1" t="shared" si="46"/>
        <v>230</v>
      </c>
      <c r="D1024">
        <f ca="1" t="shared" si="47"/>
        <v>1.59783712910546</v>
      </c>
    </row>
    <row r="1025" spans="1:4">
      <c r="A1025">
        <v>-0.312498968924046</v>
      </c>
      <c r="B1025">
        <f ca="1" t="shared" si="45"/>
        <v>0.00432602419563732</v>
      </c>
      <c r="C1025">
        <f ca="1" t="shared" si="46"/>
        <v>1970</v>
      </c>
      <c r="D1025">
        <f ca="1" t="shared" si="47"/>
        <v>-2.62550521350705</v>
      </c>
    </row>
    <row r="1026" spans="1:4">
      <c r="A1026">
        <v>1.34076117319637</v>
      </c>
      <c r="B1026">
        <f ca="1" t="shared" ref="B1026:B1089" si="48">RAND()</f>
        <v>0.0447751485635732</v>
      </c>
      <c r="C1026">
        <f ca="1" t="shared" ref="C1026:C1089" si="49">RANDBETWEEN(1,2000)</f>
        <v>254</v>
      </c>
      <c r="D1026">
        <f ca="1" t="shared" ref="D1026:D1089" si="50">NORMSINV(B1026)</f>
        <v>-1.69777467671196</v>
      </c>
    </row>
    <row r="1027" spans="1:4">
      <c r="A1027">
        <v>-1.00387296697591</v>
      </c>
      <c r="B1027">
        <f ca="1" t="shared" si="48"/>
        <v>0.530060093515154</v>
      </c>
      <c r="C1027">
        <f ca="1" t="shared" si="49"/>
        <v>1658</v>
      </c>
      <c r="D1027">
        <f ca="1" t="shared" si="50"/>
        <v>0.075420922375382</v>
      </c>
    </row>
    <row r="1028" spans="1:4">
      <c r="A1028">
        <v>-1.16046976472717</v>
      </c>
      <c r="B1028">
        <f ca="1" t="shared" si="48"/>
        <v>0.642513536284684</v>
      </c>
      <c r="C1028">
        <f ca="1" t="shared" si="49"/>
        <v>307</v>
      </c>
      <c r="D1028">
        <f ca="1" t="shared" si="50"/>
        <v>0.365185518586178</v>
      </c>
    </row>
    <row r="1029" spans="1:4">
      <c r="A1029">
        <v>1.10454493551515</v>
      </c>
      <c r="B1029">
        <f ca="1" t="shared" si="48"/>
        <v>0.162770001143639</v>
      </c>
      <c r="C1029">
        <f ca="1" t="shared" si="49"/>
        <v>905</v>
      </c>
      <c r="D1029">
        <f ca="1" t="shared" si="50"/>
        <v>-0.983137028327829</v>
      </c>
    </row>
    <row r="1030" spans="1:4">
      <c r="A1030">
        <v>1.51142558024731</v>
      </c>
      <c r="B1030">
        <f ca="1" t="shared" si="48"/>
        <v>0.524402602334308</v>
      </c>
      <c r="C1030">
        <f ca="1" t="shared" si="49"/>
        <v>1574</v>
      </c>
      <c r="D1030">
        <f ca="1" t="shared" si="50"/>
        <v>0.0612064470835436</v>
      </c>
    </row>
    <row r="1031" spans="1:4">
      <c r="A1031">
        <v>0.541515419172356</v>
      </c>
      <c r="B1031">
        <f ca="1" t="shared" si="48"/>
        <v>0.998582145575252</v>
      </c>
      <c r="C1031">
        <f ca="1" t="shared" si="49"/>
        <v>1584</v>
      </c>
      <c r="D1031">
        <f ca="1" t="shared" si="50"/>
        <v>2.98500802421719</v>
      </c>
    </row>
    <row r="1032" spans="1:4">
      <c r="A1032">
        <v>-0.389975411962951</v>
      </c>
      <c r="B1032">
        <f ca="1" t="shared" si="48"/>
        <v>0.397222457572806</v>
      </c>
      <c r="C1032">
        <f ca="1" t="shared" si="49"/>
        <v>1482</v>
      </c>
      <c r="D1032">
        <f ca="1" t="shared" si="50"/>
        <v>-0.260543046544607</v>
      </c>
    </row>
    <row r="1033" spans="1:4">
      <c r="A1033">
        <v>-0.330059037878527</v>
      </c>
      <c r="B1033">
        <f ca="1" t="shared" si="48"/>
        <v>0.150922858392094</v>
      </c>
      <c r="C1033">
        <f ca="1" t="shared" si="49"/>
        <v>1001</v>
      </c>
      <c r="D1033">
        <f ca="1" t="shared" si="50"/>
        <v>-1.03248340718948</v>
      </c>
    </row>
    <row r="1034" spans="1:4">
      <c r="A1034">
        <v>0.00355726115230937</v>
      </c>
      <c r="B1034">
        <f ca="1" t="shared" si="48"/>
        <v>0.920146165831555</v>
      </c>
      <c r="C1034">
        <f ca="1" t="shared" si="49"/>
        <v>867</v>
      </c>
      <c r="D1034">
        <f ca="1" t="shared" si="50"/>
        <v>1.40605542134901</v>
      </c>
    </row>
    <row r="1035" spans="1:4">
      <c r="A1035">
        <v>1.1564316082513</v>
      </c>
      <c r="B1035">
        <f ca="1" t="shared" si="48"/>
        <v>0.299238342080536</v>
      </c>
      <c r="C1035">
        <f ca="1" t="shared" si="49"/>
        <v>1631</v>
      </c>
      <c r="D1035">
        <f ca="1" t="shared" si="50"/>
        <v>-0.526592380793313</v>
      </c>
    </row>
    <row r="1036" spans="1:4">
      <c r="A1036">
        <v>1.11745066533331</v>
      </c>
      <c r="B1036">
        <f ca="1" t="shared" si="48"/>
        <v>0.0561317963382144</v>
      </c>
      <c r="C1036">
        <f ca="1" t="shared" si="49"/>
        <v>1717</v>
      </c>
      <c r="D1036">
        <f ca="1" t="shared" si="50"/>
        <v>-1.58810059999164</v>
      </c>
    </row>
    <row r="1037" spans="1:4">
      <c r="A1037">
        <v>0.810034634923795</v>
      </c>
      <c r="B1037">
        <f ca="1" t="shared" si="48"/>
        <v>0.0303130378146739</v>
      </c>
      <c r="C1037">
        <f ca="1" t="shared" si="49"/>
        <v>602</v>
      </c>
      <c r="D1037">
        <f ca="1" t="shared" si="50"/>
        <v>-1.87621272360346</v>
      </c>
    </row>
    <row r="1038" spans="1:4">
      <c r="A1038">
        <v>-1.37933739097207</v>
      </c>
      <c r="B1038">
        <f ca="1" t="shared" si="48"/>
        <v>0.442592824249399</v>
      </c>
      <c r="C1038">
        <f ca="1" t="shared" si="49"/>
        <v>696</v>
      </c>
      <c r="D1038">
        <f ca="1" t="shared" si="50"/>
        <v>-0.144398693417976</v>
      </c>
    </row>
    <row r="1039" spans="1:4">
      <c r="A1039">
        <v>-0.68014287535334</v>
      </c>
      <c r="B1039">
        <f ca="1" t="shared" si="48"/>
        <v>0.0675199934555204</v>
      </c>
      <c r="C1039">
        <f ca="1" t="shared" si="49"/>
        <v>1701</v>
      </c>
      <c r="D1039">
        <f ca="1" t="shared" si="50"/>
        <v>-1.49451912525354</v>
      </c>
    </row>
    <row r="1040" spans="1:4">
      <c r="A1040">
        <v>-0.144896148412954</v>
      </c>
      <c r="B1040">
        <f ca="1" t="shared" si="48"/>
        <v>0.682453233012543</v>
      </c>
      <c r="C1040">
        <f ca="1" t="shared" si="49"/>
        <v>278</v>
      </c>
      <c r="D1040">
        <f ca="1" t="shared" si="50"/>
        <v>0.474569943112434</v>
      </c>
    </row>
    <row r="1041" spans="1:4">
      <c r="A1041">
        <v>1.0402436600998</v>
      </c>
      <c r="B1041">
        <f ca="1" t="shared" si="48"/>
        <v>0.659442660000105</v>
      </c>
      <c r="C1041">
        <f ca="1" t="shared" si="49"/>
        <v>446</v>
      </c>
      <c r="D1041">
        <f ca="1" t="shared" si="50"/>
        <v>0.410942524247515</v>
      </c>
    </row>
    <row r="1042" spans="1:4">
      <c r="A1042">
        <v>2.6225097826682</v>
      </c>
      <c r="B1042">
        <f ca="1" t="shared" si="48"/>
        <v>0.381168903135136</v>
      </c>
      <c r="C1042">
        <f ca="1" t="shared" si="49"/>
        <v>1075</v>
      </c>
      <c r="D1042">
        <f ca="1" t="shared" si="50"/>
        <v>-0.302412264749081</v>
      </c>
    </row>
    <row r="1043" spans="1:4">
      <c r="A1043">
        <v>1.41299096867442</v>
      </c>
      <c r="B1043">
        <f ca="1" t="shared" si="48"/>
        <v>0.936488533642929</v>
      </c>
      <c r="C1043">
        <f ca="1" t="shared" si="49"/>
        <v>76</v>
      </c>
      <c r="D1043">
        <f ca="1" t="shared" si="50"/>
        <v>1.52594752837282</v>
      </c>
    </row>
    <row r="1044" spans="1:4">
      <c r="A1044">
        <v>-1.01687419373775</v>
      </c>
      <c r="B1044">
        <f ca="1" t="shared" si="48"/>
        <v>0.0408947067312713</v>
      </c>
      <c r="C1044">
        <f ca="1" t="shared" si="49"/>
        <v>1281</v>
      </c>
      <c r="D1044">
        <f ca="1" t="shared" si="50"/>
        <v>-1.74039653546987</v>
      </c>
    </row>
    <row r="1045" spans="1:4">
      <c r="A1045">
        <v>0.401144006900722</v>
      </c>
      <c r="B1045">
        <f ca="1" t="shared" si="48"/>
        <v>0.279950319567374</v>
      </c>
      <c r="C1045">
        <f ca="1" t="shared" si="49"/>
        <v>50</v>
      </c>
      <c r="D1045">
        <f ca="1" t="shared" si="50"/>
        <v>-0.582989098252034</v>
      </c>
    </row>
    <row r="1046" spans="1:4">
      <c r="A1046">
        <v>-0.380830442736624</v>
      </c>
      <c r="B1046">
        <f ca="1" t="shared" si="48"/>
        <v>0.080463442242418</v>
      </c>
      <c r="C1046">
        <f ca="1" t="shared" si="49"/>
        <v>1491</v>
      </c>
      <c r="D1046">
        <f ca="1" t="shared" si="50"/>
        <v>-1.40196102877461</v>
      </c>
    </row>
    <row r="1047" spans="1:4">
      <c r="A1047">
        <v>0.684196947986493</v>
      </c>
      <c r="B1047">
        <f ca="1" t="shared" si="48"/>
        <v>0.109636815342135</v>
      </c>
      <c r="C1047">
        <f ca="1" t="shared" si="49"/>
        <v>825</v>
      </c>
      <c r="D1047">
        <f ca="1" t="shared" si="50"/>
        <v>-1.22846188056498</v>
      </c>
    </row>
    <row r="1048" spans="1:4">
      <c r="A1048">
        <v>-0.46782133722445</v>
      </c>
      <c r="B1048">
        <f ca="1" t="shared" si="48"/>
        <v>0.681857135270538</v>
      </c>
      <c r="C1048">
        <f ca="1" t="shared" si="49"/>
        <v>586</v>
      </c>
      <c r="D1048">
        <f ca="1" t="shared" si="50"/>
        <v>0.47289831176136</v>
      </c>
    </row>
    <row r="1049" spans="1:4">
      <c r="A1049">
        <v>-1.32421973830787</v>
      </c>
      <c r="B1049">
        <f ca="1" t="shared" si="48"/>
        <v>0.481130574202979</v>
      </c>
      <c r="C1049">
        <f ca="1" t="shared" si="49"/>
        <v>216</v>
      </c>
      <c r="D1049">
        <f ca="1" t="shared" si="50"/>
        <v>-0.0473162858284512</v>
      </c>
    </row>
    <row r="1050" spans="1:4">
      <c r="A1050">
        <v>-0.0148793333210051</v>
      </c>
      <c r="B1050">
        <f ca="1" t="shared" si="48"/>
        <v>0.160355997273175</v>
      </c>
      <c r="C1050">
        <f ca="1" t="shared" si="49"/>
        <v>183</v>
      </c>
      <c r="D1050">
        <f ca="1" t="shared" si="50"/>
        <v>-0.992995813777844</v>
      </c>
    </row>
    <row r="1051" spans="1:4">
      <c r="A1051">
        <v>-0.803784132585861</v>
      </c>
      <c r="B1051">
        <f ca="1" t="shared" si="48"/>
        <v>0.101967438192694</v>
      </c>
      <c r="C1051">
        <f ca="1" t="shared" si="49"/>
        <v>386</v>
      </c>
      <c r="D1051">
        <f ca="1" t="shared" si="50"/>
        <v>-1.27042052367352</v>
      </c>
    </row>
    <row r="1052" spans="1:4">
      <c r="A1052">
        <v>0.15054183677421</v>
      </c>
      <c r="B1052">
        <f ca="1" t="shared" si="48"/>
        <v>0.558447281340166</v>
      </c>
      <c r="C1052">
        <f ca="1" t="shared" si="49"/>
        <v>1164</v>
      </c>
      <c r="D1052">
        <f ca="1" t="shared" si="50"/>
        <v>0.147033678857652</v>
      </c>
    </row>
    <row r="1053" spans="1:4">
      <c r="A1053">
        <v>0.617627620158601</v>
      </c>
      <c r="B1053">
        <f ca="1" t="shared" si="48"/>
        <v>0.654538754792819</v>
      </c>
      <c r="C1053">
        <f ca="1" t="shared" si="49"/>
        <v>1993</v>
      </c>
      <c r="D1053">
        <f ca="1" t="shared" si="50"/>
        <v>0.397603486094851</v>
      </c>
    </row>
    <row r="1054" spans="1:4">
      <c r="A1054">
        <v>1.34396259454661</v>
      </c>
      <c r="B1054">
        <f ca="1" t="shared" si="48"/>
        <v>0.129049709510369</v>
      </c>
      <c r="C1054">
        <f ca="1" t="shared" si="49"/>
        <v>317</v>
      </c>
      <c r="D1054">
        <f ca="1" t="shared" si="50"/>
        <v>-1.1308946888228</v>
      </c>
    </row>
    <row r="1055" spans="1:4">
      <c r="A1055">
        <v>0.636719050817192</v>
      </c>
      <c r="B1055">
        <f ca="1" t="shared" si="48"/>
        <v>0.00401556047020879</v>
      </c>
      <c r="C1055">
        <f ca="1" t="shared" si="49"/>
        <v>720</v>
      </c>
      <c r="D1055">
        <f ca="1" t="shared" si="50"/>
        <v>-2.65075864394669</v>
      </c>
    </row>
    <row r="1056" spans="1:4">
      <c r="A1056">
        <v>-0.458624072052771</v>
      </c>
      <c r="B1056">
        <f ca="1" t="shared" si="48"/>
        <v>0.8722939991234</v>
      </c>
      <c r="C1056">
        <f ca="1" t="shared" si="49"/>
        <v>148</v>
      </c>
      <c r="D1056">
        <f ca="1" t="shared" si="50"/>
        <v>1.1373021369074</v>
      </c>
    </row>
    <row r="1057" spans="1:4">
      <c r="A1057">
        <v>-0.29040393201285</v>
      </c>
      <c r="B1057">
        <f ca="1" t="shared" si="48"/>
        <v>0.227011085788849</v>
      </c>
      <c r="C1057">
        <f ca="1" t="shared" si="49"/>
        <v>148</v>
      </c>
      <c r="D1057">
        <f ca="1" t="shared" si="50"/>
        <v>-0.748726328172725</v>
      </c>
    </row>
    <row r="1058" spans="1:4">
      <c r="A1058">
        <v>-0.919333160709357</v>
      </c>
      <c r="B1058">
        <f ca="1" t="shared" si="48"/>
        <v>0.300759497940437</v>
      </c>
      <c r="C1058">
        <f ca="1" t="shared" si="49"/>
        <v>365</v>
      </c>
      <c r="D1058">
        <f ca="1" t="shared" si="50"/>
        <v>-0.522217366323716</v>
      </c>
    </row>
    <row r="1059" spans="1:4">
      <c r="A1059">
        <v>-1.68344740814064</v>
      </c>
      <c r="B1059">
        <f ca="1" t="shared" si="48"/>
        <v>0.293550176769608</v>
      </c>
      <c r="C1059">
        <f ca="1" t="shared" si="49"/>
        <v>843</v>
      </c>
      <c r="D1059">
        <f ca="1" t="shared" si="50"/>
        <v>-0.54304277200592</v>
      </c>
    </row>
    <row r="1060" spans="1:4">
      <c r="A1060">
        <v>0.351055859937333</v>
      </c>
      <c r="B1060">
        <f ca="1" t="shared" si="48"/>
        <v>0.0716684195469266</v>
      </c>
      <c r="C1060">
        <f ca="1" t="shared" si="49"/>
        <v>1730</v>
      </c>
      <c r="D1060">
        <f ca="1" t="shared" si="50"/>
        <v>-1.46347723238252</v>
      </c>
    </row>
    <row r="1061" spans="1:4">
      <c r="A1061">
        <v>2.21538357436657</v>
      </c>
      <c r="B1061">
        <f ca="1" t="shared" si="48"/>
        <v>0.0405792401066012</v>
      </c>
      <c r="C1061">
        <f ca="1" t="shared" si="49"/>
        <v>1415</v>
      </c>
      <c r="D1061">
        <f ca="1" t="shared" si="50"/>
        <v>-1.74400349610828</v>
      </c>
    </row>
    <row r="1062" spans="1:4">
      <c r="A1062">
        <v>1.8627179088071</v>
      </c>
      <c r="B1062">
        <f ca="1" t="shared" si="48"/>
        <v>0.721186389494199</v>
      </c>
      <c r="C1062">
        <f ca="1" t="shared" si="49"/>
        <v>28</v>
      </c>
      <c r="D1062">
        <f ca="1" t="shared" si="50"/>
        <v>0.586369522078044</v>
      </c>
    </row>
    <row r="1063" spans="1:4">
      <c r="A1063">
        <v>-0.713791905582184</v>
      </c>
      <c r="B1063">
        <f ca="1" t="shared" si="48"/>
        <v>0.147276481450199</v>
      </c>
      <c r="C1063">
        <f ca="1" t="shared" si="49"/>
        <v>831</v>
      </c>
      <c r="D1063">
        <f ca="1" t="shared" si="50"/>
        <v>-1.04818590573114</v>
      </c>
    </row>
    <row r="1064" spans="1:4">
      <c r="A1064">
        <v>-0.341308350471081</v>
      </c>
      <c r="B1064">
        <f ca="1" t="shared" si="48"/>
        <v>0.801637456189235</v>
      </c>
      <c r="C1064">
        <f ca="1" t="shared" si="49"/>
        <v>896</v>
      </c>
      <c r="D1064">
        <f ca="1" t="shared" si="50"/>
        <v>0.847484563426564</v>
      </c>
    </row>
    <row r="1065" spans="1:4">
      <c r="A1065">
        <v>1.46713773574447</v>
      </c>
      <c r="B1065">
        <f ca="1" t="shared" si="48"/>
        <v>0.126933288604079</v>
      </c>
      <c r="C1065">
        <f ca="1" t="shared" si="49"/>
        <v>773</v>
      </c>
      <c r="D1065">
        <f ca="1" t="shared" si="50"/>
        <v>-1.1410080400757</v>
      </c>
    </row>
    <row r="1066" spans="1:4">
      <c r="A1066">
        <v>0.330624061462004</v>
      </c>
      <c r="B1066">
        <f ca="1" t="shared" si="48"/>
        <v>0.278867358087543</v>
      </c>
      <c r="C1066">
        <f ca="1" t="shared" si="49"/>
        <v>1527</v>
      </c>
      <c r="D1066">
        <f ca="1" t="shared" si="50"/>
        <v>-0.586209533101842</v>
      </c>
    </row>
    <row r="1067" spans="1:4">
      <c r="A1067">
        <v>-0.985060069069732</v>
      </c>
      <c r="B1067">
        <f ca="1" t="shared" si="48"/>
        <v>0.00628851690531773</v>
      </c>
      <c r="C1067">
        <f ca="1" t="shared" si="49"/>
        <v>461</v>
      </c>
      <c r="D1067">
        <f ca="1" t="shared" si="50"/>
        <v>-2.49552656335731</v>
      </c>
    </row>
    <row r="1068" spans="1:4">
      <c r="A1068">
        <v>0.720021944289329</v>
      </c>
      <c r="B1068">
        <f ca="1" t="shared" si="48"/>
        <v>0.00933427433594347</v>
      </c>
      <c r="C1068">
        <f ca="1" t="shared" si="49"/>
        <v>1684</v>
      </c>
      <c r="D1068">
        <f ca="1" t="shared" si="50"/>
        <v>-2.35208419715248</v>
      </c>
    </row>
    <row r="1069" spans="1:4">
      <c r="A1069">
        <v>0.107188498077448</v>
      </c>
      <c r="B1069">
        <f ca="1" t="shared" si="48"/>
        <v>0.264232904203618</v>
      </c>
      <c r="C1069">
        <f ca="1" t="shared" si="49"/>
        <v>1846</v>
      </c>
      <c r="D1069">
        <f ca="1" t="shared" si="50"/>
        <v>-0.63034970646062</v>
      </c>
    </row>
    <row r="1070" spans="1:4">
      <c r="A1070">
        <v>-0.254832457358134</v>
      </c>
      <c r="B1070">
        <f ca="1" t="shared" si="48"/>
        <v>0.525920236689262</v>
      </c>
      <c r="C1070">
        <f ca="1" t="shared" si="49"/>
        <v>808</v>
      </c>
      <c r="D1070">
        <f ca="1" t="shared" si="50"/>
        <v>0.0650181783831035</v>
      </c>
    </row>
    <row r="1071" spans="1:4">
      <c r="A1071">
        <v>1.39616986416513</v>
      </c>
      <c r="B1071">
        <f ca="1" t="shared" si="48"/>
        <v>0.38780628946477</v>
      </c>
      <c r="C1071">
        <f ca="1" t="shared" si="49"/>
        <v>436</v>
      </c>
      <c r="D1071">
        <f ca="1" t="shared" si="50"/>
        <v>-0.285041198223168</v>
      </c>
    </row>
    <row r="1072" spans="1:4">
      <c r="A1072">
        <v>0.242523583438015</v>
      </c>
      <c r="B1072">
        <f ca="1" t="shared" si="48"/>
        <v>0.94364350166193</v>
      </c>
      <c r="C1072">
        <f ca="1" t="shared" si="49"/>
        <v>1550</v>
      </c>
      <c r="D1072">
        <f ca="1" t="shared" si="50"/>
        <v>1.58611600577819</v>
      </c>
    </row>
    <row r="1073" spans="1:4">
      <c r="A1073">
        <v>1.03460934042232</v>
      </c>
      <c r="B1073">
        <f ca="1" t="shared" si="48"/>
        <v>0.0443154061474329</v>
      </c>
      <c r="C1073">
        <f ca="1" t="shared" si="49"/>
        <v>1529</v>
      </c>
      <c r="D1073">
        <f ca="1" t="shared" si="50"/>
        <v>-1.70266481866953</v>
      </c>
    </row>
    <row r="1074" spans="1:4">
      <c r="A1074">
        <v>0.717743660061387</v>
      </c>
      <c r="B1074">
        <f ca="1" t="shared" si="48"/>
        <v>0.698375916091653</v>
      </c>
      <c r="C1074">
        <f ca="1" t="shared" si="49"/>
        <v>1867</v>
      </c>
      <c r="D1074">
        <f ca="1" t="shared" si="50"/>
        <v>0.519735173628776</v>
      </c>
    </row>
    <row r="1075" spans="1:4">
      <c r="A1075">
        <v>1.30193711811444</v>
      </c>
      <c r="B1075">
        <f ca="1" t="shared" si="48"/>
        <v>0.0430788569984899</v>
      </c>
      <c r="C1075">
        <f ca="1" t="shared" si="49"/>
        <v>1520</v>
      </c>
      <c r="D1075">
        <f ca="1" t="shared" si="50"/>
        <v>-1.71602364953055</v>
      </c>
    </row>
    <row r="1076" spans="1:4">
      <c r="A1076">
        <v>0.291760215986869</v>
      </c>
      <c r="B1076">
        <f ca="1" t="shared" si="48"/>
        <v>0.219972496015585</v>
      </c>
      <c r="C1076">
        <f ca="1" t="shared" si="49"/>
        <v>530</v>
      </c>
      <c r="D1076">
        <f ca="1" t="shared" si="50"/>
        <v>-0.772286107018589</v>
      </c>
    </row>
    <row r="1077" spans="1:4">
      <c r="A1077">
        <v>-0.65272843130515</v>
      </c>
      <c r="B1077">
        <f ca="1" t="shared" si="48"/>
        <v>0.944600548734245</v>
      </c>
      <c r="C1077">
        <f ca="1" t="shared" si="49"/>
        <v>139</v>
      </c>
      <c r="D1077">
        <f ca="1" t="shared" si="50"/>
        <v>1.59461255839522</v>
      </c>
    </row>
    <row r="1078" spans="1:4">
      <c r="A1078">
        <v>2.52050085691735</v>
      </c>
      <c r="B1078">
        <f ca="1" t="shared" si="48"/>
        <v>0.939610663334402</v>
      </c>
      <c r="C1078">
        <f ca="1" t="shared" si="49"/>
        <v>1274</v>
      </c>
      <c r="D1078">
        <f ca="1" t="shared" si="50"/>
        <v>1.55151350556308</v>
      </c>
    </row>
    <row r="1079" spans="1:4">
      <c r="A1079">
        <v>-0.478430592920631</v>
      </c>
      <c r="B1079">
        <f ca="1" t="shared" si="48"/>
        <v>0.904018405637474</v>
      </c>
      <c r="C1079">
        <f ca="1" t="shared" si="49"/>
        <v>1490</v>
      </c>
      <c r="D1079">
        <f ca="1" t="shared" si="50"/>
        <v>1.30479345402341</v>
      </c>
    </row>
    <row r="1080" spans="1:4">
      <c r="A1080">
        <v>0.453107986686518</v>
      </c>
      <c r="B1080">
        <f ca="1" t="shared" si="48"/>
        <v>0.651911975867961</v>
      </c>
      <c r="C1080">
        <f ca="1" t="shared" si="49"/>
        <v>1480</v>
      </c>
      <c r="D1080">
        <f ca="1" t="shared" si="50"/>
        <v>0.390487565537194</v>
      </c>
    </row>
    <row r="1081" spans="1:4">
      <c r="A1081">
        <v>-0.38791313272668</v>
      </c>
      <c r="B1081">
        <f ca="1" t="shared" si="48"/>
        <v>0.0300871775335594</v>
      </c>
      <c r="C1081">
        <f ca="1" t="shared" si="49"/>
        <v>1221</v>
      </c>
      <c r="D1081">
        <f ca="1" t="shared" si="50"/>
        <v>-1.87951391692199</v>
      </c>
    </row>
    <row r="1082" spans="1:4">
      <c r="A1082">
        <v>-0.243862814386375</v>
      </c>
      <c r="B1082">
        <f ca="1" t="shared" si="48"/>
        <v>0.0438135426947728</v>
      </c>
      <c r="C1082">
        <f ca="1" t="shared" si="49"/>
        <v>1553</v>
      </c>
      <c r="D1082">
        <f ca="1" t="shared" si="50"/>
        <v>-1.70804989173594</v>
      </c>
    </row>
    <row r="1083" spans="1:4">
      <c r="A1083">
        <v>0.0613522388448473</v>
      </c>
      <c r="B1083">
        <f ca="1" t="shared" si="48"/>
        <v>0.182501889077258</v>
      </c>
      <c r="C1083">
        <f ca="1" t="shared" si="49"/>
        <v>1188</v>
      </c>
      <c r="D1083">
        <f ca="1" t="shared" si="50"/>
        <v>-0.905871675027521</v>
      </c>
    </row>
    <row r="1084" spans="1:4">
      <c r="A1084">
        <v>-0.653201368550071</v>
      </c>
      <c r="B1084">
        <f ca="1" t="shared" si="48"/>
        <v>0.633908920358566</v>
      </c>
      <c r="C1084">
        <f ca="1" t="shared" si="49"/>
        <v>1730</v>
      </c>
      <c r="D1084">
        <f ca="1" t="shared" si="50"/>
        <v>0.34222422032071</v>
      </c>
    </row>
    <row r="1085" spans="1:4">
      <c r="A1085">
        <v>-0.178224581759423</v>
      </c>
      <c r="B1085">
        <f ca="1" t="shared" si="48"/>
        <v>0.408808773877535</v>
      </c>
      <c r="C1085">
        <f ca="1" t="shared" si="49"/>
        <v>457</v>
      </c>
      <c r="D1085">
        <f ca="1" t="shared" si="50"/>
        <v>-0.230610322243083</v>
      </c>
    </row>
    <row r="1086" spans="1:4">
      <c r="A1086">
        <v>-0.40711938709137</v>
      </c>
      <c r="B1086">
        <f ca="1" t="shared" si="48"/>
        <v>0.13575954033838</v>
      </c>
      <c r="C1086">
        <f ca="1" t="shared" si="49"/>
        <v>1761</v>
      </c>
      <c r="D1086">
        <f ca="1" t="shared" si="50"/>
        <v>-1.09957100570808</v>
      </c>
    </row>
    <row r="1087" spans="1:4">
      <c r="A1087">
        <v>-0.848551735543879</v>
      </c>
      <c r="B1087">
        <f ca="1" t="shared" si="48"/>
        <v>0.452724549202929</v>
      </c>
      <c r="C1087">
        <f ca="1" t="shared" si="49"/>
        <v>1716</v>
      </c>
      <c r="D1087">
        <f ca="1" t="shared" si="50"/>
        <v>-0.118780701493778</v>
      </c>
    </row>
    <row r="1088" spans="1:4">
      <c r="A1088">
        <v>0.507716322317719</v>
      </c>
      <c r="B1088">
        <f ca="1" t="shared" si="48"/>
        <v>0.135472550333429</v>
      </c>
      <c r="C1088">
        <f ca="1" t="shared" si="49"/>
        <v>757</v>
      </c>
      <c r="D1088">
        <f ca="1" t="shared" si="50"/>
        <v>-1.10088870004224</v>
      </c>
    </row>
    <row r="1089" spans="1:4">
      <c r="A1089">
        <v>1.89905222214293</v>
      </c>
      <c r="B1089">
        <f ca="1" t="shared" si="48"/>
        <v>0.26497820863676</v>
      </c>
      <c r="C1089">
        <f ca="1" t="shared" si="49"/>
        <v>1111</v>
      </c>
      <c r="D1089">
        <f ca="1" t="shared" si="50"/>
        <v>-0.628072545497921</v>
      </c>
    </row>
    <row r="1090" spans="1:4">
      <c r="A1090">
        <v>-0.0780687514634337</v>
      </c>
      <c r="B1090">
        <f ca="1" t="shared" ref="B1090:B1153" si="51">RAND()</f>
        <v>0.731899744014727</v>
      </c>
      <c r="C1090">
        <f ca="1" t="shared" ref="C1090:C1153" si="52">RANDBETWEEN(1,2000)</f>
        <v>92</v>
      </c>
      <c r="D1090">
        <f ca="1" t="shared" ref="D1090:D1153" si="53">NORMSINV(B1090)</f>
        <v>0.61856872259099</v>
      </c>
    </row>
    <row r="1091" spans="1:4">
      <c r="A1091">
        <v>0.294714936899254</v>
      </c>
      <c r="B1091">
        <f ca="1" t="shared" si="51"/>
        <v>0.966631371822006</v>
      </c>
      <c r="C1091">
        <f ca="1" t="shared" si="52"/>
        <v>865</v>
      </c>
      <c r="D1091">
        <f ca="1" t="shared" si="53"/>
        <v>1.83343937625355</v>
      </c>
    </row>
    <row r="1092" spans="1:4">
      <c r="A1092">
        <v>1.15196371552884</v>
      </c>
      <c r="B1092">
        <f ca="1" t="shared" si="51"/>
        <v>0.486312850948796</v>
      </c>
      <c r="C1092">
        <f ca="1" t="shared" si="52"/>
        <v>165</v>
      </c>
      <c r="D1092">
        <f ca="1" t="shared" si="53"/>
        <v>-0.0343153282434182</v>
      </c>
    </row>
    <row r="1093" spans="1:4">
      <c r="A1093">
        <v>0.341957502314472</v>
      </c>
      <c r="B1093">
        <f ca="1" t="shared" si="51"/>
        <v>0.186671678317821</v>
      </c>
      <c r="C1093">
        <f ca="1" t="shared" si="52"/>
        <v>1987</v>
      </c>
      <c r="D1093">
        <f ca="1" t="shared" si="53"/>
        <v>-0.890228216384328</v>
      </c>
    </row>
    <row r="1094" spans="1:4">
      <c r="A1094">
        <v>-0.430587761002243</v>
      </c>
      <c r="B1094">
        <f ca="1" t="shared" si="51"/>
        <v>0.466806458784153</v>
      </c>
      <c r="C1094">
        <f ca="1" t="shared" si="52"/>
        <v>1238</v>
      </c>
      <c r="D1094">
        <f ca="1" t="shared" si="53"/>
        <v>-0.0833001040441118</v>
      </c>
    </row>
    <row r="1095" spans="1:4">
      <c r="A1095">
        <v>-1.61520802066661</v>
      </c>
      <c r="B1095">
        <f ca="1" t="shared" si="51"/>
        <v>0.665756904531533</v>
      </c>
      <c r="C1095">
        <f ca="1" t="shared" si="52"/>
        <v>530</v>
      </c>
      <c r="D1095">
        <f ca="1" t="shared" si="53"/>
        <v>0.428226546372445</v>
      </c>
    </row>
    <row r="1096" spans="1:4">
      <c r="A1096">
        <v>0.545594502909807</v>
      </c>
      <c r="B1096">
        <f ca="1" t="shared" si="51"/>
        <v>0.0895141352006128</v>
      </c>
      <c r="C1096">
        <f ca="1" t="shared" si="52"/>
        <v>1365</v>
      </c>
      <c r="D1096">
        <f ca="1" t="shared" si="53"/>
        <v>-1.34375300633686</v>
      </c>
    </row>
    <row r="1097" spans="1:4">
      <c r="A1097">
        <v>2.79134837910533</v>
      </c>
      <c r="B1097">
        <f ca="1" t="shared" si="51"/>
        <v>0.116479410400961</v>
      </c>
      <c r="C1097">
        <f ca="1" t="shared" si="52"/>
        <v>25</v>
      </c>
      <c r="D1097">
        <f ca="1" t="shared" si="53"/>
        <v>-1.19277163748895</v>
      </c>
    </row>
    <row r="1098" spans="1:4">
      <c r="A1098">
        <v>0.809502580523258</v>
      </c>
      <c r="B1098">
        <f ca="1" t="shared" si="51"/>
        <v>0.638623846405657</v>
      </c>
      <c r="C1098">
        <f ca="1" t="shared" si="52"/>
        <v>1216</v>
      </c>
      <c r="D1098">
        <f ca="1" t="shared" si="53"/>
        <v>0.354782810251409</v>
      </c>
    </row>
    <row r="1099" spans="1:4">
      <c r="A1099">
        <v>0.399734290112974</v>
      </c>
      <c r="B1099">
        <f ca="1" t="shared" si="51"/>
        <v>0.5077850297397</v>
      </c>
      <c r="C1099">
        <f ca="1" t="shared" si="52"/>
        <v>762</v>
      </c>
      <c r="D1099">
        <f ca="1" t="shared" si="53"/>
        <v>0.019515414339079</v>
      </c>
    </row>
    <row r="1100" spans="1:4">
      <c r="A1100">
        <v>-1.1769793673011</v>
      </c>
      <c r="B1100">
        <f ca="1" t="shared" si="51"/>
        <v>0.166154293836114</v>
      </c>
      <c r="C1100">
        <f ca="1" t="shared" si="52"/>
        <v>762</v>
      </c>
      <c r="D1100">
        <f ca="1" t="shared" si="53"/>
        <v>-0.969474318484332</v>
      </c>
    </row>
    <row r="1101" spans="1:4">
      <c r="A1101">
        <v>0.457773694506614</v>
      </c>
      <c r="B1101">
        <f ca="1" t="shared" si="51"/>
        <v>0.243290415982877</v>
      </c>
      <c r="C1101">
        <f ca="1" t="shared" si="52"/>
        <v>529</v>
      </c>
      <c r="D1101">
        <f ca="1" t="shared" si="53"/>
        <v>-0.695757303907243</v>
      </c>
    </row>
    <row r="1102" spans="1:4">
      <c r="A1102">
        <v>-0.555742190044839</v>
      </c>
      <c r="B1102">
        <f ca="1" t="shared" si="51"/>
        <v>0.221794447805562</v>
      </c>
      <c r="C1102">
        <f ca="1" t="shared" si="52"/>
        <v>1137</v>
      </c>
      <c r="D1102">
        <f ca="1" t="shared" si="53"/>
        <v>-0.766146906468728</v>
      </c>
    </row>
    <row r="1103" spans="1:4">
      <c r="A1103">
        <v>0.536472271051025</v>
      </c>
      <c r="B1103">
        <f ca="1" t="shared" si="51"/>
        <v>0.5416995777619</v>
      </c>
      <c r="C1103">
        <f ca="1" t="shared" si="52"/>
        <v>1040</v>
      </c>
      <c r="D1103">
        <f ca="1" t="shared" si="53"/>
        <v>0.104716404683331</v>
      </c>
    </row>
    <row r="1104" spans="1:4">
      <c r="A1104">
        <v>1.22821347758872</v>
      </c>
      <c r="B1104">
        <f ca="1" t="shared" si="51"/>
        <v>0.267121135847421</v>
      </c>
      <c r="C1104">
        <f ca="1" t="shared" si="52"/>
        <v>1200</v>
      </c>
      <c r="D1104">
        <f ca="1" t="shared" si="53"/>
        <v>-0.621543212402664</v>
      </c>
    </row>
    <row r="1105" spans="1:4">
      <c r="A1105">
        <v>1.82382791535929</v>
      </c>
      <c r="B1105">
        <f ca="1" t="shared" si="51"/>
        <v>0.498728423914946</v>
      </c>
      <c r="C1105">
        <f ca="1" t="shared" si="52"/>
        <v>317</v>
      </c>
      <c r="D1105">
        <f ca="1" t="shared" si="53"/>
        <v>-0.00318737396507525</v>
      </c>
    </row>
    <row r="1106" spans="1:4">
      <c r="A1106">
        <v>0.13956423572381</v>
      </c>
      <c r="B1106">
        <f ca="1" t="shared" si="51"/>
        <v>0.835455080754011</v>
      </c>
      <c r="C1106">
        <f ca="1" t="shared" si="52"/>
        <v>135</v>
      </c>
      <c r="D1106">
        <f ca="1" t="shared" si="53"/>
        <v>0.975948797639634</v>
      </c>
    </row>
    <row r="1107" spans="1:4">
      <c r="A1107">
        <v>0.476030663776328</v>
      </c>
      <c r="B1107">
        <f ca="1" t="shared" si="51"/>
        <v>0.867142541760835</v>
      </c>
      <c r="C1107">
        <f ca="1" t="shared" si="52"/>
        <v>91</v>
      </c>
      <c r="D1107">
        <f ca="1" t="shared" si="53"/>
        <v>1.1129848959038</v>
      </c>
    </row>
    <row r="1108" spans="1:4">
      <c r="A1108">
        <v>-1.4314991858555</v>
      </c>
      <c r="B1108">
        <f ca="1" t="shared" si="51"/>
        <v>0.246188674123161</v>
      </c>
      <c r="C1108">
        <f ca="1" t="shared" si="52"/>
        <v>767</v>
      </c>
      <c r="D1108">
        <f ca="1" t="shared" si="53"/>
        <v>-0.686532545930021</v>
      </c>
    </row>
    <row r="1109" spans="1:4">
      <c r="A1109">
        <v>0.458198883279692</v>
      </c>
      <c r="B1109">
        <f ca="1" t="shared" si="51"/>
        <v>0.782439247190608</v>
      </c>
      <c r="C1109">
        <f ca="1" t="shared" si="52"/>
        <v>1778</v>
      </c>
      <c r="D1109">
        <f ca="1" t="shared" si="53"/>
        <v>0.78045771839229</v>
      </c>
    </row>
    <row r="1110" spans="1:4">
      <c r="A1110">
        <v>0.566128619539086</v>
      </c>
      <c r="B1110">
        <f ca="1" t="shared" si="51"/>
        <v>0.532886836577064</v>
      </c>
      <c r="C1110">
        <f ca="1" t="shared" si="52"/>
        <v>919</v>
      </c>
      <c r="D1110">
        <f ca="1" t="shared" si="53"/>
        <v>0.0825286623061134</v>
      </c>
    </row>
    <row r="1111" spans="1:4">
      <c r="A1111">
        <v>-1.68061887961812</v>
      </c>
      <c r="B1111">
        <f ca="1" t="shared" si="51"/>
        <v>0.440477791083816</v>
      </c>
      <c r="C1111">
        <f ca="1" t="shared" si="52"/>
        <v>1269</v>
      </c>
      <c r="D1111">
        <f ca="1" t="shared" si="53"/>
        <v>-0.149757955070967</v>
      </c>
    </row>
    <row r="1112" spans="1:4">
      <c r="A1112">
        <v>-0.448280843556859</v>
      </c>
      <c r="B1112">
        <f ca="1" t="shared" si="51"/>
        <v>0.686513827710846</v>
      </c>
      <c r="C1112">
        <f ca="1" t="shared" si="52"/>
        <v>1691</v>
      </c>
      <c r="D1112">
        <f ca="1" t="shared" si="53"/>
        <v>0.485992695947205</v>
      </c>
    </row>
    <row r="1113" spans="1:4">
      <c r="A1113">
        <v>-0.477316461910959</v>
      </c>
      <c r="B1113">
        <f ca="1" t="shared" si="51"/>
        <v>0.745093990118759</v>
      </c>
      <c r="C1113">
        <f ca="1" t="shared" si="52"/>
        <v>1943</v>
      </c>
      <c r="D1113">
        <f ca="1" t="shared" si="53"/>
        <v>0.659130424933081</v>
      </c>
    </row>
    <row r="1114" spans="1:4">
      <c r="A1114">
        <v>-0.334343894792255</v>
      </c>
      <c r="B1114">
        <f ca="1" t="shared" si="51"/>
        <v>0.821176886145953</v>
      </c>
      <c r="C1114">
        <f ca="1" t="shared" si="52"/>
        <v>665</v>
      </c>
      <c r="D1114">
        <f ca="1" t="shared" si="53"/>
        <v>0.919859419096327</v>
      </c>
    </row>
    <row r="1115" spans="1:4">
      <c r="A1115">
        <v>-1.26822214951972</v>
      </c>
      <c r="B1115">
        <f ca="1" t="shared" si="51"/>
        <v>0.773049373639785</v>
      </c>
      <c r="C1115">
        <f ca="1" t="shared" si="52"/>
        <v>1998</v>
      </c>
      <c r="D1115">
        <f ca="1" t="shared" si="53"/>
        <v>0.748926921925055</v>
      </c>
    </row>
    <row r="1116" spans="1:4">
      <c r="A1116">
        <v>1.10906285044621</v>
      </c>
      <c r="B1116">
        <f ca="1" t="shared" si="51"/>
        <v>0.856406341260569</v>
      </c>
      <c r="C1116">
        <f ca="1" t="shared" si="52"/>
        <v>1966</v>
      </c>
      <c r="D1116">
        <f ca="1" t="shared" si="53"/>
        <v>1.06431214609502</v>
      </c>
    </row>
    <row r="1117" spans="1:4">
      <c r="A1117">
        <v>-0.599766281084158</v>
      </c>
      <c r="B1117">
        <f ca="1" t="shared" si="51"/>
        <v>0.307272160196369</v>
      </c>
      <c r="C1117">
        <f ca="1" t="shared" si="52"/>
        <v>1743</v>
      </c>
      <c r="D1117">
        <f ca="1" t="shared" si="53"/>
        <v>-0.503597399468238</v>
      </c>
    </row>
    <row r="1118" spans="1:4">
      <c r="A1118">
        <v>0.459133389085764</v>
      </c>
      <c r="B1118">
        <f ca="1" t="shared" si="51"/>
        <v>0.565973819327482</v>
      </c>
      <c r="C1118">
        <f ca="1" t="shared" si="52"/>
        <v>1465</v>
      </c>
      <c r="D1118">
        <f ca="1" t="shared" si="53"/>
        <v>0.166132902678242</v>
      </c>
    </row>
    <row r="1119" spans="1:4">
      <c r="A1119">
        <v>1.34547462948831</v>
      </c>
      <c r="B1119">
        <f ca="1" t="shared" si="51"/>
        <v>0.94953209174068</v>
      </c>
      <c r="C1119">
        <f ca="1" t="shared" si="52"/>
        <v>1869</v>
      </c>
      <c r="D1119">
        <f ca="1" t="shared" si="53"/>
        <v>1.64033363156241</v>
      </c>
    </row>
    <row r="1120" spans="1:4">
      <c r="A1120">
        <v>-0.203934860110166</v>
      </c>
      <c r="B1120">
        <f ca="1" t="shared" si="51"/>
        <v>0.750899754351211</v>
      </c>
      <c r="C1120">
        <f ca="1" t="shared" si="52"/>
        <v>988</v>
      </c>
      <c r="D1120">
        <f ca="1" t="shared" si="53"/>
        <v>0.67732386663204</v>
      </c>
    </row>
    <row r="1121" spans="1:4">
      <c r="A1121">
        <v>-0.993545654637273</v>
      </c>
      <c r="B1121">
        <f ca="1" t="shared" si="51"/>
        <v>0.878745472398094</v>
      </c>
      <c r="C1121">
        <f ca="1" t="shared" si="52"/>
        <v>376</v>
      </c>
      <c r="D1121">
        <f ca="1" t="shared" si="53"/>
        <v>1.16873837618293</v>
      </c>
    </row>
    <row r="1122" spans="1:4">
      <c r="A1122">
        <v>1.64436642080545</v>
      </c>
      <c r="B1122">
        <f ca="1" t="shared" si="51"/>
        <v>0.0313944117994676</v>
      </c>
      <c r="C1122">
        <f ca="1" t="shared" si="52"/>
        <v>1029</v>
      </c>
      <c r="D1122">
        <f ca="1" t="shared" si="53"/>
        <v>-1.86068393662398</v>
      </c>
    </row>
    <row r="1123" spans="1:4">
      <c r="A1123">
        <v>0.269876636593835</v>
      </c>
      <c r="B1123">
        <f ca="1" t="shared" si="51"/>
        <v>0.79031257909942</v>
      </c>
      <c r="C1123">
        <f ca="1" t="shared" si="52"/>
        <v>1965</v>
      </c>
      <c r="D1123">
        <f ca="1" t="shared" si="53"/>
        <v>0.807506307897884</v>
      </c>
    </row>
    <row r="1124" spans="1:4">
      <c r="A1124">
        <v>1.12031102617038</v>
      </c>
      <c r="B1124">
        <f ca="1" t="shared" si="51"/>
        <v>0.28538019489375</v>
      </c>
      <c r="C1124">
        <f ca="1" t="shared" si="52"/>
        <v>1683</v>
      </c>
      <c r="D1124">
        <f ca="1" t="shared" si="53"/>
        <v>-0.566931988743039</v>
      </c>
    </row>
    <row r="1125" spans="1:4">
      <c r="A1125">
        <v>1.7792535800254</v>
      </c>
      <c r="B1125">
        <f ca="1" t="shared" si="51"/>
        <v>0.617481964776382</v>
      </c>
      <c r="C1125">
        <f ca="1" t="shared" si="52"/>
        <v>1665</v>
      </c>
      <c r="D1125">
        <f ca="1" t="shared" si="53"/>
        <v>0.298874151285506</v>
      </c>
    </row>
    <row r="1126" spans="1:4">
      <c r="A1126">
        <v>0.885538611328229</v>
      </c>
      <c r="B1126">
        <f ca="1" t="shared" si="51"/>
        <v>0.20506209422875</v>
      </c>
      <c r="C1126">
        <f ca="1" t="shared" si="52"/>
        <v>824</v>
      </c>
      <c r="D1126">
        <f ca="1" t="shared" si="53"/>
        <v>-0.823675105010456</v>
      </c>
    </row>
    <row r="1127" spans="1:4">
      <c r="A1127">
        <v>-1.62601736519719</v>
      </c>
      <c r="B1127">
        <f ca="1" t="shared" si="51"/>
        <v>0.782404931178141</v>
      </c>
      <c r="C1127">
        <f ca="1" t="shared" si="52"/>
        <v>1362</v>
      </c>
      <c r="D1127">
        <f ca="1" t="shared" si="53"/>
        <v>0.780341081896332</v>
      </c>
    </row>
    <row r="1128" spans="1:4">
      <c r="A1128">
        <v>1.41840700962348</v>
      </c>
      <c r="B1128">
        <f ca="1" t="shared" si="51"/>
        <v>0.695079199698936</v>
      </c>
      <c r="C1128">
        <f ca="1" t="shared" si="52"/>
        <v>1746</v>
      </c>
      <c r="D1128">
        <f ca="1" t="shared" si="53"/>
        <v>0.510299574784504</v>
      </c>
    </row>
    <row r="1129" spans="1:4">
      <c r="A1129">
        <v>-0.941386133490596</v>
      </c>
      <c r="B1129">
        <f ca="1" t="shared" si="51"/>
        <v>0.691413875610733</v>
      </c>
      <c r="C1129">
        <f ca="1" t="shared" si="52"/>
        <v>21</v>
      </c>
      <c r="D1129">
        <f ca="1" t="shared" si="53"/>
        <v>0.499862002919373</v>
      </c>
    </row>
    <row r="1130" spans="1:4">
      <c r="A1130">
        <v>-0.139100393425906</v>
      </c>
      <c r="B1130">
        <f ca="1" t="shared" si="51"/>
        <v>0.977692843175499</v>
      </c>
      <c r="C1130">
        <f ca="1" t="shared" si="52"/>
        <v>1879</v>
      </c>
      <c r="D1130">
        <f ca="1" t="shared" si="53"/>
        <v>2.00827277160782</v>
      </c>
    </row>
    <row r="1131" spans="1:4">
      <c r="A1131">
        <v>-0.74674971983768</v>
      </c>
      <c r="B1131">
        <f ca="1" t="shared" si="51"/>
        <v>0.165881900643613</v>
      </c>
      <c r="C1131">
        <f ca="1" t="shared" si="52"/>
        <v>1851</v>
      </c>
      <c r="D1131">
        <f ca="1" t="shared" si="53"/>
        <v>-0.97056728986054</v>
      </c>
    </row>
    <row r="1132" spans="1:4">
      <c r="A1132">
        <v>0.169293343788013</v>
      </c>
      <c r="B1132">
        <f ca="1" t="shared" si="51"/>
        <v>0.48431018445551</v>
      </c>
      <c r="C1132">
        <f ca="1" t="shared" si="52"/>
        <v>546</v>
      </c>
      <c r="D1132">
        <f ca="1" t="shared" si="53"/>
        <v>-0.0393386792214804</v>
      </c>
    </row>
    <row r="1133" spans="1:4">
      <c r="A1133">
        <v>0.108418589661596</v>
      </c>
      <c r="B1133">
        <f ca="1" t="shared" si="51"/>
        <v>0.144634129604224</v>
      </c>
      <c r="C1133">
        <f ca="1" t="shared" si="52"/>
        <v>134</v>
      </c>
      <c r="D1133">
        <f ca="1" t="shared" si="53"/>
        <v>-1.05972822290723</v>
      </c>
    </row>
    <row r="1134" spans="1:4">
      <c r="A1134">
        <v>1.65240180649562</v>
      </c>
      <c r="B1134">
        <f ca="1" t="shared" si="51"/>
        <v>0.158472162317448</v>
      </c>
      <c r="C1134">
        <f ca="1" t="shared" si="52"/>
        <v>337</v>
      </c>
      <c r="D1134">
        <f ca="1" t="shared" si="53"/>
        <v>-1.00075695494426</v>
      </c>
    </row>
    <row r="1135" spans="1:4">
      <c r="A1135">
        <v>-0.636437107459642</v>
      </c>
      <c r="B1135">
        <f ca="1" t="shared" si="51"/>
        <v>0.579976985202865</v>
      </c>
      <c r="C1135">
        <f ca="1" t="shared" si="52"/>
        <v>170</v>
      </c>
      <c r="D1135">
        <f ca="1" t="shared" si="53"/>
        <v>0.201834602146589</v>
      </c>
    </row>
    <row r="1136" spans="1:4">
      <c r="A1136">
        <v>0.262584762822371</v>
      </c>
      <c r="B1136">
        <f ca="1" t="shared" si="51"/>
        <v>0.36831174728591</v>
      </c>
      <c r="C1136">
        <f ca="1" t="shared" si="52"/>
        <v>1602</v>
      </c>
      <c r="D1136">
        <f ca="1" t="shared" si="53"/>
        <v>-0.336328056995315</v>
      </c>
    </row>
    <row r="1137" spans="1:4">
      <c r="A1137">
        <v>0.297911810775986</v>
      </c>
      <c r="B1137">
        <f ca="1" t="shared" si="51"/>
        <v>0.278909440273908</v>
      </c>
      <c r="C1137">
        <f ca="1" t="shared" si="52"/>
        <v>954</v>
      </c>
      <c r="D1137">
        <f ca="1" t="shared" si="53"/>
        <v>-0.586084278665943</v>
      </c>
    </row>
    <row r="1138" spans="1:4">
      <c r="A1138">
        <v>-0.332563558913535</v>
      </c>
      <c r="B1138">
        <f ca="1" t="shared" si="51"/>
        <v>0.339487290092279</v>
      </c>
      <c r="C1138">
        <f ca="1" t="shared" si="52"/>
        <v>1869</v>
      </c>
      <c r="D1138">
        <f ca="1" t="shared" si="53"/>
        <v>-0.413862811829546</v>
      </c>
    </row>
    <row r="1139" spans="1:4">
      <c r="A1139">
        <v>0.0366890162695199</v>
      </c>
      <c r="B1139">
        <f ca="1" t="shared" si="51"/>
        <v>0.0902673122833662</v>
      </c>
      <c r="C1139">
        <f ca="1" t="shared" si="52"/>
        <v>1653</v>
      </c>
      <c r="D1139">
        <f ca="1" t="shared" si="53"/>
        <v>-1.33911074018651</v>
      </c>
    </row>
    <row r="1140" spans="1:4">
      <c r="A1140">
        <v>-1.98740963242017</v>
      </c>
      <c r="B1140">
        <f ca="1" t="shared" si="51"/>
        <v>0.2709091746685</v>
      </c>
      <c r="C1140">
        <f ca="1" t="shared" si="52"/>
        <v>1125</v>
      </c>
      <c r="D1140">
        <f ca="1" t="shared" si="53"/>
        <v>-0.610065605634705</v>
      </c>
    </row>
    <row r="1141" spans="1:4">
      <c r="A1141">
        <v>0.555832002646639</v>
      </c>
      <c r="B1141">
        <f ca="1" t="shared" si="51"/>
        <v>0.62056636489814</v>
      </c>
      <c r="C1141">
        <f ca="1" t="shared" si="52"/>
        <v>844</v>
      </c>
      <c r="D1141">
        <f ca="1" t="shared" si="53"/>
        <v>0.306968603227401</v>
      </c>
    </row>
    <row r="1142" spans="1:4">
      <c r="A1142">
        <v>-0.32158823159989</v>
      </c>
      <c r="B1142">
        <f ca="1" t="shared" si="51"/>
        <v>0.783008547850603</v>
      </c>
      <c r="C1142">
        <f ca="1" t="shared" si="52"/>
        <v>465</v>
      </c>
      <c r="D1142">
        <f ca="1" t="shared" si="53"/>
        <v>0.782394263086956</v>
      </c>
    </row>
    <row r="1143" spans="1:4">
      <c r="A1143">
        <v>0.276943410426611</v>
      </c>
      <c r="B1143">
        <f ca="1" t="shared" si="51"/>
        <v>0.270290125694441</v>
      </c>
      <c r="C1143">
        <f ca="1" t="shared" si="52"/>
        <v>88</v>
      </c>
      <c r="D1143">
        <f ca="1" t="shared" si="53"/>
        <v>-0.611935774360923</v>
      </c>
    </row>
    <row r="1144" spans="1:4">
      <c r="A1144">
        <v>0.07730250217719</v>
      </c>
      <c r="B1144">
        <f ca="1" t="shared" si="51"/>
        <v>0.374245129212854</v>
      </c>
      <c r="C1144">
        <f ca="1" t="shared" si="52"/>
        <v>646</v>
      </c>
      <c r="D1144">
        <f ca="1" t="shared" si="53"/>
        <v>-0.320630714905974</v>
      </c>
    </row>
    <row r="1145" spans="1:4">
      <c r="A1145">
        <v>-0.0429668034485076</v>
      </c>
      <c r="B1145">
        <f ca="1" t="shared" si="51"/>
        <v>0.156432348665755</v>
      </c>
      <c r="C1145">
        <f ca="1" t="shared" si="52"/>
        <v>1799</v>
      </c>
      <c r="D1145">
        <f ca="1" t="shared" si="53"/>
        <v>-1.00922925929891</v>
      </c>
    </row>
    <row r="1146" spans="1:4">
      <c r="A1146">
        <v>-0.924480900721392</v>
      </c>
      <c r="B1146">
        <f ca="1" t="shared" si="51"/>
        <v>0.214128159617057</v>
      </c>
      <c r="C1146">
        <f ca="1" t="shared" si="52"/>
        <v>941</v>
      </c>
      <c r="D1146">
        <f ca="1" t="shared" si="53"/>
        <v>-0.792178986778352</v>
      </c>
    </row>
    <row r="1147" spans="1:4">
      <c r="A1147">
        <v>0.963905222306494</v>
      </c>
      <c r="B1147">
        <f ca="1" t="shared" si="51"/>
        <v>0.604268329831448</v>
      </c>
      <c r="C1147">
        <f ca="1" t="shared" si="52"/>
        <v>73</v>
      </c>
      <c r="D1147">
        <f ca="1" t="shared" si="53"/>
        <v>0.26441086495306</v>
      </c>
    </row>
    <row r="1148" spans="1:4">
      <c r="A1148">
        <v>1.95022948901169</v>
      </c>
      <c r="B1148">
        <f ca="1" t="shared" si="51"/>
        <v>0.317802075867137</v>
      </c>
      <c r="C1148">
        <f ca="1" t="shared" si="52"/>
        <v>415</v>
      </c>
      <c r="D1148">
        <f ca="1" t="shared" si="53"/>
        <v>-0.473853820707304</v>
      </c>
    </row>
    <row r="1149" spans="1:4">
      <c r="A1149">
        <v>0.700724740454461</v>
      </c>
      <c r="B1149">
        <f ca="1" t="shared" si="51"/>
        <v>0.474583176661982</v>
      </c>
      <c r="C1149">
        <f ca="1" t="shared" si="52"/>
        <v>1214</v>
      </c>
      <c r="D1149">
        <f ca="1" t="shared" si="53"/>
        <v>-0.0637536898745929</v>
      </c>
    </row>
    <row r="1150" spans="1:4">
      <c r="A1150">
        <v>0.498773715662537</v>
      </c>
      <c r="B1150">
        <f ca="1" t="shared" si="51"/>
        <v>0.704512881298719</v>
      </c>
      <c r="C1150">
        <f ca="1" t="shared" si="52"/>
        <v>1304</v>
      </c>
      <c r="D1150">
        <f ca="1" t="shared" si="53"/>
        <v>0.537424769731321</v>
      </c>
    </row>
    <row r="1151" spans="1:4">
      <c r="A1151">
        <v>0.837637799122604</v>
      </c>
      <c r="B1151">
        <f ca="1" t="shared" si="51"/>
        <v>0.0446928450425226</v>
      </c>
      <c r="C1151">
        <f ca="1" t="shared" si="52"/>
        <v>1554</v>
      </c>
      <c r="D1151">
        <f ca="1" t="shared" si="53"/>
        <v>-1.69864713295536</v>
      </c>
    </row>
    <row r="1152" spans="1:4">
      <c r="A1152">
        <v>2.03540366783272</v>
      </c>
      <c r="B1152">
        <f ca="1" t="shared" si="51"/>
        <v>0.806994013019124</v>
      </c>
      <c r="C1152">
        <f ca="1" t="shared" si="52"/>
        <v>72</v>
      </c>
      <c r="D1152">
        <f ca="1" t="shared" si="53"/>
        <v>0.866872315147396</v>
      </c>
    </row>
    <row r="1153" spans="1:4">
      <c r="A1153">
        <v>0.708766947354889</v>
      </c>
      <c r="B1153">
        <f ca="1" t="shared" si="51"/>
        <v>0.79096787350991</v>
      </c>
      <c r="C1153">
        <f ca="1" t="shared" si="52"/>
        <v>594</v>
      </c>
      <c r="D1153">
        <f ca="1" t="shared" si="53"/>
        <v>0.809784133926796</v>
      </c>
    </row>
    <row r="1154" spans="1:4">
      <c r="A1154">
        <v>-0.129451791508473</v>
      </c>
      <c r="B1154">
        <f ca="1" t="shared" ref="B1154:B1217" si="54">RAND()</f>
        <v>0.165749437771627</v>
      </c>
      <c r="C1154">
        <f ca="1" t="shared" ref="C1154:C1217" si="55">RANDBETWEEN(1,2000)</f>
        <v>1173</v>
      </c>
      <c r="D1154">
        <f ca="1" t="shared" ref="D1154:D1217" si="56">NORMSINV(B1154)</f>
        <v>-0.971099213279573</v>
      </c>
    </row>
    <row r="1155" spans="1:4">
      <c r="A1155">
        <v>0.800723682914395</v>
      </c>
      <c r="B1155">
        <f ca="1" t="shared" si="54"/>
        <v>0.560211868896509</v>
      </c>
      <c r="C1155">
        <f ca="1" t="shared" si="55"/>
        <v>620</v>
      </c>
      <c r="D1155">
        <f ca="1" t="shared" si="56"/>
        <v>0.151506400556526</v>
      </c>
    </row>
    <row r="1156" spans="1:4">
      <c r="A1156">
        <v>0.138637687996379</v>
      </c>
      <c r="B1156">
        <f ca="1" t="shared" si="54"/>
        <v>0.235917884845465</v>
      </c>
      <c r="C1156">
        <f ca="1" t="shared" si="55"/>
        <v>186</v>
      </c>
      <c r="D1156">
        <f ca="1" t="shared" si="56"/>
        <v>-0.719495344458939</v>
      </c>
    </row>
    <row r="1157" spans="1:4">
      <c r="A1157">
        <v>-0.229701981879771</v>
      </c>
      <c r="B1157">
        <f ca="1" t="shared" si="54"/>
        <v>0.586277221788484</v>
      </c>
      <c r="C1157">
        <f ca="1" t="shared" si="55"/>
        <v>1231</v>
      </c>
      <c r="D1157">
        <f ca="1" t="shared" si="56"/>
        <v>0.217978893683246</v>
      </c>
    </row>
    <row r="1158" spans="1:4">
      <c r="A1158">
        <v>-0.400398221245268</v>
      </c>
      <c r="B1158">
        <f ca="1" t="shared" si="54"/>
        <v>0.257789572081264</v>
      </c>
      <c r="C1158">
        <f ca="1" t="shared" si="55"/>
        <v>255</v>
      </c>
      <c r="D1158">
        <f ca="1" t="shared" si="56"/>
        <v>-0.650175067432666</v>
      </c>
    </row>
    <row r="1159" spans="1:4">
      <c r="A1159">
        <v>0.426477981818607</v>
      </c>
      <c r="B1159">
        <f ca="1" t="shared" si="54"/>
        <v>0.373759462077542</v>
      </c>
      <c r="C1159">
        <f ca="1" t="shared" si="55"/>
        <v>1228</v>
      </c>
      <c r="D1159">
        <f ca="1" t="shared" si="56"/>
        <v>-0.321912577963644</v>
      </c>
    </row>
    <row r="1160" spans="1:4">
      <c r="A1160">
        <v>1.84606506081764</v>
      </c>
      <c r="B1160">
        <f ca="1" t="shared" si="54"/>
        <v>0.653136111609449</v>
      </c>
      <c r="C1160">
        <f ca="1" t="shared" si="55"/>
        <v>349</v>
      </c>
      <c r="D1160">
        <f ca="1" t="shared" si="56"/>
        <v>0.393801256351222</v>
      </c>
    </row>
    <row r="1161" spans="1:4">
      <c r="A1161">
        <v>0.972829639067641</v>
      </c>
      <c r="B1161">
        <f ca="1" t="shared" si="54"/>
        <v>0.681601661429989</v>
      </c>
      <c r="C1161">
        <f ca="1" t="shared" si="55"/>
        <v>1252</v>
      </c>
      <c r="D1161">
        <f ca="1" t="shared" si="56"/>
        <v>0.472182293452501</v>
      </c>
    </row>
    <row r="1162" spans="1:4">
      <c r="A1162">
        <v>0.542931957170367</v>
      </c>
      <c r="B1162">
        <f ca="1" t="shared" si="54"/>
        <v>0.43589155650646</v>
      </c>
      <c r="C1162">
        <f ca="1" t="shared" si="55"/>
        <v>855</v>
      </c>
      <c r="D1162">
        <f ca="1" t="shared" si="56"/>
        <v>-0.161393973359896</v>
      </c>
    </row>
    <row r="1163" spans="1:4">
      <c r="A1163">
        <v>0.781476501288125</v>
      </c>
      <c r="B1163">
        <f ca="1" t="shared" si="54"/>
        <v>0.570552727863194</v>
      </c>
      <c r="C1163">
        <f ca="1" t="shared" si="55"/>
        <v>235</v>
      </c>
      <c r="D1163">
        <f ca="1" t="shared" si="56"/>
        <v>0.177781541357808</v>
      </c>
    </row>
    <row r="1164" spans="1:4">
      <c r="A1164">
        <v>0.375653144146781</v>
      </c>
      <c r="B1164">
        <f ca="1" t="shared" si="54"/>
        <v>0.864604730728641</v>
      </c>
      <c r="C1164">
        <f ca="1" t="shared" si="55"/>
        <v>1533</v>
      </c>
      <c r="D1164">
        <f ca="1" t="shared" si="56"/>
        <v>1.10124385739558</v>
      </c>
    </row>
    <row r="1165" spans="1:4">
      <c r="A1165">
        <v>0.755371729610488</v>
      </c>
      <c r="B1165">
        <f ca="1" t="shared" si="54"/>
        <v>0.920730021768136</v>
      </c>
      <c r="C1165">
        <f ca="1" t="shared" si="55"/>
        <v>1462</v>
      </c>
      <c r="D1165">
        <f ca="1" t="shared" si="56"/>
        <v>1.40999907355887</v>
      </c>
    </row>
    <row r="1166" spans="1:4">
      <c r="A1166">
        <v>0.636812274024123</v>
      </c>
      <c r="B1166">
        <f ca="1" t="shared" si="54"/>
        <v>0.782491762697062</v>
      </c>
      <c r="C1166">
        <f ca="1" t="shared" si="55"/>
        <v>1421</v>
      </c>
      <c r="D1166">
        <f ca="1" t="shared" si="56"/>
        <v>0.780636233602995</v>
      </c>
    </row>
    <row r="1167" spans="1:4">
      <c r="A1167">
        <v>0.777536115492694</v>
      </c>
      <c r="B1167">
        <f ca="1" t="shared" si="54"/>
        <v>0.107510772642285</v>
      </c>
      <c r="C1167">
        <f ca="1" t="shared" si="55"/>
        <v>1405</v>
      </c>
      <c r="D1167">
        <f ca="1" t="shared" si="56"/>
        <v>-1.2398752345515</v>
      </c>
    </row>
    <row r="1168" spans="1:4">
      <c r="A1168">
        <v>-0.203622221306432</v>
      </c>
      <c r="B1168">
        <f ca="1" t="shared" si="54"/>
        <v>0.36048857607976</v>
      </c>
      <c r="C1168">
        <f ca="1" t="shared" si="55"/>
        <v>366</v>
      </c>
      <c r="D1168">
        <f ca="1" t="shared" si="56"/>
        <v>-0.357153156211268</v>
      </c>
    </row>
    <row r="1169" spans="1:4">
      <c r="A1169">
        <v>-2.93301127385348</v>
      </c>
      <c r="B1169">
        <f ca="1" t="shared" si="54"/>
        <v>0.773391967049737</v>
      </c>
      <c r="C1169">
        <f ca="1" t="shared" si="55"/>
        <v>1077</v>
      </c>
      <c r="D1169">
        <f ca="1" t="shared" si="56"/>
        <v>0.750064156392925</v>
      </c>
    </row>
    <row r="1170" spans="1:4">
      <c r="A1170">
        <v>1.08408130472526</v>
      </c>
      <c r="B1170">
        <f ca="1" t="shared" si="54"/>
        <v>0.39355977053463</v>
      </c>
      <c r="C1170">
        <f ca="1" t="shared" si="55"/>
        <v>656</v>
      </c>
      <c r="D1170">
        <f ca="1" t="shared" si="56"/>
        <v>-0.270052920168288</v>
      </c>
    </row>
    <row r="1171" spans="1:4">
      <c r="A1171">
        <v>0.481520601169905</v>
      </c>
      <c r="B1171">
        <f ca="1" t="shared" si="54"/>
        <v>0.090228309762717</v>
      </c>
      <c r="C1171">
        <f ca="1" t="shared" si="55"/>
        <v>475</v>
      </c>
      <c r="D1171">
        <f ca="1" t="shared" si="56"/>
        <v>-1.33935042722966</v>
      </c>
    </row>
    <row r="1172" spans="1:4">
      <c r="A1172">
        <v>1.02576677818433</v>
      </c>
      <c r="B1172">
        <f ca="1" t="shared" si="54"/>
        <v>0.666263810669761</v>
      </c>
      <c r="C1172">
        <f ca="1" t="shared" si="55"/>
        <v>1753</v>
      </c>
      <c r="D1172">
        <f ca="1" t="shared" si="56"/>
        <v>0.429619597888018</v>
      </c>
    </row>
    <row r="1173" spans="1:4">
      <c r="A1173">
        <v>-0.158283910423052</v>
      </c>
      <c r="B1173">
        <f ca="1" t="shared" si="54"/>
        <v>0.877224707448606</v>
      </c>
      <c r="C1173">
        <f ca="1" t="shared" si="55"/>
        <v>1708</v>
      </c>
      <c r="D1173">
        <f ca="1" t="shared" si="56"/>
        <v>1.1612245705901</v>
      </c>
    </row>
    <row r="1174" spans="1:4">
      <c r="A1174">
        <v>2.34947947319597</v>
      </c>
      <c r="B1174">
        <f ca="1" t="shared" si="54"/>
        <v>0.0781082976219689</v>
      </c>
      <c r="C1174">
        <f ca="1" t="shared" si="55"/>
        <v>920</v>
      </c>
      <c r="D1174">
        <f ca="1" t="shared" si="56"/>
        <v>-1.41791153159204</v>
      </c>
    </row>
    <row r="1175" spans="1:4">
      <c r="A1175">
        <v>-0.839158929011319</v>
      </c>
      <c r="B1175">
        <f ca="1" t="shared" si="54"/>
        <v>0.797594907271773</v>
      </c>
      <c r="C1175">
        <f ca="1" t="shared" si="55"/>
        <v>1978</v>
      </c>
      <c r="D1175">
        <f ca="1" t="shared" si="56"/>
        <v>0.833061251608733</v>
      </c>
    </row>
    <row r="1176" spans="1:4">
      <c r="A1176">
        <v>1.61267507792218</v>
      </c>
      <c r="B1176">
        <f ca="1" t="shared" si="54"/>
        <v>0.948722878465929</v>
      </c>
      <c r="C1176">
        <f ca="1" t="shared" si="55"/>
        <v>1206</v>
      </c>
      <c r="D1176">
        <f ca="1" t="shared" si="56"/>
        <v>1.63259481210138</v>
      </c>
    </row>
    <row r="1177" spans="1:4">
      <c r="A1177">
        <v>-1.19163360068342</v>
      </c>
      <c r="B1177">
        <f ca="1" t="shared" si="54"/>
        <v>0.746084298417046</v>
      </c>
      <c r="C1177">
        <f ca="1" t="shared" si="55"/>
        <v>1670</v>
      </c>
      <c r="D1177">
        <f ca="1" t="shared" si="56"/>
        <v>0.662218182289757</v>
      </c>
    </row>
    <row r="1178" spans="1:4">
      <c r="A1178">
        <v>-0.60379989008652</v>
      </c>
      <c r="B1178">
        <f ca="1" t="shared" si="54"/>
        <v>0.736695512387389</v>
      </c>
      <c r="C1178">
        <f ca="1" t="shared" si="55"/>
        <v>1334</v>
      </c>
      <c r="D1178">
        <f ca="1" t="shared" si="56"/>
        <v>0.633190918868008</v>
      </c>
    </row>
    <row r="1179" spans="1:4">
      <c r="A1179">
        <v>0.342038219969254</v>
      </c>
      <c r="B1179">
        <f ca="1" t="shared" si="54"/>
        <v>0.555110468343996</v>
      </c>
      <c r="C1179">
        <f ca="1" t="shared" si="55"/>
        <v>1345</v>
      </c>
      <c r="D1179">
        <f ca="1" t="shared" si="56"/>
        <v>0.138583777457545</v>
      </c>
    </row>
    <row r="1180" spans="1:4">
      <c r="A1180">
        <v>-1.44985278893728</v>
      </c>
      <c r="B1180">
        <f ca="1" t="shared" si="54"/>
        <v>0.0921058985900625</v>
      </c>
      <c r="C1180">
        <f ca="1" t="shared" si="55"/>
        <v>1153</v>
      </c>
      <c r="D1180">
        <f ca="1" t="shared" si="56"/>
        <v>-1.32789802531702</v>
      </c>
    </row>
    <row r="1181" spans="1:4">
      <c r="A1181">
        <v>0.395511960959993</v>
      </c>
      <c r="B1181">
        <f ca="1" t="shared" si="54"/>
        <v>0.757659646722108</v>
      </c>
      <c r="C1181">
        <f ca="1" t="shared" si="55"/>
        <v>675</v>
      </c>
      <c r="D1181">
        <f ca="1" t="shared" si="56"/>
        <v>0.698794115500426</v>
      </c>
    </row>
    <row r="1182" spans="1:4">
      <c r="A1182">
        <v>-0.4785169949173</v>
      </c>
      <c r="B1182">
        <f ca="1" t="shared" si="54"/>
        <v>0.22104515400261</v>
      </c>
      <c r="C1182">
        <f ca="1" t="shared" si="55"/>
        <v>1599</v>
      </c>
      <c r="D1182">
        <f ca="1" t="shared" si="56"/>
        <v>-0.768668199067448</v>
      </c>
    </row>
    <row r="1183" spans="1:4">
      <c r="A1183">
        <v>-0.476459263154538</v>
      </c>
      <c r="B1183">
        <f ca="1" t="shared" si="54"/>
        <v>0.864501006550655</v>
      </c>
      <c r="C1183">
        <f ca="1" t="shared" si="55"/>
        <v>426</v>
      </c>
      <c r="D1183">
        <f ca="1" t="shared" si="56"/>
        <v>1.10076720839881</v>
      </c>
    </row>
    <row r="1184" spans="1:4">
      <c r="A1184">
        <v>-0.641034603177104</v>
      </c>
      <c r="B1184">
        <f ca="1" t="shared" si="54"/>
        <v>0.702488973525093</v>
      </c>
      <c r="C1184">
        <f ca="1" t="shared" si="55"/>
        <v>1541</v>
      </c>
      <c r="D1184">
        <f ca="1" t="shared" si="56"/>
        <v>0.531572590231249</v>
      </c>
    </row>
    <row r="1185" spans="1:4">
      <c r="A1185">
        <v>-0.353578570866375</v>
      </c>
      <c r="B1185">
        <f ca="1" t="shared" si="54"/>
        <v>0.483722808659449</v>
      </c>
      <c r="C1185">
        <f ca="1" t="shared" si="55"/>
        <v>1006</v>
      </c>
      <c r="D1185">
        <f ca="1" t="shared" si="56"/>
        <v>-0.0408121949208031</v>
      </c>
    </row>
    <row r="1186" spans="1:4">
      <c r="A1186">
        <v>-0.132461082102964</v>
      </c>
      <c r="B1186">
        <f ca="1" t="shared" si="54"/>
        <v>0.441645360281261</v>
      </c>
      <c r="C1186">
        <f ca="1" t="shared" si="55"/>
        <v>562</v>
      </c>
      <c r="D1186">
        <f ca="1" t="shared" si="56"/>
        <v>-0.146798941032751</v>
      </c>
    </row>
    <row r="1187" spans="1:4">
      <c r="A1187">
        <v>1.79742528416682</v>
      </c>
      <c r="B1187">
        <f ca="1" t="shared" si="54"/>
        <v>0.919247298773554</v>
      </c>
      <c r="C1187">
        <f ca="1" t="shared" si="55"/>
        <v>764</v>
      </c>
      <c r="D1187">
        <f ca="1" t="shared" si="56"/>
        <v>1.40002643523385</v>
      </c>
    </row>
    <row r="1188" spans="1:4">
      <c r="A1188">
        <v>0.767331584938802</v>
      </c>
      <c r="B1188">
        <f ca="1" t="shared" si="54"/>
        <v>0.648280615826471</v>
      </c>
      <c r="C1188">
        <f ca="1" t="shared" si="55"/>
        <v>1433</v>
      </c>
      <c r="D1188">
        <f ca="1" t="shared" si="56"/>
        <v>0.380682617892145</v>
      </c>
    </row>
    <row r="1189" spans="1:4">
      <c r="A1189">
        <v>0.501808017361327</v>
      </c>
      <c r="B1189">
        <f ca="1" t="shared" si="54"/>
        <v>0.119926099764377</v>
      </c>
      <c r="C1189">
        <f ca="1" t="shared" si="55"/>
        <v>311</v>
      </c>
      <c r="D1189">
        <f ca="1" t="shared" si="56"/>
        <v>-1.17535629867559</v>
      </c>
    </row>
    <row r="1190" spans="1:4">
      <c r="A1190">
        <v>-1.9360777514521</v>
      </c>
      <c r="B1190">
        <f ca="1" t="shared" si="54"/>
        <v>0.857843384198131</v>
      </c>
      <c r="C1190">
        <f ca="1" t="shared" si="55"/>
        <v>1231</v>
      </c>
      <c r="D1190">
        <f ca="1" t="shared" si="56"/>
        <v>1.07068023776569</v>
      </c>
    </row>
    <row r="1191" spans="1:4">
      <c r="A1191">
        <v>1.05667822936084</v>
      </c>
      <c r="B1191">
        <f ca="1" t="shared" si="54"/>
        <v>0.16783917143658</v>
      </c>
      <c r="C1191">
        <f ca="1" t="shared" si="55"/>
        <v>1359</v>
      </c>
      <c r="D1191">
        <f ca="1" t="shared" si="56"/>
        <v>-0.962739352304188</v>
      </c>
    </row>
    <row r="1192" spans="1:4">
      <c r="A1192">
        <v>-0.814502527646255</v>
      </c>
      <c r="B1192">
        <f ca="1" t="shared" si="54"/>
        <v>0.715285962407001</v>
      </c>
      <c r="C1192">
        <f ca="1" t="shared" si="55"/>
        <v>962</v>
      </c>
      <c r="D1192">
        <f ca="1" t="shared" si="56"/>
        <v>0.568894003295706</v>
      </c>
    </row>
    <row r="1193" spans="1:4">
      <c r="A1193">
        <v>-1.07599362308974</v>
      </c>
      <c r="B1193">
        <f ca="1" t="shared" si="54"/>
        <v>0.787334065126194</v>
      </c>
      <c r="C1193">
        <f ca="1" t="shared" si="55"/>
        <v>239</v>
      </c>
      <c r="D1193">
        <f ca="1" t="shared" si="56"/>
        <v>0.797205194426984</v>
      </c>
    </row>
    <row r="1194" spans="1:4">
      <c r="A1194">
        <v>-0.391214598494116</v>
      </c>
      <c r="B1194">
        <f ca="1" t="shared" si="54"/>
        <v>0.221800017699006</v>
      </c>
      <c r="C1194">
        <f ca="1" t="shared" si="55"/>
        <v>520</v>
      </c>
      <c r="D1194">
        <f ca="1" t="shared" si="56"/>
        <v>-0.766128182624104</v>
      </c>
    </row>
    <row r="1195" spans="1:4">
      <c r="A1195">
        <v>-0.657182681607082</v>
      </c>
      <c r="B1195">
        <f ca="1" t="shared" si="54"/>
        <v>0.492303493289333</v>
      </c>
      <c r="C1195">
        <f ca="1" t="shared" si="55"/>
        <v>1080</v>
      </c>
      <c r="D1195">
        <f ca="1" t="shared" si="56"/>
        <v>-0.0192934782319461</v>
      </c>
    </row>
    <row r="1196" spans="1:4">
      <c r="A1196">
        <v>0.851516688271658</v>
      </c>
      <c r="B1196">
        <f ca="1" t="shared" si="54"/>
        <v>0.901423677173116</v>
      </c>
      <c r="C1196">
        <f ca="1" t="shared" si="55"/>
        <v>98</v>
      </c>
      <c r="D1196">
        <f ca="1" t="shared" si="56"/>
        <v>1.28970631648026</v>
      </c>
    </row>
    <row r="1197" spans="1:4">
      <c r="A1197">
        <v>-0.567565621167887</v>
      </c>
      <c r="B1197">
        <f ca="1" t="shared" si="54"/>
        <v>0.411691650006963</v>
      </c>
      <c r="C1197">
        <f ca="1" t="shared" si="55"/>
        <v>1491</v>
      </c>
      <c r="D1197">
        <f ca="1" t="shared" si="56"/>
        <v>-0.22319556948664</v>
      </c>
    </row>
    <row r="1198" spans="1:4">
      <c r="A1198">
        <v>-0.992292825685581</v>
      </c>
      <c r="B1198">
        <f ca="1" t="shared" si="54"/>
        <v>0.641933422584058</v>
      </c>
      <c r="C1198">
        <f ca="1" t="shared" si="55"/>
        <v>1301</v>
      </c>
      <c r="D1198">
        <f ca="1" t="shared" si="56"/>
        <v>0.363631562095146</v>
      </c>
    </row>
    <row r="1199" spans="1:4">
      <c r="A1199">
        <v>2.09955032914877</v>
      </c>
      <c r="B1199">
        <f ca="1" t="shared" si="54"/>
        <v>0.807953722021521</v>
      </c>
      <c r="C1199">
        <f ca="1" t="shared" si="55"/>
        <v>1061</v>
      </c>
      <c r="D1199">
        <f ca="1" t="shared" si="56"/>
        <v>0.870380396866423</v>
      </c>
    </row>
    <row r="1200" spans="1:4">
      <c r="A1200">
        <v>-0.182112671609502</v>
      </c>
      <c r="B1200">
        <f ca="1" t="shared" si="54"/>
        <v>0.940512533465693</v>
      </c>
      <c r="C1200">
        <f ca="1" t="shared" si="55"/>
        <v>80</v>
      </c>
      <c r="D1200">
        <f ca="1" t="shared" si="56"/>
        <v>1.5590906215099</v>
      </c>
    </row>
    <row r="1201" spans="1:4">
      <c r="A1201">
        <v>-1.28516148834024</v>
      </c>
      <c r="B1201">
        <f ca="1" t="shared" si="54"/>
        <v>0.264663754592073</v>
      </c>
      <c r="C1201">
        <f ca="1" t="shared" si="55"/>
        <v>246</v>
      </c>
      <c r="D1201">
        <f ca="1" t="shared" si="56"/>
        <v>-0.629032912751134</v>
      </c>
    </row>
    <row r="1202" spans="1:4">
      <c r="A1202">
        <v>-0.413695033785189</v>
      </c>
      <c r="B1202">
        <f ca="1" t="shared" si="54"/>
        <v>0.879342247639785</v>
      </c>
      <c r="C1202">
        <f ca="1" t="shared" si="55"/>
        <v>1375</v>
      </c>
      <c r="D1202">
        <f ca="1" t="shared" si="56"/>
        <v>1.17170502537033</v>
      </c>
    </row>
    <row r="1203" spans="1:4">
      <c r="A1203">
        <v>0.0287286638922524</v>
      </c>
      <c r="B1203">
        <f ca="1" t="shared" si="54"/>
        <v>0.322858616074404</v>
      </c>
      <c r="C1203">
        <f ca="1" t="shared" si="55"/>
        <v>41</v>
      </c>
      <c r="D1203">
        <f ca="1" t="shared" si="56"/>
        <v>-0.45971997193907</v>
      </c>
    </row>
    <row r="1204" spans="1:4">
      <c r="A1204">
        <v>1.017001522996</v>
      </c>
      <c r="B1204">
        <f ca="1" t="shared" si="54"/>
        <v>0.683563735283732</v>
      </c>
      <c r="C1204">
        <f ca="1" t="shared" si="55"/>
        <v>1749</v>
      </c>
      <c r="D1204">
        <f ca="1" t="shared" si="56"/>
        <v>0.477687658772687</v>
      </c>
    </row>
    <row r="1205" spans="1:4">
      <c r="A1205">
        <v>-0.792529135651421</v>
      </c>
      <c r="B1205">
        <f ca="1" t="shared" si="54"/>
        <v>0.499073646828807</v>
      </c>
      <c r="C1205">
        <f ca="1" t="shared" si="55"/>
        <v>1249</v>
      </c>
      <c r="D1205">
        <f ca="1" t="shared" si="56"/>
        <v>-0.00232202513785466</v>
      </c>
    </row>
    <row r="1206" spans="1:4">
      <c r="A1206">
        <v>0.63868810684653</v>
      </c>
      <c r="B1206">
        <f ca="1" t="shared" si="54"/>
        <v>0.198406989045849</v>
      </c>
      <c r="C1206">
        <f ca="1" t="shared" si="55"/>
        <v>816</v>
      </c>
      <c r="D1206">
        <f ca="1" t="shared" si="56"/>
        <v>-0.847325031552778</v>
      </c>
    </row>
    <row r="1207" spans="1:4">
      <c r="A1207">
        <v>0.123205836644047</v>
      </c>
      <c r="B1207">
        <f ca="1" t="shared" si="54"/>
        <v>0.198503446333673</v>
      </c>
      <c r="C1207">
        <f ca="1" t="shared" si="55"/>
        <v>1264</v>
      </c>
      <c r="D1207">
        <f ca="1" t="shared" si="56"/>
        <v>-0.846978881606984</v>
      </c>
    </row>
    <row r="1208" spans="1:4">
      <c r="A1208">
        <v>0.361243337465567</v>
      </c>
      <c r="B1208">
        <f ca="1" t="shared" si="54"/>
        <v>0.869616184364213</v>
      </c>
      <c r="C1208">
        <f ca="1" t="shared" si="55"/>
        <v>1250</v>
      </c>
      <c r="D1208">
        <f ca="1" t="shared" si="56"/>
        <v>1.12457863530619</v>
      </c>
    </row>
    <row r="1209" spans="1:4">
      <c r="A1209">
        <v>-0.618367721472168</v>
      </c>
      <c r="B1209">
        <f ca="1" t="shared" si="54"/>
        <v>0.307265130792922</v>
      </c>
      <c r="C1209">
        <f ca="1" t="shared" si="55"/>
        <v>355</v>
      </c>
      <c r="D1209">
        <f ca="1" t="shared" si="56"/>
        <v>-0.503617401834593</v>
      </c>
    </row>
    <row r="1210" spans="1:4">
      <c r="A1210">
        <v>0.690106389811262</v>
      </c>
      <c r="B1210">
        <f ca="1" t="shared" si="54"/>
        <v>0.653020038582014</v>
      </c>
      <c r="C1210">
        <f ca="1" t="shared" si="55"/>
        <v>437</v>
      </c>
      <c r="D1210">
        <f ca="1" t="shared" si="56"/>
        <v>0.393486865833562</v>
      </c>
    </row>
    <row r="1211" spans="1:4">
      <c r="A1211">
        <v>-0.107957021100447</v>
      </c>
      <c r="B1211">
        <f ca="1" t="shared" si="54"/>
        <v>0.574831209320116</v>
      </c>
      <c r="C1211">
        <f ca="1" t="shared" si="55"/>
        <v>1772</v>
      </c>
      <c r="D1211">
        <f ca="1" t="shared" si="56"/>
        <v>0.188687714083708</v>
      </c>
    </row>
    <row r="1212" spans="1:4">
      <c r="A1212">
        <v>0.157276645040838</v>
      </c>
      <c r="B1212">
        <f ca="1" t="shared" si="54"/>
        <v>0.426445332208236</v>
      </c>
      <c r="C1212">
        <f ca="1" t="shared" si="55"/>
        <v>273</v>
      </c>
      <c r="D1212">
        <f ca="1" t="shared" si="56"/>
        <v>-0.185431422194372</v>
      </c>
    </row>
    <row r="1213" spans="1:4">
      <c r="A1213">
        <v>-2.17618435272016</v>
      </c>
      <c r="B1213">
        <f ca="1" t="shared" si="54"/>
        <v>0.275775835297684</v>
      </c>
      <c r="C1213">
        <f ca="1" t="shared" si="55"/>
        <v>1632</v>
      </c>
      <c r="D1213">
        <f ca="1" t="shared" si="56"/>
        <v>-0.595436594016153</v>
      </c>
    </row>
    <row r="1214" spans="1:4">
      <c r="A1214">
        <v>0.359610794475884</v>
      </c>
      <c r="B1214">
        <f ca="1" t="shared" si="54"/>
        <v>0.400281164844145</v>
      </c>
      <c r="C1214">
        <f ca="1" t="shared" si="55"/>
        <v>850</v>
      </c>
      <c r="D1214">
        <f ca="1" t="shared" si="56"/>
        <v>-0.25261940963136</v>
      </c>
    </row>
    <row r="1215" spans="1:4">
      <c r="A1215">
        <v>-0.124902044262853</v>
      </c>
      <c r="B1215">
        <f ca="1" t="shared" si="54"/>
        <v>0.327716143419101</v>
      </c>
      <c r="C1215">
        <f ca="1" t="shared" si="55"/>
        <v>1768</v>
      </c>
      <c r="D1215">
        <f ca="1" t="shared" si="56"/>
        <v>-0.44622837700196</v>
      </c>
    </row>
    <row r="1216" spans="1:4">
      <c r="A1216">
        <v>0.144586920214351</v>
      </c>
      <c r="B1216">
        <f ca="1" t="shared" si="54"/>
        <v>0.0096895451325385</v>
      </c>
      <c r="C1216">
        <f ca="1" t="shared" si="55"/>
        <v>44</v>
      </c>
      <c r="D1216">
        <f ca="1" t="shared" si="56"/>
        <v>-2.33815728845757</v>
      </c>
    </row>
    <row r="1217" spans="1:4">
      <c r="A1217">
        <v>-0.429245119448751</v>
      </c>
      <c r="B1217">
        <f ca="1" t="shared" si="54"/>
        <v>0.207785008071527</v>
      </c>
      <c r="C1217">
        <f ca="1" t="shared" si="55"/>
        <v>877</v>
      </c>
      <c r="D1217">
        <f ca="1" t="shared" si="56"/>
        <v>-0.814130812014396</v>
      </c>
    </row>
    <row r="1218" spans="1:4">
      <c r="A1218">
        <v>-1.37087226903532</v>
      </c>
      <c r="B1218">
        <f ca="1" t="shared" ref="B1218:B1281" si="57">RAND()</f>
        <v>0.861236811069725</v>
      </c>
      <c r="C1218">
        <f ca="1" t="shared" ref="C1218:C1281" si="58">RANDBETWEEN(1,2000)</f>
        <v>300</v>
      </c>
      <c r="D1218">
        <f ca="1" t="shared" ref="D1218:D1281" si="59">NORMSINV(B1218)</f>
        <v>1.08589290140022</v>
      </c>
    </row>
    <row r="1219" spans="1:4">
      <c r="A1219">
        <v>1.8266564438818</v>
      </c>
      <c r="B1219">
        <f ca="1" t="shared" si="57"/>
        <v>0.967941878629379</v>
      </c>
      <c r="C1219">
        <f ca="1" t="shared" si="58"/>
        <v>1965</v>
      </c>
      <c r="D1219">
        <f ca="1" t="shared" si="59"/>
        <v>1.85137068982884</v>
      </c>
    </row>
    <row r="1220" spans="1:4">
      <c r="A1220">
        <v>-0.555564838577993</v>
      </c>
      <c r="B1220">
        <f ca="1" t="shared" si="57"/>
        <v>0.549929243114909</v>
      </c>
      <c r="C1220">
        <f ca="1" t="shared" si="58"/>
        <v>1322</v>
      </c>
      <c r="D1220">
        <f ca="1" t="shared" si="59"/>
        <v>0.125482581775158</v>
      </c>
    </row>
    <row r="1221" spans="1:4">
      <c r="A1221">
        <v>0.879665549291531</v>
      </c>
      <c r="B1221">
        <f ca="1" t="shared" si="57"/>
        <v>0.667286491077749</v>
      </c>
      <c r="C1221">
        <f ca="1" t="shared" si="58"/>
        <v>1332</v>
      </c>
      <c r="D1221">
        <f ca="1" t="shared" si="59"/>
        <v>0.432432614923193</v>
      </c>
    </row>
    <row r="1222" spans="1:4">
      <c r="A1222">
        <v>-1.22496658150339</v>
      </c>
      <c r="B1222">
        <f ca="1" t="shared" si="57"/>
        <v>0.958574812861835</v>
      </c>
      <c r="C1222">
        <f ca="1" t="shared" si="58"/>
        <v>963</v>
      </c>
      <c r="D1222">
        <f ca="1" t="shared" si="59"/>
        <v>1.73438173163479</v>
      </c>
    </row>
    <row r="1223" spans="1:4">
      <c r="A1223">
        <v>-1.20528056868352</v>
      </c>
      <c r="B1223">
        <f ca="1" t="shared" si="57"/>
        <v>0.300550412050914</v>
      </c>
      <c r="C1223">
        <f ca="1" t="shared" si="58"/>
        <v>760</v>
      </c>
      <c r="D1223">
        <f ca="1" t="shared" si="59"/>
        <v>-0.522818126650347</v>
      </c>
    </row>
    <row r="1224" spans="1:4">
      <c r="A1224">
        <v>-0.222089511225931</v>
      </c>
      <c r="B1224">
        <f ca="1" t="shared" si="57"/>
        <v>0.639114442698948</v>
      </c>
      <c r="C1224">
        <f ca="1" t="shared" si="58"/>
        <v>1957</v>
      </c>
      <c r="D1224">
        <f ca="1" t="shared" si="59"/>
        <v>0.35609273920111</v>
      </c>
    </row>
    <row r="1225" spans="1:4">
      <c r="A1225">
        <v>-1.83979864232242</v>
      </c>
      <c r="B1225">
        <f ca="1" t="shared" si="57"/>
        <v>0.274963651535009</v>
      </c>
      <c r="C1225">
        <f ca="1" t="shared" si="58"/>
        <v>1604</v>
      </c>
      <c r="D1225">
        <f ca="1" t="shared" si="59"/>
        <v>-0.597869064340979</v>
      </c>
    </row>
    <row r="1226" spans="1:4">
      <c r="A1226">
        <v>0.830489170766668</v>
      </c>
      <c r="B1226">
        <f ca="1" t="shared" si="57"/>
        <v>0.160325621886458</v>
      </c>
      <c r="C1226">
        <f ca="1" t="shared" si="58"/>
        <v>164</v>
      </c>
      <c r="D1226">
        <f ca="1" t="shared" si="59"/>
        <v>-0.993120481678696</v>
      </c>
    </row>
    <row r="1227" spans="1:4">
      <c r="A1227">
        <v>0.284583165921504</v>
      </c>
      <c r="B1227">
        <f ca="1" t="shared" si="57"/>
        <v>0.00462871364162232</v>
      </c>
      <c r="C1227">
        <f ca="1" t="shared" si="58"/>
        <v>1966</v>
      </c>
      <c r="D1227">
        <f ca="1" t="shared" si="59"/>
        <v>-2.60239828018486</v>
      </c>
    </row>
    <row r="1228" spans="1:4">
      <c r="A1228">
        <v>-0.284583165921504</v>
      </c>
      <c r="B1228">
        <f ca="1" t="shared" si="57"/>
        <v>0.968256655760586</v>
      </c>
      <c r="C1228">
        <f ca="1" t="shared" si="58"/>
        <v>1100</v>
      </c>
      <c r="D1228">
        <f ca="1" t="shared" si="59"/>
        <v>1.85576761495625</v>
      </c>
    </row>
    <row r="1229" spans="1:4">
      <c r="A1229">
        <v>-0.617998239249573</v>
      </c>
      <c r="B1229">
        <f ca="1" t="shared" si="57"/>
        <v>0.334856046797398</v>
      </c>
      <c r="C1229">
        <f ca="1" t="shared" si="58"/>
        <v>1062</v>
      </c>
      <c r="D1229">
        <f ca="1" t="shared" si="59"/>
        <v>-0.426543176273731</v>
      </c>
    </row>
    <row r="1230" spans="1:4">
      <c r="A1230">
        <v>1.20039203466149</v>
      </c>
      <c r="B1230">
        <f ca="1" t="shared" si="57"/>
        <v>0.662181890373111</v>
      </c>
      <c r="C1230">
        <f ca="1" t="shared" si="58"/>
        <v>1344</v>
      </c>
      <c r="D1230">
        <f ca="1" t="shared" si="59"/>
        <v>0.418425262682506</v>
      </c>
    </row>
    <row r="1231" spans="1:4">
      <c r="A1231">
        <v>-1.19991909741657</v>
      </c>
      <c r="B1231">
        <f ca="1" t="shared" si="57"/>
        <v>0.307777977218707</v>
      </c>
      <c r="C1231">
        <f ca="1" t="shared" si="58"/>
        <v>1272</v>
      </c>
      <c r="D1231">
        <f ca="1" t="shared" si="59"/>
        <v>-0.502158610952919</v>
      </c>
    </row>
    <row r="1232" spans="1:4">
      <c r="A1232">
        <v>-1.14973772724625</v>
      </c>
      <c r="B1232">
        <f ca="1" t="shared" si="57"/>
        <v>0.545119348610556</v>
      </c>
      <c r="C1232">
        <f ca="1" t="shared" si="58"/>
        <v>717</v>
      </c>
      <c r="D1232">
        <f ca="1" t="shared" si="59"/>
        <v>0.113339625799702</v>
      </c>
    </row>
    <row r="1233" spans="1:4">
      <c r="A1233">
        <v>0.443211547462852</v>
      </c>
      <c r="B1233">
        <f ca="1" t="shared" si="57"/>
        <v>0.858584952018534</v>
      </c>
      <c r="C1233">
        <f ca="1" t="shared" si="58"/>
        <v>1341</v>
      </c>
      <c r="D1233">
        <f ca="1" t="shared" si="59"/>
        <v>1.07398345727867</v>
      </c>
    </row>
    <row r="1234" spans="1:4">
      <c r="A1234">
        <v>0.74867330113193</v>
      </c>
      <c r="B1234">
        <f ca="1" t="shared" si="57"/>
        <v>0.834415217967722</v>
      </c>
      <c r="C1234">
        <f ca="1" t="shared" si="58"/>
        <v>1737</v>
      </c>
      <c r="D1234">
        <f ca="1" t="shared" si="59"/>
        <v>0.971760795008474</v>
      </c>
    </row>
    <row r="1235" spans="1:4">
      <c r="A1235">
        <v>-0.404047568736132</v>
      </c>
      <c r="B1235">
        <f ca="1" t="shared" si="57"/>
        <v>0.262919083422289</v>
      </c>
      <c r="C1235">
        <f ca="1" t="shared" si="58"/>
        <v>1114</v>
      </c>
      <c r="D1235">
        <f ca="1" t="shared" si="59"/>
        <v>-0.634371864314767</v>
      </c>
    </row>
    <row r="1236" spans="1:4">
      <c r="A1236">
        <v>-0.770414771977812</v>
      </c>
      <c r="B1236">
        <f ca="1" t="shared" si="57"/>
        <v>0.504154726679571</v>
      </c>
      <c r="C1236">
        <f ca="1" t="shared" si="58"/>
        <v>1246</v>
      </c>
      <c r="D1236">
        <f ca="1" t="shared" si="59"/>
        <v>0.0104145436302661</v>
      </c>
    </row>
    <row r="1237" spans="1:4">
      <c r="A1237">
        <v>0.47200728658936</v>
      </c>
      <c r="B1237">
        <f ca="1" t="shared" si="57"/>
        <v>0.376132215984054</v>
      </c>
      <c r="C1237">
        <f ca="1" t="shared" si="58"/>
        <v>701</v>
      </c>
      <c r="D1237">
        <f ca="1" t="shared" si="59"/>
        <v>-0.315654939899323</v>
      </c>
    </row>
    <row r="1238" spans="1:4">
      <c r="A1238">
        <v>1.62515789270401</v>
      </c>
      <c r="B1238">
        <f ca="1" t="shared" si="57"/>
        <v>0.0828517158736048</v>
      </c>
      <c r="C1238">
        <f ca="1" t="shared" si="58"/>
        <v>872</v>
      </c>
      <c r="D1238">
        <f ca="1" t="shared" si="59"/>
        <v>-1.38614237994623</v>
      </c>
    </row>
    <row r="1239" spans="1:4">
      <c r="A1239">
        <v>1.36037670017686</v>
      </c>
      <c r="B1239">
        <f ca="1" t="shared" si="57"/>
        <v>0.495934514632649</v>
      </c>
      <c r="C1239">
        <f ca="1" t="shared" si="58"/>
        <v>1597</v>
      </c>
      <c r="D1239">
        <f ca="1" t="shared" si="59"/>
        <v>-0.0101908369609195</v>
      </c>
    </row>
    <row r="1240" spans="1:4">
      <c r="A1240">
        <v>-1.35960362968035</v>
      </c>
      <c r="B1240">
        <f ca="1" t="shared" si="57"/>
        <v>0.61831008455429</v>
      </c>
      <c r="C1240">
        <f ca="1" t="shared" si="58"/>
        <v>738</v>
      </c>
      <c r="D1240">
        <f ca="1" t="shared" si="59"/>
        <v>0.301045458042408</v>
      </c>
    </row>
    <row r="1241" spans="1:4">
      <c r="A1241">
        <v>0.734171408112161</v>
      </c>
      <c r="B1241">
        <f ca="1" t="shared" si="57"/>
        <v>0.878551816587632</v>
      </c>
      <c r="C1241">
        <f ca="1" t="shared" si="58"/>
        <v>160</v>
      </c>
      <c r="D1241">
        <f ca="1" t="shared" si="59"/>
        <v>1.16777789492873</v>
      </c>
    </row>
    <row r="1242" spans="1:4">
      <c r="A1242">
        <v>-0.306479250866687</v>
      </c>
      <c r="B1242">
        <f ca="1" t="shared" si="57"/>
        <v>0.609225167998265</v>
      </c>
      <c r="C1242">
        <f ca="1" t="shared" si="58"/>
        <v>386</v>
      </c>
      <c r="D1242">
        <f ca="1" t="shared" si="59"/>
        <v>0.277300124459577</v>
      </c>
    </row>
    <row r="1243" spans="1:4">
      <c r="A1243">
        <v>-0.571974396734731</v>
      </c>
      <c r="B1243">
        <f ca="1" t="shared" si="57"/>
        <v>0.373367603747685</v>
      </c>
      <c r="C1243">
        <f ca="1" t="shared" si="58"/>
        <v>1881</v>
      </c>
      <c r="D1243">
        <f ca="1" t="shared" si="59"/>
        <v>-0.322947228978928</v>
      </c>
    </row>
    <row r="1244" spans="1:4">
      <c r="A1244">
        <v>0.662223555991659</v>
      </c>
      <c r="B1244">
        <f ca="1" t="shared" si="57"/>
        <v>0.910487324738491</v>
      </c>
      <c r="C1244">
        <f ca="1" t="shared" si="58"/>
        <v>514</v>
      </c>
      <c r="D1244">
        <f ca="1" t="shared" si="59"/>
        <v>1.34376203293343</v>
      </c>
    </row>
    <row r="1245" spans="1:4">
      <c r="A1245">
        <v>-0.928830559132621</v>
      </c>
      <c r="B1245">
        <f ca="1" t="shared" si="57"/>
        <v>0.231154680911452</v>
      </c>
      <c r="C1245">
        <f ca="1" t="shared" si="58"/>
        <v>1977</v>
      </c>
      <c r="D1245">
        <f ca="1" t="shared" si="59"/>
        <v>-0.735049477581592</v>
      </c>
    </row>
    <row r="1246" spans="1:4">
      <c r="A1246">
        <v>1.32994045998203</v>
      </c>
      <c r="B1246">
        <f ca="1" t="shared" si="57"/>
        <v>0.248100459014529</v>
      </c>
      <c r="C1246">
        <f ca="1" t="shared" si="58"/>
        <v>1034</v>
      </c>
      <c r="D1246">
        <f ca="1" t="shared" si="59"/>
        <v>-0.680479468061835</v>
      </c>
    </row>
    <row r="1247" spans="1:4">
      <c r="A1247">
        <v>0.570983047509799</v>
      </c>
      <c r="B1247">
        <f ca="1" t="shared" si="57"/>
        <v>0.87221574220512</v>
      </c>
      <c r="C1247">
        <f ca="1" t="shared" si="58"/>
        <v>45</v>
      </c>
      <c r="D1247">
        <f ca="1" t="shared" si="59"/>
        <v>1.13692768965966</v>
      </c>
    </row>
    <row r="1248" spans="1:4">
      <c r="A1248">
        <v>0.173097305378178</v>
      </c>
      <c r="B1248">
        <f ca="1" t="shared" si="57"/>
        <v>0.185809652275714</v>
      </c>
      <c r="C1248">
        <f ca="1" t="shared" si="58"/>
        <v>40</v>
      </c>
      <c r="D1248">
        <f ca="1" t="shared" si="59"/>
        <v>-0.893444269173882</v>
      </c>
    </row>
    <row r="1249" spans="1:4">
      <c r="A1249">
        <v>0.948198248806875</v>
      </c>
      <c r="B1249">
        <f ca="1" t="shared" si="57"/>
        <v>0.808620250596245</v>
      </c>
      <c r="C1249">
        <f ca="1" t="shared" si="58"/>
        <v>1125</v>
      </c>
      <c r="D1249">
        <f ca="1" t="shared" si="59"/>
        <v>0.872823114333639</v>
      </c>
    </row>
    <row r="1250" spans="1:4">
      <c r="A1250">
        <v>-1.00514171208488</v>
      </c>
      <c r="B1250">
        <f ca="1" t="shared" si="57"/>
        <v>0.607947810246136</v>
      </c>
      <c r="C1250">
        <f ca="1" t="shared" si="58"/>
        <v>1006</v>
      </c>
      <c r="D1250">
        <f ca="1" t="shared" si="59"/>
        <v>0.27397429008498</v>
      </c>
    </row>
    <row r="1251" spans="1:4">
      <c r="A1251">
        <v>0.411528162658215</v>
      </c>
      <c r="B1251">
        <f ca="1" t="shared" si="57"/>
        <v>0.448346570118703</v>
      </c>
      <c r="C1251">
        <f ca="1" t="shared" si="58"/>
        <v>770</v>
      </c>
      <c r="D1251">
        <f ca="1" t="shared" si="59"/>
        <v>-0.129839842141194</v>
      </c>
    </row>
    <row r="1252" spans="1:4">
      <c r="A1252">
        <v>0.655002168059582</v>
      </c>
      <c r="B1252">
        <f ca="1" t="shared" si="57"/>
        <v>0.237273477320548</v>
      </c>
      <c r="C1252">
        <f ca="1" t="shared" si="58"/>
        <v>1794</v>
      </c>
      <c r="D1252">
        <f ca="1" t="shared" si="59"/>
        <v>-0.715100484430609</v>
      </c>
    </row>
    <row r="1253" spans="1:4">
      <c r="A1253">
        <v>-1.6971762306639</v>
      </c>
      <c r="B1253">
        <f ca="1" t="shared" si="57"/>
        <v>0.400325616249345</v>
      </c>
      <c r="C1253">
        <f ca="1" t="shared" si="58"/>
        <v>1196</v>
      </c>
      <c r="D1253">
        <f ca="1" t="shared" si="59"/>
        <v>-0.252504375501811</v>
      </c>
    </row>
    <row r="1254" spans="1:4">
      <c r="A1254">
        <v>-2.61308741755784</v>
      </c>
      <c r="B1254">
        <f ca="1" t="shared" si="57"/>
        <v>0.490539164265069</v>
      </c>
      <c r="C1254">
        <f ca="1" t="shared" si="58"/>
        <v>1264</v>
      </c>
      <c r="D1254">
        <f ca="1" t="shared" si="59"/>
        <v>-0.0237170216266002</v>
      </c>
    </row>
    <row r="1255" spans="1:4">
      <c r="A1255">
        <v>-0.0804482169769472</v>
      </c>
      <c r="B1255">
        <f ca="1" t="shared" si="57"/>
        <v>0.970151026517302</v>
      </c>
      <c r="C1255">
        <f ca="1" t="shared" si="58"/>
        <v>317</v>
      </c>
      <c r="D1255">
        <f ca="1" t="shared" si="59"/>
        <v>1.88301786478689</v>
      </c>
    </row>
    <row r="1256" spans="1:4">
      <c r="A1256">
        <v>0.696429651725339</v>
      </c>
      <c r="B1256">
        <f ca="1" t="shared" si="57"/>
        <v>0.634805439162755</v>
      </c>
      <c r="C1256">
        <f ca="1" t="shared" si="58"/>
        <v>1458</v>
      </c>
      <c r="D1256">
        <f ca="1" t="shared" si="59"/>
        <v>0.344607958779444</v>
      </c>
    </row>
    <row r="1257" spans="1:4">
      <c r="A1257">
        <v>-0.731070031179115</v>
      </c>
      <c r="B1257">
        <f ca="1" t="shared" si="57"/>
        <v>0.991131674187006</v>
      </c>
      <c r="C1257">
        <f ca="1" t="shared" si="58"/>
        <v>1670</v>
      </c>
      <c r="D1257">
        <f ca="1" t="shared" si="59"/>
        <v>2.37107041536883</v>
      </c>
    </row>
    <row r="1258" spans="1:4">
      <c r="A1258">
        <v>-1.0904363989539</v>
      </c>
      <c r="B1258">
        <f ca="1" t="shared" si="57"/>
        <v>0.585011868300995</v>
      </c>
      <c r="C1258">
        <f ca="1" t="shared" si="58"/>
        <v>1285</v>
      </c>
      <c r="D1258">
        <f ca="1" t="shared" si="59"/>
        <v>0.214732011158966</v>
      </c>
    </row>
    <row r="1259" spans="1:4">
      <c r="A1259">
        <v>1.03447746369056</v>
      </c>
      <c r="B1259">
        <f ca="1" t="shared" si="57"/>
        <v>0.546971862775795</v>
      </c>
      <c r="C1259">
        <f ca="1" t="shared" si="58"/>
        <v>1583</v>
      </c>
      <c r="D1259">
        <f ca="1" t="shared" si="59"/>
        <v>0.11801436670563</v>
      </c>
    </row>
    <row r="1260" spans="1:4">
      <c r="A1260">
        <v>0.413110683439299</v>
      </c>
      <c r="B1260">
        <f ca="1" t="shared" si="57"/>
        <v>0.978903024686099</v>
      </c>
      <c r="C1260">
        <f ca="1" t="shared" si="58"/>
        <v>630</v>
      </c>
      <c r="D1260">
        <f ca="1" t="shared" si="59"/>
        <v>2.03160213267396</v>
      </c>
    </row>
    <row r="1261" spans="1:4">
      <c r="A1261">
        <v>-0.840793745737756</v>
      </c>
      <c r="B1261">
        <f ca="1" t="shared" si="57"/>
        <v>0.84047574386883</v>
      </c>
      <c r="C1261">
        <f ca="1" t="shared" si="58"/>
        <v>1866</v>
      </c>
      <c r="D1261">
        <f ca="1" t="shared" si="59"/>
        <v>0.996415073198755</v>
      </c>
    </row>
    <row r="1262" spans="1:4">
      <c r="A1262">
        <v>0.624306721874746</v>
      </c>
      <c r="B1262">
        <f ca="1" t="shared" si="57"/>
        <v>0.984055757230135</v>
      </c>
      <c r="C1262">
        <f ca="1" t="shared" si="58"/>
        <v>1252</v>
      </c>
      <c r="D1262">
        <f ca="1" t="shared" si="59"/>
        <v>2.14580567688398</v>
      </c>
    </row>
    <row r="1263" spans="1:4">
      <c r="A1263">
        <v>1.78712980414275</v>
      </c>
      <c r="B1263">
        <f ca="1" t="shared" si="57"/>
        <v>0.0564737612618644</v>
      </c>
      <c r="C1263">
        <f ca="1" t="shared" si="58"/>
        <v>624</v>
      </c>
      <c r="D1263">
        <f ca="1" t="shared" si="59"/>
        <v>-1.58508280188833</v>
      </c>
    </row>
    <row r="1264" spans="1:4">
      <c r="A1264">
        <v>-0.217074784814031</v>
      </c>
      <c r="B1264">
        <f ca="1" t="shared" si="57"/>
        <v>0.921332366302322</v>
      </c>
      <c r="C1264">
        <f ca="1" t="shared" si="58"/>
        <v>1845</v>
      </c>
      <c r="D1264">
        <f ca="1" t="shared" si="59"/>
        <v>1.41409072045886</v>
      </c>
    </row>
    <row r="1265" spans="1:4">
      <c r="A1265">
        <v>-0.645550244371407</v>
      </c>
      <c r="B1265">
        <f ca="1" t="shared" si="57"/>
        <v>0.0350420195397825</v>
      </c>
      <c r="C1265">
        <f ca="1" t="shared" si="58"/>
        <v>729</v>
      </c>
      <c r="D1265">
        <f ca="1" t="shared" si="59"/>
        <v>-1.81136713963233</v>
      </c>
    </row>
    <row r="1266" spans="1:4">
      <c r="A1266">
        <v>0.78688572102692</v>
      </c>
      <c r="B1266">
        <f ca="1" t="shared" si="57"/>
        <v>0.84427653329651</v>
      </c>
      <c r="C1266">
        <f ca="1" t="shared" si="58"/>
        <v>198</v>
      </c>
      <c r="D1266">
        <f ca="1" t="shared" si="59"/>
        <v>1.0121905924367</v>
      </c>
    </row>
    <row r="1267" spans="1:4">
      <c r="A1267">
        <v>0.150928372022463</v>
      </c>
      <c r="B1267">
        <f ca="1" t="shared" si="57"/>
        <v>0.752054603804105</v>
      </c>
      <c r="C1267">
        <f ca="1" t="shared" si="58"/>
        <v>1531</v>
      </c>
      <c r="D1267">
        <f ca="1" t="shared" si="59"/>
        <v>0.680969495685828</v>
      </c>
    </row>
    <row r="1268" spans="1:4">
      <c r="A1268">
        <v>-1.3883072824683</v>
      </c>
      <c r="B1268">
        <f ca="1" t="shared" si="57"/>
        <v>0.762706996485313</v>
      </c>
      <c r="C1268">
        <f ca="1" t="shared" si="58"/>
        <v>893</v>
      </c>
      <c r="D1268">
        <f ca="1" t="shared" si="59"/>
        <v>0.715037281091094</v>
      </c>
    </row>
    <row r="1269" spans="1:4">
      <c r="A1269">
        <v>0.708569132257253</v>
      </c>
      <c r="B1269">
        <f ca="1" t="shared" si="57"/>
        <v>0.290730571411402</v>
      </c>
      <c r="C1269">
        <f ca="1" t="shared" si="58"/>
        <v>1216</v>
      </c>
      <c r="D1269">
        <f ca="1" t="shared" si="59"/>
        <v>-0.551251701142443</v>
      </c>
    </row>
    <row r="1270" spans="1:4">
      <c r="A1270">
        <v>-1.25097358250059</v>
      </c>
      <c r="B1270">
        <f ca="1" t="shared" si="57"/>
        <v>0.0498779661667121</v>
      </c>
      <c r="C1270">
        <f ca="1" t="shared" si="58"/>
        <v>176</v>
      </c>
      <c r="D1270">
        <f ca="1" t="shared" si="59"/>
        <v>-1.6460380164596</v>
      </c>
    </row>
    <row r="1271" spans="1:4">
      <c r="A1271">
        <v>-1.38330960908206</v>
      </c>
      <c r="B1271">
        <f ca="1" t="shared" si="57"/>
        <v>0.264401920358062</v>
      </c>
      <c r="C1271">
        <f ca="1" t="shared" si="58"/>
        <v>1125</v>
      </c>
      <c r="D1271">
        <f ca="1" t="shared" si="59"/>
        <v>-0.629833017845601</v>
      </c>
    </row>
    <row r="1272" spans="1:4">
      <c r="A1272">
        <v>-0.979605374595849</v>
      </c>
      <c r="B1272">
        <f ca="1" t="shared" si="57"/>
        <v>0.195162912733098</v>
      </c>
      <c r="C1272">
        <f ca="1" t="shared" si="58"/>
        <v>1901</v>
      </c>
      <c r="D1272">
        <f ca="1" t="shared" si="59"/>
        <v>-0.859026627566166</v>
      </c>
    </row>
    <row r="1273" spans="1:4">
      <c r="A1273">
        <v>-0.737582013243809</v>
      </c>
      <c r="B1273">
        <f ca="1" t="shared" si="57"/>
        <v>0.336836203025254</v>
      </c>
      <c r="C1273">
        <f ca="1" t="shared" si="58"/>
        <v>1730</v>
      </c>
      <c r="D1273">
        <f ca="1" t="shared" si="59"/>
        <v>-0.421113223388915</v>
      </c>
    </row>
    <row r="1274" spans="1:4">
      <c r="A1274">
        <v>0.1494595380791</v>
      </c>
      <c r="B1274">
        <f ca="1" t="shared" si="57"/>
        <v>0.52399053147131</v>
      </c>
      <c r="C1274">
        <f ca="1" t="shared" si="58"/>
        <v>1051</v>
      </c>
      <c r="D1274">
        <f ca="1" t="shared" si="59"/>
        <v>0.0601716346251852</v>
      </c>
    </row>
    <row r="1275" spans="1:4">
      <c r="A1275">
        <v>-1.14206841317355</v>
      </c>
      <c r="B1275">
        <f ca="1" t="shared" si="57"/>
        <v>0.994630941299848</v>
      </c>
      <c r="C1275">
        <f ca="1" t="shared" si="58"/>
        <v>50</v>
      </c>
      <c r="D1275">
        <f ca="1" t="shared" si="59"/>
        <v>2.55110758070544</v>
      </c>
    </row>
    <row r="1276" spans="1:4">
      <c r="A1276">
        <v>0.976397132035345</v>
      </c>
      <c r="B1276">
        <f ca="1" t="shared" si="57"/>
        <v>0.190980317406278</v>
      </c>
      <c r="C1276">
        <f ca="1" t="shared" si="58"/>
        <v>724</v>
      </c>
      <c r="D1276">
        <f ca="1" t="shared" si="59"/>
        <v>-0.874289465481861</v>
      </c>
    </row>
    <row r="1277" spans="1:4">
      <c r="A1277">
        <v>0.69165935201454</v>
      </c>
      <c r="B1277">
        <f ca="1" t="shared" si="57"/>
        <v>0.562501372646294</v>
      </c>
      <c r="C1277">
        <f ca="1" t="shared" si="58"/>
        <v>498</v>
      </c>
      <c r="D1277">
        <f ca="1" t="shared" si="59"/>
        <v>0.157314168162686</v>
      </c>
    </row>
    <row r="1278" spans="1:4">
      <c r="A1278">
        <v>0.0506247488374356</v>
      </c>
      <c r="B1278">
        <f ca="1" t="shared" si="57"/>
        <v>0.699749892032763</v>
      </c>
      <c r="C1278">
        <f ca="1" t="shared" si="58"/>
        <v>719</v>
      </c>
      <c r="D1278">
        <f ca="1" t="shared" si="59"/>
        <v>0.523681311846342</v>
      </c>
    </row>
    <row r="1279" spans="1:4">
      <c r="A1279">
        <v>-0.986053692031419</v>
      </c>
      <c r="B1279">
        <f ca="1" t="shared" si="57"/>
        <v>0.836843163747639</v>
      </c>
      <c r="C1279">
        <f ca="1" t="shared" si="58"/>
        <v>1799</v>
      </c>
      <c r="D1279">
        <f ca="1" t="shared" si="59"/>
        <v>0.981566064922739</v>
      </c>
    </row>
    <row r="1280" spans="1:4">
      <c r="A1280">
        <v>-0.25309418560937</v>
      </c>
      <c r="B1280">
        <f ca="1" t="shared" si="57"/>
        <v>0.376532923161312</v>
      </c>
      <c r="C1280">
        <f ca="1" t="shared" si="58"/>
        <v>1208</v>
      </c>
      <c r="D1280">
        <f ca="1" t="shared" si="59"/>
        <v>-0.314599384799479</v>
      </c>
    </row>
    <row r="1281" spans="1:4">
      <c r="A1281">
        <v>0.767124674894148</v>
      </c>
      <c r="B1281">
        <f ca="1" t="shared" si="57"/>
        <v>0.129975952431476</v>
      </c>
      <c r="C1281">
        <f ca="1" t="shared" si="58"/>
        <v>1636</v>
      </c>
      <c r="D1281">
        <f ca="1" t="shared" si="59"/>
        <v>-1.12650481215994</v>
      </c>
    </row>
    <row r="1282" spans="1:4">
      <c r="A1282">
        <v>-1.19866399472812</v>
      </c>
      <c r="B1282">
        <f ca="1" t="shared" ref="B1282:B1345" si="60">RAND()</f>
        <v>0.158565156503948</v>
      </c>
      <c r="C1282">
        <f ca="1" t="shared" ref="C1282:C1345" si="61">RANDBETWEEN(1,2000)</f>
        <v>58</v>
      </c>
      <c r="D1282">
        <f ca="1" t="shared" ref="D1282:D1345" si="62">NORMSINV(B1282)</f>
        <v>-1.0003724178111</v>
      </c>
    </row>
    <row r="1283" spans="1:4">
      <c r="A1283">
        <v>1.55683210323332</v>
      </c>
      <c r="B1283">
        <f ca="1" t="shared" si="60"/>
        <v>0.655672741976003</v>
      </c>
      <c r="C1283">
        <f ca="1" t="shared" si="61"/>
        <v>1913</v>
      </c>
      <c r="D1283">
        <f ca="1" t="shared" si="62"/>
        <v>0.400681658865396</v>
      </c>
    </row>
    <row r="1284" spans="1:4">
      <c r="A1284">
        <v>0.538063886779128</v>
      </c>
      <c r="B1284">
        <f ca="1" t="shared" si="60"/>
        <v>0.134834983386055</v>
      </c>
      <c r="C1284">
        <f ca="1" t="shared" si="61"/>
        <v>934</v>
      </c>
      <c r="D1284">
        <f ca="1" t="shared" si="62"/>
        <v>-1.10382290525964</v>
      </c>
    </row>
    <row r="1285" spans="1:4">
      <c r="A1285">
        <v>1.71621195477201</v>
      </c>
      <c r="B1285">
        <f ca="1" t="shared" si="60"/>
        <v>0.0147558263888534</v>
      </c>
      <c r="C1285">
        <f ca="1" t="shared" si="61"/>
        <v>1819</v>
      </c>
      <c r="D1285">
        <f ca="1" t="shared" si="62"/>
        <v>-2.17658356149944</v>
      </c>
    </row>
    <row r="1286" spans="1:4">
      <c r="A1286">
        <v>-0.601874035055516</v>
      </c>
      <c r="B1286">
        <f ca="1" t="shared" si="60"/>
        <v>0.994030406011922</v>
      </c>
      <c r="C1286">
        <f ca="1" t="shared" si="61"/>
        <v>1767</v>
      </c>
      <c r="D1286">
        <f ca="1" t="shared" si="62"/>
        <v>2.51393664482124</v>
      </c>
    </row>
    <row r="1287" spans="1:4">
      <c r="A1287">
        <v>-0.0696309143677354</v>
      </c>
      <c r="B1287">
        <f ca="1" t="shared" si="60"/>
        <v>0.734067730605484</v>
      </c>
      <c r="C1287">
        <f ca="1" t="shared" si="61"/>
        <v>546</v>
      </c>
      <c r="D1287">
        <f ca="1" t="shared" si="62"/>
        <v>0.625162305578433</v>
      </c>
    </row>
    <row r="1288" spans="1:4">
      <c r="A1288">
        <v>0.931895556277595</v>
      </c>
      <c r="B1288">
        <f ca="1" t="shared" si="60"/>
        <v>0.396012200790778</v>
      </c>
      <c r="C1288">
        <f ca="1" t="shared" si="61"/>
        <v>938</v>
      </c>
      <c r="D1288">
        <f ca="1" t="shared" si="62"/>
        <v>-0.263682733354599</v>
      </c>
    </row>
    <row r="1289" spans="1:4">
      <c r="A1289">
        <v>-0.698184976499761</v>
      </c>
      <c r="B1289">
        <f ca="1" t="shared" si="60"/>
        <v>0.446032681247832</v>
      </c>
      <c r="C1289">
        <f ca="1" t="shared" si="61"/>
        <v>173</v>
      </c>
      <c r="D1289">
        <f ca="1" t="shared" si="62"/>
        <v>-0.135691253458411</v>
      </c>
    </row>
    <row r="1290" spans="1:4">
      <c r="A1290">
        <v>-1.22108758660033</v>
      </c>
      <c r="B1290">
        <f ca="1" t="shared" si="60"/>
        <v>0.377789794449912</v>
      </c>
      <c r="C1290">
        <f ca="1" t="shared" si="61"/>
        <v>1206</v>
      </c>
      <c r="D1290">
        <f ca="1" t="shared" si="62"/>
        <v>-0.311290762817928</v>
      </c>
    </row>
    <row r="1291" spans="1:4">
      <c r="A1291">
        <v>2.71371391136199</v>
      </c>
      <c r="B1291">
        <f ca="1" t="shared" si="60"/>
        <v>0.380985190403665</v>
      </c>
      <c r="C1291">
        <f ca="1" t="shared" si="61"/>
        <v>446</v>
      </c>
      <c r="D1291">
        <f ca="1" t="shared" si="62"/>
        <v>-0.30289434536313</v>
      </c>
    </row>
    <row r="1292" spans="1:4">
      <c r="A1292">
        <v>0.785114480095217</v>
      </c>
      <c r="B1292">
        <f ca="1" t="shared" si="60"/>
        <v>0.294958666573892</v>
      </c>
      <c r="C1292">
        <f ca="1" t="shared" si="61"/>
        <v>398</v>
      </c>
      <c r="D1292">
        <f ca="1" t="shared" si="62"/>
        <v>-0.538955829174016</v>
      </c>
    </row>
    <row r="1293" spans="1:4">
      <c r="A1293">
        <v>0.98655164038064</v>
      </c>
      <c r="B1293">
        <f ca="1" t="shared" si="60"/>
        <v>0.485463314865194</v>
      </c>
      <c r="C1293">
        <f ca="1" t="shared" si="61"/>
        <v>1795</v>
      </c>
      <c r="D1293">
        <f ca="1" t="shared" si="62"/>
        <v>-0.0364461330625451</v>
      </c>
    </row>
    <row r="1294" spans="1:4">
      <c r="A1294">
        <v>0.483584017274552</v>
      </c>
      <c r="B1294">
        <f ca="1" t="shared" si="60"/>
        <v>0.74734099809997</v>
      </c>
      <c r="C1294">
        <f ca="1" t="shared" si="61"/>
        <v>294</v>
      </c>
      <c r="D1294">
        <f ca="1" t="shared" si="62"/>
        <v>0.666145657145255</v>
      </c>
    </row>
    <row r="1295" spans="1:4">
      <c r="A1295">
        <v>0.992793047771556</v>
      </c>
      <c r="B1295">
        <f ca="1" t="shared" si="60"/>
        <v>0.0211759928371726</v>
      </c>
      <c r="C1295">
        <f ca="1" t="shared" si="61"/>
        <v>1898</v>
      </c>
      <c r="D1295">
        <f ca="1" t="shared" si="62"/>
        <v>-2.03004479996549</v>
      </c>
    </row>
    <row r="1296" spans="1:4">
      <c r="A1296">
        <v>0.262267576545128</v>
      </c>
      <c r="B1296">
        <f ca="1" t="shared" si="60"/>
        <v>0.549614940296736</v>
      </c>
      <c r="C1296">
        <f ca="1" t="shared" si="61"/>
        <v>1577</v>
      </c>
      <c r="D1296">
        <f ca="1" t="shared" si="62"/>
        <v>0.124688553819733</v>
      </c>
    </row>
    <row r="1297" spans="1:4">
      <c r="A1297">
        <v>-0.888260274223285</v>
      </c>
      <c r="B1297">
        <f ca="1" t="shared" si="60"/>
        <v>0.1809864340383</v>
      </c>
      <c r="C1297">
        <f ca="1" t="shared" si="61"/>
        <v>1181</v>
      </c>
      <c r="D1297">
        <f ca="1" t="shared" si="62"/>
        <v>-0.911612256472014</v>
      </c>
    </row>
    <row r="1298" spans="1:4">
      <c r="A1298">
        <v>0.394023800254217</v>
      </c>
      <c r="B1298">
        <f ca="1" t="shared" si="60"/>
        <v>0.412749789634281</v>
      </c>
      <c r="C1298">
        <f ca="1" t="shared" si="61"/>
        <v>1157</v>
      </c>
      <c r="D1298">
        <f ca="1" t="shared" si="62"/>
        <v>-0.220477133236427</v>
      </c>
    </row>
    <row r="1299" spans="1:4">
      <c r="A1299">
        <v>0.185301587407594</v>
      </c>
      <c r="B1299">
        <f ca="1" t="shared" si="60"/>
        <v>0.571173098962212</v>
      </c>
      <c r="C1299">
        <f ca="1" t="shared" si="61"/>
        <v>327</v>
      </c>
      <c r="D1299">
        <f ca="1" t="shared" si="62"/>
        <v>0.1793615733598</v>
      </c>
    </row>
    <row r="1300" spans="1:4">
      <c r="A1300">
        <v>-0.132538389152614</v>
      </c>
      <c r="B1300">
        <f ca="1" t="shared" si="60"/>
        <v>0.71831124037128</v>
      </c>
      <c r="C1300">
        <f ca="1" t="shared" si="61"/>
        <v>1727</v>
      </c>
      <c r="D1300">
        <f ca="1" t="shared" si="62"/>
        <v>0.577832043262979</v>
      </c>
    </row>
    <row r="1301" spans="1:4">
      <c r="A1301">
        <v>0.396091763832374</v>
      </c>
      <c r="B1301">
        <f ca="1" t="shared" si="60"/>
        <v>0.662202376412131</v>
      </c>
      <c r="C1301">
        <f ca="1" t="shared" si="61"/>
        <v>1618</v>
      </c>
      <c r="D1301">
        <f ca="1" t="shared" si="62"/>
        <v>0.418481312099104</v>
      </c>
    </row>
    <row r="1302" spans="1:4">
      <c r="A1302">
        <v>1.05374283521087</v>
      </c>
      <c r="B1302">
        <f ca="1" t="shared" si="60"/>
        <v>0.548516798175553</v>
      </c>
      <c r="C1302">
        <f ca="1" t="shared" si="61"/>
        <v>1436</v>
      </c>
      <c r="D1302">
        <f ca="1" t="shared" si="62"/>
        <v>0.121914914535742</v>
      </c>
    </row>
    <row r="1303" spans="1:4">
      <c r="A1303">
        <v>-0.302793523587752</v>
      </c>
      <c r="B1303">
        <f ca="1" t="shared" si="60"/>
        <v>0.0818130657871134</v>
      </c>
      <c r="C1303">
        <f ca="1" t="shared" si="61"/>
        <v>27</v>
      </c>
      <c r="D1303">
        <f ca="1" t="shared" si="62"/>
        <v>-1.39297903150825</v>
      </c>
    </row>
    <row r="1304" spans="1:4">
      <c r="A1304">
        <v>-1.0094618119183</v>
      </c>
      <c r="B1304">
        <f ca="1" t="shared" si="60"/>
        <v>0.223014326062701</v>
      </c>
      <c r="C1304">
        <f ca="1" t="shared" si="61"/>
        <v>318</v>
      </c>
      <c r="D1304">
        <f ca="1" t="shared" si="62"/>
        <v>-0.762052531476165</v>
      </c>
    </row>
    <row r="1305" spans="1:4">
      <c r="A1305">
        <v>-1.67003236128949</v>
      </c>
      <c r="B1305">
        <f ca="1" t="shared" si="60"/>
        <v>0.100028553791259</v>
      </c>
      <c r="C1305">
        <f ca="1" t="shared" si="61"/>
        <v>227</v>
      </c>
      <c r="D1305">
        <f ca="1" t="shared" si="62"/>
        <v>-1.28138888129223</v>
      </c>
    </row>
    <row r="1306" spans="1:4">
      <c r="A1306">
        <v>-0.350892150891013</v>
      </c>
      <c r="B1306">
        <f ca="1" t="shared" si="60"/>
        <v>0.901273923733589</v>
      </c>
      <c r="C1306">
        <f ca="1" t="shared" si="61"/>
        <v>939</v>
      </c>
      <c r="D1306">
        <f ca="1" t="shared" si="62"/>
        <v>1.28884449835572</v>
      </c>
    </row>
    <row r="1307" spans="1:4">
      <c r="A1307">
        <v>-1.87588739208877</v>
      </c>
      <c r="B1307">
        <f ca="1" t="shared" si="60"/>
        <v>0.624247372848239</v>
      </c>
      <c r="C1307">
        <f ca="1" t="shared" si="61"/>
        <v>885</v>
      </c>
      <c r="D1307">
        <f ca="1" t="shared" si="62"/>
        <v>0.316655188881059</v>
      </c>
    </row>
    <row r="1308" spans="1:4">
      <c r="A1308">
        <v>1.62889136845479</v>
      </c>
      <c r="B1308">
        <f ca="1" t="shared" si="60"/>
        <v>0.575880389274492</v>
      </c>
      <c r="C1308">
        <f ca="1" t="shared" si="61"/>
        <v>1512</v>
      </c>
      <c r="D1308">
        <f ca="1" t="shared" si="62"/>
        <v>0.191365533314056</v>
      </c>
    </row>
    <row r="1309" spans="1:4">
      <c r="A1309">
        <v>0.383215592592023</v>
      </c>
      <c r="B1309">
        <f ca="1" t="shared" si="60"/>
        <v>0.854386208588148</v>
      </c>
      <c r="C1309">
        <f ca="1" t="shared" si="61"/>
        <v>267</v>
      </c>
      <c r="D1309">
        <f ca="1" t="shared" si="62"/>
        <v>1.05543246212673</v>
      </c>
    </row>
    <row r="1310" spans="1:4">
      <c r="A1310">
        <v>-1.83566044142935</v>
      </c>
      <c r="B1310">
        <f ca="1" t="shared" si="60"/>
        <v>0.603782346087827</v>
      </c>
      <c r="C1310">
        <f ca="1" t="shared" si="61"/>
        <v>1569</v>
      </c>
      <c r="D1310">
        <f ca="1" t="shared" si="62"/>
        <v>0.263149557946817</v>
      </c>
    </row>
    <row r="1311" spans="1:4">
      <c r="A1311">
        <v>-0.337580559062189</v>
      </c>
      <c r="B1311">
        <f ca="1" t="shared" si="60"/>
        <v>0.610866940051958</v>
      </c>
      <c r="C1311">
        <f ca="1" t="shared" si="61"/>
        <v>1091</v>
      </c>
      <c r="D1311">
        <f ca="1" t="shared" si="62"/>
        <v>0.281579292856895</v>
      </c>
    </row>
    <row r="1312" spans="1:4">
      <c r="A1312">
        <v>0.160298441187479</v>
      </c>
      <c r="B1312">
        <f ca="1" t="shared" si="60"/>
        <v>0.253003885295229</v>
      </c>
      <c r="C1312">
        <f ca="1" t="shared" si="61"/>
        <v>722</v>
      </c>
      <c r="D1312">
        <f ca="1" t="shared" si="62"/>
        <v>-0.665066796548942</v>
      </c>
    </row>
    <row r="1313" spans="1:4">
      <c r="A1313">
        <v>1.27045041153906</v>
      </c>
      <c r="B1313">
        <f ca="1" t="shared" si="60"/>
        <v>0.46381684927742</v>
      </c>
      <c r="C1313">
        <f ca="1" t="shared" si="61"/>
        <v>1590</v>
      </c>
      <c r="D1313">
        <f ca="1" t="shared" si="62"/>
        <v>-0.0908224156388896</v>
      </c>
    </row>
    <row r="1314" spans="1:4">
      <c r="A1314">
        <v>-1.50143023347482</v>
      </c>
      <c r="B1314">
        <f ca="1" t="shared" si="60"/>
        <v>0.476348660283249</v>
      </c>
      <c r="C1314">
        <f ca="1" t="shared" si="61"/>
        <v>479</v>
      </c>
      <c r="D1314">
        <f ca="1" t="shared" si="62"/>
        <v>-0.0593198881344619</v>
      </c>
    </row>
    <row r="1315" spans="1:4">
      <c r="A1315">
        <v>0.627470626568538</v>
      </c>
      <c r="B1315">
        <f ca="1" t="shared" si="60"/>
        <v>0.760294163322875</v>
      </c>
      <c r="C1315">
        <f ca="1" t="shared" si="61"/>
        <v>1481</v>
      </c>
      <c r="D1315">
        <f ca="1" t="shared" si="62"/>
        <v>0.707249127925678</v>
      </c>
    </row>
    <row r="1316" spans="1:4">
      <c r="A1316">
        <v>0.361733327736147</v>
      </c>
      <c r="B1316">
        <f ca="1" t="shared" si="60"/>
        <v>0.42348793585047</v>
      </c>
      <c r="C1316">
        <f ca="1" t="shared" si="61"/>
        <v>1291</v>
      </c>
      <c r="D1316">
        <f ca="1" t="shared" si="62"/>
        <v>-0.192978416241859</v>
      </c>
    </row>
    <row r="1317" spans="1:4">
      <c r="A1317">
        <v>-0.279885625786847</v>
      </c>
      <c r="B1317">
        <f ca="1" t="shared" si="60"/>
        <v>0.771030411736875</v>
      </c>
      <c r="C1317">
        <f ca="1" t="shared" si="61"/>
        <v>1650</v>
      </c>
      <c r="D1317">
        <f ca="1" t="shared" si="62"/>
        <v>0.742244557525174</v>
      </c>
    </row>
    <row r="1318" spans="1:4">
      <c r="A1318">
        <v>0.355125848727766</v>
      </c>
      <c r="B1318">
        <f ca="1" t="shared" si="60"/>
        <v>0.737056211958515</v>
      </c>
      <c r="C1318">
        <f ca="1" t="shared" si="61"/>
        <v>777</v>
      </c>
      <c r="D1318">
        <f ca="1" t="shared" si="62"/>
        <v>0.634296138540305</v>
      </c>
    </row>
    <row r="1319" spans="1:4">
      <c r="A1319">
        <v>-0.792318815001636</v>
      </c>
      <c r="B1319">
        <f ca="1" t="shared" si="60"/>
        <v>0.472671542068672</v>
      </c>
      <c r="C1319">
        <f ca="1" t="shared" si="61"/>
        <v>922</v>
      </c>
      <c r="D1319">
        <f ca="1" t="shared" si="62"/>
        <v>-0.0685559487393439</v>
      </c>
    </row>
    <row r="1320" spans="1:4">
      <c r="A1320">
        <v>0.260605474977638</v>
      </c>
      <c r="B1320">
        <f ca="1" t="shared" si="60"/>
        <v>0.00951816458269006</v>
      </c>
      <c r="C1320">
        <f ca="1" t="shared" si="61"/>
        <v>766</v>
      </c>
      <c r="D1320">
        <f ca="1" t="shared" si="62"/>
        <v>-2.34481878792293</v>
      </c>
    </row>
    <row r="1321" spans="1:4">
      <c r="A1321">
        <v>-0.391214598494116</v>
      </c>
      <c r="B1321">
        <f ca="1" t="shared" si="60"/>
        <v>0.983222237698403</v>
      </c>
      <c r="C1321">
        <f ca="1" t="shared" si="61"/>
        <v>845</v>
      </c>
      <c r="D1321">
        <f ca="1" t="shared" si="62"/>
        <v>2.12537272139348</v>
      </c>
    </row>
    <row r="1322" spans="1:4">
      <c r="A1322">
        <v>-1.20876848086482</v>
      </c>
      <c r="B1322">
        <f ca="1" t="shared" si="60"/>
        <v>0.764513986029284</v>
      </c>
      <c r="C1322">
        <f ca="1" t="shared" si="61"/>
        <v>926</v>
      </c>
      <c r="D1322">
        <f ca="1" t="shared" si="62"/>
        <v>0.720898399039706</v>
      </c>
    </row>
    <row r="1323" spans="1:4">
      <c r="A1323">
        <v>-1.20987806440098</v>
      </c>
      <c r="B1323">
        <f ca="1" t="shared" si="60"/>
        <v>0.864807543617447</v>
      </c>
      <c r="C1323">
        <f ca="1" t="shared" si="61"/>
        <v>1069</v>
      </c>
      <c r="D1323">
        <f ca="1" t="shared" si="62"/>
        <v>1.10217657739778</v>
      </c>
    </row>
    <row r="1324" spans="1:4">
      <c r="A1324">
        <v>0.95096083896351</v>
      </c>
      <c r="B1324">
        <f ca="1" t="shared" si="60"/>
        <v>0.846443889587984</v>
      </c>
      <c r="C1324">
        <f ca="1" t="shared" si="61"/>
        <v>1673</v>
      </c>
      <c r="D1324">
        <f ca="1" t="shared" si="62"/>
        <v>1.02130022297153</v>
      </c>
    </row>
    <row r="1325" spans="1:4">
      <c r="A1325">
        <v>-0.771960912970826</v>
      </c>
      <c r="B1325">
        <f ca="1" t="shared" si="60"/>
        <v>0.843933325057042</v>
      </c>
      <c r="C1325">
        <f ca="1" t="shared" si="61"/>
        <v>1418</v>
      </c>
      <c r="D1325">
        <f ca="1" t="shared" si="62"/>
        <v>1.01075574344405</v>
      </c>
    </row>
    <row r="1326" spans="1:4">
      <c r="A1326">
        <v>1.15345073936624</v>
      </c>
      <c r="B1326">
        <f ca="1" t="shared" si="60"/>
        <v>0.137417844679168</v>
      </c>
      <c r="C1326">
        <f ca="1" t="shared" si="61"/>
        <v>158</v>
      </c>
      <c r="D1326">
        <f ca="1" t="shared" si="62"/>
        <v>-1.0919941116574</v>
      </c>
    </row>
    <row r="1327" spans="1:4">
      <c r="A1327">
        <v>0.226954171012039</v>
      </c>
      <c r="B1327">
        <f ca="1" t="shared" si="60"/>
        <v>0.224518599100934</v>
      </c>
      <c r="C1327">
        <f ca="1" t="shared" si="61"/>
        <v>1862</v>
      </c>
      <c r="D1327">
        <f ca="1" t="shared" si="62"/>
        <v>-0.757021138739203</v>
      </c>
    </row>
    <row r="1328" spans="1:4">
      <c r="A1328">
        <v>-0.231980266107712</v>
      </c>
      <c r="B1328">
        <f ca="1" t="shared" si="60"/>
        <v>0.565636881747802</v>
      </c>
      <c r="C1328">
        <f ca="1" t="shared" si="61"/>
        <v>169</v>
      </c>
      <c r="D1328">
        <f ca="1" t="shared" si="62"/>
        <v>0.165276650195542</v>
      </c>
    </row>
    <row r="1329" spans="1:4">
      <c r="A1329">
        <v>0.150232608575607</v>
      </c>
      <c r="B1329">
        <f ca="1" t="shared" si="60"/>
        <v>0.608493171020545</v>
      </c>
      <c r="C1329">
        <f ca="1" t="shared" si="61"/>
        <v>591</v>
      </c>
      <c r="D1329">
        <f ca="1" t="shared" si="62"/>
        <v>0.27539386369225</v>
      </c>
    </row>
    <row r="1330" spans="1:4">
      <c r="A1330">
        <v>-0.480662265545106</v>
      </c>
      <c r="B1330">
        <f ca="1" t="shared" si="60"/>
        <v>0.464777775678866</v>
      </c>
      <c r="C1330">
        <f ca="1" t="shared" si="61"/>
        <v>1781</v>
      </c>
      <c r="D1330">
        <f ca="1" t="shared" si="62"/>
        <v>-0.088404038813404</v>
      </c>
    </row>
    <row r="1331" spans="1:4">
      <c r="A1331">
        <v>0.939480742090382</v>
      </c>
      <c r="B1331">
        <f ca="1" t="shared" si="60"/>
        <v>0.0159639910910647</v>
      </c>
      <c r="C1331">
        <f ca="1" t="shared" si="61"/>
        <v>575</v>
      </c>
      <c r="D1331">
        <f ca="1" t="shared" si="62"/>
        <v>-2.14531109270209</v>
      </c>
    </row>
    <row r="1332" spans="1:4">
      <c r="A1332">
        <v>-0.716556769475574</v>
      </c>
      <c r="B1332">
        <f ca="1" t="shared" si="60"/>
        <v>0.757298586343266</v>
      </c>
      <c r="C1332">
        <f ca="1" t="shared" si="61"/>
        <v>320</v>
      </c>
      <c r="D1332">
        <f ca="1" t="shared" si="62"/>
        <v>0.697639252467933</v>
      </c>
    </row>
    <row r="1333" spans="1:4">
      <c r="A1333">
        <v>1.0150802154385</v>
      </c>
      <c r="B1333">
        <f ca="1" t="shared" si="60"/>
        <v>0.894367624548682</v>
      </c>
      <c r="C1333">
        <f ca="1" t="shared" si="61"/>
        <v>694</v>
      </c>
      <c r="D1333">
        <f ca="1" t="shared" si="62"/>
        <v>1.2500952605451</v>
      </c>
    </row>
    <row r="1334" spans="1:4">
      <c r="A1334">
        <v>2.43202521232888</v>
      </c>
      <c r="B1334">
        <f ca="1" t="shared" si="60"/>
        <v>0.556374549540581</v>
      </c>
      <c r="C1334">
        <f ca="1" t="shared" si="61"/>
        <v>85</v>
      </c>
      <c r="D1334">
        <f ca="1" t="shared" si="62"/>
        <v>0.141783647571349</v>
      </c>
    </row>
    <row r="1335" spans="1:4">
      <c r="A1335">
        <v>0.410113898396958</v>
      </c>
      <c r="B1335">
        <f ca="1" t="shared" si="60"/>
        <v>0.33679614967338</v>
      </c>
      <c r="C1335">
        <f ca="1" t="shared" si="61"/>
        <v>729</v>
      </c>
      <c r="D1335">
        <f ca="1" t="shared" si="62"/>
        <v>-0.421222933569957</v>
      </c>
    </row>
    <row r="1336" spans="1:4">
      <c r="A1336">
        <v>0.696234110364458</v>
      </c>
      <c r="B1336">
        <f ca="1" t="shared" si="60"/>
        <v>0.798313531879148</v>
      </c>
      <c r="C1336">
        <f ca="1" t="shared" si="61"/>
        <v>1458</v>
      </c>
      <c r="D1336">
        <f ca="1" t="shared" si="62"/>
        <v>0.835612496579761</v>
      </c>
    </row>
    <row r="1337" spans="1:4">
      <c r="A1337">
        <v>-0.266625193034997</v>
      </c>
      <c r="B1337">
        <f ca="1" t="shared" si="60"/>
        <v>0.839051132415691</v>
      </c>
      <c r="C1337">
        <f ca="1" t="shared" si="61"/>
        <v>1508</v>
      </c>
      <c r="D1337">
        <f ca="1" t="shared" si="62"/>
        <v>0.990565614099835</v>
      </c>
    </row>
    <row r="1338" spans="1:4">
      <c r="A1338">
        <v>0.0371483110939153</v>
      </c>
      <c r="B1338">
        <f ca="1" t="shared" si="60"/>
        <v>0.00289960908606468</v>
      </c>
      <c r="C1338">
        <f ca="1" t="shared" si="61"/>
        <v>1235</v>
      </c>
      <c r="D1338">
        <f ca="1" t="shared" si="62"/>
        <v>-2.75892308951881</v>
      </c>
    </row>
    <row r="1339" spans="1:4">
      <c r="A1339">
        <v>-1.4757188182557</v>
      </c>
      <c r="B1339">
        <f ca="1" t="shared" si="60"/>
        <v>0.489712193766229</v>
      </c>
      <c r="C1339">
        <f ca="1" t="shared" si="61"/>
        <v>1864</v>
      </c>
      <c r="D1339">
        <f ca="1" t="shared" si="62"/>
        <v>-0.0257905648171865</v>
      </c>
    </row>
    <row r="1340" spans="1:4">
      <c r="A1340">
        <v>-1.23704467114294</v>
      </c>
      <c r="B1340">
        <f ca="1" t="shared" si="60"/>
        <v>0.658315122589004</v>
      </c>
      <c r="C1340">
        <f ca="1" t="shared" si="61"/>
        <v>625</v>
      </c>
      <c r="D1340">
        <f ca="1" t="shared" si="62"/>
        <v>0.407869133593807</v>
      </c>
    </row>
    <row r="1341" spans="1:4">
      <c r="A1341">
        <v>-1.78864866029471</v>
      </c>
      <c r="B1341">
        <f ca="1" t="shared" si="60"/>
        <v>0.927139923367586</v>
      </c>
      <c r="C1341">
        <f ca="1" t="shared" si="61"/>
        <v>743</v>
      </c>
      <c r="D1341">
        <f ca="1" t="shared" si="62"/>
        <v>1.45481619575802</v>
      </c>
    </row>
    <row r="1342" spans="1:4">
      <c r="A1342">
        <v>-0.992667992250063</v>
      </c>
      <c r="B1342">
        <f ca="1" t="shared" si="60"/>
        <v>0.330212801702925</v>
      </c>
      <c r="C1342">
        <f ca="1" t="shared" si="61"/>
        <v>1873</v>
      </c>
      <c r="D1342">
        <f ca="1" t="shared" si="62"/>
        <v>-0.439325632968065</v>
      </c>
    </row>
    <row r="1343" spans="1:4">
      <c r="A1343">
        <v>-0.140877318699495</v>
      </c>
      <c r="B1343">
        <f ca="1" t="shared" si="60"/>
        <v>0.469996861176098</v>
      </c>
      <c r="C1343">
        <f ca="1" t="shared" si="61"/>
        <v>421</v>
      </c>
      <c r="D1343">
        <f ca="1" t="shared" si="62"/>
        <v>-0.0752777522864122</v>
      </c>
    </row>
    <row r="1344" spans="1:4">
      <c r="A1344">
        <v>2.00709109776653</v>
      </c>
      <c r="B1344">
        <f ca="1" t="shared" si="60"/>
        <v>0.086017568940991</v>
      </c>
      <c r="C1344">
        <f ca="1" t="shared" si="61"/>
        <v>1096</v>
      </c>
      <c r="D1344">
        <f ca="1" t="shared" si="62"/>
        <v>-1.36569365120954</v>
      </c>
    </row>
    <row r="1345" spans="1:4">
      <c r="A1345">
        <v>0.474574335385114</v>
      </c>
      <c r="B1345">
        <f ca="1" t="shared" si="60"/>
        <v>0.874241620722432</v>
      </c>
      <c r="C1345">
        <f ca="1" t="shared" si="61"/>
        <v>977</v>
      </c>
      <c r="D1345">
        <f ca="1" t="shared" si="62"/>
        <v>1.14667308436459</v>
      </c>
    </row>
    <row r="1346" spans="1:4">
      <c r="A1346">
        <v>0.756185727368575</v>
      </c>
      <c r="B1346">
        <f ca="1" t="shared" ref="B1346:B1409" si="63">RAND()</f>
        <v>0.73239262118336</v>
      </c>
      <c r="C1346">
        <f ca="1" t="shared" ref="C1346:C1409" si="64">RANDBETWEEN(1,2000)</f>
        <v>1938</v>
      </c>
      <c r="D1346">
        <f ca="1" t="shared" ref="D1346:D1409" si="65">NORMSINV(B1346)</f>
        <v>0.620065358859602</v>
      </c>
    </row>
    <row r="1347" spans="1:4">
      <c r="A1347">
        <v>-2.93301127385348</v>
      </c>
      <c r="B1347">
        <f ca="1" t="shared" si="63"/>
        <v>0.304452625442777</v>
      </c>
      <c r="C1347">
        <f ca="1" t="shared" si="64"/>
        <v>1769</v>
      </c>
      <c r="D1347">
        <f ca="1" t="shared" si="65"/>
        <v>-0.511636763449897</v>
      </c>
    </row>
    <row r="1348" spans="1:4">
      <c r="A1348">
        <v>1.46467300510267</v>
      </c>
      <c r="B1348">
        <f ca="1" t="shared" si="63"/>
        <v>0.564233104441774</v>
      </c>
      <c r="C1348">
        <f ca="1" t="shared" si="64"/>
        <v>970</v>
      </c>
      <c r="D1348">
        <f ca="1" t="shared" si="65"/>
        <v>0.16171055645229</v>
      </c>
    </row>
    <row r="1349" spans="1:4">
      <c r="A1349">
        <v>-0.0811382960819174</v>
      </c>
      <c r="B1349">
        <f ca="1" t="shared" si="63"/>
        <v>0.130347404125871</v>
      </c>
      <c r="C1349">
        <f ca="1" t="shared" si="64"/>
        <v>893</v>
      </c>
      <c r="D1349">
        <f ca="1" t="shared" si="65"/>
        <v>-1.12475042286935</v>
      </c>
    </row>
    <row r="1350" spans="1:4">
      <c r="A1350">
        <v>1.99574969883543</v>
      </c>
      <c r="B1350">
        <f ca="1" t="shared" si="63"/>
        <v>0.445228249095524</v>
      </c>
      <c r="C1350">
        <f ca="1" t="shared" si="64"/>
        <v>503</v>
      </c>
      <c r="D1350">
        <f ca="1" t="shared" si="65"/>
        <v>-0.13772659719383</v>
      </c>
    </row>
    <row r="1351" spans="1:4">
      <c r="A1351">
        <v>-0.490388174512191</v>
      </c>
      <c r="B1351">
        <f ca="1" t="shared" si="63"/>
        <v>0.182857537355395</v>
      </c>
      <c r="C1351">
        <f ca="1" t="shared" si="64"/>
        <v>906</v>
      </c>
      <c r="D1351">
        <f ca="1" t="shared" si="65"/>
        <v>-0.904528791405417</v>
      </c>
    </row>
    <row r="1352" spans="1:4">
      <c r="A1352">
        <v>-0.0320198978442932</v>
      </c>
      <c r="B1352">
        <f ca="1" t="shared" si="63"/>
        <v>0.00758958263314113</v>
      </c>
      <c r="C1352">
        <f ca="1" t="shared" si="64"/>
        <v>19</v>
      </c>
      <c r="D1352">
        <f ca="1" t="shared" si="65"/>
        <v>-2.42807592381527</v>
      </c>
    </row>
    <row r="1353" spans="1:4">
      <c r="A1353">
        <v>0.28952626962564</v>
      </c>
      <c r="B1353">
        <f ca="1" t="shared" si="63"/>
        <v>0.720706950698788</v>
      </c>
      <c r="C1353">
        <f ca="1" t="shared" si="64"/>
        <v>1479</v>
      </c>
      <c r="D1353">
        <f ca="1" t="shared" si="65"/>
        <v>0.584942918986524</v>
      </c>
    </row>
    <row r="1354" spans="1:4">
      <c r="A1354">
        <v>-0.84964995039627</v>
      </c>
      <c r="B1354">
        <f ca="1" t="shared" si="63"/>
        <v>0.555347673576855</v>
      </c>
      <c r="C1354">
        <f ca="1" t="shared" si="64"/>
        <v>1356</v>
      </c>
      <c r="D1354">
        <f ca="1" t="shared" si="65"/>
        <v>0.139184124956038</v>
      </c>
    </row>
    <row r="1355" spans="1:4">
      <c r="A1355">
        <v>-0.552888650418026</v>
      </c>
      <c r="B1355">
        <f ca="1" t="shared" si="63"/>
        <v>0.195737778323909</v>
      </c>
      <c r="C1355">
        <f ca="1" t="shared" si="64"/>
        <v>1161</v>
      </c>
      <c r="D1355">
        <f ca="1" t="shared" si="65"/>
        <v>-0.856944502215926</v>
      </c>
    </row>
    <row r="1356" spans="1:4">
      <c r="A1356">
        <v>0.749585069570458</v>
      </c>
      <c r="B1356">
        <f ca="1" t="shared" si="63"/>
        <v>0.303264062018086</v>
      </c>
      <c r="C1356">
        <f ca="1" t="shared" si="64"/>
        <v>47</v>
      </c>
      <c r="D1356">
        <f ca="1" t="shared" si="65"/>
        <v>-0.515035627538559</v>
      </c>
    </row>
    <row r="1357" spans="1:4">
      <c r="A1357">
        <v>0.428574367106194</v>
      </c>
      <c r="B1357">
        <f ca="1" t="shared" si="63"/>
        <v>0.571085563560032</v>
      </c>
      <c r="C1357">
        <f ca="1" t="shared" si="64"/>
        <v>1787</v>
      </c>
      <c r="D1357">
        <f ca="1" t="shared" si="65"/>
        <v>0.17913860115089</v>
      </c>
    </row>
    <row r="1358" spans="1:4">
      <c r="A1358">
        <v>0.240318058786215</v>
      </c>
      <c r="B1358">
        <f ca="1" t="shared" si="63"/>
        <v>0.291235599604541</v>
      </c>
      <c r="C1358">
        <f ca="1" t="shared" si="64"/>
        <v>859</v>
      </c>
      <c r="D1358">
        <f ca="1" t="shared" si="65"/>
        <v>-0.549778657074513</v>
      </c>
    </row>
    <row r="1359" spans="1:4">
      <c r="A1359">
        <v>0.227032614930067</v>
      </c>
      <c r="B1359">
        <f ca="1" t="shared" si="63"/>
        <v>0.371772660398616</v>
      </c>
      <c r="C1359">
        <f ca="1" t="shared" si="64"/>
        <v>758</v>
      </c>
      <c r="D1359">
        <f ca="1" t="shared" si="65"/>
        <v>-0.327162052294969</v>
      </c>
    </row>
    <row r="1360" spans="1:4">
      <c r="A1360">
        <v>1.64436642080545</v>
      </c>
      <c r="B1360">
        <f ca="1" t="shared" si="63"/>
        <v>0.572722123657683</v>
      </c>
      <c r="C1360">
        <f ca="1" t="shared" si="64"/>
        <v>1069</v>
      </c>
      <c r="D1360">
        <f ca="1" t="shared" si="65"/>
        <v>0.183308771073361</v>
      </c>
    </row>
    <row r="1361" spans="1:4">
      <c r="A1361">
        <v>-0.63503307501378</v>
      </c>
      <c r="B1361">
        <f ca="1" t="shared" si="63"/>
        <v>0.380895331704441</v>
      </c>
      <c r="C1361">
        <f ca="1" t="shared" si="64"/>
        <v>1362</v>
      </c>
      <c r="D1361">
        <f ca="1" t="shared" si="65"/>
        <v>-0.303130169224748</v>
      </c>
    </row>
    <row r="1362" spans="1:4">
      <c r="A1362">
        <v>-0.350729578713072</v>
      </c>
      <c r="B1362">
        <f ca="1" t="shared" si="63"/>
        <v>0.71561661593704</v>
      </c>
      <c r="C1362">
        <f ca="1" t="shared" si="64"/>
        <v>412</v>
      </c>
      <c r="D1362">
        <f ca="1" t="shared" si="65"/>
        <v>0.569868681341055</v>
      </c>
    </row>
    <row r="1363" spans="1:4">
      <c r="A1363">
        <v>0.813756741990801</v>
      </c>
      <c r="B1363">
        <f ca="1" t="shared" si="63"/>
        <v>0.71348195068832</v>
      </c>
      <c r="C1363">
        <f ca="1" t="shared" si="64"/>
        <v>468</v>
      </c>
      <c r="D1363">
        <f ca="1" t="shared" si="65"/>
        <v>0.563585732973288</v>
      </c>
    </row>
    <row r="1364" spans="1:4">
      <c r="A1364">
        <v>-0.583997916692169</v>
      </c>
      <c r="B1364">
        <f ca="1" t="shared" si="63"/>
        <v>0.109287592879812</v>
      </c>
      <c r="C1364">
        <f ca="1" t="shared" si="64"/>
        <v>1455</v>
      </c>
      <c r="D1364">
        <f ca="1" t="shared" si="65"/>
        <v>-1.23032564221414</v>
      </c>
    </row>
    <row r="1365" spans="1:4">
      <c r="A1365">
        <v>-1.28971578305936</v>
      </c>
      <c r="B1365">
        <f ca="1" t="shared" si="63"/>
        <v>0.322013921032156</v>
      </c>
      <c r="C1365">
        <f ca="1" t="shared" si="64"/>
        <v>1286</v>
      </c>
      <c r="D1365">
        <f ca="1" t="shared" si="65"/>
        <v>-0.462074575208102</v>
      </c>
    </row>
    <row r="1366" spans="1:4">
      <c r="A1366">
        <v>-0.0593593085795874</v>
      </c>
      <c r="B1366">
        <f ca="1" t="shared" si="63"/>
        <v>0.640359566153455</v>
      </c>
      <c r="C1366">
        <f ca="1" t="shared" si="64"/>
        <v>1500</v>
      </c>
      <c r="D1366">
        <f ca="1" t="shared" si="65"/>
        <v>0.359420063416449</v>
      </c>
    </row>
    <row r="1367" spans="1:4">
      <c r="A1367">
        <v>-0.519762579642702</v>
      </c>
      <c r="B1367">
        <f ca="1" t="shared" si="63"/>
        <v>0.921945768711584</v>
      </c>
      <c r="C1367">
        <f ca="1" t="shared" si="64"/>
        <v>218</v>
      </c>
      <c r="D1367">
        <f ca="1" t="shared" si="65"/>
        <v>1.41828195600364</v>
      </c>
    </row>
    <row r="1368" spans="1:4">
      <c r="A1368">
        <v>-1.53039309225278</v>
      </c>
      <c r="B1368">
        <f ca="1" t="shared" si="63"/>
        <v>0.790214931338487</v>
      </c>
      <c r="C1368">
        <f ca="1" t="shared" si="64"/>
        <v>1318</v>
      </c>
      <c r="D1368">
        <f ca="1" t="shared" si="65"/>
        <v>0.807167239586519</v>
      </c>
    </row>
    <row r="1369" spans="1:4">
      <c r="A1369">
        <v>-0.742611518944614</v>
      </c>
      <c r="B1369">
        <f ca="1" t="shared" si="63"/>
        <v>0.772247599704731</v>
      </c>
      <c r="C1369">
        <f ca="1" t="shared" si="64"/>
        <v>1903</v>
      </c>
      <c r="D1369">
        <f ca="1" t="shared" si="65"/>
        <v>0.746269220790941</v>
      </c>
    </row>
    <row r="1370" spans="1:4">
      <c r="A1370">
        <v>-0.262584762822371</v>
      </c>
      <c r="B1370">
        <f ca="1" t="shared" si="63"/>
        <v>0.368632550110442</v>
      </c>
      <c r="C1370">
        <f ca="1" t="shared" si="64"/>
        <v>359</v>
      </c>
      <c r="D1370">
        <f ca="1" t="shared" si="65"/>
        <v>-0.335477254056447</v>
      </c>
    </row>
    <row r="1371" spans="1:4">
      <c r="A1371">
        <v>-0.378774984710617</v>
      </c>
      <c r="B1371">
        <f ca="1" t="shared" si="63"/>
        <v>0.4302955377688</v>
      </c>
      <c r="C1371">
        <f ca="1" t="shared" si="64"/>
        <v>1437</v>
      </c>
      <c r="D1371">
        <f ca="1" t="shared" si="65"/>
        <v>-0.17562179882972</v>
      </c>
    </row>
    <row r="1372" spans="1:4">
      <c r="A1372">
        <v>-0.691270543029532</v>
      </c>
      <c r="B1372">
        <f ca="1" t="shared" si="63"/>
        <v>0.750759692553112</v>
      </c>
      <c r="C1372">
        <f ca="1" t="shared" si="64"/>
        <v>250</v>
      </c>
      <c r="D1372">
        <f ca="1" t="shared" si="65"/>
        <v>0.676882331945865</v>
      </c>
    </row>
    <row r="1373" spans="1:4">
      <c r="A1373">
        <v>-0.309366896544816</v>
      </c>
      <c r="B1373">
        <f ca="1" t="shared" si="63"/>
        <v>0.120136610216382</v>
      </c>
      <c r="C1373">
        <f ca="1" t="shared" si="64"/>
        <v>291</v>
      </c>
      <c r="D1373">
        <f ca="1" t="shared" si="65"/>
        <v>-1.17430415300846</v>
      </c>
    </row>
    <row r="1374" spans="1:4">
      <c r="A1374">
        <v>0.742913925932953</v>
      </c>
      <c r="B1374">
        <f ca="1" t="shared" si="63"/>
        <v>0.319076945174772</v>
      </c>
      <c r="C1374">
        <f ca="1" t="shared" si="64"/>
        <v>279</v>
      </c>
      <c r="D1374">
        <f ca="1" t="shared" si="65"/>
        <v>-0.47028153172645</v>
      </c>
    </row>
    <row r="1375" spans="1:4">
      <c r="A1375">
        <v>-1.8490209185984</v>
      </c>
      <c r="B1375">
        <f ca="1" t="shared" si="63"/>
        <v>0.448599093765518</v>
      </c>
      <c r="C1375">
        <f ca="1" t="shared" si="64"/>
        <v>96</v>
      </c>
      <c r="D1375">
        <f ca="1" t="shared" si="65"/>
        <v>-0.129201527551645</v>
      </c>
    </row>
    <row r="1376" spans="1:4">
      <c r="A1376">
        <v>1.83073098014574</v>
      </c>
      <c r="B1376">
        <f ca="1" t="shared" si="63"/>
        <v>0.204089248709771</v>
      </c>
      <c r="C1376">
        <f ca="1" t="shared" si="64"/>
        <v>1854</v>
      </c>
      <c r="D1376">
        <f ca="1" t="shared" si="65"/>
        <v>-0.827103329178987</v>
      </c>
    </row>
    <row r="1377" spans="1:4">
      <c r="A1377">
        <v>-0.231744934353628</v>
      </c>
      <c r="B1377">
        <f ca="1" t="shared" si="63"/>
        <v>0.332579276055732</v>
      </c>
      <c r="C1377">
        <f ca="1" t="shared" si="64"/>
        <v>204</v>
      </c>
      <c r="D1377">
        <f ca="1" t="shared" si="65"/>
        <v>-0.432802093783458</v>
      </c>
    </row>
    <row r="1378" spans="1:4">
      <c r="A1378">
        <v>0.415861904912163</v>
      </c>
      <c r="B1378">
        <f ca="1" t="shared" si="63"/>
        <v>0.903308835867421</v>
      </c>
      <c r="C1378">
        <f ca="1" t="shared" si="64"/>
        <v>1022</v>
      </c>
      <c r="D1378">
        <f ca="1" t="shared" si="65"/>
        <v>1.30063819054676</v>
      </c>
    </row>
    <row r="1379" spans="1:4">
      <c r="A1379">
        <v>0.613836164120585</v>
      </c>
      <c r="B1379">
        <f ca="1" t="shared" si="63"/>
        <v>0.813122192799334</v>
      </c>
      <c r="C1379">
        <f ca="1" t="shared" si="64"/>
        <v>1416</v>
      </c>
      <c r="D1379">
        <f ca="1" t="shared" si="65"/>
        <v>0.889460552742595</v>
      </c>
    </row>
    <row r="1380" spans="1:4">
      <c r="A1380">
        <v>1.02771082310937</v>
      </c>
      <c r="B1380">
        <f ca="1" t="shared" si="63"/>
        <v>0.672874813749047</v>
      </c>
      <c r="C1380">
        <f ca="1" t="shared" si="64"/>
        <v>1662</v>
      </c>
      <c r="D1380">
        <f ca="1" t="shared" si="65"/>
        <v>0.447865355781347</v>
      </c>
    </row>
    <row r="1381" spans="1:4">
      <c r="A1381">
        <v>0.24315454538737</v>
      </c>
      <c r="B1381">
        <f ca="1" t="shared" si="63"/>
        <v>0.36569865706249</v>
      </c>
      <c r="C1381">
        <f ca="1" t="shared" si="64"/>
        <v>1204</v>
      </c>
      <c r="D1381">
        <f ca="1" t="shared" si="65"/>
        <v>-0.343267385886797</v>
      </c>
    </row>
    <row r="1382" spans="1:4">
      <c r="A1382">
        <v>-0.462621301267063</v>
      </c>
      <c r="B1382">
        <f ca="1" t="shared" si="63"/>
        <v>0.0515905055270867</v>
      </c>
      <c r="C1382">
        <f ca="1" t="shared" si="64"/>
        <v>1658</v>
      </c>
      <c r="D1382">
        <f ca="1" t="shared" si="65"/>
        <v>-1.62962389480725</v>
      </c>
    </row>
    <row r="1383" spans="1:4">
      <c r="A1383">
        <v>1.37499228003435</v>
      </c>
      <c r="B1383">
        <f ca="1" t="shared" si="63"/>
        <v>0.848884461351687</v>
      </c>
      <c r="C1383">
        <f ca="1" t="shared" si="64"/>
        <v>1550</v>
      </c>
      <c r="D1383">
        <f ca="1" t="shared" si="65"/>
        <v>1.03166073564699</v>
      </c>
    </row>
    <row r="1384" spans="1:4">
      <c r="A1384">
        <v>-0.587176600674866</v>
      </c>
      <c r="B1384">
        <f ca="1" t="shared" si="63"/>
        <v>0.435259318023571</v>
      </c>
      <c r="C1384">
        <f ca="1" t="shared" si="64"/>
        <v>1904</v>
      </c>
      <c r="D1384">
        <f ca="1" t="shared" si="65"/>
        <v>-0.162999744237179</v>
      </c>
    </row>
    <row r="1385" spans="1:4">
      <c r="A1385">
        <v>1.21450511869625</v>
      </c>
      <c r="B1385">
        <f ca="1" t="shared" si="63"/>
        <v>0.124114637354953</v>
      </c>
      <c r="C1385">
        <f ca="1" t="shared" si="64"/>
        <v>700</v>
      </c>
      <c r="D1385">
        <f ca="1" t="shared" si="65"/>
        <v>-1.15466100354343</v>
      </c>
    </row>
    <row r="1386" spans="1:4">
      <c r="A1386">
        <v>-1.45051217259606</v>
      </c>
      <c r="B1386">
        <f ca="1" t="shared" si="63"/>
        <v>0.313828768872709</v>
      </c>
      <c r="C1386">
        <f ca="1" t="shared" si="64"/>
        <v>1772</v>
      </c>
      <c r="D1386">
        <f ca="1" t="shared" si="65"/>
        <v>-0.485026514195794</v>
      </c>
    </row>
    <row r="1387" spans="1:4">
      <c r="A1387">
        <v>0.385275598091539</v>
      </c>
      <c r="B1387">
        <f ca="1" t="shared" si="63"/>
        <v>0.101212706272619</v>
      </c>
      <c r="C1387">
        <f ca="1" t="shared" si="64"/>
        <v>922</v>
      </c>
      <c r="D1387">
        <f ca="1" t="shared" si="65"/>
        <v>-1.27467185549475</v>
      </c>
    </row>
    <row r="1388" spans="1:4">
      <c r="A1388">
        <v>-0.00248633114097174</v>
      </c>
      <c r="B1388">
        <f ca="1" t="shared" si="63"/>
        <v>0.591777040742239</v>
      </c>
      <c r="C1388">
        <f ca="1" t="shared" si="64"/>
        <v>1595</v>
      </c>
      <c r="D1388">
        <f ca="1" t="shared" si="65"/>
        <v>0.232118574430938</v>
      </c>
    </row>
    <row r="1389" spans="1:4">
      <c r="A1389">
        <v>0.759754357204656</v>
      </c>
      <c r="B1389">
        <f ca="1" t="shared" si="63"/>
        <v>0.386962752812354</v>
      </c>
      <c r="C1389">
        <f ca="1" t="shared" si="64"/>
        <v>995</v>
      </c>
      <c r="D1389">
        <f ca="1" t="shared" si="65"/>
        <v>-0.28724399008902</v>
      </c>
    </row>
    <row r="1390" spans="1:4">
      <c r="A1390">
        <v>-0.550127197129768</v>
      </c>
      <c r="B1390">
        <f ca="1" t="shared" si="63"/>
        <v>0.14601331838864</v>
      </c>
      <c r="C1390">
        <f ca="1" t="shared" si="64"/>
        <v>1729</v>
      </c>
      <c r="D1390">
        <f ca="1" t="shared" si="65"/>
        <v>-1.05368613955598</v>
      </c>
    </row>
    <row r="1391" spans="1:4">
      <c r="A1391">
        <v>0.665465904603479</v>
      </c>
      <c r="B1391">
        <f ca="1" t="shared" si="63"/>
        <v>0.0291808666421729</v>
      </c>
      <c r="C1391">
        <f ca="1" t="shared" si="64"/>
        <v>1211</v>
      </c>
      <c r="D1391">
        <f ca="1" t="shared" si="65"/>
        <v>-1.89297094635156</v>
      </c>
    </row>
    <row r="1392" spans="1:4">
      <c r="A1392">
        <v>0.693605670676334</v>
      </c>
      <c r="B1392">
        <f ca="1" t="shared" si="63"/>
        <v>0.352246324379109</v>
      </c>
      <c r="C1392">
        <f ca="1" t="shared" si="64"/>
        <v>1929</v>
      </c>
      <c r="D1392">
        <f ca="1" t="shared" si="65"/>
        <v>-0.37926289734487</v>
      </c>
    </row>
    <row r="1393" spans="1:4">
      <c r="A1393">
        <v>1.7932097762241</v>
      </c>
      <c r="B1393">
        <f ca="1" t="shared" si="63"/>
        <v>0.589499607116649</v>
      </c>
      <c r="C1393">
        <f ca="1" t="shared" si="64"/>
        <v>1027</v>
      </c>
      <c r="D1393">
        <f ca="1" t="shared" si="65"/>
        <v>0.226257970094228</v>
      </c>
    </row>
    <row r="1394" spans="1:4">
      <c r="A1394">
        <v>-1.70562998391688</v>
      </c>
      <c r="B1394">
        <f ca="1" t="shared" si="63"/>
        <v>0.530498038488371</v>
      </c>
      <c r="C1394">
        <f ca="1" t="shared" si="64"/>
        <v>1797</v>
      </c>
      <c r="D1394">
        <f ca="1" t="shared" si="65"/>
        <v>0.0765218602184206</v>
      </c>
    </row>
    <row r="1395" spans="1:4">
      <c r="A1395">
        <v>1.98138877749443</v>
      </c>
      <c r="B1395">
        <f ca="1" t="shared" si="63"/>
        <v>0.677739071128979</v>
      </c>
      <c r="C1395">
        <f ca="1" t="shared" si="64"/>
        <v>685</v>
      </c>
      <c r="D1395">
        <f ca="1" t="shared" si="65"/>
        <v>0.461385771733366</v>
      </c>
    </row>
    <row r="1396" spans="1:4">
      <c r="A1396">
        <v>-0.495224412588868</v>
      </c>
      <c r="B1396">
        <f ca="1" t="shared" si="63"/>
        <v>0.96864198372739</v>
      </c>
      <c r="C1396">
        <f ca="1" t="shared" si="64"/>
        <v>1573</v>
      </c>
      <c r="D1396">
        <f ca="1" t="shared" si="65"/>
        <v>1.86119933300092</v>
      </c>
    </row>
    <row r="1397" spans="1:4">
      <c r="A1397">
        <v>-0.0979594005912077</v>
      </c>
      <c r="B1397">
        <f ca="1" t="shared" si="63"/>
        <v>0.523742956314925</v>
      </c>
      <c r="C1397">
        <f ca="1" t="shared" si="64"/>
        <v>40</v>
      </c>
      <c r="D1397">
        <f ca="1" t="shared" si="65"/>
        <v>0.059549942866967</v>
      </c>
    </row>
    <row r="1398" spans="1:4">
      <c r="A1398">
        <v>-0.209405470741331</v>
      </c>
      <c r="B1398">
        <f ca="1" t="shared" si="63"/>
        <v>0.808917752025632</v>
      </c>
      <c r="C1398">
        <f ca="1" t="shared" si="64"/>
        <v>1641</v>
      </c>
      <c r="D1398">
        <f ca="1" t="shared" si="65"/>
        <v>0.873915090542351</v>
      </c>
    </row>
    <row r="1399" spans="1:4">
      <c r="A1399">
        <v>-0.759448539611185</v>
      </c>
      <c r="B1399">
        <f ca="1" t="shared" si="63"/>
        <v>0.00162034102029573</v>
      </c>
      <c r="C1399">
        <f ca="1" t="shared" si="64"/>
        <v>967</v>
      </c>
      <c r="D1399">
        <f ca="1" t="shared" si="65"/>
        <v>-2.94393485576909</v>
      </c>
    </row>
    <row r="1400" spans="1:4">
      <c r="A1400">
        <v>0.199016767510329</v>
      </c>
      <c r="B1400">
        <f ca="1" t="shared" si="63"/>
        <v>0.841702052897354</v>
      </c>
      <c r="C1400">
        <f ca="1" t="shared" si="64"/>
        <v>1573</v>
      </c>
      <c r="D1400">
        <f ca="1" t="shared" si="65"/>
        <v>1.00147774499921</v>
      </c>
    </row>
    <row r="1401" spans="1:4">
      <c r="A1401">
        <v>-0.562092736799968</v>
      </c>
      <c r="B1401">
        <f ca="1" t="shared" si="63"/>
        <v>0.443112192749542</v>
      </c>
      <c r="C1401">
        <f ca="1" t="shared" si="64"/>
        <v>1113</v>
      </c>
      <c r="D1401">
        <f ca="1" t="shared" si="65"/>
        <v>-0.143083310634427</v>
      </c>
    </row>
    <row r="1402" spans="1:4">
      <c r="A1402">
        <v>-1.6949206838035</v>
      </c>
      <c r="B1402">
        <f ca="1" t="shared" si="63"/>
        <v>0.32536809944</v>
      </c>
      <c r="C1402">
        <f ca="1" t="shared" si="64"/>
        <v>1610</v>
      </c>
      <c r="D1402">
        <f ca="1" t="shared" si="65"/>
        <v>-0.452739686074335</v>
      </c>
    </row>
    <row r="1403" spans="1:4">
      <c r="A1403">
        <v>-2.15776708500925</v>
      </c>
      <c r="B1403">
        <f ca="1" t="shared" si="63"/>
        <v>0.19843514693458</v>
      </c>
      <c r="C1403">
        <f ca="1" t="shared" si="64"/>
        <v>1981</v>
      </c>
      <c r="D1403">
        <f ca="1" t="shared" si="65"/>
        <v>-0.847223972691833</v>
      </c>
    </row>
    <row r="1404" spans="1:4">
      <c r="A1404">
        <v>-0.861784883454675</v>
      </c>
      <c r="B1404">
        <f ca="1" t="shared" si="63"/>
        <v>0.00146706577410516</v>
      </c>
      <c r="C1404">
        <f ca="1" t="shared" si="64"/>
        <v>671</v>
      </c>
      <c r="D1404">
        <f ca="1" t="shared" si="65"/>
        <v>-2.97455572810595</v>
      </c>
    </row>
    <row r="1405" spans="1:4">
      <c r="A1405">
        <v>-0.212925215237192</v>
      </c>
      <c r="B1405">
        <f ca="1" t="shared" si="63"/>
        <v>0.770268147595251</v>
      </c>
      <c r="C1405">
        <f ca="1" t="shared" si="64"/>
        <v>1645</v>
      </c>
      <c r="D1405">
        <f ca="1" t="shared" si="65"/>
        <v>0.739730224252937</v>
      </c>
    </row>
    <row r="1406" spans="1:4">
      <c r="A1406">
        <v>1.23327026813058</v>
      </c>
      <c r="B1406">
        <f ca="1" t="shared" si="63"/>
        <v>0.550514923491164</v>
      </c>
      <c r="C1406">
        <f ca="1" t="shared" si="64"/>
        <v>253</v>
      </c>
      <c r="D1406">
        <f ca="1" t="shared" si="65"/>
        <v>0.126962406439598</v>
      </c>
    </row>
    <row r="1407" spans="1:4">
      <c r="A1407">
        <v>-0.507803861182765</v>
      </c>
      <c r="B1407">
        <f ca="1" t="shared" si="63"/>
        <v>0.713743280467753</v>
      </c>
      <c r="C1407">
        <f ca="1" t="shared" si="64"/>
        <v>636</v>
      </c>
      <c r="D1407">
        <f ca="1" t="shared" si="65"/>
        <v>0.564353704458832</v>
      </c>
    </row>
    <row r="1408" spans="1:4">
      <c r="A1408">
        <v>-0.641127826384036</v>
      </c>
      <c r="B1408">
        <f ca="1" t="shared" si="63"/>
        <v>0.48782734693863</v>
      </c>
      <c r="C1408">
        <f ca="1" t="shared" si="64"/>
        <v>1733</v>
      </c>
      <c r="D1408">
        <f ca="1" t="shared" si="65"/>
        <v>-0.0305170523860502</v>
      </c>
    </row>
    <row r="1409" spans="1:4">
      <c r="A1409">
        <v>-1.10934706754051</v>
      </c>
      <c r="B1409">
        <f ca="1" t="shared" si="63"/>
        <v>0.613023393833853</v>
      </c>
      <c r="C1409">
        <f ca="1" t="shared" si="64"/>
        <v>1408</v>
      </c>
      <c r="D1409">
        <f ca="1" t="shared" si="65"/>
        <v>0.287207802535097</v>
      </c>
    </row>
    <row r="1410" spans="1:4">
      <c r="A1410">
        <v>0.845705017127329</v>
      </c>
      <c r="B1410">
        <f ca="1" t="shared" ref="B1410:B1473" si="66">RAND()</f>
        <v>0.892225623464967</v>
      </c>
      <c r="C1410">
        <f ca="1" t="shared" ref="C1410:C1473" si="67">RANDBETWEEN(1,2000)</f>
        <v>876</v>
      </c>
      <c r="D1410">
        <f ca="1" t="shared" ref="D1410:D1473" si="68">NORMSINV(B1410)</f>
        <v>1.23845134306427</v>
      </c>
    </row>
    <row r="1411" spans="1:4">
      <c r="A1411">
        <v>1.56771875481354</v>
      </c>
      <c r="B1411">
        <f ca="1" t="shared" si="66"/>
        <v>0.288609051804472</v>
      </c>
      <c r="C1411">
        <f ca="1" t="shared" si="67"/>
        <v>1230</v>
      </c>
      <c r="D1411">
        <f ca="1" t="shared" si="68"/>
        <v>-0.557452793590136</v>
      </c>
    </row>
    <row r="1412" spans="1:4">
      <c r="A1412">
        <v>0.22091398932389</v>
      </c>
      <c r="B1412">
        <f ca="1" t="shared" si="66"/>
        <v>0.249828382120117</v>
      </c>
      <c r="C1412">
        <f ca="1" t="shared" si="67"/>
        <v>350</v>
      </c>
      <c r="D1412">
        <f ca="1" t="shared" si="68"/>
        <v>-0.675029906921493</v>
      </c>
    </row>
    <row r="1413" spans="1:4">
      <c r="A1413">
        <v>-0.0959607859840617</v>
      </c>
      <c r="B1413">
        <f ca="1" t="shared" si="66"/>
        <v>0.230801255420607</v>
      </c>
      <c r="C1413">
        <f ca="1" t="shared" si="67"/>
        <v>953</v>
      </c>
      <c r="D1413">
        <f ca="1" t="shared" si="68"/>
        <v>-0.736210651815377</v>
      </c>
    </row>
    <row r="1414" spans="1:4">
      <c r="A1414">
        <v>1.09363099909388</v>
      </c>
      <c r="B1414">
        <f ca="1" t="shared" si="66"/>
        <v>0.464969830683498</v>
      </c>
      <c r="C1414">
        <f ca="1" t="shared" si="67"/>
        <v>157</v>
      </c>
      <c r="D1414">
        <f ca="1" t="shared" si="68"/>
        <v>-0.0879207537560717</v>
      </c>
    </row>
    <row r="1415" spans="1:4">
      <c r="A1415">
        <v>0.540098881174345</v>
      </c>
      <c r="B1415">
        <f ca="1" t="shared" si="66"/>
        <v>0.881111087021883</v>
      </c>
      <c r="C1415">
        <f ca="1" t="shared" si="67"/>
        <v>56</v>
      </c>
      <c r="D1415">
        <f ca="1" t="shared" si="68"/>
        <v>1.18055933539772</v>
      </c>
    </row>
    <row r="1416" spans="1:4">
      <c r="A1416">
        <v>-0.899781298357993</v>
      </c>
      <c r="B1416">
        <f ca="1" t="shared" si="66"/>
        <v>0.800868373522364</v>
      </c>
      <c r="C1416">
        <f ca="1" t="shared" si="67"/>
        <v>1685</v>
      </c>
      <c r="D1416">
        <f ca="1" t="shared" si="68"/>
        <v>0.844727050044121</v>
      </c>
    </row>
    <row r="1417" spans="1:4">
      <c r="A1417">
        <v>0.832434352560085</v>
      </c>
      <c r="B1417">
        <f ca="1" t="shared" si="66"/>
        <v>0.926505045900727</v>
      </c>
      <c r="C1417">
        <f ca="1" t="shared" si="67"/>
        <v>177</v>
      </c>
      <c r="D1417">
        <f ca="1" t="shared" si="68"/>
        <v>1.45024608400035</v>
      </c>
    </row>
    <row r="1418" spans="1:4">
      <c r="A1418">
        <v>-1.24863618111704</v>
      </c>
      <c r="B1418">
        <f ca="1" t="shared" si="66"/>
        <v>0.857196847561924</v>
      </c>
      <c r="C1418">
        <f ca="1" t="shared" si="67"/>
        <v>1956</v>
      </c>
      <c r="D1418">
        <f ca="1" t="shared" si="68"/>
        <v>1.06780982586406</v>
      </c>
    </row>
    <row r="1419" spans="1:4">
      <c r="A1419">
        <v>-0.39584392652614</v>
      </c>
      <c r="B1419">
        <f ca="1" t="shared" si="66"/>
        <v>0.318510164841861</v>
      </c>
      <c r="C1419">
        <f ca="1" t="shared" si="67"/>
        <v>639</v>
      </c>
      <c r="D1419">
        <f ca="1" t="shared" si="68"/>
        <v>-0.471868953361374</v>
      </c>
    </row>
    <row r="1420" spans="1:4">
      <c r="A1420">
        <v>0.826821633381769</v>
      </c>
      <c r="B1420">
        <f ca="1" t="shared" si="66"/>
        <v>0.0640103449810889</v>
      </c>
      <c r="C1420">
        <f ca="1" t="shared" si="67"/>
        <v>1432</v>
      </c>
      <c r="D1420">
        <f ca="1" t="shared" si="68"/>
        <v>-1.52195366943047</v>
      </c>
    </row>
    <row r="1421" spans="1:4">
      <c r="A1421">
        <v>-0.167741518453113</v>
      </c>
      <c r="B1421">
        <f ca="1" t="shared" si="66"/>
        <v>0.640641186756953</v>
      </c>
      <c r="C1421">
        <f ca="1" t="shared" si="67"/>
        <v>1178</v>
      </c>
      <c r="D1421">
        <f ca="1" t="shared" si="68"/>
        <v>0.360173184598011</v>
      </c>
    </row>
    <row r="1422" spans="1:4">
      <c r="A1422">
        <v>0.171155534189893</v>
      </c>
      <c r="B1422">
        <f ca="1" t="shared" si="66"/>
        <v>0.187567987601108</v>
      </c>
      <c r="C1422">
        <f ca="1" t="shared" si="67"/>
        <v>460</v>
      </c>
      <c r="D1422">
        <f ca="1" t="shared" si="68"/>
        <v>-0.886893994592178</v>
      </c>
    </row>
    <row r="1423" spans="1:4">
      <c r="A1423">
        <v>0.00110958353616297</v>
      </c>
      <c r="B1423">
        <f ca="1" t="shared" si="66"/>
        <v>0.843366229428763</v>
      </c>
      <c r="C1423">
        <f ca="1" t="shared" si="67"/>
        <v>782</v>
      </c>
      <c r="D1423">
        <f ca="1" t="shared" si="68"/>
        <v>1.00838943859245</v>
      </c>
    </row>
    <row r="1424" spans="1:4">
      <c r="A1424">
        <v>0.707489107298898</v>
      </c>
      <c r="B1424">
        <f ca="1" t="shared" si="66"/>
        <v>0.321247199743923</v>
      </c>
      <c r="C1424">
        <f ca="1" t="shared" si="67"/>
        <v>518</v>
      </c>
      <c r="D1424">
        <f ca="1" t="shared" si="68"/>
        <v>-0.464214045104282</v>
      </c>
    </row>
    <row r="1425" spans="1:4">
      <c r="A1425">
        <v>-1.22367055155337</v>
      </c>
      <c r="B1425">
        <f ca="1" t="shared" si="66"/>
        <v>0.501621580959696</v>
      </c>
      <c r="C1425">
        <f ca="1" t="shared" si="67"/>
        <v>1182</v>
      </c>
      <c r="D1425">
        <f ca="1" t="shared" si="68"/>
        <v>0.00406471187593051</v>
      </c>
    </row>
    <row r="1426" spans="1:4">
      <c r="A1426">
        <v>-0.633069703326328</v>
      </c>
      <c r="B1426">
        <f ca="1" t="shared" si="66"/>
        <v>0.189966476923662</v>
      </c>
      <c r="C1426">
        <f ca="1" t="shared" si="67"/>
        <v>945</v>
      </c>
      <c r="D1426">
        <f ca="1" t="shared" si="68"/>
        <v>-0.878019836629262</v>
      </c>
    </row>
    <row r="1427" spans="1:4">
      <c r="A1427">
        <v>1.3720455172006</v>
      </c>
      <c r="B1427">
        <f ca="1" t="shared" si="66"/>
        <v>0.306624512102938</v>
      </c>
      <c r="C1427">
        <f ca="1" t="shared" si="67"/>
        <v>553</v>
      </c>
      <c r="D1427">
        <f ca="1" t="shared" si="68"/>
        <v>-0.505441147902177</v>
      </c>
    </row>
    <row r="1428" spans="1:4">
      <c r="A1428">
        <v>1.87455043487716</v>
      </c>
      <c r="B1428">
        <f ca="1" t="shared" si="66"/>
        <v>0.870377049936614</v>
      </c>
      <c r="C1428">
        <f ca="1" t="shared" si="67"/>
        <v>386</v>
      </c>
      <c r="D1428">
        <f ca="1" t="shared" si="68"/>
        <v>1.12817528342252</v>
      </c>
    </row>
    <row r="1429" spans="1:4">
      <c r="A1429">
        <v>-0.644796500637312</v>
      </c>
      <c r="B1429">
        <f ca="1" t="shared" si="66"/>
        <v>0.173188821069876</v>
      </c>
      <c r="C1429">
        <f ca="1" t="shared" si="67"/>
        <v>802</v>
      </c>
      <c r="D1429">
        <f ca="1" t="shared" si="68"/>
        <v>-0.941638713570062</v>
      </c>
    </row>
    <row r="1430" spans="1:4">
      <c r="A1430">
        <v>-1.3883072824683</v>
      </c>
      <c r="B1430">
        <f ca="1" t="shared" si="66"/>
        <v>0.219932054396178</v>
      </c>
      <c r="C1430">
        <f ca="1" t="shared" si="67"/>
        <v>1535</v>
      </c>
      <c r="D1430">
        <f ca="1" t="shared" si="68"/>
        <v>-0.772422707932417</v>
      </c>
    </row>
    <row r="1431" spans="1:4">
      <c r="A1431">
        <v>1.13679789137677</v>
      </c>
      <c r="B1431">
        <f ca="1" t="shared" si="66"/>
        <v>0.797506967738741</v>
      </c>
      <c r="C1431">
        <f ca="1" t="shared" si="67"/>
        <v>1271</v>
      </c>
      <c r="D1431">
        <f ca="1" t="shared" si="68"/>
        <v>0.832749423020989</v>
      </c>
    </row>
    <row r="1432" spans="1:4">
      <c r="A1432">
        <v>-0.789391378930304</v>
      </c>
      <c r="B1432">
        <f ca="1" t="shared" si="66"/>
        <v>0.275304553701018</v>
      </c>
      <c r="C1432">
        <f ca="1" t="shared" si="67"/>
        <v>282</v>
      </c>
      <c r="D1432">
        <f ca="1" t="shared" si="68"/>
        <v>-0.59684764076623</v>
      </c>
    </row>
    <row r="1433" spans="1:4">
      <c r="A1433">
        <v>-1.35231402964564</v>
      </c>
      <c r="B1433">
        <f ca="1" t="shared" si="66"/>
        <v>0.078194521129757</v>
      </c>
      <c r="C1433">
        <f ca="1" t="shared" si="67"/>
        <v>128</v>
      </c>
      <c r="D1433">
        <f ca="1" t="shared" si="68"/>
        <v>-1.41732119111795</v>
      </c>
    </row>
    <row r="1434" spans="1:4">
      <c r="A1434">
        <v>-1.0184135135205</v>
      </c>
      <c r="B1434">
        <f ca="1" t="shared" si="66"/>
        <v>0.243168384726959</v>
      </c>
      <c r="C1434">
        <f ca="1" t="shared" si="67"/>
        <v>1084</v>
      </c>
      <c r="D1434">
        <f ca="1" t="shared" si="68"/>
        <v>-0.696147009064623</v>
      </c>
    </row>
    <row r="1435" spans="1:4">
      <c r="A1435">
        <v>-0.744123553886311</v>
      </c>
      <c r="B1435">
        <f ca="1" t="shared" si="66"/>
        <v>0.318437270535382</v>
      </c>
      <c r="C1435">
        <f ca="1" t="shared" si="67"/>
        <v>961</v>
      </c>
      <c r="D1435">
        <f ca="1" t="shared" si="68"/>
        <v>-0.472073199824802</v>
      </c>
    </row>
    <row r="1436" spans="1:4">
      <c r="A1436">
        <v>0.523532435181551</v>
      </c>
      <c r="B1436">
        <f ca="1" t="shared" si="66"/>
        <v>0.0274706698504412</v>
      </c>
      <c r="C1436">
        <f ca="1" t="shared" si="67"/>
        <v>835</v>
      </c>
      <c r="D1436">
        <f ca="1" t="shared" si="68"/>
        <v>-1.91933983558</v>
      </c>
    </row>
    <row r="1437" spans="1:4">
      <c r="A1437">
        <v>-0.949999048316386</v>
      </c>
      <c r="B1437">
        <f ca="1" t="shared" si="66"/>
        <v>0.888829568728406</v>
      </c>
      <c r="C1437">
        <f ca="1" t="shared" si="67"/>
        <v>1369</v>
      </c>
      <c r="D1437">
        <f ca="1" t="shared" si="68"/>
        <v>1.22032720017298</v>
      </c>
    </row>
    <row r="1438" spans="1:4">
      <c r="A1438">
        <v>0.531180148755084</v>
      </c>
      <c r="B1438">
        <f ca="1" t="shared" si="66"/>
        <v>0.646668889426105</v>
      </c>
      <c r="C1438">
        <f ca="1" t="shared" si="67"/>
        <v>1033</v>
      </c>
      <c r="D1438">
        <f ca="1" t="shared" si="68"/>
        <v>0.376342589005793</v>
      </c>
    </row>
    <row r="1439" spans="1:4">
      <c r="A1439">
        <v>1.86532815860119</v>
      </c>
      <c r="B1439">
        <f ca="1" t="shared" si="66"/>
        <v>0.727438515296419</v>
      </c>
      <c r="C1439">
        <f ca="1" t="shared" si="67"/>
        <v>571</v>
      </c>
      <c r="D1439">
        <f ca="1" t="shared" si="68"/>
        <v>0.605084324148551</v>
      </c>
    </row>
    <row r="1440" spans="1:4">
      <c r="A1440">
        <v>2.8227805159986</v>
      </c>
      <c r="B1440">
        <f ca="1" t="shared" si="66"/>
        <v>0.561507593968517</v>
      </c>
      <c r="C1440">
        <f ca="1" t="shared" si="67"/>
        <v>1655</v>
      </c>
      <c r="D1440">
        <f ca="1" t="shared" si="68"/>
        <v>0.154792616712214</v>
      </c>
    </row>
    <row r="1441" spans="1:4">
      <c r="A1441">
        <v>0.516963609697996</v>
      </c>
      <c r="B1441">
        <f ca="1" t="shared" si="66"/>
        <v>0.590158430570499</v>
      </c>
      <c r="C1441">
        <f ca="1" t="shared" si="67"/>
        <v>1609</v>
      </c>
      <c r="D1441">
        <f ca="1" t="shared" si="68"/>
        <v>0.227952537286375</v>
      </c>
    </row>
    <row r="1442" spans="1:4">
      <c r="A1442">
        <v>1.45799731399165</v>
      </c>
      <c r="B1442">
        <f ca="1" t="shared" si="66"/>
        <v>0.307094397014185</v>
      </c>
      <c r="C1442">
        <f ca="1" t="shared" si="67"/>
        <v>795</v>
      </c>
      <c r="D1442">
        <f ca="1" t="shared" si="68"/>
        <v>-0.504103291542113</v>
      </c>
    </row>
    <row r="1443" spans="1:4">
      <c r="A1443">
        <v>0.488059868075652</v>
      </c>
      <c r="B1443">
        <f ca="1" t="shared" si="66"/>
        <v>0.363890341110121</v>
      </c>
      <c r="C1443">
        <f ca="1" t="shared" si="67"/>
        <v>1979</v>
      </c>
      <c r="D1443">
        <f ca="1" t="shared" si="68"/>
        <v>-0.348079229988162</v>
      </c>
    </row>
    <row r="1444" spans="1:4">
      <c r="A1444">
        <v>-0.703564637660747</v>
      </c>
      <c r="B1444">
        <f ca="1" t="shared" si="66"/>
        <v>0.807848893643034</v>
      </c>
      <c r="C1444">
        <f ca="1" t="shared" si="67"/>
        <v>1111</v>
      </c>
      <c r="D1444">
        <f ca="1" t="shared" si="68"/>
        <v>0.869996690684728</v>
      </c>
    </row>
    <row r="1445" spans="1:4">
      <c r="A1445">
        <v>-1.84104465006385</v>
      </c>
      <c r="B1445">
        <f ca="1" t="shared" si="66"/>
        <v>0.2674923341491</v>
      </c>
      <c r="C1445">
        <f ca="1" t="shared" si="67"/>
        <v>1200</v>
      </c>
      <c r="D1445">
        <f ca="1" t="shared" si="68"/>
        <v>-0.620414895331352</v>
      </c>
    </row>
    <row r="1446" spans="1:4">
      <c r="A1446">
        <v>1.60987383424072</v>
      </c>
      <c r="B1446">
        <f ca="1" t="shared" si="66"/>
        <v>0.554973040525936</v>
      </c>
      <c r="C1446">
        <f ca="1" t="shared" si="67"/>
        <v>1943</v>
      </c>
      <c r="D1446">
        <f ca="1" t="shared" si="68"/>
        <v>0.138235981490853</v>
      </c>
    </row>
    <row r="1447" spans="1:4">
      <c r="A1447">
        <v>1.24896814668318</v>
      </c>
      <c r="B1447">
        <f ca="1" t="shared" si="66"/>
        <v>0.647620688154906</v>
      </c>
      <c r="C1447">
        <f ca="1" t="shared" si="67"/>
        <v>923</v>
      </c>
      <c r="D1447">
        <f ca="1" t="shared" si="68"/>
        <v>0.378904713751115</v>
      </c>
    </row>
    <row r="1448" spans="1:4">
      <c r="A1448">
        <v>0.905529304873198</v>
      </c>
      <c r="B1448">
        <f ca="1" t="shared" si="66"/>
        <v>0.120629864240348</v>
      </c>
      <c r="C1448">
        <f ca="1" t="shared" si="67"/>
        <v>1859</v>
      </c>
      <c r="D1448">
        <f ca="1" t="shared" si="68"/>
        <v>-1.1718439132551</v>
      </c>
    </row>
    <row r="1449" spans="1:4">
      <c r="A1449">
        <v>0.682168774801539</v>
      </c>
      <c r="B1449">
        <f ca="1" t="shared" si="66"/>
        <v>0.362181979795113</v>
      </c>
      <c r="C1449">
        <f ca="1" t="shared" si="67"/>
        <v>888</v>
      </c>
      <c r="D1449">
        <f ca="1" t="shared" si="68"/>
        <v>-0.352632513051315</v>
      </c>
    </row>
    <row r="1450" spans="1:4">
      <c r="A1450">
        <v>-0.47654452828283</v>
      </c>
      <c r="B1450">
        <f ca="1" t="shared" si="66"/>
        <v>0.973488522159712</v>
      </c>
      <c r="C1450">
        <f ca="1" t="shared" si="67"/>
        <v>1825</v>
      </c>
      <c r="D1450">
        <f ca="1" t="shared" si="68"/>
        <v>1.93473391988796</v>
      </c>
    </row>
    <row r="1451" spans="1:4">
      <c r="A1451">
        <v>0.159600404003868</v>
      </c>
      <c r="B1451">
        <f ca="1" t="shared" si="66"/>
        <v>0.366978616849137</v>
      </c>
      <c r="C1451">
        <f ca="1" t="shared" si="67"/>
        <v>1042</v>
      </c>
      <c r="D1451">
        <f ca="1" t="shared" si="68"/>
        <v>-0.339866276835972</v>
      </c>
    </row>
    <row r="1452" spans="1:4">
      <c r="A1452">
        <v>-0.360671492671827</v>
      </c>
      <c r="B1452">
        <f ca="1" t="shared" si="66"/>
        <v>0.953040244766099</v>
      </c>
      <c r="C1452">
        <f ca="1" t="shared" si="67"/>
        <v>383</v>
      </c>
      <c r="D1452">
        <f ca="1" t="shared" si="68"/>
        <v>1.67507503501699</v>
      </c>
    </row>
    <row r="1453" spans="1:4">
      <c r="A1453">
        <v>0.84351995610632</v>
      </c>
      <c r="B1453">
        <f ca="1" t="shared" si="66"/>
        <v>0.691244621335688</v>
      </c>
      <c r="C1453">
        <f ca="1" t="shared" si="67"/>
        <v>1326</v>
      </c>
      <c r="D1453">
        <f ca="1" t="shared" si="68"/>
        <v>0.499381347024069</v>
      </c>
    </row>
    <row r="1454" spans="1:4">
      <c r="A1454">
        <v>-0.895090579433599</v>
      </c>
      <c r="B1454">
        <f ca="1" t="shared" si="66"/>
        <v>0.536884376157286</v>
      </c>
      <c r="C1454">
        <f ca="1" t="shared" si="67"/>
        <v>1087</v>
      </c>
      <c r="D1454">
        <f ca="1" t="shared" si="68"/>
        <v>0.0925875339318562</v>
      </c>
    </row>
    <row r="1455" spans="1:4">
      <c r="A1455">
        <v>0.914558313525049</v>
      </c>
      <c r="B1455">
        <f ca="1" t="shared" si="66"/>
        <v>0.216554257914343</v>
      </c>
      <c r="C1455">
        <f ca="1" t="shared" si="67"/>
        <v>1373</v>
      </c>
      <c r="D1455">
        <f ca="1" t="shared" si="68"/>
        <v>-0.78388342589013</v>
      </c>
    </row>
    <row r="1456" spans="1:4">
      <c r="A1456">
        <v>-0.515739202455734</v>
      </c>
      <c r="B1456">
        <f ca="1" t="shared" si="66"/>
        <v>0.246677856414717</v>
      </c>
      <c r="C1456">
        <f ca="1" t="shared" si="67"/>
        <v>1690</v>
      </c>
      <c r="D1456">
        <f ca="1" t="shared" si="68"/>
        <v>-0.684981313400926</v>
      </c>
    </row>
    <row r="1457" spans="1:4">
      <c r="A1457">
        <v>1.50332198245451</v>
      </c>
      <c r="B1457">
        <f ca="1" t="shared" si="66"/>
        <v>0.579431975058932</v>
      </c>
      <c r="C1457">
        <f ca="1" t="shared" si="67"/>
        <v>1036</v>
      </c>
      <c r="D1457">
        <f ca="1" t="shared" si="68"/>
        <v>0.200440548352648</v>
      </c>
    </row>
    <row r="1458" spans="1:4">
      <c r="A1458">
        <v>0.20612219486793</v>
      </c>
      <c r="B1458">
        <f ca="1" t="shared" si="66"/>
        <v>0.218919491046883</v>
      </c>
      <c r="C1458">
        <f ca="1" t="shared" si="67"/>
        <v>1519</v>
      </c>
      <c r="D1458">
        <f ca="1" t="shared" si="68"/>
        <v>-0.775847587909525</v>
      </c>
    </row>
    <row r="1459" spans="1:4">
      <c r="A1459">
        <v>-0.930951955524506</v>
      </c>
      <c r="B1459">
        <f ca="1" t="shared" si="66"/>
        <v>0.651607788527478</v>
      </c>
      <c r="C1459">
        <f ca="1" t="shared" si="67"/>
        <v>921</v>
      </c>
      <c r="D1459">
        <f ca="1" t="shared" si="68"/>
        <v>0.389664807599141</v>
      </c>
    </row>
    <row r="1460" spans="1:4">
      <c r="A1460">
        <v>0.858574367157416</v>
      </c>
      <c r="B1460">
        <f ca="1" t="shared" si="66"/>
        <v>0.456640897569455</v>
      </c>
      <c r="C1460">
        <f ca="1" t="shared" si="67"/>
        <v>625</v>
      </c>
      <c r="D1460">
        <f ca="1" t="shared" si="68"/>
        <v>-0.1089000145075</v>
      </c>
    </row>
    <row r="1461" spans="1:4">
      <c r="A1461">
        <v>-1.2654936654144</v>
      </c>
      <c r="B1461">
        <f ca="1" t="shared" si="66"/>
        <v>0.93386492388423</v>
      </c>
      <c r="C1461">
        <f ca="1" t="shared" si="67"/>
        <v>1872</v>
      </c>
      <c r="D1461">
        <f ca="1" t="shared" si="68"/>
        <v>1.5052097773534</v>
      </c>
    </row>
    <row r="1462" spans="1:4">
      <c r="A1462">
        <v>1.26362010632874</v>
      </c>
      <c r="B1462">
        <f ca="1" t="shared" si="66"/>
        <v>0.932398269793587</v>
      </c>
      <c r="C1462">
        <f ca="1" t="shared" si="67"/>
        <v>1010</v>
      </c>
      <c r="D1462">
        <f ca="1" t="shared" si="68"/>
        <v>1.49389348940792</v>
      </c>
    </row>
    <row r="1463" spans="1:4">
      <c r="A1463">
        <v>-0.756899680709466</v>
      </c>
      <c r="B1463">
        <f ca="1" t="shared" si="66"/>
        <v>0.632536371076989</v>
      </c>
      <c r="C1463">
        <f ca="1" t="shared" si="67"/>
        <v>1009</v>
      </c>
      <c r="D1463">
        <f ca="1" t="shared" si="68"/>
        <v>0.33857853132914</v>
      </c>
    </row>
    <row r="1464" spans="1:4">
      <c r="A1464">
        <v>-0.55958480515983</v>
      </c>
      <c r="B1464">
        <f ca="1" t="shared" si="66"/>
        <v>0.599013464712105</v>
      </c>
      <c r="C1464">
        <f ca="1" t="shared" si="67"/>
        <v>822</v>
      </c>
      <c r="D1464">
        <f ca="1" t="shared" si="68"/>
        <v>0.250794401058931</v>
      </c>
    </row>
    <row r="1465" spans="1:4">
      <c r="A1465">
        <v>1.49275365401991</v>
      </c>
      <c r="B1465">
        <f ca="1" t="shared" si="66"/>
        <v>0.533519268516147</v>
      </c>
      <c r="C1465">
        <f ca="1" t="shared" si="67"/>
        <v>94</v>
      </c>
      <c r="D1465">
        <f ca="1" t="shared" si="68"/>
        <v>0.0841194470062555</v>
      </c>
    </row>
    <row r="1466" spans="1:4">
      <c r="A1466">
        <v>-1.44723344419617</v>
      </c>
      <c r="B1466">
        <f ca="1" t="shared" si="66"/>
        <v>0.581562005445213</v>
      </c>
      <c r="C1466">
        <f ca="1" t="shared" si="67"/>
        <v>1522</v>
      </c>
      <c r="D1466">
        <f ca="1" t="shared" si="68"/>
        <v>0.205891085374872</v>
      </c>
    </row>
    <row r="1467" spans="1:4">
      <c r="A1467">
        <v>-0.872032615006901</v>
      </c>
      <c r="B1467">
        <f ca="1" t="shared" si="66"/>
        <v>0.800746775624196</v>
      </c>
      <c r="C1467">
        <f ca="1" t="shared" si="67"/>
        <v>1211</v>
      </c>
      <c r="D1467">
        <f ca="1" t="shared" si="68"/>
        <v>0.844291653921759</v>
      </c>
    </row>
    <row r="1468" spans="1:4">
      <c r="A1468">
        <v>-0.229780425797799</v>
      </c>
      <c r="B1468">
        <f ca="1" t="shared" si="66"/>
        <v>0.714377149795054</v>
      </c>
      <c r="C1468">
        <f ca="1" t="shared" si="67"/>
        <v>654</v>
      </c>
      <c r="D1468">
        <f ca="1" t="shared" si="68"/>
        <v>0.566217845130735</v>
      </c>
    </row>
    <row r="1469" spans="1:4">
      <c r="A1469">
        <v>1.63149252330186</v>
      </c>
      <c r="B1469">
        <f ca="1" t="shared" si="66"/>
        <v>0.725387896981349</v>
      </c>
      <c r="C1469">
        <f ca="1" t="shared" si="67"/>
        <v>571</v>
      </c>
      <c r="D1469">
        <f ca="1" t="shared" si="68"/>
        <v>0.598923040605136</v>
      </c>
    </row>
    <row r="1470" spans="1:4">
      <c r="A1470">
        <v>0.107188498077448</v>
      </c>
      <c r="B1470">
        <f ca="1" t="shared" si="66"/>
        <v>0.307187900319347</v>
      </c>
      <c r="C1470">
        <f ca="1" t="shared" si="67"/>
        <v>1925</v>
      </c>
      <c r="D1470">
        <f ca="1" t="shared" si="68"/>
        <v>-0.503837176602619</v>
      </c>
    </row>
    <row r="1471" spans="1:4">
      <c r="A1471">
        <v>-0.651781419946929</v>
      </c>
      <c r="B1471">
        <f ca="1" t="shared" si="66"/>
        <v>0.94548525586963</v>
      </c>
      <c r="C1471">
        <f ca="1" t="shared" si="67"/>
        <v>1401</v>
      </c>
      <c r="D1471">
        <f ca="1" t="shared" si="68"/>
        <v>1.60257060318699</v>
      </c>
    </row>
    <row r="1472" spans="1:4">
      <c r="A1472">
        <v>0.583363544137683</v>
      </c>
      <c r="B1472">
        <f ca="1" t="shared" si="66"/>
        <v>0.363922093689631</v>
      </c>
      <c r="C1472">
        <f ca="1" t="shared" si="67"/>
        <v>1720</v>
      </c>
      <c r="D1472">
        <f ca="1" t="shared" si="68"/>
        <v>-0.34799466863372</v>
      </c>
    </row>
    <row r="1473" spans="1:4">
      <c r="A1473">
        <v>0.582820121053373</v>
      </c>
      <c r="B1473">
        <f ca="1" t="shared" si="66"/>
        <v>0.0110588654060582</v>
      </c>
      <c r="C1473">
        <f ca="1" t="shared" si="67"/>
        <v>223</v>
      </c>
      <c r="D1473">
        <f ca="1" t="shared" si="68"/>
        <v>-2.28833996563351</v>
      </c>
    </row>
    <row r="1474" spans="1:4">
      <c r="A1474">
        <v>-0.177758465724764</v>
      </c>
      <c r="B1474">
        <f ca="1" t="shared" ref="B1474:B1537" si="69">RAND()</f>
        <v>0.793589012082905</v>
      </c>
      <c r="C1474">
        <f ca="1" t="shared" ref="C1474:C1537" si="70">RANDBETWEEN(1,2000)</f>
        <v>412</v>
      </c>
      <c r="D1474">
        <f ca="1" t="shared" ref="D1474:D1537" si="71">NORMSINV(B1474)</f>
        <v>0.818937670743307</v>
      </c>
    </row>
    <row r="1475" spans="1:4">
      <c r="A1475">
        <v>-1.63789536600234</v>
      </c>
      <c r="B1475">
        <f ca="1" t="shared" si="69"/>
        <v>0.738094198167201</v>
      </c>
      <c r="C1475">
        <f ca="1" t="shared" si="70"/>
        <v>549</v>
      </c>
      <c r="D1475">
        <f ca="1" t="shared" si="71"/>
        <v>0.637480966936798</v>
      </c>
    </row>
    <row r="1476" spans="1:4">
      <c r="A1476">
        <v>0.872591954248492</v>
      </c>
      <c r="B1476">
        <f ca="1" t="shared" si="69"/>
        <v>0.306444940785221</v>
      </c>
      <c r="C1476">
        <f ca="1" t="shared" si="70"/>
        <v>636</v>
      </c>
      <c r="D1476">
        <f ca="1" t="shared" si="71"/>
        <v>-0.505952662264295</v>
      </c>
    </row>
    <row r="1477" spans="1:4">
      <c r="A1477">
        <v>0.147060745803174</v>
      </c>
      <c r="B1477">
        <f ca="1" t="shared" si="69"/>
        <v>0.00956600493750459</v>
      </c>
      <c r="C1477">
        <f ca="1" t="shared" si="70"/>
        <v>1735</v>
      </c>
      <c r="D1477">
        <f ca="1" t="shared" si="71"/>
        <v>-2.34294877056889</v>
      </c>
    </row>
    <row r="1478" spans="1:4">
      <c r="A1478">
        <v>-1.44636032928247</v>
      </c>
      <c r="B1478">
        <f ca="1" t="shared" si="69"/>
        <v>0.189072816651494</v>
      </c>
      <c r="C1478">
        <f ca="1" t="shared" si="70"/>
        <v>694</v>
      </c>
      <c r="D1478">
        <f ca="1" t="shared" si="71"/>
        <v>-0.88131817174045</v>
      </c>
    </row>
    <row r="1479" spans="1:4">
      <c r="A1479">
        <v>-0.755574092181632</v>
      </c>
      <c r="B1479">
        <f ca="1" t="shared" si="69"/>
        <v>0.10718694189682</v>
      </c>
      <c r="C1479">
        <f ca="1" t="shared" si="70"/>
        <v>1017</v>
      </c>
      <c r="D1479">
        <f ca="1" t="shared" si="71"/>
        <v>-1.24162789764393</v>
      </c>
    </row>
    <row r="1480" spans="1:4">
      <c r="A1480">
        <v>-0.848112904350273</v>
      </c>
      <c r="B1480">
        <f ca="1" t="shared" si="69"/>
        <v>0.206398005059987</v>
      </c>
      <c r="C1480">
        <f ca="1" t="shared" si="70"/>
        <v>1957</v>
      </c>
      <c r="D1480">
        <f ca="1" t="shared" si="71"/>
        <v>-0.81898318003079</v>
      </c>
    </row>
    <row r="1481" spans="1:4">
      <c r="A1481">
        <v>1.58440343511757</v>
      </c>
      <c r="B1481">
        <f ca="1" t="shared" si="69"/>
        <v>0.625921522157046</v>
      </c>
      <c r="C1481">
        <f ca="1" t="shared" si="70"/>
        <v>39</v>
      </c>
      <c r="D1481">
        <f ca="1" t="shared" si="71"/>
        <v>0.321070512726967</v>
      </c>
    </row>
    <row r="1482" spans="1:4">
      <c r="A1482">
        <v>-0.294314759230474</v>
      </c>
      <c r="B1482">
        <f ca="1" t="shared" si="69"/>
        <v>0.188448815276885</v>
      </c>
      <c r="C1482">
        <f ca="1" t="shared" si="70"/>
        <v>1268</v>
      </c>
      <c r="D1482">
        <f ca="1" t="shared" si="71"/>
        <v>-0.883626941431075</v>
      </c>
    </row>
    <row r="1483" spans="1:4">
      <c r="A1483">
        <v>0.0449585968453903</v>
      </c>
      <c r="B1483">
        <f ca="1" t="shared" si="69"/>
        <v>0.788610398348927</v>
      </c>
      <c r="C1483">
        <f ca="1" t="shared" si="70"/>
        <v>1458</v>
      </c>
      <c r="D1483">
        <f ca="1" t="shared" si="71"/>
        <v>0.801608942233095</v>
      </c>
    </row>
    <row r="1484" spans="1:4">
      <c r="A1484">
        <v>0.809716311778175</v>
      </c>
      <c r="B1484">
        <f ca="1" t="shared" si="69"/>
        <v>0.443431618813198</v>
      </c>
      <c r="C1484">
        <f ca="1" t="shared" si="70"/>
        <v>436</v>
      </c>
      <c r="D1484">
        <f ca="1" t="shared" si="71"/>
        <v>-0.142274436741442</v>
      </c>
    </row>
    <row r="1485" spans="1:4">
      <c r="A1485">
        <v>-0.461429863207741</v>
      </c>
      <c r="B1485">
        <f ca="1" t="shared" si="69"/>
        <v>0.829503614060118</v>
      </c>
      <c r="C1485">
        <f ca="1" t="shared" si="70"/>
        <v>651</v>
      </c>
      <c r="D1485">
        <f ca="1" t="shared" si="71"/>
        <v>0.952205500667302</v>
      </c>
    </row>
    <row r="1486" spans="1:4">
      <c r="A1486">
        <v>-1.55734596773982</v>
      </c>
      <c r="B1486">
        <f ca="1" t="shared" si="69"/>
        <v>0.0914761186788628</v>
      </c>
      <c r="C1486">
        <f ca="1" t="shared" si="70"/>
        <v>412</v>
      </c>
      <c r="D1486">
        <f ca="1" t="shared" si="71"/>
        <v>-1.33171993095666</v>
      </c>
    </row>
    <row r="1487" spans="1:4">
      <c r="A1487">
        <v>-0.819202341517666</v>
      </c>
      <c r="B1487">
        <f ca="1" t="shared" si="69"/>
        <v>0.157334847509524</v>
      </c>
      <c r="C1487">
        <f ca="1" t="shared" si="70"/>
        <v>1315</v>
      </c>
      <c r="D1487">
        <f ca="1" t="shared" si="71"/>
        <v>-1.00547185554705</v>
      </c>
    </row>
    <row r="1488" spans="1:4">
      <c r="A1488">
        <v>-1.12461975732003</v>
      </c>
      <c r="B1488">
        <f ca="1" t="shared" si="69"/>
        <v>0.983134539078514</v>
      </c>
      <c r="C1488">
        <f ca="1" t="shared" si="70"/>
        <v>109</v>
      </c>
      <c r="D1488">
        <f ca="1" t="shared" si="71"/>
        <v>2.12327371656495</v>
      </c>
    </row>
    <row r="1489" spans="1:4">
      <c r="A1489">
        <v>-0.141727696245653</v>
      </c>
      <c r="B1489">
        <f ca="1" t="shared" si="69"/>
        <v>0.856347617097122</v>
      </c>
      <c r="C1489">
        <f ca="1" t="shared" si="70"/>
        <v>1475</v>
      </c>
      <c r="D1489">
        <f ca="1" t="shared" si="71"/>
        <v>1.06405283408615</v>
      </c>
    </row>
    <row r="1490" spans="1:4">
      <c r="A1490">
        <v>-0.786051259638043</v>
      </c>
      <c r="B1490">
        <f ca="1" t="shared" si="69"/>
        <v>0.426878838815284</v>
      </c>
      <c r="C1490">
        <f ca="1" t="shared" si="70"/>
        <v>1522</v>
      </c>
      <c r="D1490">
        <f ca="1" t="shared" si="71"/>
        <v>-0.184326051869592</v>
      </c>
    </row>
    <row r="1491" spans="1:4">
      <c r="A1491">
        <v>-0.363612571163685</v>
      </c>
      <c r="B1491">
        <f ca="1" t="shared" si="69"/>
        <v>0.526010675970666</v>
      </c>
      <c r="C1491">
        <f ca="1" t="shared" si="70"/>
        <v>756</v>
      </c>
      <c r="D1491">
        <f ca="1" t="shared" si="71"/>
        <v>0.0652453573962257</v>
      </c>
    </row>
    <row r="1492" spans="1:4">
      <c r="A1492">
        <v>-0.61577793530887</v>
      </c>
      <c r="B1492">
        <f ca="1" t="shared" si="69"/>
        <v>0.567813057367938</v>
      </c>
      <c r="C1492">
        <f ca="1" t="shared" si="70"/>
        <v>281</v>
      </c>
      <c r="D1492">
        <f ca="1" t="shared" si="71"/>
        <v>0.170809084999671</v>
      </c>
    </row>
    <row r="1493" spans="1:4">
      <c r="A1493">
        <v>1.17958279588493</v>
      </c>
      <c r="B1493">
        <f ca="1" t="shared" si="69"/>
        <v>0.927697097708313</v>
      </c>
      <c r="C1493">
        <f ca="1" t="shared" si="70"/>
        <v>560</v>
      </c>
      <c r="D1493">
        <f ca="1" t="shared" si="71"/>
        <v>1.45885215332574</v>
      </c>
    </row>
    <row r="1494" spans="1:4">
      <c r="A1494">
        <v>-0.150464529724559</v>
      </c>
      <c r="B1494">
        <f ca="1" t="shared" si="69"/>
        <v>0.832295177203525</v>
      </c>
      <c r="C1494">
        <f ca="1" t="shared" si="70"/>
        <v>581</v>
      </c>
      <c r="D1494">
        <f ca="1" t="shared" si="71"/>
        <v>0.963274781174411</v>
      </c>
    </row>
    <row r="1495" spans="1:4">
      <c r="A1495">
        <v>0.806428488431266</v>
      </c>
      <c r="B1495">
        <f ca="1" t="shared" si="69"/>
        <v>0.798711611548727</v>
      </c>
      <c r="C1495">
        <f ca="1" t="shared" si="70"/>
        <v>995</v>
      </c>
      <c r="D1495">
        <f ca="1" t="shared" si="71"/>
        <v>0.837028093448217</v>
      </c>
    </row>
    <row r="1496" spans="1:4">
      <c r="A1496">
        <v>0.05146830517333</v>
      </c>
      <c r="B1496">
        <f ca="1" t="shared" si="69"/>
        <v>0.486579244717982</v>
      </c>
      <c r="C1496">
        <f ca="1" t="shared" si="70"/>
        <v>1093</v>
      </c>
      <c r="D1496">
        <f ca="1" t="shared" si="71"/>
        <v>-0.033647192431409</v>
      </c>
    </row>
    <row r="1497" spans="1:4">
      <c r="A1497">
        <v>1.28533429233357</v>
      </c>
      <c r="B1497">
        <f ca="1" t="shared" si="69"/>
        <v>0.766038968756148</v>
      </c>
      <c r="C1497">
        <f ca="1" t="shared" si="70"/>
        <v>565</v>
      </c>
      <c r="D1497">
        <f ca="1" t="shared" si="71"/>
        <v>0.725864139073826</v>
      </c>
    </row>
    <row r="1498" spans="1:4">
      <c r="A1498">
        <v>0.878428636497119</v>
      </c>
      <c r="B1498">
        <f ca="1" t="shared" si="69"/>
        <v>0.460959053724877</v>
      </c>
      <c r="C1498">
        <f ca="1" t="shared" si="70"/>
        <v>1167</v>
      </c>
      <c r="D1498">
        <f ca="1" t="shared" si="71"/>
        <v>-0.098017865010536</v>
      </c>
    </row>
    <row r="1499" spans="1:4">
      <c r="A1499">
        <v>-1.09488382804557</v>
      </c>
      <c r="B1499">
        <f ca="1" t="shared" si="69"/>
        <v>0.534264160665155</v>
      </c>
      <c r="C1499">
        <f ca="1" t="shared" si="70"/>
        <v>1936</v>
      </c>
      <c r="D1499">
        <f ca="1" t="shared" si="71"/>
        <v>0.0859933813310711</v>
      </c>
    </row>
    <row r="1500" spans="1:4">
      <c r="A1500">
        <v>1.16377805170487</v>
      </c>
      <c r="B1500">
        <f ca="1" t="shared" si="69"/>
        <v>0.557705420136198</v>
      </c>
      <c r="C1500">
        <f ca="1" t="shared" si="70"/>
        <v>469</v>
      </c>
      <c r="D1500">
        <f ca="1" t="shared" si="71"/>
        <v>0.145154157243805</v>
      </c>
    </row>
    <row r="1501" spans="1:4">
      <c r="A1501">
        <v>-0.430336513090879</v>
      </c>
      <c r="B1501">
        <f ca="1" t="shared" si="69"/>
        <v>0.0655375145991326</v>
      </c>
      <c r="C1501">
        <f ca="1" t="shared" si="70"/>
        <v>1518</v>
      </c>
      <c r="D1501">
        <f ca="1" t="shared" si="71"/>
        <v>-1.5098761509073</v>
      </c>
    </row>
    <row r="1502" spans="1:4">
      <c r="A1502">
        <v>1.32036802824587</v>
      </c>
      <c r="B1502">
        <f ca="1" t="shared" si="69"/>
        <v>0.902155645911308</v>
      </c>
      <c r="C1502">
        <f ca="1" t="shared" si="70"/>
        <v>1173</v>
      </c>
      <c r="D1502">
        <f ca="1" t="shared" si="71"/>
        <v>1.29393258437153</v>
      </c>
    </row>
    <row r="1503" spans="1:4">
      <c r="A1503">
        <v>1.53559540194692</v>
      </c>
      <c r="B1503">
        <f ca="1" t="shared" si="69"/>
        <v>0.990592182237659</v>
      </c>
      <c r="C1503">
        <f ca="1" t="shared" si="70"/>
        <v>1534</v>
      </c>
      <c r="D1503">
        <f ca="1" t="shared" si="71"/>
        <v>2.34916364083669</v>
      </c>
    </row>
    <row r="1504" spans="1:4">
      <c r="A1504">
        <v>-0.31089257390704</v>
      </c>
      <c r="B1504">
        <f ca="1" t="shared" si="69"/>
        <v>0.100321014864054</v>
      </c>
      <c r="C1504">
        <f ca="1" t="shared" si="70"/>
        <v>1950</v>
      </c>
      <c r="D1504">
        <f ca="1" t="shared" si="71"/>
        <v>-1.27972454320302</v>
      </c>
    </row>
    <row r="1505" spans="1:4">
      <c r="A1505">
        <v>0.261159129877342</v>
      </c>
      <c r="B1505">
        <f ca="1" t="shared" si="69"/>
        <v>0.195322322388748</v>
      </c>
      <c r="C1505">
        <f ca="1" t="shared" si="70"/>
        <v>1436</v>
      </c>
      <c r="D1505">
        <f ca="1" t="shared" si="71"/>
        <v>-0.858448883405141</v>
      </c>
    </row>
    <row r="1506" spans="1:4">
      <c r="A1506">
        <v>-0.380007350031519</v>
      </c>
      <c r="B1506">
        <f ca="1" t="shared" si="69"/>
        <v>0.780965311044052</v>
      </c>
      <c r="C1506">
        <f ca="1" t="shared" si="70"/>
        <v>1321</v>
      </c>
      <c r="D1506">
        <f ca="1" t="shared" si="71"/>
        <v>0.775457485785117</v>
      </c>
    </row>
    <row r="1507" spans="1:4">
      <c r="A1507">
        <v>-1.05161234387197</v>
      </c>
      <c r="B1507">
        <f ca="1" t="shared" si="69"/>
        <v>0.765263337199724</v>
      </c>
      <c r="C1507">
        <f ca="1" t="shared" si="70"/>
        <v>242</v>
      </c>
      <c r="D1507">
        <f ca="1" t="shared" si="71"/>
        <v>0.723336252236758</v>
      </c>
    </row>
    <row r="1508" spans="1:4">
      <c r="A1508">
        <v>-0.852617176860804</v>
      </c>
      <c r="B1508">
        <f ca="1" t="shared" si="69"/>
        <v>0.10197799887125</v>
      </c>
      <c r="C1508">
        <f ca="1" t="shared" si="70"/>
        <v>512</v>
      </c>
      <c r="D1508">
        <f ca="1" t="shared" si="71"/>
        <v>-1.27036119916387</v>
      </c>
    </row>
    <row r="1509" spans="1:4">
      <c r="A1509">
        <v>0.174339902514475</v>
      </c>
      <c r="B1509">
        <f ca="1" t="shared" si="69"/>
        <v>0.766112288934311</v>
      </c>
      <c r="C1509">
        <f ca="1" t="shared" si="70"/>
        <v>1008</v>
      </c>
      <c r="D1509">
        <f ca="1" t="shared" si="71"/>
        <v>0.726103339207755</v>
      </c>
    </row>
    <row r="1510" spans="1:4">
      <c r="A1510">
        <v>1.30875150716747</v>
      </c>
      <c r="B1510">
        <f ca="1" t="shared" si="69"/>
        <v>0.783595411192603</v>
      </c>
      <c r="C1510">
        <f ca="1" t="shared" si="70"/>
        <v>674</v>
      </c>
      <c r="D1510">
        <f ca="1" t="shared" si="71"/>
        <v>0.784393625507032</v>
      </c>
    </row>
    <row r="1511" spans="1:4">
      <c r="A1511">
        <v>1.91988874576055</v>
      </c>
      <c r="B1511">
        <f ca="1" t="shared" si="69"/>
        <v>0.117074986428621</v>
      </c>
      <c r="C1511">
        <f ca="1" t="shared" si="70"/>
        <v>1267</v>
      </c>
      <c r="D1511">
        <f ca="1" t="shared" si="71"/>
        <v>-1.18973650439958</v>
      </c>
    </row>
    <row r="1512" spans="1:4">
      <c r="A1512">
        <v>0.682457539369352</v>
      </c>
      <c r="B1512">
        <f ca="1" t="shared" si="69"/>
        <v>0.982035049829332</v>
      </c>
      <c r="C1512">
        <f ca="1" t="shared" si="70"/>
        <v>1546</v>
      </c>
      <c r="D1512">
        <f ca="1" t="shared" si="71"/>
        <v>2.09771984984472</v>
      </c>
    </row>
    <row r="1513" spans="1:4">
      <c r="A1513">
        <v>-0.406039362133015</v>
      </c>
      <c r="B1513">
        <f ca="1" t="shared" si="69"/>
        <v>0.183272954277727</v>
      </c>
      <c r="C1513">
        <f ca="1" t="shared" si="70"/>
        <v>1135</v>
      </c>
      <c r="D1513">
        <f ca="1" t="shared" si="71"/>
        <v>-0.902962291262331</v>
      </c>
    </row>
    <row r="1514" spans="1:4">
      <c r="A1514">
        <v>0.364757397619542</v>
      </c>
      <c r="B1514">
        <f ca="1" t="shared" si="69"/>
        <v>0.19336857069045</v>
      </c>
      <c r="C1514">
        <f ca="1" t="shared" si="70"/>
        <v>344</v>
      </c>
      <c r="D1514">
        <f ca="1" t="shared" si="71"/>
        <v>-0.865549715268818</v>
      </c>
    </row>
    <row r="1515" spans="1:4">
      <c r="A1515">
        <v>-0.107957021100447</v>
      </c>
      <c r="B1515">
        <f ca="1" t="shared" si="69"/>
        <v>0.676010029353139</v>
      </c>
      <c r="C1515">
        <f ca="1" t="shared" si="70"/>
        <v>602</v>
      </c>
      <c r="D1515">
        <f ca="1" t="shared" si="71"/>
        <v>0.456570285229154</v>
      </c>
    </row>
    <row r="1516" spans="1:4">
      <c r="A1516">
        <v>0.251199026024551</v>
      </c>
      <c r="B1516">
        <f ca="1" t="shared" si="69"/>
        <v>0.181121275449831</v>
      </c>
      <c r="C1516">
        <f ca="1" t="shared" si="70"/>
        <v>415</v>
      </c>
      <c r="D1516">
        <f ca="1" t="shared" si="71"/>
        <v>-0.911100257300429</v>
      </c>
    </row>
    <row r="1517" spans="1:4">
      <c r="A1517">
        <v>0.596016889176099</v>
      </c>
      <c r="B1517">
        <f ca="1" t="shared" si="69"/>
        <v>0.415806918986639</v>
      </c>
      <c r="C1517">
        <f ca="1" t="shared" si="70"/>
        <v>199</v>
      </c>
      <c r="D1517">
        <f ca="1" t="shared" si="71"/>
        <v>-0.212632220232615</v>
      </c>
    </row>
    <row r="1518" spans="1:4">
      <c r="A1518">
        <v>-0.632787759968778</v>
      </c>
      <c r="B1518">
        <f ca="1" t="shared" si="69"/>
        <v>0.681992937865917</v>
      </c>
      <c r="C1518">
        <f ca="1" t="shared" si="70"/>
        <v>1735</v>
      </c>
      <c r="D1518">
        <f ca="1" t="shared" si="71"/>
        <v>0.473279025331797</v>
      </c>
    </row>
    <row r="1519" spans="1:4">
      <c r="A1519">
        <v>0.503196133649908</v>
      </c>
      <c r="B1519">
        <f ca="1" t="shared" si="69"/>
        <v>0.536722599643465</v>
      </c>
      <c r="C1519">
        <f ca="1" t="shared" si="70"/>
        <v>1653</v>
      </c>
      <c r="D1519">
        <f ca="1" t="shared" si="71"/>
        <v>0.0921802861617644</v>
      </c>
    </row>
    <row r="1520" spans="1:4">
      <c r="A1520">
        <v>-0.266308006757754</v>
      </c>
      <c r="B1520">
        <f ca="1" t="shared" si="69"/>
        <v>0.750574807067453</v>
      </c>
      <c r="C1520">
        <f ca="1" t="shared" si="70"/>
        <v>66</v>
      </c>
      <c r="D1520">
        <f ca="1" t="shared" si="71"/>
        <v>0.676299695804108</v>
      </c>
    </row>
    <row r="1521" spans="1:4">
      <c r="A1521">
        <v>-0.168982978721033</v>
      </c>
      <c r="B1521">
        <f ca="1" t="shared" si="69"/>
        <v>0.657986752313039</v>
      </c>
      <c r="C1521">
        <f ca="1" t="shared" si="70"/>
        <v>1348</v>
      </c>
      <c r="D1521">
        <f ca="1" t="shared" si="71"/>
        <v>0.406974801878374</v>
      </c>
    </row>
    <row r="1522" spans="1:4">
      <c r="A1522">
        <v>-1.75662535184529</v>
      </c>
      <c r="B1522">
        <f ca="1" t="shared" si="69"/>
        <v>0.0084857877178659</v>
      </c>
      <c r="C1522">
        <f ca="1" t="shared" si="70"/>
        <v>123</v>
      </c>
      <c r="D1522">
        <f ca="1" t="shared" si="71"/>
        <v>-2.3873229459892</v>
      </c>
    </row>
    <row r="1523" spans="1:4">
      <c r="A1523">
        <v>-1.33198000185075</v>
      </c>
      <c r="B1523">
        <f ca="1" t="shared" si="69"/>
        <v>0.799125859262775</v>
      </c>
      <c r="C1523">
        <f ca="1" t="shared" si="70"/>
        <v>1340</v>
      </c>
      <c r="D1523">
        <f ca="1" t="shared" si="71"/>
        <v>0.838502968036813</v>
      </c>
    </row>
    <row r="1524" spans="1:4">
      <c r="A1524">
        <v>0.589359387959121</v>
      </c>
      <c r="B1524">
        <f ca="1" t="shared" si="69"/>
        <v>0.444605774784394</v>
      </c>
      <c r="C1524">
        <f ca="1" t="shared" si="70"/>
        <v>1539</v>
      </c>
      <c r="D1524">
        <f ca="1" t="shared" si="71"/>
        <v>-0.139301949317412</v>
      </c>
    </row>
    <row r="1525" spans="1:4">
      <c r="A1525">
        <v>0.721807964509935</v>
      </c>
      <c r="B1525">
        <f ca="1" t="shared" si="69"/>
        <v>0.0410000896003693</v>
      </c>
      <c r="C1525">
        <f ca="1" t="shared" si="70"/>
        <v>152</v>
      </c>
      <c r="D1525">
        <f ca="1" t="shared" si="71"/>
        <v>-1.73919664615857</v>
      </c>
    </row>
    <row r="1526" spans="1:4">
      <c r="A1526">
        <v>-0.127523662740714</v>
      </c>
      <c r="B1526">
        <f ca="1" t="shared" si="69"/>
        <v>0.966237999535156</v>
      </c>
      <c r="C1526">
        <f ca="1" t="shared" si="70"/>
        <v>128</v>
      </c>
      <c r="D1526">
        <f ca="1" t="shared" si="71"/>
        <v>1.8281702732238</v>
      </c>
    </row>
    <row r="1527" spans="1:4">
      <c r="A1527">
        <v>0.275990714726504</v>
      </c>
      <c r="B1527">
        <f ca="1" t="shared" si="69"/>
        <v>0.512981998982612</v>
      </c>
      <c r="C1527">
        <f ca="1" t="shared" si="70"/>
        <v>114</v>
      </c>
      <c r="D1527">
        <f ca="1" t="shared" si="71"/>
        <v>0.0325467908993442</v>
      </c>
    </row>
    <row r="1528" spans="1:4">
      <c r="A1528">
        <v>-1.72698491951451</v>
      </c>
      <c r="B1528">
        <f ca="1" t="shared" si="69"/>
        <v>0.610534246559577</v>
      </c>
      <c r="C1528">
        <f ca="1" t="shared" si="70"/>
        <v>285</v>
      </c>
      <c r="D1528">
        <f ca="1" t="shared" si="71"/>
        <v>0.280711735536541</v>
      </c>
    </row>
    <row r="1529" spans="1:4">
      <c r="A1529">
        <v>1.06217612483306</v>
      </c>
      <c r="B1529">
        <f ca="1" t="shared" si="69"/>
        <v>0.909228670606774</v>
      </c>
      <c r="C1529">
        <f ca="1" t="shared" si="70"/>
        <v>927</v>
      </c>
      <c r="D1529">
        <f ca="1" t="shared" si="71"/>
        <v>1.33602023714563</v>
      </c>
    </row>
    <row r="1530" spans="1:4">
      <c r="A1530">
        <v>-1.95589564100374</v>
      </c>
      <c r="B1530">
        <f ca="1" t="shared" si="69"/>
        <v>0.0655135580417763</v>
      </c>
      <c r="C1530">
        <f ca="1" t="shared" si="70"/>
        <v>173</v>
      </c>
      <c r="D1530">
        <f ca="1" t="shared" si="71"/>
        <v>-1.51006391481459</v>
      </c>
    </row>
    <row r="1531" spans="1:4">
      <c r="A1531">
        <v>-0.448450236945064</v>
      </c>
      <c r="B1531">
        <f ca="1" t="shared" si="69"/>
        <v>0.937046903045919</v>
      </c>
      <c r="C1531">
        <f ca="1" t="shared" si="70"/>
        <v>1072</v>
      </c>
      <c r="D1531">
        <f ca="1" t="shared" si="71"/>
        <v>1.53044671262625</v>
      </c>
    </row>
    <row r="1532" spans="1:4">
      <c r="A1532">
        <v>0.167818825502764</v>
      </c>
      <c r="B1532">
        <f ca="1" t="shared" si="69"/>
        <v>0.729414083252238</v>
      </c>
      <c r="C1532">
        <f ca="1" t="shared" si="70"/>
        <v>952</v>
      </c>
      <c r="D1532">
        <f ca="1" t="shared" si="71"/>
        <v>0.611041912575302</v>
      </c>
    </row>
    <row r="1533" spans="1:4">
      <c r="A1533">
        <v>-0.869797531777294</v>
      </c>
      <c r="B1533">
        <f ca="1" t="shared" si="69"/>
        <v>0.522003181402226</v>
      </c>
      <c r="C1533">
        <f ca="1" t="shared" si="70"/>
        <v>865</v>
      </c>
      <c r="D1533">
        <f ca="1" t="shared" si="71"/>
        <v>0.0551817888800126</v>
      </c>
    </row>
    <row r="1534" spans="1:4">
      <c r="A1534">
        <v>-0.13871499504603</v>
      </c>
      <c r="B1534">
        <f ca="1" t="shared" si="69"/>
        <v>0.183765106884139</v>
      </c>
      <c r="C1534">
        <f ca="1" t="shared" si="70"/>
        <v>413</v>
      </c>
      <c r="D1534">
        <f ca="1" t="shared" si="71"/>
        <v>-0.901109290407018</v>
      </c>
    </row>
    <row r="1535" spans="1:4">
      <c r="A1535">
        <v>-0.50102698878618</v>
      </c>
      <c r="B1535">
        <f ca="1" t="shared" si="69"/>
        <v>0.752749419289084</v>
      </c>
      <c r="C1535">
        <f ca="1" t="shared" si="70"/>
        <v>1278</v>
      </c>
      <c r="D1535">
        <f ca="1" t="shared" si="71"/>
        <v>0.683167254932833</v>
      </c>
    </row>
    <row r="1536" spans="1:4">
      <c r="A1536">
        <v>-0.449296067017713</v>
      </c>
      <c r="B1536">
        <f ca="1" t="shared" si="69"/>
        <v>0.314188708158398</v>
      </c>
      <c r="C1536">
        <f ca="1" t="shared" si="70"/>
        <v>1745</v>
      </c>
      <c r="D1536">
        <f ca="1" t="shared" si="71"/>
        <v>-0.484011910501806</v>
      </c>
    </row>
    <row r="1537" spans="1:4">
      <c r="A1537">
        <v>0.0736963556846604</v>
      </c>
      <c r="B1537">
        <f ca="1" t="shared" si="69"/>
        <v>0.000617520107622616</v>
      </c>
      <c r="C1537">
        <f ca="1" t="shared" si="70"/>
        <v>1012</v>
      </c>
      <c r="D1537">
        <f ca="1" t="shared" si="71"/>
        <v>-3.23066170413093</v>
      </c>
    </row>
    <row r="1538" spans="1:4">
      <c r="A1538">
        <v>-0.262425601249561</v>
      </c>
      <c r="B1538">
        <f ca="1" t="shared" ref="B1538:B1601" si="72">RAND()</f>
        <v>0.273517952470033</v>
      </c>
      <c r="C1538">
        <f ca="1" t="shared" ref="C1538:C1601" si="73">RANDBETWEEN(1,2000)</f>
        <v>103</v>
      </c>
      <c r="D1538">
        <f ca="1" t="shared" ref="D1538:D1601" si="74">NORMSINV(B1538)</f>
        <v>-0.602207678788318</v>
      </c>
    </row>
    <row r="1539" spans="1:4">
      <c r="A1539">
        <v>-1.17346871775226</v>
      </c>
      <c r="B1539">
        <f ca="1" t="shared" si="72"/>
        <v>0.534556296802664</v>
      </c>
      <c r="C1539">
        <f ca="1" t="shared" si="73"/>
        <v>475</v>
      </c>
      <c r="D1539">
        <f ca="1" t="shared" si="74"/>
        <v>0.0867283938818571</v>
      </c>
    </row>
    <row r="1540" spans="1:4">
      <c r="A1540">
        <v>-0.776294655224774</v>
      </c>
      <c r="B1540">
        <f ca="1" t="shared" si="72"/>
        <v>0.57066719556205</v>
      </c>
      <c r="C1540">
        <f ca="1" t="shared" si="73"/>
        <v>941</v>
      </c>
      <c r="D1540">
        <f ca="1" t="shared" si="74"/>
        <v>0.178073047266283</v>
      </c>
    </row>
    <row r="1541" spans="1:4">
      <c r="A1541">
        <v>1.15927150545758</v>
      </c>
      <c r="B1541">
        <f ca="1" t="shared" si="72"/>
        <v>0.00270545739870398</v>
      </c>
      <c r="C1541">
        <f ca="1" t="shared" si="73"/>
        <v>199</v>
      </c>
      <c r="D1541">
        <f ca="1" t="shared" si="74"/>
        <v>-2.78149509710398</v>
      </c>
    </row>
    <row r="1542" spans="1:4">
      <c r="A1542">
        <v>-0.665370407659793</v>
      </c>
      <c r="B1542">
        <f ca="1" t="shared" si="72"/>
        <v>0.00792997074757285</v>
      </c>
      <c r="C1542">
        <f ca="1" t="shared" si="73"/>
        <v>781</v>
      </c>
      <c r="D1542">
        <f ca="1" t="shared" si="74"/>
        <v>-2.41212273690628</v>
      </c>
    </row>
    <row r="1543" spans="1:4">
      <c r="A1543">
        <v>1.57879185280763</v>
      </c>
      <c r="B1543">
        <f ca="1" t="shared" si="72"/>
        <v>0.583758361335239</v>
      </c>
      <c r="C1543">
        <f ca="1" t="shared" si="73"/>
        <v>880</v>
      </c>
      <c r="D1543">
        <f ca="1" t="shared" si="74"/>
        <v>0.2115177573053</v>
      </c>
    </row>
    <row r="1544" spans="1:4">
      <c r="A1544">
        <v>-0.488405476062326</v>
      </c>
      <c r="B1544">
        <f ca="1" t="shared" si="72"/>
        <v>0.156473173291226</v>
      </c>
      <c r="C1544">
        <f ca="1" t="shared" si="73"/>
        <v>187</v>
      </c>
      <c r="D1544">
        <f ca="1" t="shared" si="74"/>
        <v>-1.00905898512465</v>
      </c>
    </row>
    <row r="1545" spans="1:4">
      <c r="A1545">
        <v>0.531356363353552</v>
      </c>
      <c r="B1545">
        <f ca="1" t="shared" si="72"/>
        <v>0.0628270875242578</v>
      </c>
      <c r="C1545">
        <f ca="1" t="shared" si="73"/>
        <v>870</v>
      </c>
      <c r="D1545">
        <f ca="1" t="shared" si="74"/>
        <v>-1.53146635698209</v>
      </c>
    </row>
    <row r="1546" spans="1:4">
      <c r="A1546">
        <v>-1.39414623845369</v>
      </c>
      <c r="B1546">
        <f ca="1" t="shared" si="72"/>
        <v>0.260384894949462</v>
      </c>
      <c r="C1546">
        <f ca="1" t="shared" si="73"/>
        <v>1119</v>
      </c>
      <c r="D1546">
        <f ca="1" t="shared" si="74"/>
        <v>-0.642159247996358</v>
      </c>
    </row>
    <row r="1547" spans="1:4">
      <c r="A1547">
        <v>0.410279881180031</v>
      </c>
      <c r="B1547">
        <f ca="1" t="shared" si="72"/>
        <v>0.353747407118819</v>
      </c>
      <c r="C1547">
        <f ca="1" t="shared" si="73"/>
        <v>690</v>
      </c>
      <c r="D1547">
        <f ca="1" t="shared" si="74"/>
        <v>-0.375222747166303</v>
      </c>
    </row>
    <row r="1548" spans="1:4">
      <c r="A1548">
        <v>-0.848333456815453</v>
      </c>
      <c r="B1548">
        <f ca="1" t="shared" si="72"/>
        <v>0.652664583298203</v>
      </c>
      <c r="C1548">
        <f ca="1" t="shared" si="73"/>
        <v>422</v>
      </c>
      <c r="D1548">
        <f ca="1" t="shared" si="74"/>
        <v>0.392524336324479</v>
      </c>
    </row>
    <row r="1549" spans="1:4">
      <c r="A1549">
        <v>-2.19450157601386</v>
      </c>
      <c r="B1549">
        <f ca="1" t="shared" si="72"/>
        <v>0.943896996955401</v>
      </c>
      <c r="C1549">
        <f ca="1" t="shared" si="73"/>
        <v>902</v>
      </c>
      <c r="D1549">
        <f ca="1" t="shared" si="74"/>
        <v>1.58835535824905</v>
      </c>
    </row>
    <row r="1550" spans="1:4">
      <c r="A1550">
        <v>-1.95485881704371</v>
      </c>
      <c r="B1550">
        <f ca="1" t="shared" si="72"/>
        <v>0.288258216281407</v>
      </c>
      <c r="C1550">
        <f ca="1" t="shared" si="73"/>
        <v>1110</v>
      </c>
      <c r="D1550">
        <f ca="1" t="shared" si="74"/>
        <v>-0.558480330043984</v>
      </c>
    </row>
    <row r="1551" spans="1:4">
      <c r="A1551">
        <v>1.00374791145441</v>
      </c>
      <c r="B1551">
        <f ca="1" t="shared" si="72"/>
        <v>0.473082262591944</v>
      </c>
      <c r="C1551">
        <f ca="1" t="shared" si="73"/>
        <v>290</v>
      </c>
      <c r="D1551">
        <f ca="1" t="shared" si="74"/>
        <v>-0.0675240391975328</v>
      </c>
    </row>
    <row r="1552" spans="1:4">
      <c r="A1552">
        <v>0.400812041334575</v>
      </c>
      <c r="B1552">
        <f ca="1" t="shared" si="72"/>
        <v>0.96817972869293</v>
      </c>
      <c r="C1552">
        <f ca="1" t="shared" si="73"/>
        <v>748</v>
      </c>
      <c r="D1552">
        <f ca="1" t="shared" si="74"/>
        <v>1.85468975487168</v>
      </c>
    </row>
    <row r="1553" spans="1:4">
      <c r="A1553">
        <v>-0.0630382146482589</v>
      </c>
      <c r="B1553">
        <f ca="1" t="shared" si="72"/>
        <v>0.317125344060301</v>
      </c>
      <c r="C1553">
        <f ca="1" t="shared" si="73"/>
        <v>431</v>
      </c>
      <c r="D1553">
        <f ca="1" t="shared" si="74"/>
        <v>-0.47575253590297</v>
      </c>
    </row>
    <row r="1554" spans="1:4">
      <c r="A1554">
        <v>0.206825916393427</v>
      </c>
      <c r="B1554">
        <f ca="1" t="shared" si="72"/>
        <v>0.0950650171060459</v>
      </c>
      <c r="C1554">
        <f ca="1" t="shared" si="73"/>
        <v>273</v>
      </c>
      <c r="D1554">
        <f ca="1" t="shared" si="74"/>
        <v>-1.31019453450727</v>
      </c>
    </row>
    <row r="1555" spans="1:4">
      <c r="A1555">
        <v>-1.78112259163754</v>
      </c>
      <c r="B1555">
        <f ca="1" t="shared" si="72"/>
        <v>0.901577934325744</v>
      </c>
      <c r="C1555">
        <f ca="1" t="shared" si="73"/>
        <v>1179</v>
      </c>
      <c r="D1555">
        <f ca="1" t="shared" si="74"/>
        <v>1.29059505577866</v>
      </c>
    </row>
    <row r="1556" spans="1:4">
      <c r="A1556">
        <v>-0.176437424670439</v>
      </c>
      <c r="B1556">
        <f ca="1" t="shared" si="72"/>
        <v>0.497697901969681</v>
      </c>
      <c r="C1556">
        <f ca="1" t="shared" si="73"/>
        <v>1369</v>
      </c>
      <c r="D1556">
        <f ca="1" t="shared" si="74"/>
        <v>-0.00577053603920668</v>
      </c>
    </row>
    <row r="1557" spans="1:4">
      <c r="A1557">
        <v>-0.817276486486662</v>
      </c>
      <c r="B1557">
        <f ca="1" t="shared" si="72"/>
        <v>0.529511792175311</v>
      </c>
      <c r="C1557">
        <f ca="1" t="shared" si="73"/>
        <v>588</v>
      </c>
      <c r="D1557">
        <f ca="1" t="shared" si="74"/>
        <v>0.0740426913924006</v>
      </c>
    </row>
    <row r="1558" spans="1:4">
      <c r="A1558">
        <v>0.90345793068991</v>
      </c>
      <c r="B1558">
        <f ca="1" t="shared" si="72"/>
        <v>0.992160132281045</v>
      </c>
      <c r="C1558">
        <f ca="1" t="shared" si="73"/>
        <v>141</v>
      </c>
      <c r="D1558">
        <f ca="1" t="shared" si="74"/>
        <v>2.41628610773442</v>
      </c>
    </row>
    <row r="1559" spans="1:4">
      <c r="A1559">
        <v>-0.667280346533516</v>
      </c>
      <c r="B1559">
        <f ca="1" t="shared" si="72"/>
        <v>0.311335860163988</v>
      </c>
      <c r="C1559">
        <f ca="1" t="shared" si="73"/>
        <v>540</v>
      </c>
      <c r="D1559">
        <f ca="1" t="shared" si="74"/>
        <v>-0.492067367334176</v>
      </c>
    </row>
    <row r="1560" spans="1:4">
      <c r="A1560">
        <v>-0.284742327494314</v>
      </c>
      <c r="B1560">
        <f ca="1" t="shared" si="72"/>
        <v>0.55603314158974</v>
      </c>
      <c r="C1560">
        <f ca="1" t="shared" si="73"/>
        <v>1081</v>
      </c>
      <c r="D1560">
        <f ca="1" t="shared" si="74"/>
        <v>0.140919272503979</v>
      </c>
    </row>
    <row r="1561" spans="1:4">
      <c r="A1561">
        <v>-0.146364982356317</v>
      </c>
      <c r="B1561">
        <f ca="1" t="shared" si="72"/>
        <v>0.380147103267534</v>
      </c>
      <c r="C1561">
        <f ca="1" t="shared" si="73"/>
        <v>1391</v>
      </c>
      <c r="D1561">
        <f ca="1" t="shared" si="74"/>
        <v>-0.305094465161369</v>
      </c>
    </row>
    <row r="1562" spans="1:4">
      <c r="A1562">
        <v>-1.77591573446989</v>
      </c>
      <c r="B1562">
        <f ca="1" t="shared" si="72"/>
        <v>0.0160329379109483</v>
      </c>
      <c r="C1562">
        <f ca="1" t="shared" si="73"/>
        <v>1450</v>
      </c>
      <c r="D1562">
        <f ca="1" t="shared" si="74"/>
        <v>-2.14358846524315</v>
      </c>
    </row>
    <row r="1563" spans="1:4">
      <c r="A1563">
        <v>-1.58817329065641</v>
      </c>
      <c r="B1563">
        <f ca="1" t="shared" si="72"/>
        <v>0.819608772284632</v>
      </c>
      <c r="C1563">
        <f ca="1" t="shared" si="73"/>
        <v>1201</v>
      </c>
      <c r="D1563">
        <f ca="1" t="shared" si="74"/>
        <v>0.913875144594956</v>
      </c>
    </row>
    <row r="1564" spans="1:4">
      <c r="A1564">
        <v>1.00806119007757</v>
      </c>
      <c r="B1564">
        <f ca="1" t="shared" si="72"/>
        <v>0.13073281118214</v>
      </c>
      <c r="C1564">
        <f ca="1" t="shared" si="73"/>
        <v>637</v>
      </c>
      <c r="D1564">
        <f ca="1" t="shared" si="74"/>
        <v>-1.12293377347252</v>
      </c>
    </row>
    <row r="1565" spans="1:4">
      <c r="A1565">
        <v>0.446674448539852</v>
      </c>
      <c r="B1565">
        <f ca="1" t="shared" si="72"/>
        <v>0.390194896432375</v>
      </c>
      <c r="C1565">
        <f ca="1" t="shared" si="73"/>
        <v>1189</v>
      </c>
      <c r="D1565">
        <f ca="1" t="shared" si="74"/>
        <v>-0.27881110350366</v>
      </c>
    </row>
    <row r="1566" spans="1:4">
      <c r="A1566">
        <v>1.80129063664936</v>
      </c>
      <c r="B1566">
        <f ca="1" t="shared" si="72"/>
        <v>0.433036552676405</v>
      </c>
      <c r="C1566">
        <f ca="1" t="shared" si="73"/>
        <v>1706</v>
      </c>
      <c r="D1566">
        <f ca="1" t="shared" si="74"/>
        <v>-0.16864853061124</v>
      </c>
    </row>
    <row r="1567" spans="1:4">
      <c r="A1567">
        <v>-0.848112904350273</v>
      </c>
      <c r="B1567">
        <f ca="1" t="shared" si="72"/>
        <v>0.73936782716652</v>
      </c>
      <c r="C1567">
        <f ca="1" t="shared" si="73"/>
        <v>243</v>
      </c>
      <c r="D1567">
        <f ca="1" t="shared" si="74"/>
        <v>0.641397671148428</v>
      </c>
    </row>
    <row r="1568" spans="1:4">
      <c r="A1568">
        <v>-0.445068053522846</v>
      </c>
      <c r="B1568">
        <f ca="1" t="shared" si="72"/>
        <v>0.568511930629199</v>
      </c>
      <c r="C1568">
        <f ca="1" t="shared" si="73"/>
        <v>1775</v>
      </c>
      <c r="D1568">
        <f ca="1" t="shared" si="74"/>
        <v>0.172586913889419</v>
      </c>
    </row>
    <row r="1569" spans="1:4">
      <c r="A1569">
        <v>-0.0925797394302208</v>
      </c>
      <c r="B1569">
        <f ca="1" t="shared" si="72"/>
        <v>0.314342021471113</v>
      </c>
      <c r="C1569">
        <f ca="1" t="shared" si="73"/>
        <v>1272</v>
      </c>
      <c r="D1569">
        <f ca="1" t="shared" si="74"/>
        <v>-0.483579899350545</v>
      </c>
    </row>
    <row r="1570" spans="1:4">
      <c r="A1570">
        <v>1.41008968057577</v>
      </c>
      <c r="B1570">
        <f ca="1" t="shared" si="72"/>
        <v>0.972016771421182</v>
      </c>
      <c r="C1570">
        <f ca="1" t="shared" si="73"/>
        <v>914</v>
      </c>
      <c r="D1570">
        <f ca="1" t="shared" si="74"/>
        <v>1.91129674480298</v>
      </c>
    </row>
    <row r="1571" spans="1:4">
      <c r="A1571">
        <v>-1.03997990663629</v>
      </c>
      <c r="B1571">
        <f ca="1" t="shared" si="72"/>
        <v>0.0427953042255327</v>
      </c>
      <c r="C1571">
        <f ca="1" t="shared" si="73"/>
        <v>569</v>
      </c>
      <c r="D1571">
        <f ca="1" t="shared" si="74"/>
        <v>-1.7191305209507</v>
      </c>
    </row>
    <row r="1572" spans="1:4">
      <c r="A1572">
        <v>0.235518200497609</v>
      </c>
      <c r="B1572">
        <f ca="1" t="shared" si="72"/>
        <v>0.781442019050628</v>
      </c>
      <c r="C1572">
        <f ca="1" t="shared" si="73"/>
        <v>987</v>
      </c>
      <c r="D1572">
        <f ca="1" t="shared" si="74"/>
        <v>0.777072560386404</v>
      </c>
    </row>
    <row r="1573" spans="1:4">
      <c r="A1573">
        <v>0.187403657037066</v>
      </c>
      <c r="B1573">
        <f ca="1" t="shared" si="72"/>
        <v>0.895432685563364</v>
      </c>
      <c r="C1573">
        <f ca="1" t="shared" si="73"/>
        <v>1174</v>
      </c>
      <c r="D1573">
        <f ca="1" t="shared" si="74"/>
        <v>1.25594853796879</v>
      </c>
    </row>
    <row r="1574" spans="1:4">
      <c r="A1574">
        <v>-1.34301899379352</v>
      </c>
      <c r="B1574">
        <f ca="1" t="shared" si="72"/>
        <v>0.746371579360837</v>
      </c>
      <c r="C1574">
        <f ca="1" t="shared" si="73"/>
        <v>1441</v>
      </c>
      <c r="D1574">
        <f ca="1" t="shared" si="74"/>
        <v>0.663115098750077</v>
      </c>
    </row>
    <row r="1575" spans="1:4">
      <c r="A1575">
        <v>-0.0680211087455973</v>
      </c>
      <c r="B1575">
        <f ca="1" t="shared" si="72"/>
        <v>0.27406152623625</v>
      </c>
      <c r="C1575">
        <f ca="1" t="shared" si="73"/>
        <v>1098</v>
      </c>
      <c r="D1575">
        <f ca="1" t="shared" si="74"/>
        <v>-0.600575061318051</v>
      </c>
    </row>
    <row r="1576" spans="1:4">
      <c r="A1576">
        <v>-1.18961224870873</v>
      </c>
      <c r="B1576">
        <f ca="1" t="shared" si="72"/>
        <v>0.412826004455177</v>
      </c>
      <c r="C1576">
        <f ca="1" t="shared" si="73"/>
        <v>1747</v>
      </c>
      <c r="D1576">
        <f ca="1" t="shared" si="74"/>
        <v>-0.220281395048875</v>
      </c>
    </row>
    <row r="1577" spans="1:4">
      <c r="A1577">
        <v>0.145746525959112</v>
      </c>
      <c r="B1577">
        <f ca="1" t="shared" si="72"/>
        <v>0.458118687138117</v>
      </c>
      <c r="C1577">
        <f ca="1" t="shared" si="73"/>
        <v>286</v>
      </c>
      <c r="D1577">
        <f ca="1" t="shared" si="74"/>
        <v>-0.105174462514965</v>
      </c>
    </row>
    <row r="1578" spans="1:4">
      <c r="A1578">
        <v>-0.388490661862306</v>
      </c>
      <c r="B1578">
        <f ca="1" t="shared" si="72"/>
        <v>0.823567190903702</v>
      </c>
      <c r="C1578">
        <f ca="1" t="shared" si="73"/>
        <v>298</v>
      </c>
      <c r="D1578">
        <f ca="1" t="shared" si="74"/>
        <v>0.929045285033171</v>
      </c>
    </row>
    <row r="1579" spans="1:4">
      <c r="A1579">
        <v>-0.165414348884951</v>
      </c>
      <c r="B1579">
        <f ca="1" t="shared" si="72"/>
        <v>0.853192696543561</v>
      </c>
      <c r="C1579">
        <f ca="1" t="shared" si="73"/>
        <v>1740</v>
      </c>
      <c r="D1579">
        <f ca="1" t="shared" si="74"/>
        <v>1.05022515467055</v>
      </c>
    </row>
    <row r="1580" spans="1:4">
      <c r="A1580">
        <v>1.33105004351819</v>
      </c>
      <c r="B1580">
        <f ca="1" t="shared" si="72"/>
        <v>0.636016520119487</v>
      </c>
      <c r="C1580">
        <f ca="1" t="shared" si="73"/>
        <v>354</v>
      </c>
      <c r="D1580">
        <f ca="1" t="shared" si="74"/>
        <v>0.347831196074279</v>
      </c>
    </row>
    <row r="1581" spans="1:4">
      <c r="A1581">
        <v>-0.0510851805302082</v>
      </c>
      <c r="B1581">
        <f ca="1" t="shared" si="72"/>
        <v>0.081178322307808</v>
      </c>
      <c r="C1581">
        <f ca="1" t="shared" si="73"/>
        <v>437</v>
      </c>
      <c r="D1581">
        <f ca="1" t="shared" si="74"/>
        <v>-1.39718932954752</v>
      </c>
    </row>
    <row r="1582" spans="1:4">
      <c r="A1582">
        <v>0.614021473666071</v>
      </c>
      <c r="B1582">
        <f ca="1" t="shared" si="72"/>
        <v>0.891054505423493</v>
      </c>
      <c r="C1582">
        <f ca="1" t="shared" si="73"/>
        <v>789</v>
      </c>
      <c r="D1582">
        <f ca="1" t="shared" si="74"/>
        <v>1.23215553615395</v>
      </c>
    </row>
    <row r="1583" spans="1:4">
      <c r="A1583">
        <v>0.675329374644207</v>
      </c>
      <c r="B1583">
        <f ca="1" t="shared" si="72"/>
        <v>0.109110840124257</v>
      </c>
      <c r="C1583">
        <f ca="1" t="shared" si="73"/>
        <v>80</v>
      </c>
      <c r="D1583">
        <f ca="1" t="shared" si="74"/>
        <v>-1.23127058313309</v>
      </c>
    </row>
    <row r="1584" spans="1:4">
      <c r="A1584">
        <v>1.16317551146494</v>
      </c>
      <c r="B1584">
        <f ca="1" t="shared" si="72"/>
        <v>0.366719525387021</v>
      </c>
      <c r="C1584">
        <f ca="1" t="shared" si="73"/>
        <v>180</v>
      </c>
      <c r="D1584">
        <f ca="1" t="shared" si="74"/>
        <v>-0.340554416092721</v>
      </c>
    </row>
    <row r="1585" spans="1:4">
      <c r="A1585">
        <v>1.43448914968758</v>
      </c>
      <c r="B1585">
        <f ca="1" t="shared" si="72"/>
        <v>0.154506467127273</v>
      </c>
      <c r="C1585">
        <f ca="1" t="shared" si="73"/>
        <v>1737</v>
      </c>
      <c r="D1585">
        <f ca="1" t="shared" si="74"/>
        <v>-1.01729537894306</v>
      </c>
    </row>
    <row r="1586" spans="1:4">
      <c r="A1586">
        <v>-1.8962691683555</v>
      </c>
      <c r="B1586">
        <f ca="1" t="shared" si="72"/>
        <v>0.879212573766021</v>
      </c>
      <c r="C1586">
        <f ca="1" t="shared" si="73"/>
        <v>1632</v>
      </c>
      <c r="D1586">
        <f ca="1" t="shared" si="74"/>
        <v>1.17105952268018</v>
      </c>
    </row>
    <row r="1587" spans="1:4">
      <c r="A1587">
        <v>1.21995981317014</v>
      </c>
      <c r="B1587">
        <f ca="1" t="shared" si="72"/>
        <v>0.598000728544788</v>
      </c>
      <c r="C1587">
        <f ca="1" t="shared" si="73"/>
        <v>385</v>
      </c>
      <c r="D1587">
        <f ca="1" t="shared" si="74"/>
        <v>0.248175601763328</v>
      </c>
    </row>
    <row r="1588" spans="1:4">
      <c r="A1588">
        <v>0.162623337018886</v>
      </c>
      <c r="B1588">
        <f ca="1" t="shared" si="72"/>
        <v>0.492152653610185</v>
      </c>
      <c r="C1588">
        <f ca="1" t="shared" si="73"/>
        <v>1410</v>
      </c>
      <c r="D1588">
        <f ca="1" t="shared" si="74"/>
        <v>-0.0196716490032691</v>
      </c>
    </row>
    <row r="1589" spans="1:4">
      <c r="A1589">
        <v>1.56251189764589</v>
      </c>
      <c r="B1589">
        <f ca="1" t="shared" si="72"/>
        <v>0.69971095292914</v>
      </c>
      <c r="C1589">
        <f ca="1" t="shared" si="73"/>
        <v>633</v>
      </c>
      <c r="D1589">
        <f ca="1" t="shared" si="74"/>
        <v>0.523569364430326</v>
      </c>
    </row>
    <row r="1590" spans="1:4">
      <c r="A1590">
        <v>0.232766979024746</v>
      </c>
      <c r="B1590">
        <f ca="1" t="shared" si="72"/>
        <v>0.962098468745694</v>
      </c>
      <c r="C1590">
        <f ca="1" t="shared" si="73"/>
        <v>1881</v>
      </c>
      <c r="D1590">
        <f ca="1" t="shared" si="74"/>
        <v>1.77557458239428</v>
      </c>
    </row>
    <row r="1591" spans="1:4">
      <c r="A1591">
        <v>0.928830559132621</v>
      </c>
      <c r="B1591">
        <f ca="1" t="shared" si="72"/>
        <v>0.450633077434581</v>
      </c>
      <c r="C1591">
        <f ca="1" t="shared" si="73"/>
        <v>1251</v>
      </c>
      <c r="D1591">
        <f ca="1" t="shared" si="74"/>
        <v>-0.124062038393254</v>
      </c>
    </row>
    <row r="1592" spans="1:4">
      <c r="A1592">
        <v>-0.000726458893041126</v>
      </c>
      <c r="B1592">
        <f ca="1" t="shared" si="72"/>
        <v>0.401423705855941</v>
      </c>
      <c r="C1592">
        <f ca="1" t="shared" si="73"/>
        <v>1101</v>
      </c>
      <c r="D1592">
        <f ca="1" t="shared" si="74"/>
        <v>-0.24966372692762</v>
      </c>
    </row>
    <row r="1593" spans="1:4">
      <c r="A1593">
        <v>-1.38251380121801</v>
      </c>
      <c r="B1593">
        <f ca="1" t="shared" si="72"/>
        <v>0.115549504073248</v>
      </c>
      <c r="C1593">
        <f ca="1" t="shared" si="73"/>
        <v>1177</v>
      </c>
      <c r="D1593">
        <f ca="1" t="shared" si="74"/>
        <v>-1.19753265321392</v>
      </c>
    </row>
    <row r="1594" spans="1:4">
      <c r="A1594">
        <v>0.926359007280553</v>
      </c>
      <c r="B1594">
        <f ca="1" t="shared" si="72"/>
        <v>0.166265148820641</v>
      </c>
      <c r="C1594">
        <f ca="1" t="shared" si="73"/>
        <v>138</v>
      </c>
      <c r="D1594">
        <f ca="1" t="shared" si="74"/>
        <v>-0.969029846851374</v>
      </c>
    </row>
    <row r="1595" spans="1:4">
      <c r="A1595">
        <v>0.385027760785306</v>
      </c>
      <c r="B1595">
        <f ca="1" t="shared" si="72"/>
        <v>0.184076355342178</v>
      </c>
      <c r="C1595">
        <f ca="1" t="shared" si="73"/>
        <v>680</v>
      </c>
      <c r="D1595">
        <f ca="1" t="shared" si="74"/>
        <v>-0.89993900620207</v>
      </c>
    </row>
    <row r="1596" spans="1:4">
      <c r="A1596">
        <v>2.08319761441089</v>
      </c>
      <c r="B1596">
        <f ca="1" t="shared" si="72"/>
        <v>0.265978656044471</v>
      </c>
      <c r="C1596">
        <f ca="1" t="shared" si="73"/>
        <v>1562</v>
      </c>
      <c r="D1596">
        <f ca="1" t="shared" si="74"/>
        <v>-0.625020944139835</v>
      </c>
    </row>
    <row r="1597" spans="1:4">
      <c r="A1597">
        <v>-0.830489170766668</v>
      </c>
      <c r="B1597">
        <f ca="1" t="shared" si="72"/>
        <v>0.860553673132851</v>
      </c>
      <c r="C1597">
        <f ca="1" t="shared" si="73"/>
        <v>1711</v>
      </c>
      <c r="D1597">
        <f ca="1" t="shared" si="74"/>
        <v>1.08281025283098</v>
      </c>
    </row>
    <row r="1598" spans="1:4">
      <c r="A1598">
        <v>-0.182112671609502</v>
      </c>
      <c r="B1598">
        <f ca="1" t="shared" si="72"/>
        <v>0.849372868361356</v>
      </c>
      <c r="C1598">
        <f ca="1" t="shared" si="73"/>
        <v>416</v>
      </c>
      <c r="D1598">
        <f ca="1" t="shared" si="74"/>
        <v>1.03374740918037</v>
      </c>
    </row>
    <row r="1599" spans="1:4">
      <c r="A1599">
        <v>1.85667886398733</v>
      </c>
      <c r="B1599">
        <f ca="1" t="shared" si="72"/>
        <v>0.105116849456226</v>
      </c>
      <c r="C1599">
        <f ca="1" t="shared" si="73"/>
        <v>1869</v>
      </c>
      <c r="D1599">
        <f ca="1" t="shared" si="74"/>
        <v>-1.25292308706026</v>
      </c>
    </row>
    <row r="1600" spans="1:4">
      <c r="A1600">
        <v>0.127600969790365</v>
      </c>
      <c r="B1600">
        <f ca="1" t="shared" si="72"/>
        <v>0.214027284512275</v>
      </c>
      <c r="C1600">
        <f ca="1" t="shared" si="73"/>
        <v>268</v>
      </c>
      <c r="D1600">
        <f ca="1" t="shared" si="74"/>
        <v>-0.792525088448462</v>
      </c>
    </row>
    <row r="1601" spans="1:4">
      <c r="A1601">
        <v>-1.03788124761195</v>
      </c>
      <c r="B1601">
        <f ca="1" t="shared" si="72"/>
        <v>0.798237673120546</v>
      </c>
      <c r="C1601">
        <f ca="1" t="shared" si="73"/>
        <v>772</v>
      </c>
      <c r="D1601">
        <f ca="1" t="shared" si="74"/>
        <v>0.835342927897183</v>
      </c>
    </row>
    <row r="1602" spans="1:4">
      <c r="A1602">
        <v>1.54335339175304</v>
      </c>
      <c r="B1602">
        <f ca="1" t="shared" ref="B1602:B1665" si="75">RAND()</f>
        <v>0.458735583521229</v>
      </c>
      <c r="C1602">
        <f ca="1" t="shared" ref="C1602:C1665" si="76">RANDBETWEEN(1,2000)</f>
        <v>663</v>
      </c>
      <c r="D1602">
        <f ca="1" t="shared" ref="D1602:D1665" si="77">NORMSINV(B1602)</f>
        <v>-0.103619682911569</v>
      </c>
    </row>
    <row r="1603" spans="1:4">
      <c r="A1603">
        <v>-0.147601895150729</v>
      </c>
      <c r="B1603">
        <f ca="1" t="shared" si="75"/>
        <v>0.0707129538499642</v>
      </c>
      <c r="C1603">
        <f ca="1" t="shared" si="76"/>
        <v>1403</v>
      </c>
      <c r="D1603">
        <f ca="1" t="shared" si="77"/>
        <v>-1.47050176613657</v>
      </c>
    </row>
    <row r="1604" spans="1:4">
      <c r="A1604">
        <v>1.59934188559419</v>
      </c>
      <c r="B1604">
        <f ca="1" t="shared" si="75"/>
        <v>0.0204759365315093</v>
      </c>
      <c r="C1604">
        <f ca="1" t="shared" si="76"/>
        <v>1664</v>
      </c>
      <c r="D1604">
        <f ca="1" t="shared" si="77"/>
        <v>-2.04401694620405</v>
      </c>
    </row>
    <row r="1605" spans="1:4">
      <c r="A1605">
        <v>-1.79935341293458</v>
      </c>
      <c r="B1605">
        <f ca="1" t="shared" si="75"/>
        <v>0.735188693469656</v>
      </c>
      <c r="C1605">
        <f ca="1" t="shared" si="76"/>
        <v>1039</v>
      </c>
      <c r="D1605">
        <f ca="1" t="shared" si="77"/>
        <v>0.62858220539589</v>
      </c>
    </row>
    <row r="1606" spans="1:4">
      <c r="A1606">
        <v>0.105726485344348</v>
      </c>
      <c r="B1606">
        <f ca="1" t="shared" si="75"/>
        <v>0.348628716114284</v>
      </c>
      <c r="C1606">
        <f ca="1" t="shared" si="76"/>
        <v>32</v>
      </c>
      <c r="D1606">
        <f ca="1" t="shared" si="77"/>
        <v>-0.389025298296643</v>
      </c>
    </row>
    <row r="1607" spans="1:4">
      <c r="A1607">
        <v>-0.17325191947748</v>
      </c>
      <c r="B1607">
        <f ca="1" t="shared" si="75"/>
        <v>0.222043501879512</v>
      </c>
      <c r="C1607">
        <f ca="1" t="shared" si="76"/>
        <v>1135</v>
      </c>
      <c r="D1607">
        <f ca="1" t="shared" si="77"/>
        <v>-0.765309944532156</v>
      </c>
    </row>
    <row r="1608" spans="1:4">
      <c r="A1608">
        <v>0.880454535945319</v>
      </c>
      <c r="B1608">
        <f ca="1" t="shared" si="75"/>
        <v>0.785479912848455</v>
      </c>
      <c r="C1608">
        <f ca="1" t="shared" si="76"/>
        <v>1307</v>
      </c>
      <c r="D1608">
        <f ca="1" t="shared" si="77"/>
        <v>0.79083518603061</v>
      </c>
    </row>
    <row r="1609" spans="1:4">
      <c r="A1609">
        <v>-0.756490408093669</v>
      </c>
      <c r="B1609">
        <f ca="1" t="shared" si="75"/>
        <v>0.764466400523781</v>
      </c>
      <c r="C1609">
        <f ca="1" t="shared" si="76"/>
        <v>132</v>
      </c>
      <c r="D1609">
        <f ca="1" t="shared" si="77"/>
        <v>0.720743734540844</v>
      </c>
    </row>
    <row r="1610" spans="1:4">
      <c r="A1610">
        <v>0.664797425997676</v>
      </c>
      <c r="B1610">
        <f ca="1" t="shared" si="75"/>
        <v>0.205209183189996</v>
      </c>
      <c r="C1610">
        <f ca="1" t="shared" si="76"/>
        <v>1276</v>
      </c>
      <c r="D1610">
        <f ca="1" t="shared" si="77"/>
        <v>-0.823157618544792</v>
      </c>
    </row>
    <row r="1611" spans="1:4">
      <c r="A1611">
        <v>-1.158073246188</v>
      </c>
      <c r="B1611">
        <f ca="1" t="shared" si="75"/>
        <v>0.404923194140352</v>
      </c>
      <c r="C1611">
        <f ca="1" t="shared" si="76"/>
        <v>1531</v>
      </c>
      <c r="D1611">
        <f ca="1" t="shared" si="77"/>
        <v>-0.240624205182548</v>
      </c>
    </row>
    <row r="1612" spans="1:4">
      <c r="A1612">
        <v>1.71454303199425</v>
      </c>
      <c r="B1612">
        <f ca="1" t="shared" si="75"/>
        <v>0.40664755943571</v>
      </c>
      <c r="C1612">
        <f ca="1" t="shared" si="76"/>
        <v>1419</v>
      </c>
      <c r="D1612">
        <f ca="1" t="shared" si="77"/>
        <v>-0.236177267029403</v>
      </c>
    </row>
    <row r="1613" spans="1:4">
      <c r="A1613">
        <v>0.497475411975756</v>
      </c>
      <c r="B1613">
        <f ca="1" t="shared" si="75"/>
        <v>0.211430072574519</v>
      </c>
      <c r="C1613">
        <f ca="1" t="shared" si="76"/>
        <v>576</v>
      </c>
      <c r="D1613">
        <f ca="1" t="shared" si="77"/>
        <v>-0.801469066459405</v>
      </c>
    </row>
    <row r="1614" spans="1:4">
      <c r="A1614">
        <v>1.40432348416653</v>
      </c>
      <c r="B1614">
        <f ca="1" t="shared" si="75"/>
        <v>0.210084366156614</v>
      </c>
      <c r="C1614">
        <f ca="1" t="shared" si="76"/>
        <v>94</v>
      </c>
      <c r="D1614">
        <f ca="1" t="shared" si="77"/>
        <v>-0.806128548107325</v>
      </c>
    </row>
    <row r="1615" spans="1:4">
      <c r="A1615">
        <v>-1.71821739058942</v>
      </c>
      <c r="B1615">
        <f ca="1" t="shared" si="75"/>
        <v>0.660756502677267</v>
      </c>
      <c r="C1615">
        <f ca="1" t="shared" si="76"/>
        <v>1170</v>
      </c>
      <c r="D1615">
        <f ca="1" t="shared" si="77"/>
        <v>0.414528643011663</v>
      </c>
    </row>
    <row r="1616" spans="1:4">
      <c r="A1616">
        <v>-0.171155534189893</v>
      </c>
      <c r="B1616">
        <f ca="1" t="shared" si="75"/>
        <v>0.345187025568218</v>
      </c>
      <c r="C1616">
        <f ca="1" t="shared" si="76"/>
        <v>245</v>
      </c>
      <c r="D1616">
        <f ca="1" t="shared" si="77"/>
        <v>-0.398347500343863</v>
      </c>
    </row>
    <row r="1617" spans="1:4">
      <c r="A1617">
        <v>1.38590166898211</v>
      </c>
      <c r="B1617">
        <f ca="1" t="shared" si="75"/>
        <v>0.475344238687949</v>
      </c>
      <c r="C1617">
        <f ca="1" t="shared" si="76"/>
        <v>1454</v>
      </c>
      <c r="D1617">
        <f ca="1" t="shared" si="77"/>
        <v>-0.061842224694475</v>
      </c>
    </row>
    <row r="1618" spans="1:4">
      <c r="A1618">
        <v>-0.763229763833806</v>
      </c>
      <c r="B1618">
        <f ca="1" t="shared" si="75"/>
        <v>0.924045881469756</v>
      </c>
      <c r="C1618">
        <f ca="1" t="shared" si="76"/>
        <v>1699</v>
      </c>
      <c r="D1618">
        <f ca="1" t="shared" si="77"/>
        <v>1.43282366325738</v>
      </c>
    </row>
    <row r="1619" spans="1:4">
      <c r="A1619">
        <v>-0.334100604959531</v>
      </c>
      <c r="B1619">
        <f ca="1" t="shared" si="75"/>
        <v>0.174649542182274</v>
      </c>
      <c r="C1619">
        <f ca="1" t="shared" si="76"/>
        <v>1260</v>
      </c>
      <c r="D1619">
        <f ca="1" t="shared" si="77"/>
        <v>-0.935949703802159</v>
      </c>
    </row>
    <row r="1620" spans="1:4">
      <c r="A1620">
        <v>-0.826069026516052</v>
      </c>
      <c r="B1620">
        <f ca="1" t="shared" si="75"/>
        <v>0.813339599404285</v>
      </c>
      <c r="C1620">
        <f ca="1" t="shared" si="76"/>
        <v>1863</v>
      </c>
      <c r="D1620">
        <f ca="1" t="shared" si="77"/>
        <v>0.890270231928893</v>
      </c>
    </row>
    <row r="1621" spans="1:4">
      <c r="A1621">
        <v>2.08927303901874</v>
      </c>
      <c r="B1621">
        <f ca="1" t="shared" si="75"/>
        <v>0.606356712652373</v>
      </c>
      <c r="C1621">
        <f ca="1" t="shared" si="76"/>
        <v>1655</v>
      </c>
      <c r="D1621">
        <f ca="1" t="shared" si="77"/>
        <v>0.269835806403143</v>
      </c>
    </row>
    <row r="1622" spans="1:4">
      <c r="A1622">
        <v>2.05649484996684</v>
      </c>
      <c r="B1622">
        <f ca="1" t="shared" si="75"/>
        <v>0.569596789105725</v>
      </c>
      <c r="C1622">
        <f ca="1" t="shared" si="76"/>
        <v>1877</v>
      </c>
      <c r="D1622">
        <f ca="1" t="shared" si="77"/>
        <v>0.175347714451734</v>
      </c>
    </row>
    <row r="1623" spans="1:4">
      <c r="A1623">
        <v>1.71023657458136</v>
      </c>
      <c r="B1623">
        <f ca="1" t="shared" si="75"/>
        <v>0.735301956329748</v>
      </c>
      <c r="C1623">
        <f ca="1" t="shared" si="76"/>
        <v>744</v>
      </c>
      <c r="D1623">
        <f ca="1" t="shared" si="77"/>
        <v>0.628928163053209</v>
      </c>
    </row>
    <row r="1624" spans="1:4">
      <c r="A1624">
        <v>0.598759015701944</v>
      </c>
      <c r="B1624">
        <f ca="1" t="shared" si="75"/>
        <v>0.226828212677544</v>
      </c>
      <c r="C1624">
        <f ca="1" t="shared" si="76"/>
        <v>1613</v>
      </c>
      <c r="D1624">
        <f ca="1" t="shared" si="77"/>
        <v>-0.749333161306858</v>
      </c>
    </row>
    <row r="1625" spans="1:4">
      <c r="A1625">
        <v>2.2270978661254</v>
      </c>
      <c r="B1625">
        <f ca="1" t="shared" si="75"/>
        <v>0.800651168161802</v>
      </c>
      <c r="C1625">
        <f ca="1" t="shared" si="76"/>
        <v>1996</v>
      </c>
      <c r="D1625">
        <f ca="1" t="shared" si="77"/>
        <v>0.843949432090674</v>
      </c>
    </row>
    <row r="1626" spans="1:4">
      <c r="A1626">
        <v>-2.27937562158331</v>
      </c>
      <c r="B1626">
        <f ca="1" t="shared" si="75"/>
        <v>0.354906090821968</v>
      </c>
      <c r="C1626">
        <f ca="1" t="shared" si="76"/>
        <v>1610</v>
      </c>
      <c r="D1626">
        <f ca="1" t="shared" si="77"/>
        <v>-0.37210834730224</v>
      </c>
    </row>
    <row r="1627" spans="1:4">
      <c r="A1627">
        <v>-0.0881254891282879</v>
      </c>
      <c r="B1627">
        <f ca="1" t="shared" si="75"/>
        <v>0.378288775798421</v>
      </c>
      <c r="C1627">
        <f ca="1" t="shared" si="76"/>
        <v>80</v>
      </c>
      <c r="D1627">
        <f ca="1" t="shared" si="77"/>
        <v>-0.309978177229772</v>
      </c>
    </row>
    <row r="1628" spans="1:4">
      <c r="A1628">
        <v>-0.991167325992137</v>
      </c>
      <c r="B1628">
        <f ca="1" t="shared" si="75"/>
        <v>0.232212160912868</v>
      </c>
      <c r="C1628">
        <f ca="1" t="shared" si="76"/>
        <v>412</v>
      </c>
      <c r="D1628">
        <f ca="1" t="shared" si="77"/>
        <v>-0.73158104383823</v>
      </c>
    </row>
    <row r="1629" spans="1:4">
      <c r="A1629">
        <v>-0.0136560629471205</v>
      </c>
      <c r="B1629">
        <f ca="1" t="shared" si="75"/>
        <v>0.770793604157176</v>
      </c>
      <c r="C1629">
        <f ca="1" t="shared" si="76"/>
        <v>1349</v>
      </c>
      <c r="D1629">
        <f ca="1" t="shared" si="77"/>
        <v>0.741462944355748</v>
      </c>
    </row>
    <row r="1630" spans="1:4">
      <c r="A1630">
        <v>1.69588474818738</v>
      </c>
      <c r="B1630">
        <f ca="1" t="shared" si="75"/>
        <v>0.239190683007142</v>
      </c>
      <c r="C1630">
        <f ca="1" t="shared" si="76"/>
        <v>583</v>
      </c>
      <c r="D1630">
        <f ca="1" t="shared" si="77"/>
        <v>-0.708908329153987</v>
      </c>
    </row>
    <row r="1631" spans="1:4">
      <c r="A1631">
        <v>0.0258978616329841</v>
      </c>
      <c r="B1631">
        <f ca="1" t="shared" si="75"/>
        <v>0.287282172454239</v>
      </c>
      <c r="C1631">
        <f ca="1" t="shared" si="76"/>
        <v>1280</v>
      </c>
      <c r="D1631">
        <f ca="1" t="shared" si="77"/>
        <v>-0.561342102760884</v>
      </c>
    </row>
    <row r="1632" spans="1:4">
      <c r="A1632">
        <v>0.173640728462487</v>
      </c>
      <c r="B1632">
        <f ca="1" t="shared" si="75"/>
        <v>0.642797474631947</v>
      </c>
      <c r="C1632">
        <f ca="1" t="shared" si="76"/>
        <v>1819</v>
      </c>
      <c r="D1632">
        <f ca="1" t="shared" si="77"/>
        <v>0.365946428461896</v>
      </c>
    </row>
    <row r="1633" spans="1:4">
      <c r="A1633">
        <v>-1.19740889203968</v>
      </c>
      <c r="B1633">
        <f ca="1" t="shared" si="75"/>
        <v>0.997338732381324</v>
      </c>
      <c r="C1633">
        <f ca="1" t="shared" si="76"/>
        <v>63</v>
      </c>
      <c r="D1633">
        <f ca="1" t="shared" si="77"/>
        <v>2.78683633874143</v>
      </c>
    </row>
    <row r="1634" spans="1:4">
      <c r="A1634">
        <v>-1.1739257388399</v>
      </c>
      <c r="B1634">
        <f ca="1" t="shared" si="75"/>
        <v>0.166389095510896</v>
      </c>
      <c r="C1634">
        <f ca="1" t="shared" si="76"/>
        <v>1920</v>
      </c>
      <c r="D1634">
        <f ca="1" t="shared" si="77"/>
        <v>-0.968533110767575</v>
      </c>
    </row>
    <row r="1635" spans="1:4">
      <c r="A1635">
        <v>-0.718338242222671</v>
      </c>
      <c r="B1635">
        <f ca="1" t="shared" si="75"/>
        <v>0.400341345713249</v>
      </c>
      <c r="C1635">
        <f ca="1" t="shared" si="76"/>
        <v>491</v>
      </c>
      <c r="D1635">
        <f ca="1" t="shared" si="77"/>
        <v>-0.252463670610714</v>
      </c>
    </row>
    <row r="1636" spans="1:4">
      <c r="A1636">
        <v>0.86444970293087</v>
      </c>
      <c r="B1636">
        <f ca="1" t="shared" si="75"/>
        <v>0.546134270093082</v>
      </c>
      <c r="C1636">
        <f ca="1" t="shared" si="76"/>
        <v>541</v>
      </c>
      <c r="D1636">
        <f ca="1" t="shared" si="77"/>
        <v>0.115900423803831</v>
      </c>
    </row>
    <row r="1637" spans="1:4">
      <c r="A1637">
        <v>1.38750237965723</v>
      </c>
      <c r="B1637">
        <f ca="1" t="shared" si="75"/>
        <v>0.479119198713839</v>
      </c>
      <c r="C1637">
        <f ca="1" t="shared" si="76"/>
        <v>681</v>
      </c>
      <c r="D1637">
        <f ca="1" t="shared" si="77"/>
        <v>-0.0523643277582353</v>
      </c>
    </row>
    <row r="1638" spans="1:4">
      <c r="A1638">
        <v>1.24663529277314</v>
      </c>
      <c r="B1638">
        <f ca="1" t="shared" si="75"/>
        <v>0.132413213343959</v>
      </c>
      <c r="C1638">
        <f ca="1" t="shared" si="76"/>
        <v>1085</v>
      </c>
      <c r="D1638">
        <f ca="1" t="shared" si="77"/>
        <v>-1.11505599610522</v>
      </c>
    </row>
    <row r="1639" spans="1:4">
      <c r="A1639">
        <v>-0.780853497417411</v>
      </c>
      <c r="B1639">
        <f ca="1" t="shared" si="75"/>
        <v>0.823659704020446</v>
      </c>
      <c r="C1639">
        <f ca="1" t="shared" si="76"/>
        <v>1667</v>
      </c>
      <c r="D1639">
        <f ca="1" t="shared" si="77"/>
        <v>0.929402385598992</v>
      </c>
    </row>
    <row r="1640" spans="1:4">
      <c r="A1640">
        <v>-0.139873463922413</v>
      </c>
      <c r="B1640">
        <f ca="1" t="shared" si="75"/>
        <v>0.314525929280856</v>
      </c>
      <c r="C1640">
        <f ca="1" t="shared" si="76"/>
        <v>1350</v>
      </c>
      <c r="D1640">
        <f ca="1" t="shared" si="77"/>
        <v>-0.483061797077554</v>
      </c>
    </row>
    <row r="1641" spans="1:4">
      <c r="A1641">
        <v>0.839921767692431</v>
      </c>
      <c r="B1641">
        <f ca="1" t="shared" si="75"/>
        <v>0.93316566893351</v>
      </c>
      <c r="C1641">
        <f ca="1" t="shared" si="76"/>
        <v>1155</v>
      </c>
      <c r="D1641">
        <f ca="1" t="shared" si="77"/>
        <v>1.49979056485365</v>
      </c>
    </row>
    <row r="1642" spans="1:4">
      <c r="A1642">
        <v>-0.722204731573584</v>
      </c>
      <c r="B1642">
        <f ca="1" t="shared" si="75"/>
        <v>0.864565995732456</v>
      </c>
      <c r="C1642">
        <f ca="1" t="shared" si="76"/>
        <v>184</v>
      </c>
      <c r="D1642">
        <f ca="1" t="shared" si="77"/>
        <v>1.10106582722886</v>
      </c>
    </row>
    <row r="1643" spans="1:4">
      <c r="A1643">
        <v>-1.28831061374513</v>
      </c>
      <c r="B1643">
        <f ca="1" t="shared" si="75"/>
        <v>0.0815264472490151</v>
      </c>
      <c r="C1643">
        <f ca="1" t="shared" si="76"/>
        <v>238</v>
      </c>
      <c r="D1643">
        <f ca="1" t="shared" si="77"/>
        <v>-1.39487713088324</v>
      </c>
    </row>
    <row r="1644" spans="1:4">
      <c r="A1644">
        <v>-0.0593593085795874</v>
      </c>
      <c r="B1644">
        <f ca="1" t="shared" si="75"/>
        <v>0.148356964831592</v>
      </c>
      <c r="C1644">
        <f ca="1" t="shared" si="76"/>
        <v>145</v>
      </c>
      <c r="D1644">
        <f ca="1" t="shared" si="77"/>
        <v>-1.04350615930574</v>
      </c>
    </row>
    <row r="1645" spans="1:4">
      <c r="A1645">
        <v>-0.00554564394406043</v>
      </c>
      <c r="B1645">
        <f ca="1" t="shared" si="75"/>
        <v>0.225565641149626</v>
      </c>
      <c r="C1645">
        <f ca="1" t="shared" si="76"/>
        <v>1315</v>
      </c>
      <c r="D1645">
        <f ca="1" t="shared" si="77"/>
        <v>-0.753530347008592</v>
      </c>
    </row>
    <row r="1646" spans="1:4">
      <c r="A1646">
        <v>-0.549594005860854</v>
      </c>
      <c r="B1646">
        <f ca="1" t="shared" si="75"/>
        <v>0.168888762502999</v>
      </c>
      <c r="C1646">
        <f ca="1" t="shared" si="76"/>
        <v>1228</v>
      </c>
      <c r="D1646">
        <f ca="1" t="shared" si="77"/>
        <v>-0.95856580683799</v>
      </c>
    </row>
    <row r="1647" spans="1:4">
      <c r="A1647">
        <v>1.16302544483915</v>
      </c>
      <c r="B1647">
        <f ca="1" t="shared" si="75"/>
        <v>0.434482220405759</v>
      </c>
      <c r="C1647">
        <f ca="1" t="shared" si="76"/>
        <v>1995</v>
      </c>
      <c r="D1647">
        <f ca="1" t="shared" si="77"/>
        <v>-0.164974007380415</v>
      </c>
    </row>
    <row r="1648" spans="1:4">
      <c r="A1648">
        <v>-1.30122316477355</v>
      </c>
      <c r="B1648">
        <f ca="1" t="shared" si="75"/>
        <v>0.613119740413073</v>
      </c>
      <c r="C1648">
        <f ca="1" t="shared" si="76"/>
        <v>554</v>
      </c>
      <c r="D1648">
        <f ca="1" t="shared" si="77"/>
        <v>0.28745948563037</v>
      </c>
    </row>
    <row r="1649" spans="1:4">
      <c r="A1649">
        <v>-0.330301190842874</v>
      </c>
      <c r="B1649">
        <f ca="1" t="shared" si="75"/>
        <v>0.717056670973711</v>
      </c>
      <c r="C1649">
        <f ca="1" t="shared" si="76"/>
        <v>612</v>
      </c>
      <c r="D1649">
        <f ca="1" t="shared" si="77"/>
        <v>0.574119914564556</v>
      </c>
    </row>
    <row r="1650" spans="1:4">
      <c r="A1650">
        <v>0.41611201595515</v>
      </c>
      <c r="B1650">
        <f ca="1" t="shared" si="75"/>
        <v>0.950400550118328</v>
      </c>
      <c r="C1650">
        <f ca="1" t="shared" si="76"/>
        <v>1599</v>
      </c>
      <c r="D1650">
        <f ca="1" t="shared" si="77"/>
        <v>1.64874981645357</v>
      </c>
    </row>
    <row r="1651" spans="1:4">
      <c r="A1651">
        <v>-0.726381585991476</v>
      </c>
      <c r="B1651">
        <f ca="1" t="shared" si="75"/>
        <v>0.0600864242744632</v>
      </c>
      <c r="C1651">
        <f ca="1" t="shared" si="76"/>
        <v>266</v>
      </c>
      <c r="D1651">
        <f ca="1" t="shared" si="77"/>
        <v>-1.55404849868094</v>
      </c>
    </row>
    <row r="1652" spans="1:4">
      <c r="A1652">
        <v>-0.428992734669009</v>
      </c>
      <c r="B1652">
        <f ca="1" t="shared" si="75"/>
        <v>0.0212515024628095</v>
      </c>
      <c r="C1652">
        <f ca="1" t="shared" si="76"/>
        <v>1133</v>
      </c>
      <c r="D1652">
        <f ca="1" t="shared" si="77"/>
        <v>-2.02856118978182</v>
      </c>
    </row>
    <row r="1653" spans="1:4">
      <c r="A1653">
        <v>0.319414539262652</v>
      </c>
      <c r="B1653">
        <f ca="1" t="shared" si="75"/>
        <v>0.231900528997458</v>
      </c>
      <c r="C1653">
        <f ca="1" t="shared" si="76"/>
        <v>348</v>
      </c>
      <c r="D1653">
        <f ca="1" t="shared" si="77"/>
        <v>-0.73260225067114</v>
      </c>
    </row>
    <row r="1654" spans="1:4">
      <c r="A1654">
        <v>-0.40512645682611</v>
      </c>
      <c r="B1654">
        <f ca="1" t="shared" si="75"/>
        <v>0.89320474273001</v>
      </c>
      <c r="C1654">
        <f ca="1" t="shared" si="76"/>
        <v>1815</v>
      </c>
      <c r="D1654">
        <f ca="1" t="shared" si="77"/>
        <v>1.24375291478186</v>
      </c>
    </row>
    <row r="1655" spans="1:4">
      <c r="A1655">
        <v>0.900929535418982</v>
      </c>
      <c r="B1655">
        <f ca="1" t="shared" si="75"/>
        <v>0.990252221815843</v>
      </c>
      <c r="C1655">
        <f ca="1" t="shared" si="76"/>
        <v>1615</v>
      </c>
      <c r="D1655">
        <f ca="1" t="shared" si="77"/>
        <v>2.33591721877311</v>
      </c>
    </row>
    <row r="1656" spans="1:4">
      <c r="A1656">
        <v>0.911425104277441</v>
      </c>
      <c r="B1656">
        <f ca="1" t="shared" si="75"/>
        <v>0.328664569310757</v>
      </c>
      <c r="C1656">
        <f ca="1" t="shared" si="76"/>
        <v>1037</v>
      </c>
      <c r="D1656">
        <f ca="1" t="shared" si="77"/>
        <v>-0.443603688359309</v>
      </c>
    </row>
    <row r="1657" spans="1:4">
      <c r="A1657">
        <v>-1.07968617157894</v>
      </c>
      <c r="B1657">
        <f ca="1" t="shared" si="75"/>
        <v>0.0157584900408017</v>
      </c>
      <c r="C1657">
        <f ca="1" t="shared" si="76"/>
        <v>568</v>
      </c>
      <c r="D1657">
        <f ca="1" t="shared" si="77"/>
        <v>-2.15048362254471</v>
      </c>
    </row>
    <row r="1658" spans="1:4">
      <c r="A1658">
        <v>1.2298414731049</v>
      </c>
      <c r="B1658">
        <f ca="1" t="shared" si="75"/>
        <v>0.556202020247011</v>
      </c>
      <c r="C1658">
        <f ca="1" t="shared" si="76"/>
        <v>358</v>
      </c>
      <c r="D1658">
        <f ca="1" t="shared" si="77"/>
        <v>0.141346825506052</v>
      </c>
    </row>
    <row r="1659" spans="1:4">
      <c r="A1659">
        <v>1.22173332783859</v>
      </c>
      <c r="B1659">
        <f ca="1" t="shared" si="75"/>
        <v>0.100307217431514</v>
      </c>
      <c r="C1659">
        <f ca="1" t="shared" si="76"/>
        <v>538</v>
      </c>
      <c r="D1659">
        <f ca="1" t="shared" si="77"/>
        <v>-1.27980298200312</v>
      </c>
    </row>
    <row r="1660" spans="1:4">
      <c r="A1660">
        <v>-0.080831341620069</v>
      </c>
      <c r="B1660">
        <f ca="1" t="shared" si="75"/>
        <v>0.199117817334968</v>
      </c>
      <c r="C1660">
        <f ca="1" t="shared" si="76"/>
        <v>1304</v>
      </c>
      <c r="D1660">
        <f ca="1" t="shared" si="77"/>
        <v>-0.844776505491001</v>
      </c>
    </row>
    <row r="1661" spans="1:4">
      <c r="A1661">
        <v>0.0955765244725626</v>
      </c>
      <c r="B1661">
        <f ca="1" t="shared" si="75"/>
        <v>0.150933218264024</v>
      </c>
      <c r="C1661">
        <f ca="1" t="shared" si="76"/>
        <v>1297</v>
      </c>
      <c r="D1661">
        <f ca="1" t="shared" si="77"/>
        <v>-1.03243915669451</v>
      </c>
    </row>
    <row r="1662" spans="1:4">
      <c r="A1662">
        <v>0.921320406632731</v>
      </c>
      <c r="B1662">
        <f ca="1" t="shared" si="75"/>
        <v>0.433615315657799</v>
      </c>
      <c r="C1662">
        <f ca="1" t="shared" si="76"/>
        <v>1055</v>
      </c>
      <c r="D1662">
        <f ca="1" t="shared" si="77"/>
        <v>-0.167177190329853</v>
      </c>
    </row>
    <row r="1663" spans="1:4">
      <c r="A1663">
        <v>-0.682748577673919</v>
      </c>
      <c r="B1663">
        <f ca="1" t="shared" si="75"/>
        <v>0.981331313357936</v>
      </c>
      <c r="C1663">
        <f ca="1" t="shared" si="76"/>
        <v>1564</v>
      </c>
      <c r="D1663">
        <f ca="1" t="shared" si="77"/>
        <v>2.08205579885441</v>
      </c>
    </row>
    <row r="1664" spans="1:4">
      <c r="A1664">
        <v>-0.349591573467478</v>
      </c>
      <c r="B1664">
        <f ca="1" t="shared" si="75"/>
        <v>0.862361172169068</v>
      </c>
      <c r="C1664">
        <f ca="1" t="shared" si="76"/>
        <v>383</v>
      </c>
      <c r="D1664">
        <f ca="1" t="shared" si="77"/>
        <v>1.0909891527023</v>
      </c>
    </row>
    <row r="1665" spans="1:4">
      <c r="A1665">
        <v>0.436554046245874</v>
      </c>
      <c r="B1665">
        <f ca="1" t="shared" si="75"/>
        <v>0.957460940392326</v>
      </c>
      <c r="C1665">
        <f ca="1" t="shared" si="76"/>
        <v>1711</v>
      </c>
      <c r="D1665">
        <f ca="1" t="shared" si="77"/>
        <v>1.72195252332623</v>
      </c>
    </row>
    <row r="1666" spans="1:4">
      <c r="A1666">
        <v>0.813649876363343</v>
      </c>
      <c r="B1666">
        <f ca="1" t="shared" ref="B1666:B1729" si="78">RAND()</f>
        <v>0.3394609631588</v>
      </c>
      <c r="C1666">
        <f ca="1" t="shared" ref="C1666:C1729" si="79">RANDBETWEEN(1,2000)</f>
        <v>1642</v>
      </c>
      <c r="D1666">
        <f ca="1" t="shared" ref="D1666:D1729" si="80">NORMSINV(B1666)</f>
        <v>-0.413934705420785</v>
      </c>
    </row>
    <row r="1667" spans="1:4">
      <c r="A1667">
        <v>0.858794919622596</v>
      </c>
      <c r="B1667">
        <f ca="1" t="shared" si="78"/>
        <v>0.661479458945293</v>
      </c>
      <c r="C1667">
        <f ca="1" t="shared" si="79"/>
        <v>135</v>
      </c>
      <c r="D1667">
        <f ca="1" t="shared" si="80"/>
        <v>0.41650421717973</v>
      </c>
    </row>
    <row r="1668" spans="1:4">
      <c r="A1668">
        <v>0.291041715172469</v>
      </c>
      <c r="B1668">
        <f ca="1" t="shared" si="78"/>
        <v>0.537349340009426</v>
      </c>
      <c r="C1668">
        <f ca="1" t="shared" si="79"/>
        <v>414</v>
      </c>
      <c r="D1668">
        <f ca="1" t="shared" si="80"/>
        <v>0.0937580954488679</v>
      </c>
    </row>
    <row r="1669" spans="1:4">
      <c r="A1669">
        <v>-1.014566350932</v>
      </c>
      <c r="B1669">
        <f ca="1" t="shared" si="78"/>
        <v>0.689324877976625</v>
      </c>
      <c r="C1669">
        <f ca="1" t="shared" si="79"/>
        <v>1051</v>
      </c>
      <c r="D1669">
        <f ca="1" t="shared" si="80"/>
        <v>0.493937607204835</v>
      </c>
    </row>
    <row r="1670" spans="1:4">
      <c r="A1670">
        <v>0.212612576433457</v>
      </c>
      <c r="B1670">
        <f ca="1" t="shared" si="78"/>
        <v>0.591665292357664</v>
      </c>
      <c r="C1670">
        <f ca="1" t="shared" si="79"/>
        <v>849</v>
      </c>
      <c r="D1670">
        <f ca="1" t="shared" si="80"/>
        <v>0.231830823741184</v>
      </c>
    </row>
    <row r="1671" spans="1:4">
      <c r="A1671">
        <v>0.714285306457896</v>
      </c>
      <c r="B1671">
        <f ca="1" t="shared" si="78"/>
        <v>0.999224085005011</v>
      </c>
      <c r="C1671">
        <f ca="1" t="shared" si="79"/>
        <v>1851</v>
      </c>
      <c r="D1671">
        <f ca="1" t="shared" si="80"/>
        <v>3.16481234868107</v>
      </c>
    </row>
    <row r="1672" spans="1:4">
      <c r="A1672">
        <v>-0.0614284090261208</v>
      </c>
      <c r="B1672">
        <f ca="1" t="shared" si="78"/>
        <v>0.340163683308307</v>
      </c>
      <c r="C1672">
        <f ca="1" t="shared" si="79"/>
        <v>1521</v>
      </c>
      <c r="D1672">
        <f ca="1" t="shared" si="80"/>
        <v>-0.412016449253115</v>
      </c>
    </row>
    <row r="1673" spans="1:4">
      <c r="A1673">
        <v>-0.991792603599606</v>
      </c>
      <c r="B1673">
        <f ca="1" t="shared" si="78"/>
        <v>0.289302674638463</v>
      </c>
      <c r="C1673">
        <f ca="1" t="shared" si="79"/>
        <v>680</v>
      </c>
      <c r="D1673">
        <f ca="1" t="shared" si="80"/>
        <v>-0.555423021955963</v>
      </c>
    </row>
    <row r="1674" spans="1:4">
      <c r="A1674">
        <v>-0.179235257746768</v>
      </c>
      <c r="B1674">
        <f ca="1" t="shared" si="78"/>
        <v>0.85717830515006</v>
      </c>
      <c r="C1674">
        <f ca="1" t="shared" si="79"/>
        <v>32</v>
      </c>
      <c r="D1674">
        <f ca="1" t="shared" si="80"/>
        <v>1.06772763335194</v>
      </c>
    </row>
    <row r="1675" spans="1:4">
      <c r="A1675">
        <v>0.719526269676862</v>
      </c>
      <c r="B1675">
        <f ca="1" t="shared" si="78"/>
        <v>0.684554466526579</v>
      </c>
      <c r="C1675">
        <f ca="1" t="shared" si="79"/>
        <v>1665</v>
      </c>
      <c r="D1675">
        <f ca="1" t="shared" si="80"/>
        <v>0.480473042908627</v>
      </c>
    </row>
    <row r="1676" spans="1:4">
      <c r="A1676">
        <v>0.0159502633323427</v>
      </c>
      <c r="B1676">
        <f ca="1" t="shared" si="78"/>
        <v>0.942501906077882</v>
      </c>
      <c r="C1676">
        <f ca="1" t="shared" si="79"/>
        <v>1686</v>
      </c>
      <c r="D1676">
        <f ca="1" t="shared" si="80"/>
        <v>1.57612851865201</v>
      </c>
    </row>
    <row r="1677" spans="1:4">
      <c r="A1677">
        <v>-1.83442352863494</v>
      </c>
      <c r="B1677">
        <f ca="1" t="shared" si="78"/>
        <v>0.159151799388946</v>
      </c>
      <c r="C1677">
        <f ca="1" t="shared" si="79"/>
        <v>1727</v>
      </c>
      <c r="D1677">
        <f ca="1" t="shared" si="80"/>
        <v>-0.997950012242519</v>
      </c>
    </row>
    <row r="1678" spans="1:4">
      <c r="A1678">
        <v>0.519937657372793</v>
      </c>
      <c r="B1678">
        <f ca="1" t="shared" si="78"/>
        <v>0.940053457267054</v>
      </c>
      <c r="C1678">
        <f ca="1" t="shared" si="79"/>
        <v>1202</v>
      </c>
      <c r="D1678">
        <f ca="1" t="shared" si="80"/>
        <v>1.55522250825869</v>
      </c>
    </row>
    <row r="1679" spans="1:4">
      <c r="A1679">
        <v>1.58119291882031</v>
      </c>
      <c r="B1679">
        <f ca="1" t="shared" si="78"/>
        <v>0.920667597771785</v>
      </c>
      <c r="C1679">
        <f ca="1" t="shared" si="79"/>
        <v>203</v>
      </c>
      <c r="D1679">
        <f ca="1" t="shared" si="80"/>
        <v>1.40957638357825</v>
      </c>
    </row>
    <row r="1680" spans="1:4">
      <c r="A1680">
        <v>-1.5971454558894</v>
      </c>
      <c r="B1680">
        <f ca="1" t="shared" si="78"/>
        <v>0.363961066400439</v>
      </c>
      <c r="C1680">
        <f ca="1" t="shared" si="79"/>
        <v>276</v>
      </c>
      <c r="D1680">
        <f ca="1" t="shared" si="80"/>
        <v>-0.34789088250787</v>
      </c>
    </row>
    <row r="1681" spans="1:4">
      <c r="A1681">
        <v>2.12592567550018</v>
      </c>
      <c r="B1681">
        <f ca="1" t="shared" si="78"/>
        <v>0.332566510276181</v>
      </c>
      <c r="C1681">
        <f ca="1" t="shared" si="79"/>
        <v>1974</v>
      </c>
      <c r="D1681">
        <f ca="1" t="shared" si="80"/>
        <v>-0.432837234943086</v>
      </c>
    </row>
    <row r="1682" spans="1:4">
      <c r="A1682">
        <v>-0.00118575371743646</v>
      </c>
      <c r="B1682">
        <f ca="1" t="shared" si="78"/>
        <v>0.770964464375064</v>
      </c>
      <c r="C1682">
        <f ca="1" t="shared" si="79"/>
        <v>588</v>
      </c>
      <c r="D1682">
        <f ca="1" t="shared" si="80"/>
        <v>0.742026844432154</v>
      </c>
    </row>
    <row r="1683" spans="1:4">
      <c r="A1683">
        <v>-0.615500539424829</v>
      </c>
      <c r="B1683">
        <f ca="1" t="shared" si="78"/>
        <v>0.87213255156668</v>
      </c>
      <c r="C1683">
        <f ca="1" t="shared" si="79"/>
        <v>883</v>
      </c>
      <c r="D1683">
        <f ca="1" t="shared" si="80"/>
        <v>1.13652981004675</v>
      </c>
    </row>
    <row r="1684" spans="1:4">
      <c r="A1684">
        <v>1.01188334156177</v>
      </c>
      <c r="B1684">
        <f ca="1" t="shared" si="78"/>
        <v>0.279710100612388</v>
      </c>
      <c r="C1684">
        <f ca="1" t="shared" si="79"/>
        <v>767</v>
      </c>
      <c r="D1684">
        <f ca="1" t="shared" si="80"/>
        <v>-0.583702921693406</v>
      </c>
    </row>
    <row r="1685" spans="1:4">
      <c r="A1685">
        <v>-0.127600969790365</v>
      </c>
      <c r="B1685">
        <f ca="1" t="shared" si="78"/>
        <v>0.828712120467929</v>
      </c>
      <c r="C1685">
        <f ca="1" t="shared" si="79"/>
        <v>722</v>
      </c>
      <c r="D1685">
        <f ca="1" t="shared" si="80"/>
        <v>0.949088192725248</v>
      </c>
    </row>
    <row r="1686" spans="1:4">
      <c r="A1686">
        <v>-0.850308197186678</v>
      </c>
      <c r="B1686">
        <f ca="1" t="shared" si="78"/>
        <v>0.733481540473344</v>
      </c>
      <c r="C1686">
        <f ca="1" t="shared" si="79"/>
        <v>830</v>
      </c>
      <c r="D1686">
        <f ca="1" t="shared" si="80"/>
        <v>0.623376831844778</v>
      </c>
    </row>
    <row r="1687" spans="1:4">
      <c r="A1687">
        <v>-1.28463625514996</v>
      </c>
      <c r="B1687">
        <f ca="1" t="shared" si="78"/>
        <v>0.437278774463541</v>
      </c>
      <c r="C1687">
        <f ca="1" t="shared" si="79"/>
        <v>356</v>
      </c>
      <c r="D1687">
        <f ca="1" t="shared" si="80"/>
        <v>-0.157872143626005</v>
      </c>
    </row>
    <row r="1688" spans="1:4">
      <c r="A1688">
        <v>1.5630303096259</v>
      </c>
      <c r="B1688">
        <f ca="1" t="shared" si="78"/>
        <v>0.844142843727184</v>
      </c>
      <c r="C1688">
        <f ca="1" t="shared" si="79"/>
        <v>162</v>
      </c>
      <c r="D1688">
        <f ca="1" t="shared" si="80"/>
        <v>1.01163142947992</v>
      </c>
    </row>
    <row r="1689" spans="1:4">
      <c r="A1689">
        <v>-0.491251057610498</v>
      </c>
      <c r="B1689">
        <f ca="1" t="shared" si="78"/>
        <v>0.838809933694081</v>
      </c>
      <c r="C1689">
        <f ca="1" t="shared" si="79"/>
        <v>178</v>
      </c>
      <c r="D1689">
        <f ca="1" t="shared" si="80"/>
        <v>0.989578603193969</v>
      </c>
    </row>
    <row r="1690" spans="1:4">
      <c r="A1690">
        <v>-0.242208670897526</v>
      </c>
      <c r="B1690">
        <f ca="1" t="shared" si="78"/>
        <v>0.898273321205709</v>
      </c>
      <c r="C1690">
        <f ca="1" t="shared" si="79"/>
        <v>273</v>
      </c>
      <c r="D1690">
        <f ca="1" t="shared" si="80"/>
        <v>1.27177420196553</v>
      </c>
    </row>
    <row r="1691" spans="1:4">
      <c r="A1691">
        <v>-0.408034566135029</v>
      </c>
      <c r="B1691">
        <f ca="1" t="shared" si="78"/>
        <v>0.266221585990581</v>
      </c>
      <c r="C1691">
        <f ca="1" t="shared" si="79"/>
        <v>1587</v>
      </c>
      <c r="D1691">
        <f ca="1" t="shared" si="80"/>
        <v>-0.624280828809193</v>
      </c>
    </row>
    <row r="1692" spans="1:4">
      <c r="A1692">
        <v>1.25231508718571</v>
      </c>
      <c r="B1692">
        <f ca="1" t="shared" si="78"/>
        <v>0.183277210213587</v>
      </c>
      <c r="C1692">
        <f ca="1" t="shared" si="79"/>
        <v>262</v>
      </c>
      <c r="D1692">
        <f ca="1" t="shared" si="80"/>
        <v>-0.902946253975728</v>
      </c>
    </row>
    <row r="1693" spans="1:4">
      <c r="A1693">
        <v>0.270114242084674</v>
      </c>
      <c r="B1693">
        <f ca="1" t="shared" si="78"/>
        <v>0.587111635495495</v>
      </c>
      <c r="C1693">
        <f ca="1" t="shared" si="79"/>
        <v>317</v>
      </c>
      <c r="D1693">
        <f ca="1" t="shared" si="80"/>
        <v>0.220121245560698</v>
      </c>
    </row>
    <row r="1694" spans="1:4">
      <c r="A1694">
        <v>-0.102265858004102</v>
      </c>
      <c r="B1694">
        <f ca="1" t="shared" si="78"/>
        <v>0.723618300751305</v>
      </c>
      <c r="C1694">
        <f ca="1" t="shared" si="79"/>
        <v>1248</v>
      </c>
      <c r="D1694">
        <f ca="1" t="shared" si="80"/>
        <v>0.593624338813486</v>
      </c>
    </row>
    <row r="1695" spans="1:4">
      <c r="A1695">
        <v>-1.10863766167313</v>
      </c>
      <c r="B1695">
        <f ca="1" t="shared" si="78"/>
        <v>0.259170378107642</v>
      </c>
      <c r="C1695">
        <f ca="1" t="shared" si="79"/>
        <v>233</v>
      </c>
      <c r="D1695">
        <f ca="1" t="shared" si="80"/>
        <v>-0.64590519314994</v>
      </c>
    </row>
    <row r="1696" spans="1:4">
      <c r="A1696">
        <v>-0.465006451122463</v>
      </c>
      <c r="B1696">
        <f ca="1" t="shared" si="78"/>
        <v>0.415029545183873</v>
      </c>
      <c r="C1696">
        <f ca="1" t="shared" si="79"/>
        <v>1568</v>
      </c>
      <c r="D1696">
        <f ca="1" t="shared" si="80"/>
        <v>-0.214625783066569</v>
      </c>
    </row>
    <row r="1697" spans="1:4">
      <c r="A1697">
        <v>1.27199427879532</v>
      </c>
      <c r="B1697">
        <f ca="1" t="shared" si="78"/>
        <v>0.112271704646703</v>
      </c>
      <c r="C1697">
        <f ca="1" t="shared" si="79"/>
        <v>834</v>
      </c>
      <c r="D1697">
        <f ca="1" t="shared" si="80"/>
        <v>-1.21453521926677</v>
      </c>
    </row>
    <row r="1698" spans="1:4">
      <c r="A1698">
        <v>1.52842403622344</v>
      </c>
      <c r="B1698">
        <f ca="1" t="shared" si="78"/>
        <v>0.374427765125847</v>
      </c>
      <c r="C1698">
        <f ca="1" t="shared" si="79"/>
        <v>1223</v>
      </c>
      <c r="D1698">
        <f ca="1" t="shared" si="80"/>
        <v>-0.320148804621203</v>
      </c>
    </row>
    <row r="1699" spans="1:4">
      <c r="A1699">
        <v>-0.128679857880343</v>
      </c>
      <c r="B1699">
        <f ca="1" t="shared" si="78"/>
        <v>0.853926599703303</v>
      </c>
      <c r="C1699">
        <f ca="1" t="shared" si="79"/>
        <v>501</v>
      </c>
      <c r="D1699">
        <f ca="1" t="shared" si="80"/>
        <v>1.0534238008772</v>
      </c>
    </row>
    <row r="1700" spans="1:4">
      <c r="A1700">
        <v>0.563795765629038</v>
      </c>
      <c r="B1700">
        <f ca="1" t="shared" si="78"/>
        <v>0.426416905363355</v>
      </c>
      <c r="C1700">
        <f ca="1" t="shared" si="79"/>
        <v>962</v>
      </c>
      <c r="D1700">
        <f ca="1" t="shared" si="80"/>
        <v>-0.185503913860288</v>
      </c>
    </row>
    <row r="1701" spans="1:4">
      <c r="A1701">
        <v>1.84439159056637</v>
      </c>
      <c r="B1701">
        <f ca="1" t="shared" si="78"/>
        <v>0.44109455194811</v>
      </c>
      <c r="C1701">
        <f ca="1" t="shared" si="79"/>
        <v>1456</v>
      </c>
      <c r="D1701">
        <f ca="1" t="shared" si="80"/>
        <v>-0.148194713338904</v>
      </c>
    </row>
    <row r="1702" spans="1:4">
      <c r="A1702">
        <v>-0.808229287940776</v>
      </c>
      <c r="B1702">
        <f ca="1" t="shared" si="78"/>
        <v>0.00764400083375749</v>
      </c>
      <c r="C1702">
        <f ca="1" t="shared" si="79"/>
        <v>350</v>
      </c>
      <c r="D1702">
        <f ca="1" t="shared" si="80"/>
        <v>-2.42548371406293</v>
      </c>
    </row>
    <row r="1703" spans="1:4">
      <c r="A1703">
        <v>0.0713953340891749</v>
      </c>
      <c r="B1703">
        <f ca="1" t="shared" si="78"/>
        <v>0.121016995081936</v>
      </c>
      <c r="C1703">
        <f ca="1" t="shared" si="79"/>
        <v>288</v>
      </c>
      <c r="D1703">
        <f ca="1" t="shared" si="80"/>
        <v>-1.1699179485227</v>
      </c>
    </row>
    <row r="1704" spans="1:4">
      <c r="A1704">
        <v>0.730869942344725</v>
      </c>
      <c r="B1704">
        <f ca="1" t="shared" si="78"/>
        <v>0.923318607891997</v>
      </c>
      <c r="C1704">
        <f ca="1" t="shared" si="79"/>
        <v>1307</v>
      </c>
      <c r="D1704">
        <f ca="1" t="shared" si="80"/>
        <v>1.42775362858252</v>
      </c>
    </row>
    <row r="1705" spans="1:4">
      <c r="A1705">
        <v>1.84564669325482</v>
      </c>
      <c r="B1705">
        <f ca="1" t="shared" si="78"/>
        <v>0.823093391492306</v>
      </c>
      <c r="C1705">
        <f ca="1" t="shared" si="79"/>
        <v>697</v>
      </c>
      <c r="D1705">
        <f ca="1" t="shared" si="80"/>
        <v>0.927218273440211</v>
      </c>
    </row>
    <row r="1706" spans="1:4">
      <c r="A1706">
        <v>0.253252210313804</v>
      </c>
      <c r="B1706">
        <f ca="1" t="shared" si="78"/>
        <v>0.429509039192128</v>
      </c>
      <c r="C1706">
        <f ca="1" t="shared" si="79"/>
        <v>526</v>
      </c>
      <c r="D1706">
        <f ca="1" t="shared" si="80"/>
        <v>-0.177624250320402</v>
      </c>
    </row>
    <row r="1707" spans="1:4">
      <c r="A1707">
        <v>0.135858044814086</v>
      </c>
      <c r="B1707">
        <f ca="1" t="shared" si="78"/>
        <v>0.699831756991557</v>
      </c>
      <c r="C1707">
        <f ca="1" t="shared" si="79"/>
        <v>697</v>
      </c>
      <c r="D1707">
        <f ca="1" t="shared" si="80"/>
        <v>0.523916689739183</v>
      </c>
    </row>
    <row r="1708" spans="1:4">
      <c r="A1708">
        <v>2.42907844949514</v>
      </c>
      <c r="B1708">
        <f ca="1" t="shared" si="78"/>
        <v>0.838008864602117</v>
      </c>
      <c r="C1708">
        <f ca="1" t="shared" si="79"/>
        <v>1883</v>
      </c>
      <c r="D1708">
        <f ca="1" t="shared" si="80"/>
        <v>0.986307438256393</v>
      </c>
    </row>
    <row r="1709" spans="1:4">
      <c r="A1709">
        <v>0.554939560970524</v>
      </c>
      <c r="B1709">
        <f ca="1" t="shared" si="78"/>
        <v>0.0388884497995192</v>
      </c>
      <c r="C1709">
        <f ca="1" t="shared" si="79"/>
        <v>336</v>
      </c>
      <c r="D1709">
        <f ca="1" t="shared" si="80"/>
        <v>-1.76373325417386</v>
      </c>
    </row>
    <row r="1710" spans="1:4">
      <c r="A1710">
        <v>-1.03108732218971</v>
      </c>
      <c r="B1710">
        <f ca="1" t="shared" si="78"/>
        <v>0.536300386173926</v>
      </c>
      <c r="C1710">
        <f ca="1" t="shared" si="79"/>
        <v>447</v>
      </c>
      <c r="D1710">
        <f ca="1" t="shared" si="80"/>
        <v>0.0911174998038788</v>
      </c>
    </row>
    <row r="1711" spans="1:4">
      <c r="A1711">
        <v>-0.102111243904801</v>
      </c>
      <c r="B1711">
        <f ca="1" t="shared" si="78"/>
        <v>0.829333304676577</v>
      </c>
      <c r="C1711">
        <f ca="1" t="shared" si="79"/>
        <v>1601</v>
      </c>
      <c r="D1711">
        <f ca="1" t="shared" si="80"/>
        <v>0.951533954201771</v>
      </c>
    </row>
    <row r="1712" spans="1:4">
      <c r="A1712">
        <v>1.26856548376963</v>
      </c>
      <c r="B1712">
        <f ca="1" t="shared" si="78"/>
        <v>0.115897088145646</v>
      </c>
      <c r="C1712">
        <f ca="1" t="shared" si="79"/>
        <v>316</v>
      </c>
      <c r="D1712">
        <f ca="1" t="shared" si="80"/>
        <v>-1.19574988927665</v>
      </c>
    </row>
    <row r="1713" spans="1:4">
      <c r="A1713">
        <v>-0.723298398952466</v>
      </c>
      <c r="B1713">
        <f ca="1" t="shared" si="78"/>
        <v>0.00111889288255873</v>
      </c>
      <c r="C1713">
        <f ca="1" t="shared" si="79"/>
        <v>203</v>
      </c>
      <c r="D1713">
        <f ca="1" t="shared" si="80"/>
        <v>-3.05671279793115</v>
      </c>
    </row>
    <row r="1714" spans="1:4">
      <c r="A1714">
        <v>0.120508047984913</v>
      </c>
      <c r="B1714">
        <f ca="1" t="shared" si="78"/>
        <v>0.932585832961585</v>
      </c>
      <c r="C1714">
        <f ca="1" t="shared" si="79"/>
        <v>1788</v>
      </c>
      <c r="D1714">
        <f ca="1" t="shared" si="80"/>
        <v>1.49533002012363</v>
      </c>
    </row>
    <row r="1715" spans="1:4">
      <c r="A1715">
        <v>-0.545505827176385</v>
      </c>
      <c r="B1715">
        <f ca="1" t="shared" si="78"/>
        <v>0.973101146410499</v>
      </c>
      <c r="C1715">
        <f ca="1" t="shared" si="79"/>
        <v>1025</v>
      </c>
      <c r="D1715">
        <f ca="1" t="shared" si="80"/>
        <v>1.92846183318874</v>
      </c>
    </row>
    <row r="1716" spans="1:4">
      <c r="A1716">
        <v>0.0807551714387955</v>
      </c>
      <c r="B1716">
        <f ca="1" t="shared" si="78"/>
        <v>0.210918179695536</v>
      </c>
      <c r="C1716">
        <f ca="1" t="shared" si="79"/>
        <v>1904</v>
      </c>
      <c r="D1716">
        <f ca="1" t="shared" si="80"/>
        <v>-0.803239429888954</v>
      </c>
    </row>
    <row r="1717" spans="1:4">
      <c r="A1717">
        <v>-0.489783360535512</v>
      </c>
      <c r="B1717">
        <f ca="1" t="shared" si="78"/>
        <v>0.118283173270276</v>
      </c>
      <c r="C1717">
        <f ca="1" t="shared" si="79"/>
        <v>125</v>
      </c>
      <c r="D1717">
        <f ca="1" t="shared" si="80"/>
        <v>-1.18361286216918</v>
      </c>
    </row>
    <row r="1718" spans="1:4">
      <c r="A1718">
        <v>-0.776192337070825</v>
      </c>
      <c r="B1718">
        <f ca="1" t="shared" si="78"/>
        <v>0.687404060978662</v>
      </c>
      <c r="C1718">
        <f ca="1" t="shared" si="79"/>
        <v>550</v>
      </c>
      <c r="D1718">
        <f ca="1" t="shared" si="80"/>
        <v>0.488505433475209</v>
      </c>
    </row>
    <row r="1719" spans="1:4">
      <c r="A1719">
        <v>-1.82503754331265</v>
      </c>
      <c r="B1719">
        <f ca="1" t="shared" si="78"/>
        <v>0.0868542047450767</v>
      </c>
      <c r="C1719">
        <f ca="1" t="shared" si="79"/>
        <v>1596</v>
      </c>
      <c r="D1719">
        <f ca="1" t="shared" si="80"/>
        <v>-1.36038409324806</v>
      </c>
    </row>
    <row r="1720" spans="1:4">
      <c r="A1720">
        <v>0.407037532568211</v>
      </c>
      <c r="B1720">
        <f ca="1" t="shared" si="78"/>
        <v>0.471474769697384</v>
      </c>
      <c r="C1720">
        <f ca="1" t="shared" si="79"/>
        <v>631</v>
      </c>
      <c r="D1720">
        <f ca="1" t="shared" si="80"/>
        <v>-0.0715631845517652</v>
      </c>
    </row>
    <row r="1721" spans="1:4">
      <c r="A1721">
        <v>-1.63062395586167</v>
      </c>
      <c r="B1721">
        <f ca="1" t="shared" si="78"/>
        <v>0.68652269047429</v>
      </c>
      <c r="C1721">
        <f ca="1" t="shared" si="79"/>
        <v>1113</v>
      </c>
      <c r="D1721">
        <f ca="1" t="shared" si="80"/>
        <v>0.48601769649348</v>
      </c>
    </row>
    <row r="1722" spans="1:4">
      <c r="A1722">
        <v>-1.0266717254126</v>
      </c>
      <c r="B1722">
        <f ca="1" t="shared" si="78"/>
        <v>0.792537289732922</v>
      </c>
      <c r="C1722">
        <f ca="1" t="shared" si="79"/>
        <v>1136</v>
      </c>
      <c r="D1722">
        <f ca="1" t="shared" si="80"/>
        <v>0.815256643863466</v>
      </c>
    </row>
    <row r="1723" spans="1:4">
      <c r="A1723">
        <v>-0.60379989008652</v>
      </c>
      <c r="B1723">
        <f ca="1" t="shared" si="78"/>
        <v>0.868194633048136</v>
      </c>
      <c r="C1723">
        <f ca="1" t="shared" si="79"/>
        <v>1738</v>
      </c>
      <c r="D1723">
        <f ca="1" t="shared" si="80"/>
        <v>1.11789759132675</v>
      </c>
    </row>
    <row r="1724" spans="1:4">
      <c r="A1724">
        <v>-0.411446308135055</v>
      </c>
      <c r="B1724">
        <f ca="1" t="shared" si="78"/>
        <v>0.108930409153697</v>
      </c>
      <c r="C1724">
        <f ca="1" t="shared" si="79"/>
        <v>836</v>
      </c>
      <c r="D1724">
        <f ca="1" t="shared" si="80"/>
        <v>-1.23223632353988</v>
      </c>
    </row>
    <row r="1725" spans="1:4">
      <c r="A1725">
        <v>-0.66308075474808</v>
      </c>
      <c r="B1725">
        <f ca="1" t="shared" si="78"/>
        <v>0.0573749292354002</v>
      </c>
      <c r="C1725">
        <f ca="1" t="shared" si="79"/>
        <v>788</v>
      </c>
      <c r="D1725">
        <f ca="1" t="shared" si="80"/>
        <v>-1.57719849813008</v>
      </c>
    </row>
    <row r="1726" spans="1:4">
      <c r="A1726">
        <v>-0.109727125163772</v>
      </c>
      <c r="B1726">
        <f ca="1" t="shared" si="78"/>
        <v>0.945481688342178</v>
      </c>
      <c r="C1726">
        <f ca="1" t="shared" si="79"/>
        <v>489</v>
      </c>
      <c r="D1726">
        <f ca="1" t="shared" si="80"/>
        <v>1.60253830853349</v>
      </c>
    </row>
    <row r="1727" spans="1:4">
      <c r="A1727">
        <v>0.399403461415204</v>
      </c>
      <c r="B1727">
        <f ca="1" t="shared" si="78"/>
        <v>0.595328275425989</v>
      </c>
      <c r="C1727">
        <f ca="1" t="shared" si="79"/>
        <v>67</v>
      </c>
      <c r="D1727">
        <f ca="1" t="shared" si="80"/>
        <v>0.241273111690878</v>
      </c>
    </row>
    <row r="1728" spans="1:4">
      <c r="A1728">
        <v>-0.722403683539596</v>
      </c>
      <c r="B1728">
        <f ca="1" t="shared" si="78"/>
        <v>0.366955771533584</v>
      </c>
      <c r="C1728">
        <f ca="1" t="shared" si="79"/>
        <v>1158</v>
      </c>
      <c r="D1728">
        <f ca="1" t="shared" si="80"/>
        <v>-0.339926946844007</v>
      </c>
    </row>
    <row r="1729" spans="1:4">
      <c r="A1729">
        <v>0.452598669653526</v>
      </c>
      <c r="B1729">
        <f ca="1" t="shared" si="78"/>
        <v>0.0260095736538772</v>
      </c>
      <c r="C1729">
        <f ca="1" t="shared" si="79"/>
        <v>1286</v>
      </c>
      <c r="D1729">
        <f ca="1" t="shared" si="80"/>
        <v>-1.94297526231332</v>
      </c>
    </row>
    <row r="1730" spans="1:4">
      <c r="A1730">
        <v>-0.866007212607656</v>
      </c>
      <c r="B1730">
        <f ca="1" t="shared" ref="B1730:B1793" si="81">RAND()</f>
        <v>0.332238137223573</v>
      </c>
      <c r="C1730">
        <f ca="1" t="shared" ref="C1730:C1793" si="82">RANDBETWEEN(1,2000)</f>
        <v>1105</v>
      </c>
      <c r="D1730">
        <f ca="1" t="shared" ref="D1730:D1793" si="83">NORMSINV(B1730)</f>
        <v>-0.433741351859509</v>
      </c>
    </row>
    <row r="1731" spans="1:4">
      <c r="A1731">
        <v>0.00416889633925166</v>
      </c>
      <c r="B1731">
        <f ca="1" t="shared" si="81"/>
        <v>0.192404879951957</v>
      </c>
      <c r="C1731">
        <f ca="1" t="shared" si="82"/>
        <v>1761</v>
      </c>
      <c r="D1731">
        <f ca="1" t="shared" si="83"/>
        <v>-0.869068326176418</v>
      </c>
    </row>
    <row r="1732" spans="1:4">
      <c r="A1732">
        <v>-0.37507788874791</v>
      </c>
      <c r="B1732">
        <f ca="1" t="shared" si="81"/>
        <v>0.229845764681228</v>
      </c>
      <c r="C1732">
        <f ca="1" t="shared" si="82"/>
        <v>35</v>
      </c>
      <c r="D1732">
        <f ca="1" t="shared" si="83"/>
        <v>-0.739354885567799</v>
      </c>
    </row>
    <row r="1733" spans="1:4">
      <c r="A1733">
        <v>1.05121216620319</v>
      </c>
      <c r="B1733">
        <f ca="1" t="shared" si="81"/>
        <v>0.396154175002672</v>
      </c>
      <c r="C1733">
        <f ca="1" t="shared" si="82"/>
        <v>330</v>
      </c>
      <c r="D1733">
        <f ca="1" t="shared" si="83"/>
        <v>-0.263314285311729</v>
      </c>
    </row>
    <row r="1734" spans="1:4">
      <c r="A1734">
        <v>0.054608335631201</v>
      </c>
      <c r="B1734">
        <f ca="1" t="shared" si="81"/>
        <v>0.701801688763237</v>
      </c>
      <c r="C1734">
        <f ca="1" t="shared" si="82"/>
        <v>839</v>
      </c>
      <c r="D1734">
        <f ca="1" t="shared" si="83"/>
        <v>0.529589432905286</v>
      </c>
    </row>
    <row r="1735" spans="1:4">
      <c r="A1735">
        <v>0.0221484697249252</v>
      </c>
      <c r="B1735">
        <f ca="1" t="shared" si="81"/>
        <v>0.253569152916574</v>
      </c>
      <c r="C1735">
        <f ca="1" t="shared" si="82"/>
        <v>376</v>
      </c>
      <c r="D1735">
        <f ca="1" t="shared" si="83"/>
        <v>-0.66330020418462</v>
      </c>
    </row>
    <row r="1736" spans="1:4">
      <c r="A1736">
        <v>0.228367298404919</v>
      </c>
      <c r="B1736">
        <f ca="1" t="shared" si="81"/>
        <v>0.700990922965163</v>
      </c>
      <c r="C1736">
        <f ca="1" t="shared" si="82"/>
        <v>85</v>
      </c>
      <c r="D1736">
        <f ca="1" t="shared" si="83"/>
        <v>0.527252645584186</v>
      </c>
    </row>
    <row r="1737" spans="1:4">
      <c r="A1737">
        <v>0.414445366914151</v>
      </c>
      <c r="B1737">
        <f ca="1" t="shared" si="81"/>
        <v>0.731816863436574</v>
      </c>
      <c r="C1737">
        <f ca="1" t="shared" si="82"/>
        <v>1686</v>
      </c>
      <c r="D1737">
        <f ca="1" t="shared" si="83"/>
        <v>0.618317189354462</v>
      </c>
    </row>
    <row r="1738" spans="1:4">
      <c r="A1738">
        <v>0.457519035990117</v>
      </c>
      <c r="B1738">
        <f ca="1" t="shared" si="81"/>
        <v>0.654193138621787</v>
      </c>
      <c r="C1738">
        <f ca="1" t="shared" si="82"/>
        <v>1160</v>
      </c>
      <c r="D1738">
        <f ca="1" t="shared" si="83"/>
        <v>0.396666071732006</v>
      </c>
    </row>
    <row r="1739" spans="1:4">
      <c r="A1739">
        <v>1.51214408106171</v>
      </c>
      <c r="B1739">
        <f ca="1" t="shared" si="81"/>
        <v>0.197930024557671</v>
      </c>
      <c r="C1739">
        <f ca="1" t="shared" si="82"/>
        <v>1227</v>
      </c>
      <c r="D1739">
        <f ca="1" t="shared" si="83"/>
        <v>-0.849038177380035</v>
      </c>
    </row>
    <row r="1740" spans="1:4">
      <c r="A1740">
        <v>0.793786512076622</v>
      </c>
      <c r="B1740">
        <f ca="1" t="shared" si="81"/>
        <v>0.753706975581275</v>
      </c>
      <c r="C1740">
        <f ca="1" t="shared" si="82"/>
        <v>439</v>
      </c>
      <c r="D1740">
        <f ca="1" t="shared" si="83"/>
        <v>0.686201505057925</v>
      </c>
    </row>
    <row r="1741" spans="1:4">
      <c r="A1741">
        <v>-0.758835767555865</v>
      </c>
      <c r="B1741">
        <f ca="1" t="shared" si="81"/>
        <v>0.93576613822195</v>
      </c>
      <c r="C1741">
        <f ca="1" t="shared" si="82"/>
        <v>371</v>
      </c>
      <c r="D1741">
        <f ca="1" t="shared" si="83"/>
        <v>1.52017211580384</v>
      </c>
    </row>
    <row r="1742" spans="1:4">
      <c r="A1742">
        <v>0.900583927432308</v>
      </c>
      <c r="B1742">
        <f ca="1" t="shared" si="81"/>
        <v>0.878717418378457</v>
      </c>
      <c r="C1742">
        <f ca="1" t="shared" si="82"/>
        <v>523</v>
      </c>
      <c r="D1742">
        <f ca="1" t="shared" si="83"/>
        <v>1.1685991689361</v>
      </c>
    </row>
    <row r="1743" spans="1:4">
      <c r="A1743">
        <v>-0.924717369343853</v>
      </c>
      <c r="B1743">
        <f ca="1" t="shared" si="81"/>
        <v>0.926120033213413</v>
      </c>
      <c r="C1743">
        <f ca="1" t="shared" si="82"/>
        <v>1545</v>
      </c>
      <c r="D1743">
        <f ca="1" t="shared" si="83"/>
        <v>1.44748929118118</v>
      </c>
    </row>
    <row r="1744" spans="1:4">
      <c r="A1744">
        <v>0.307121581499814</v>
      </c>
      <c r="B1744">
        <f ca="1" t="shared" si="81"/>
        <v>0.42499337849733</v>
      </c>
      <c r="C1744">
        <f ca="1" t="shared" si="82"/>
        <v>1947</v>
      </c>
      <c r="D1744">
        <f ca="1" t="shared" si="83"/>
        <v>-0.189135323429308</v>
      </c>
    </row>
    <row r="1745" spans="1:4">
      <c r="A1745">
        <v>-0.289365971184452</v>
      </c>
      <c r="B1745">
        <f ca="1" t="shared" si="81"/>
        <v>0.0265787733860481</v>
      </c>
      <c r="C1745">
        <f ca="1" t="shared" si="82"/>
        <v>1959</v>
      </c>
      <c r="D1745">
        <f ca="1" t="shared" si="83"/>
        <v>-1.93363885277101</v>
      </c>
    </row>
    <row r="1746" spans="1:4">
      <c r="A1746">
        <v>-0.601507963438053</v>
      </c>
      <c r="B1746">
        <f ca="1" t="shared" si="81"/>
        <v>0.924966160860262</v>
      </c>
      <c r="C1746">
        <f ca="1" t="shared" si="82"/>
        <v>655</v>
      </c>
      <c r="D1746">
        <f ca="1" t="shared" si="83"/>
        <v>1.43929245982596</v>
      </c>
    </row>
    <row r="1747" spans="1:4">
      <c r="A1747">
        <v>-1.02189005701803</v>
      </c>
      <c r="B1747">
        <f ca="1" t="shared" si="81"/>
        <v>0.282092560859029</v>
      </c>
      <c r="C1747">
        <f ca="1" t="shared" si="82"/>
        <v>995</v>
      </c>
      <c r="D1747">
        <f ca="1" t="shared" si="83"/>
        <v>-0.576636374440886</v>
      </c>
    </row>
    <row r="1748" spans="1:4">
      <c r="A1748">
        <v>-1.27405883176834</v>
      </c>
      <c r="B1748">
        <f ca="1" t="shared" si="81"/>
        <v>0.877305982767577</v>
      </c>
      <c r="C1748">
        <f ca="1" t="shared" si="82"/>
        <v>1550</v>
      </c>
      <c r="D1748">
        <f ca="1" t="shared" si="83"/>
        <v>1.16162447853577</v>
      </c>
    </row>
    <row r="1749" spans="1:4">
      <c r="A1749">
        <v>-0.374914179701591</v>
      </c>
      <c r="B1749">
        <f ca="1" t="shared" si="81"/>
        <v>0.329461099422862</v>
      </c>
      <c r="C1749">
        <f ca="1" t="shared" si="82"/>
        <v>907</v>
      </c>
      <c r="D1749">
        <f ca="1" t="shared" si="83"/>
        <v>-0.441401717791767</v>
      </c>
    </row>
    <row r="1750" spans="1:4">
      <c r="A1750">
        <v>-0.716754584573209</v>
      </c>
      <c r="B1750">
        <f ca="1" t="shared" si="81"/>
        <v>0.610109767451696</v>
      </c>
      <c r="C1750">
        <f ca="1" t="shared" si="82"/>
        <v>1062</v>
      </c>
      <c r="D1750">
        <f ca="1" t="shared" si="83"/>
        <v>0.279605137513756</v>
      </c>
    </row>
    <row r="1751" spans="1:4">
      <c r="A1751">
        <v>-0.308484686684096</v>
      </c>
      <c r="B1751">
        <f ca="1" t="shared" si="81"/>
        <v>0.0872565285789142</v>
      </c>
      <c r="C1751">
        <f ca="1" t="shared" si="82"/>
        <v>1603</v>
      </c>
      <c r="D1751">
        <f ca="1" t="shared" si="83"/>
        <v>-1.35784441822858</v>
      </c>
    </row>
    <row r="1752" spans="1:4">
      <c r="A1752">
        <v>1.58039256348275</v>
      </c>
      <c r="B1752">
        <f ca="1" t="shared" si="81"/>
        <v>0.541109278280771</v>
      </c>
      <c r="C1752">
        <f ca="1" t="shared" si="82"/>
        <v>769</v>
      </c>
      <c r="D1752">
        <f ca="1" t="shared" si="83"/>
        <v>0.10322872373683</v>
      </c>
    </row>
    <row r="1753" spans="1:4">
      <c r="A1753">
        <v>0.498946519655874</v>
      </c>
      <c r="B1753">
        <f ca="1" t="shared" si="81"/>
        <v>0.734423554289376</v>
      </c>
      <c r="C1753">
        <f ca="1" t="shared" si="82"/>
        <v>799</v>
      </c>
      <c r="D1753">
        <f ca="1" t="shared" si="83"/>
        <v>0.626247079722811</v>
      </c>
    </row>
    <row r="1754" spans="1:4">
      <c r="A1754">
        <v>-0.277580056717852</v>
      </c>
      <c r="B1754">
        <f ca="1" t="shared" si="81"/>
        <v>0.809681317541556</v>
      </c>
      <c r="C1754">
        <f ca="1" t="shared" si="82"/>
        <v>904</v>
      </c>
      <c r="D1754">
        <f ca="1" t="shared" si="83"/>
        <v>0.876722532611002</v>
      </c>
    </row>
    <row r="1755" spans="1:4">
      <c r="A1755">
        <v>-0.974673639575485</v>
      </c>
      <c r="B1755">
        <f ca="1" t="shared" si="81"/>
        <v>0.66163556069634</v>
      </c>
      <c r="C1755">
        <f ca="1" t="shared" si="82"/>
        <v>1721</v>
      </c>
      <c r="D1755">
        <f ca="1" t="shared" si="83"/>
        <v>0.416930999189404</v>
      </c>
    </row>
    <row r="1756" spans="1:4">
      <c r="A1756">
        <v>0.278216703009093</v>
      </c>
      <c r="B1756">
        <f ca="1" t="shared" si="81"/>
        <v>0.424532699622479</v>
      </c>
      <c r="C1756">
        <f ca="1" t="shared" si="82"/>
        <v>1570</v>
      </c>
      <c r="D1756">
        <f ca="1" t="shared" si="83"/>
        <v>-0.190311044891427</v>
      </c>
    </row>
    <row r="1757" spans="1:4">
      <c r="A1757">
        <v>-0.482293671666412</v>
      </c>
      <c r="B1757">
        <f ca="1" t="shared" si="81"/>
        <v>0.121160044330825</v>
      </c>
      <c r="C1757">
        <f ca="1" t="shared" si="82"/>
        <v>657</v>
      </c>
      <c r="D1757">
        <f ca="1" t="shared" si="83"/>
        <v>-1.16920737962976</v>
      </c>
    </row>
    <row r="1758" spans="1:4">
      <c r="A1758">
        <v>0.143427314469591</v>
      </c>
      <c r="B1758">
        <f ca="1" t="shared" si="81"/>
        <v>0.299104056735778</v>
      </c>
      <c r="C1758">
        <f ca="1" t="shared" si="82"/>
        <v>1721</v>
      </c>
      <c r="D1758">
        <f ca="1" t="shared" si="83"/>
        <v>-0.526979083854979</v>
      </c>
    </row>
    <row r="1759" spans="1:4">
      <c r="A1759">
        <v>0.947838998399675</v>
      </c>
      <c r="B1759">
        <f ca="1" t="shared" si="81"/>
        <v>0.4599143319889</v>
      </c>
      <c r="C1759">
        <f ca="1" t="shared" si="82"/>
        <v>573</v>
      </c>
      <c r="D1759">
        <f ca="1" t="shared" si="83"/>
        <v>-0.100649546469932</v>
      </c>
    </row>
    <row r="1760" spans="1:4">
      <c r="A1760">
        <v>-0.510154904986848</v>
      </c>
      <c r="B1760">
        <f ca="1" t="shared" si="81"/>
        <v>0.698450780487225</v>
      </c>
      <c r="C1760">
        <f ca="1" t="shared" si="82"/>
        <v>1913</v>
      </c>
      <c r="D1760">
        <f ca="1" t="shared" si="83"/>
        <v>0.519949979587879</v>
      </c>
    </row>
    <row r="1761" spans="1:4">
      <c r="A1761">
        <v>0.383133738068864</v>
      </c>
      <c r="B1761">
        <f ca="1" t="shared" si="81"/>
        <v>0.0285216822922274</v>
      </c>
      <c r="C1761">
        <f ca="1" t="shared" si="82"/>
        <v>24</v>
      </c>
      <c r="D1761">
        <f ca="1" t="shared" si="83"/>
        <v>-1.90297839375968</v>
      </c>
    </row>
    <row r="1762" spans="1:4">
      <c r="A1762">
        <v>1.06554352896637</v>
      </c>
      <c r="B1762">
        <f ca="1" t="shared" si="81"/>
        <v>0.173745452052555</v>
      </c>
      <c r="C1762">
        <f ca="1" t="shared" si="82"/>
        <v>1833</v>
      </c>
      <c r="D1762">
        <f ca="1" t="shared" si="83"/>
        <v>-0.939467240568269</v>
      </c>
    </row>
    <row r="1763" spans="1:4">
      <c r="A1763">
        <v>-0.445998011855409</v>
      </c>
      <c r="B1763">
        <f ca="1" t="shared" si="81"/>
        <v>0.0300198159340217</v>
      </c>
      <c r="C1763">
        <f ca="1" t="shared" si="82"/>
        <v>488</v>
      </c>
      <c r="D1763">
        <f ca="1" t="shared" si="83"/>
        <v>-1.88050245675385</v>
      </c>
    </row>
    <row r="1764" spans="1:4">
      <c r="A1764">
        <v>0.500854184792843</v>
      </c>
      <c r="B1764">
        <f ca="1" t="shared" si="81"/>
        <v>0.776206066642457</v>
      </c>
      <c r="C1764">
        <f ca="1" t="shared" si="82"/>
        <v>1261</v>
      </c>
      <c r="D1764">
        <f ca="1" t="shared" si="83"/>
        <v>0.75944255264688</v>
      </c>
    </row>
    <row r="1765" spans="1:4">
      <c r="A1765">
        <v>0.237013182413648</v>
      </c>
      <c r="B1765">
        <f ca="1" t="shared" si="81"/>
        <v>0.296504502447813</v>
      </c>
      <c r="C1765">
        <f ca="1" t="shared" si="82"/>
        <v>1997</v>
      </c>
      <c r="D1765">
        <f ca="1" t="shared" si="83"/>
        <v>-0.53448069132504</v>
      </c>
    </row>
    <row r="1766" spans="1:4">
      <c r="A1766">
        <v>-0.177602714757086</v>
      </c>
      <c r="B1766">
        <f ca="1" t="shared" si="81"/>
        <v>0.531246206059908</v>
      </c>
      <c r="C1766">
        <f ca="1" t="shared" si="82"/>
        <v>310</v>
      </c>
      <c r="D1766">
        <f ca="1" t="shared" si="83"/>
        <v>0.0784028734580458</v>
      </c>
    </row>
    <row r="1767" spans="1:4">
      <c r="A1767">
        <v>-0.744628323445795</v>
      </c>
      <c r="B1767">
        <f ca="1" t="shared" si="81"/>
        <v>0.145866807116002</v>
      </c>
      <c r="C1767">
        <f ca="1" t="shared" si="82"/>
        <v>889</v>
      </c>
      <c r="D1767">
        <f ca="1" t="shared" si="83"/>
        <v>-1.05432616337111</v>
      </c>
    </row>
    <row r="1768" spans="1:4">
      <c r="A1768">
        <v>0.305037701764377</v>
      </c>
      <c r="B1768">
        <f ca="1" t="shared" si="81"/>
        <v>0.482615580167551</v>
      </c>
      <c r="C1768">
        <f ca="1" t="shared" si="82"/>
        <v>1213</v>
      </c>
      <c r="D1768">
        <f ca="1" t="shared" si="83"/>
        <v>-0.0435900785712582</v>
      </c>
    </row>
    <row r="1769" spans="1:4">
      <c r="A1769">
        <v>-0.094731831268291</v>
      </c>
      <c r="B1769">
        <f ca="1" t="shared" si="81"/>
        <v>0.387141296663608</v>
      </c>
      <c r="C1769">
        <f ca="1" t="shared" si="82"/>
        <v>154</v>
      </c>
      <c r="D1769">
        <f ca="1" t="shared" si="83"/>
        <v>-0.286777628917439</v>
      </c>
    </row>
    <row r="1770" spans="1:4">
      <c r="A1770">
        <v>-0.699064912623726</v>
      </c>
      <c r="B1770">
        <f ca="1" t="shared" si="81"/>
        <v>0.156868802815681</v>
      </c>
      <c r="C1770">
        <f ca="1" t="shared" si="82"/>
        <v>329</v>
      </c>
      <c r="D1770">
        <f ca="1" t="shared" si="83"/>
        <v>-1.00741037914741</v>
      </c>
    </row>
    <row r="1771" spans="1:4">
      <c r="A1771">
        <v>-0.244335751631297</v>
      </c>
      <c r="B1771">
        <f ca="1" t="shared" si="81"/>
        <v>0.191796189851493</v>
      </c>
      <c r="C1771">
        <f ca="1" t="shared" si="82"/>
        <v>1510</v>
      </c>
      <c r="D1771">
        <f ca="1" t="shared" si="83"/>
        <v>-0.871296319251167</v>
      </c>
    </row>
    <row r="1772" spans="1:4">
      <c r="A1772">
        <v>0.374832325178431</v>
      </c>
      <c r="B1772">
        <f ca="1" t="shared" si="81"/>
        <v>0.524282333452557</v>
      </c>
      <c r="C1772">
        <f ca="1" t="shared" si="82"/>
        <v>1438</v>
      </c>
      <c r="D1772">
        <f ca="1" t="shared" si="83"/>
        <v>0.0609044152752528</v>
      </c>
    </row>
    <row r="1773" spans="1:4">
      <c r="A1773">
        <v>0.124362031783676</v>
      </c>
      <c r="B1773">
        <f ca="1" t="shared" si="81"/>
        <v>0.458844648250879</v>
      </c>
      <c r="C1773">
        <f ca="1" t="shared" si="82"/>
        <v>568</v>
      </c>
      <c r="D1773">
        <f ca="1" t="shared" si="83"/>
        <v>-0.103344830469046</v>
      </c>
    </row>
    <row r="1774" spans="1:4">
      <c r="A1774">
        <v>-2.16092303162441</v>
      </c>
      <c r="B1774">
        <f ca="1" t="shared" si="81"/>
        <v>0.999104062872013</v>
      </c>
      <c r="C1774">
        <f ca="1" t="shared" si="82"/>
        <v>1585</v>
      </c>
      <c r="D1774">
        <f ca="1" t="shared" si="83"/>
        <v>3.12272115647303</v>
      </c>
    </row>
    <row r="1775" spans="1:4">
      <c r="A1775">
        <v>-0.304796685668407</v>
      </c>
      <c r="B1775">
        <f ca="1" t="shared" si="81"/>
        <v>0.00592743707277799</v>
      </c>
      <c r="C1775">
        <f ca="1" t="shared" si="82"/>
        <v>879</v>
      </c>
      <c r="D1775">
        <f ca="1" t="shared" si="83"/>
        <v>-2.51643506986909</v>
      </c>
    </row>
    <row r="1776" spans="1:4">
      <c r="A1776">
        <v>0.322636424243683</v>
      </c>
      <c r="B1776">
        <f ca="1" t="shared" si="81"/>
        <v>0.502072885015529</v>
      </c>
      <c r="C1776">
        <f ca="1" t="shared" si="82"/>
        <v>825</v>
      </c>
      <c r="D1776">
        <f ca="1" t="shared" si="83"/>
        <v>0.00519597557018699</v>
      </c>
    </row>
    <row r="1777" spans="1:4">
      <c r="A1777">
        <v>-0.050931703299284</v>
      </c>
      <c r="B1777">
        <f ca="1" t="shared" si="81"/>
        <v>0.369759393071769</v>
      </c>
      <c r="C1777">
        <f ca="1" t="shared" si="82"/>
        <v>1216</v>
      </c>
      <c r="D1777">
        <f ca="1" t="shared" si="83"/>
        <v>-0.332490666681404</v>
      </c>
    </row>
    <row r="1778" spans="1:4">
      <c r="A1778">
        <v>0.84231942309998</v>
      </c>
      <c r="B1778">
        <f ca="1" t="shared" si="81"/>
        <v>0.0607868628670865</v>
      </c>
      <c r="C1778">
        <f ca="1" t="shared" si="82"/>
        <v>885</v>
      </c>
      <c r="D1778">
        <f ca="1" t="shared" si="83"/>
        <v>-1.54820176861743</v>
      </c>
    </row>
    <row r="1779" spans="1:4">
      <c r="A1779">
        <v>0.617164914729074</v>
      </c>
      <c r="B1779">
        <f ca="1" t="shared" si="81"/>
        <v>0.996784438848063</v>
      </c>
      <c r="C1779">
        <f ca="1" t="shared" si="82"/>
        <v>573</v>
      </c>
      <c r="D1779">
        <f ca="1" t="shared" si="83"/>
        <v>2.72495001224803</v>
      </c>
    </row>
    <row r="1780" spans="1:4">
      <c r="A1780">
        <v>-0.989418822427979</v>
      </c>
      <c r="B1780">
        <f ca="1" t="shared" si="81"/>
        <v>0.794040430873594</v>
      </c>
      <c r="C1780">
        <f ca="1" t="shared" si="82"/>
        <v>1904</v>
      </c>
      <c r="D1780">
        <f ca="1" t="shared" si="83"/>
        <v>0.820521042962917</v>
      </c>
    </row>
    <row r="1781" spans="1:4">
      <c r="A1781">
        <v>2.62014509644359</v>
      </c>
      <c r="B1781">
        <f ca="1" t="shared" si="81"/>
        <v>0.908796694429474</v>
      </c>
      <c r="C1781">
        <f ca="1" t="shared" si="82"/>
        <v>1333</v>
      </c>
      <c r="D1781">
        <f ca="1" t="shared" si="83"/>
        <v>1.3333815889662</v>
      </c>
    </row>
    <row r="1782" spans="1:4">
      <c r="A1782">
        <v>-0.71280510383076</v>
      </c>
      <c r="B1782">
        <f ca="1" t="shared" si="81"/>
        <v>0.0809345109574857</v>
      </c>
      <c r="C1782">
        <f ca="1" t="shared" si="82"/>
        <v>1462</v>
      </c>
      <c r="D1782">
        <f ca="1" t="shared" si="83"/>
        <v>-1.39881314996358</v>
      </c>
    </row>
    <row r="1783" spans="1:4">
      <c r="A1783">
        <v>-0.190907485375647</v>
      </c>
      <c r="B1783">
        <f ca="1" t="shared" si="81"/>
        <v>0.751467646160221</v>
      </c>
      <c r="C1783">
        <f ca="1" t="shared" si="82"/>
        <v>1092</v>
      </c>
      <c r="D1783">
        <f ca="1" t="shared" si="83"/>
        <v>0.679115459699151</v>
      </c>
    </row>
    <row r="1784" spans="1:4">
      <c r="A1784">
        <v>-0.934378476813436</v>
      </c>
      <c r="B1784">
        <f ca="1" t="shared" si="81"/>
        <v>0.732698847558479</v>
      </c>
      <c r="C1784">
        <f ca="1" t="shared" si="82"/>
        <v>1483</v>
      </c>
      <c r="D1784">
        <f ca="1" t="shared" si="83"/>
        <v>0.620995924214882</v>
      </c>
    </row>
    <row r="1785" spans="1:4">
      <c r="A1785">
        <v>-0.40462850847689</v>
      </c>
      <c r="B1785">
        <f ca="1" t="shared" si="81"/>
        <v>0.707010096767926</v>
      </c>
      <c r="C1785">
        <f ca="1" t="shared" si="82"/>
        <v>416</v>
      </c>
      <c r="D1785">
        <f ca="1" t="shared" si="83"/>
        <v>0.544671010277587</v>
      </c>
    </row>
    <row r="1786" spans="1:4">
      <c r="A1786">
        <v>-1.85582393896766</v>
      </c>
      <c r="B1786">
        <f ca="1" t="shared" si="81"/>
        <v>0.819980618575333</v>
      </c>
      <c r="C1786">
        <f ca="1" t="shared" si="82"/>
        <v>1828</v>
      </c>
      <c r="D1786">
        <f ca="1" t="shared" si="83"/>
        <v>0.915291228207812</v>
      </c>
    </row>
    <row r="1787" spans="1:4">
      <c r="A1787">
        <v>0.0756904228182975</v>
      </c>
      <c r="B1787">
        <f ca="1" t="shared" si="81"/>
        <v>0.629005147337395</v>
      </c>
      <c r="C1787">
        <f ca="1" t="shared" si="82"/>
        <v>1570</v>
      </c>
      <c r="D1787">
        <f ca="1" t="shared" si="83"/>
        <v>0.329219605247024</v>
      </c>
    </row>
    <row r="1788" spans="1:4">
      <c r="A1788">
        <v>-0.218406057683751</v>
      </c>
      <c r="B1788">
        <f ca="1" t="shared" si="81"/>
        <v>0.227272511805521</v>
      </c>
      <c r="C1788">
        <f ca="1" t="shared" si="82"/>
        <v>537</v>
      </c>
      <c r="D1788">
        <f ca="1" t="shared" si="83"/>
        <v>-0.747859309128105</v>
      </c>
    </row>
    <row r="1789" spans="1:4">
      <c r="A1789">
        <v>1.31927208713023</v>
      </c>
      <c r="B1789">
        <f ca="1" t="shared" si="81"/>
        <v>0.805757197166639</v>
      </c>
      <c r="C1789">
        <f ca="1" t="shared" si="82"/>
        <v>48</v>
      </c>
      <c r="D1789">
        <f ca="1" t="shared" si="83"/>
        <v>0.862366978887268</v>
      </c>
    </row>
    <row r="1790" spans="1:4">
      <c r="A1790">
        <v>0.418115178035805</v>
      </c>
      <c r="B1790">
        <f ca="1" t="shared" si="81"/>
        <v>0.633186083628728</v>
      </c>
      <c r="C1790">
        <f ca="1" t="shared" si="82"/>
        <v>1048</v>
      </c>
      <c r="D1790">
        <f ca="1" t="shared" si="83"/>
        <v>0.340303697774774</v>
      </c>
    </row>
    <row r="1791" spans="1:4">
      <c r="A1791">
        <v>-0.836334947962314</v>
      </c>
      <c r="B1791">
        <f ca="1" t="shared" si="81"/>
        <v>0.352308258397505</v>
      </c>
      <c r="C1791">
        <f ca="1" t="shared" si="82"/>
        <v>663</v>
      </c>
      <c r="D1791">
        <f ca="1" t="shared" si="83"/>
        <v>-0.379096080466252</v>
      </c>
    </row>
    <row r="1792" spans="1:4">
      <c r="A1792">
        <v>-1.09613665699726</v>
      </c>
      <c r="B1792">
        <f ca="1" t="shared" si="81"/>
        <v>0.53975014757544</v>
      </c>
      <c r="C1792">
        <f ca="1" t="shared" si="82"/>
        <v>1252</v>
      </c>
      <c r="D1792">
        <f ca="1" t="shared" si="83"/>
        <v>0.0998042865769855</v>
      </c>
    </row>
    <row r="1793" spans="1:4">
      <c r="A1793">
        <v>-0.658892531646416</v>
      </c>
      <c r="B1793">
        <f ca="1" t="shared" si="81"/>
        <v>0.967348326255899</v>
      </c>
      <c r="C1793">
        <f ca="1" t="shared" si="82"/>
        <v>327</v>
      </c>
      <c r="D1793">
        <f ca="1" t="shared" si="83"/>
        <v>1.84317579665355</v>
      </c>
    </row>
    <row r="1794" spans="1:4">
      <c r="A1794">
        <v>1.16740011435468</v>
      </c>
      <c r="B1794">
        <f ca="1" t="shared" ref="B1794:B1857" si="84">RAND()</f>
        <v>0.532559021703213</v>
      </c>
      <c r="C1794">
        <f ca="1" t="shared" ref="C1794:C1857" si="85">RANDBETWEEN(1,2000)</f>
        <v>388</v>
      </c>
      <c r="D1794">
        <f ca="1" t="shared" ref="D1794:D1857" si="86">NORMSINV(B1794)</f>
        <v>0.0817041771366018</v>
      </c>
    </row>
    <row r="1795" spans="1:4">
      <c r="A1795">
        <v>-0.459389184470638</v>
      </c>
      <c r="B1795">
        <f ca="1" t="shared" si="84"/>
        <v>0.138052784778504</v>
      </c>
      <c r="C1795">
        <f ca="1" t="shared" si="85"/>
        <v>1123</v>
      </c>
      <c r="D1795">
        <f ca="1" t="shared" si="86"/>
        <v>-1.08910957145835</v>
      </c>
    </row>
    <row r="1796" spans="1:4">
      <c r="A1796">
        <v>0.806746811576886</v>
      </c>
      <c r="B1796">
        <f ca="1" t="shared" si="84"/>
        <v>0.329073411152425</v>
      </c>
      <c r="C1796">
        <f ca="1" t="shared" si="85"/>
        <v>675</v>
      </c>
      <c r="D1796">
        <f ca="1" t="shared" si="86"/>
        <v>-0.442473196045566</v>
      </c>
    </row>
    <row r="1797" spans="1:4">
      <c r="A1797">
        <v>-0.674754119245335</v>
      </c>
      <c r="B1797">
        <f ca="1" t="shared" si="84"/>
        <v>0.552727241222779</v>
      </c>
      <c r="C1797">
        <f ca="1" t="shared" si="85"/>
        <v>798</v>
      </c>
      <c r="D1797">
        <f ca="1" t="shared" si="86"/>
        <v>0.132554754090066</v>
      </c>
    </row>
    <row r="1798" spans="1:4">
      <c r="A1798">
        <v>2.79891537502408</v>
      </c>
      <c r="B1798">
        <f ca="1" t="shared" si="84"/>
        <v>0.98081121716253</v>
      </c>
      <c r="C1798">
        <f ca="1" t="shared" si="85"/>
        <v>161</v>
      </c>
      <c r="D1798">
        <f ca="1" t="shared" si="86"/>
        <v>2.07079919315789</v>
      </c>
    </row>
    <row r="1799" spans="1:4">
      <c r="A1799">
        <v>0.651308482702007</v>
      </c>
      <c r="B1799">
        <f ca="1" t="shared" si="84"/>
        <v>0.526752174754522</v>
      </c>
      <c r="C1799">
        <f ca="1" t="shared" si="85"/>
        <v>1156</v>
      </c>
      <c r="D1799">
        <f ca="1" t="shared" si="86"/>
        <v>0.0671080938143712</v>
      </c>
    </row>
    <row r="1800" spans="1:4">
      <c r="A1800">
        <v>1.54083863890264</v>
      </c>
      <c r="B1800">
        <f ca="1" t="shared" si="84"/>
        <v>0.282752065580941</v>
      </c>
      <c r="C1800">
        <f ca="1" t="shared" si="85"/>
        <v>473</v>
      </c>
      <c r="D1800">
        <f ca="1" t="shared" si="86"/>
        <v>-0.574685329296596</v>
      </c>
    </row>
    <row r="1801" spans="1:4">
      <c r="A1801">
        <v>-0.317884314426919</v>
      </c>
      <c r="B1801">
        <f ca="1" t="shared" si="84"/>
        <v>0.424134701136151</v>
      </c>
      <c r="C1801">
        <f ca="1" t="shared" si="85"/>
        <v>1634</v>
      </c>
      <c r="D1801">
        <f ca="1" t="shared" si="86"/>
        <v>-0.19132700841672</v>
      </c>
    </row>
    <row r="1802" spans="1:4">
      <c r="A1802">
        <v>0.0958846158027882</v>
      </c>
      <c r="B1802">
        <f ca="1" t="shared" si="84"/>
        <v>0.946687837331018</v>
      </c>
      <c r="C1802">
        <f ca="1" t="shared" si="85"/>
        <v>1976</v>
      </c>
      <c r="D1802">
        <f ca="1" t="shared" si="86"/>
        <v>1.61355342886378</v>
      </c>
    </row>
    <row r="1803" spans="1:4">
      <c r="A1803">
        <v>-0.0278873812931124</v>
      </c>
      <c r="B1803">
        <f ca="1" t="shared" si="84"/>
        <v>0.990257273397425</v>
      </c>
      <c r="C1803">
        <f ca="1" t="shared" si="85"/>
        <v>727</v>
      </c>
      <c r="D1803">
        <f ca="1" t="shared" si="86"/>
        <v>2.33611107580785</v>
      </c>
    </row>
    <row r="1804" spans="1:4">
      <c r="A1804">
        <v>-0.71883277996676</v>
      </c>
      <c r="B1804">
        <f ca="1" t="shared" si="84"/>
        <v>0.308165643474461</v>
      </c>
      <c r="C1804">
        <f ca="1" t="shared" si="85"/>
        <v>1889</v>
      </c>
      <c r="D1804">
        <f ca="1" t="shared" si="86"/>
        <v>-0.501056603810681</v>
      </c>
    </row>
    <row r="1805" spans="1:4">
      <c r="A1805">
        <v>1.59087903739419</v>
      </c>
      <c r="B1805">
        <f ca="1" t="shared" si="84"/>
        <v>0.02285055363091</v>
      </c>
      <c r="C1805">
        <f ca="1" t="shared" si="85"/>
        <v>556</v>
      </c>
      <c r="D1805">
        <f ca="1" t="shared" si="86"/>
        <v>-1.99814347793453</v>
      </c>
    </row>
    <row r="1806" spans="1:4">
      <c r="A1806">
        <v>-0.745840225135908</v>
      </c>
      <c r="B1806">
        <f ca="1" t="shared" si="84"/>
        <v>0.00413476746641828</v>
      </c>
      <c r="C1806">
        <f ca="1" t="shared" si="85"/>
        <v>1170</v>
      </c>
      <c r="D1806">
        <f ca="1" t="shared" si="86"/>
        <v>-2.64086218912383</v>
      </c>
    </row>
    <row r="1807" spans="1:4">
      <c r="A1807">
        <v>1.18065599963302</v>
      </c>
      <c r="B1807">
        <f ca="1" t="shared" si="84"/>
        <v>0.241204531262692</v>
      </c>
      <c r="C1807">
        <f ca="1" t="shared" si="85"/>
        <v>1618</v>
      </c>
      <c r="D1807">
        <f ca="1" t="shared" si="86"/>
        <v>-0.702433174695143</v>
      </c>
    </row>
    <row r="1808" spans="1:4">
      <c r="A1808">
        <v>0.59546891861828</v>
      </c>
      <c r="B1808">
        <f ca="1" t="shared" si="84"/>
        <v>0.00819112179355419</v>
      </c>
      <c r="C1808">
        <f ca="1" t="shared" si="85"/>
        <v>981</v>
      </c>
      <c r="D1808">
        <f ca="1" t="shared" si="86"/>
        <v>-2.40028651356294</v>
      </c>
    </row>
    <row r="1809" spans="1:4">
      <c r="A1809">
        <v>-0.415778913520626</v>
      </c>
      <c r="B1809">
        <f ca="1" t="shared" si="84"/>
        <v>0.516866480957794</v>
      </c>
      <c r="C1809">
        <f ca="1" t="shared" si="85"/>
        <v>855</v>
      </c>
      <c r="D1809">
        <f ca="1" t="shared" si="86"/>
        <v>0.042290600768557</v>
      </c>
    </row>
    <row r="1810" spans="1:4">
      <c r="A1810">
        <v>1.32110017148079</v>
      </c>
      <c r="B1810">
        <f ca="1" t="shared" si="84"/>
        <v>0.676309775335577</v>
      </c>
      <c r="C1810">
        <f ca="1" t="shared" si="85"/>
        <v>39</v>
      </c>
      <c r="D1810">
        <f ca="1" t="shared" si="86"/>
        <v>0.457404334641178</v>
      </c>
    </row>
    <row r="1811" spans="1:4">
      <c r="A1811">
        <v>1.53883775055874</v>
      </c>
      <c r="B1811">
        <f ca="1" t="shared" si="84"/>
        <v>0.861937224613369</v>
      </c>
      <c r="C1811">
        <f ca="1" t="shared" si="85"/>
        <v>848</v>
      </c>
      <c r="D1811">
        <f ca="1" t="shared" si="86"/>
        <v>1.08906425641091</v>
      </c>
    </row>
    <row r="1812" spans="1:4">
      <c r="A1812">
        <v>-0.746244950278196</v>
      </c>
      <c r="B1812">
        <f ca="1" t="shared" si="84"/>
        <v>0.219509942867586</v>
      </c>
      <c r="C1812">
        <f ca="1" t="shared" si="85"/>
        <v>506</v>
      </c>
      <c r="D1812">
        <f ca="1" t="shared" si="86"/>
        <v>-0.77384934862172</v>
      </c>
    </row>
    <row r="1813" spans="1:4">
      <c r="A1813">
        <v>1.55196630657883</v>
      </c>
      <c r="B1813">
        <f ca="1" t="shared" si="84"/>
        <v>0.715585432267869</v>
      </c>
      <c r="C1813">
        <f ca="1" t="shared" si="85"/>
        <v>1122</v>
      </c>
      <c r="D1813">
        <f ca="1" t="shared" si="86"/>
        <v>0.569776737126722</v>
      </c>
    </row>
    <row r="1814" spans="1:4">
      <c r="A1814">
        <v>-0.344309682986932</v>
      </c>
      <c r="B1814">
        <f ca="1" t="shared" si="84"/>
        <v>0.648531679197678</v>
      </c>
      <c r="C1814">
        <f ca="1" t="shared" si="85"/>
        <v>878</v>
      </c>
      <c r="D1814">
        <f ca="1" t="shared" si="86"/>
        <v>0.381359320854758</v>
      </c>
    </row>
    <row r="1815" spans="1:4">
      <c r="A1815">
        <v>2.40219378611073</v>
      </c>
      <c r="B1815">
        <f ca="1" t="shared" si="84"/>
        <v>0.738204161665757</v>
      </c>
      <c r="C1815">
        <f ca="1" t="shared" si="85"/>
        <v>277</v>
      </c>
      <c r="D1815">
        <f ca="1" t="shared" si="86"/>
        <v>0.637818743859128</v>
      </c>
    </row>
    <row r="1816" spans="1:4">
      <c r="A1816">
        <v>-1.08201902548899</v>
      </c>
      <c r="B1816">
        <f ca="1" t="shared" si="84"/>
        <v>0.18773383618977</v>
      </c>
      <c r="C1816">
        <f ca="1" t="shared" si="85"/>
        <v>480</v>
      </c>
      <c r="D1816">
        <f ca="1" t="shared" si="86"/>
        <v>-0.886278127479538</v>
      </c>
    </row>
    <row r="1817" spans="1:4">
      <c r="A1817">
        <v>1.28568444779376</v>
      </c>
      <c r="B1817">
        <f ca="1" t="shared" si="84"/>
        <v>0.552844967928789</v>
      </c>
      <c r="C1817">
        <f ca="1" t="shared" si="85"/>
        <v>1659</v>
      </c>
      <c r="D1817">
        <f ca="1" t="shared" si="86"/>
        <v>0.132852461020617</v>
      </c>
    </row>
    <row r="1818" spans="1:4">
      <c r="A1818">
        <v>0.369749386663898</v>
      </c>
      <c r="B1818">
        <f ca="1" t="shared" si="84"/>
        <v>0.136182417795515</v>
      </c>
      <c r="C1818">
        <f ca="1" t="shared" si="85"/>
        <v>444</v>
      </c>
      <c r="D1818">
        <f ca="1" t="shared" si="86"/>
        <v>-1.09763286567757</v>
      </c>
    </row>
    <row r="1819" spans="1:4">
      <c r="A1819">
        <v>1.3599901649286</v>
      </c>
      <c r="B1819">
        <f ca="1" t="shared" si="84"/>
        <v>0.570138226115779</v>
      </c>
      <c r="C1819">
        <f ca="1" t="shared" si="85"/>
        <v>912</v>
      </c>
      <c r="D1819">
        <f ca="1" t="shared" si="86"/>
        <v>0.176726088475744</v>
      </c>
    </row>
    <row r="1820" spans="1:4">
      <c r="A1820">
        <v>-0.332563558913535</v>
      </c>
      <c r="B1820">
        <f ca="1" t="shared" si="84"/>
        <v>0.382566483040811</v>
      </c>
      <c r="C1820">
        <f ca="1" t="shared" si="85"/>
        <v>481</v>
      </c>
      <c r="D1820">
        <f ca="1" t="shared" si="86"/>
        <v>-0.298747166189759</v>
      </c>
    </row>
    <row r="1821" spans="1:4">
      <c r="A1821">
        <v>-0.185924591278308</v>
      </c>
      <c r="B1821">
        <f ca="1" t="shared" si="84"/>
        <v>0.295277997300561</v>
      </c>
      <c r="C1821">
        <f ca="1" t="shared" si="85"/>
        <v>161</v>
      </c>
      <c r="D1821">
        <f ca="1" t="shared" si="86"/>
        <v>-0.538030496492834</v>
      </c>
    </row>
    <row r="1822" spans="1:4">
      <c r="A1822">
        <v>0.947600256040459</v>
      </c>
      <c r="B1822">
        <f ca="1" t="shared" si="84"/>
        <v>0.819638016491725</v>
      </c>
      <c r="C1822">
        <f ca="1" t="shared" si="85"/>
        <v>1936</v>
      </c>
      <c r="D1822">
        <f ca="1" t="shared" si="86"/>
        <v>0.913986447436583</v>
      </c>
    </row>
    <row r="1823" spans="1:4">
      <c r="A1823">
        <v>1.05320850707358</v>
      </c>
      <c r="B1823">
        <f ca="1" t="shared" si="84"/>
        <v>0.491688544184177</v>
      </c>
      <c r="C1823">
        <f ca="1" t="shared" si="85"/>
        <v>872</v>
      </c>
      <c r="D1823">
        <f ca="1" t="shared" si="86"/>
        <v>-0.0208352375072989</v>
      </c>
    </row>
    <row r="1824" spans="1:4">
      <c r="A1824">
        <v>0.648474269837607</v>
      </c>
      <c r="B1824">
        <f ca="1" t="shared" si="84"/>
        <v>0.22020460602753</v>
      </c>
      <c r="C1824">
        <f ca="1" t="shared" si="85"/>
        <v>1177</v>
      </c>
      <c r="D1824">
        <f ca="1" t="shared" si="86"/>
        <v>-0.7715023803254</v>
      </c>
    </row>
    <row r="1825" spans="1:4">
      <c r="A1825">
        <v>0.542046336704516</v>
      </c>
      <c r="B1825">
        <f ca="1" t="shared" si="84"/>
        <v>0.390353192968607</v>
      </c>
      <c r="C1825">
        <f ca="1" t="shared" si="85"/>
        <v>1599</v>
      </c>
      <c r="D1825">
        <f ca="1" t="shared" si="86"/>
        <v>-0.278398610618082</v>
      </c>
    </row>
    <row r="1826" spans="1:4">
      <c r="A1826">
        <v>1.10906285044621</v>
      </c>
      <c r="B1826">
        <f ca="1" t="shared" si="84"/>
        <v>0.783543059174952</v>
      </c>
      <c r="C1826">
        <f ca="1" t="shared" si="85"/>
        <v>545</v>
      </c>
      <c r="D1826">
        <f ca="1" t="shared" si="86"/>
        <v>0.784215142090006</v>
      </c>
    </row>
    <row r="1827" spans="1:4">
      <c r="A1827">
        <v>1.36755033963709</v>
      </c>
      <c r="B1827">
        <f ca="1" t="shared" si="84"/>
        <v>0.0279282924447402</v>
      </c>
      <c r="C1827">
        <f ca="1" t="shared" si="85"/>
        <v>823</v>
      </c>
      <c r="D1827">
        <f ca="1" t="shared" si="86"/>
        <v>-1.91215290342548</v>
      </c>
    </row>
    <row r="1828" spans="1:4">
      <c r="A1828">
        <v>0.299831981465104</v>
      </c>
      <c r="B1828">
        <f ca="1" t="shared" si="84"/>
        <v>0.849893500182964</v>
      </c>
      <c r="C1828">
        <f ca="1" t="shared" si="85"/>
        <v>693</v>
      </c>
      <c r="D1828">
        <f ca="1" t="shared" si="86"/>
        <v>1.03597672806437</v>
      </c>
    </row>
    <row r="1829" spans="1:4">
      <c r="A1829">
        <v>-0.973197984421859</v>
      </c>
      <c r="B1829">
        <f ca="1" t="shared" si="84"/>
        <v>0.402424505558327</v>
      </c>
      <c r="C1829">
        <f ca="1" t="shared" si="85"/>
        <v>419</v>
      </c>
      <c r="D1829">
        <f ca="1" t="shared" si="86"/>
        <v>-0.247076511854652</v>
      </c>
    </row>
    <row r="1830" spans="1:4">
      <c r="A1830">
        <v>-0.134699575937702</v>
      </c>
      <c r="B1830">
        <f ca="1" t="shared" si="84"/>
        <v>0.157507999653144</v>
      </c>
      <c r="C1830">
        <f ca="1" t="shared" si="85"/>
        <v>915</v>
      </c>
      <c r="D1830">
        <f ca="1" t="shared" si="86"/>
        <v>-1.00475258722734</v>
      </c>
    </row>
    <row r="1831" spans="1:4">
      <c r="A1831">
        <v>0.355860265699448</v>
      </c>
      <c r="B1831">
        <f ca="1" t="shared" si="84"/>
        <v>0.429251438041058</v>
      </c>
      <c r="C1831">
        <f ca="1" t="shared" si="85"/>
        <v>880</v>
      </c>
      <c r="D1831">
        <f ca="1" t="shared" si="86"/>
        <v>-0.178280265885741</v>
      </c>
    </row>
    <row r="1832" spans="1:4">
      <c r="A1832">
        <v>-1.82020812644623</v>
      </c>
      <c r="B1832">
        <f ca="1" t="shared" si="84"/>
        <v>0.493850273442484</v>
      </c>
      <c r="C1832">
        <f ca="1" t="shared" si="85"/>
        <v>901</v>
      </c>
      <c r="D1832">
        <f ca="1" t="shared" si="86"/>
        <v>-0.0154156890215211</v>
      </c>
    </row>
    <row r="1833" spans="1:4">
      <c r="A1833">
        <v>-0.899437964108074</v>
      </c>
      <c r="B1833">
        <f ca="1" t="shared" si="84"/>
        <v>0.853331215748043</v>
      </c>
      <c r="C1833">
        <f ca="1" t="shared" si="85"/>
        <v>51</v>
      </c>
      <c r="D1833">
        <f ca="1" t="shared" si="86"/>
        <v>1.05082805420993</v>
      </c>
    </row>
    <row r="1834" spans="1:4">
      <c r="A1834">
        <v>-0.0982674919214332</v>
      </c>
      <c r="B1834">
        <f ca="1" t="shared" si="84"/>
        <v>0.599082185092843</v>
      </c>
      <c r="C1834">
        <f ca="1" t="shared" si="85"/>
        <v>25</v>
      </c>
      <c r="D1834">
        <f ca="1" t="shared" si="86"/>
        <v>0.250972164834142</v>
      </c>
    </row>
    <row r="1835" spans="1:4">
      <c r="A1835">
        <v>0.676675426802831</v>
      </c>
      <c r="B1835">
        <f ca="1" t="shared" si="84"/>
        <v>0.614122503673783</v>
      </c>
      <c r="C1835">
        <f ca="1" t="shared" si="85"/>
        <v>1985</v>
      </c>
      <c r="D1835">
        <f ca="1" t="shared" si="86"/>
        <v>0.290080056637736</v>
      </c>
    </row>
    <row r="1836" spans="1:4">
      <c r="A1836">
        <v>-1.14133399620187</v>
      </c>
      <c r="B1836">
        <f ca="1" t="shared" si="84"/>
        <v>0.78271118864463</v>
      </c>
      <c r="C1836">
        <f ca="1" t="shared" si="85"/>
        <v>240</v>
      </c>
      <c r="D1836">
        <f ca="1" t="shared" si="86"/>
        <v>0.781382394400636</v>
      </c>
    </row>
    <row r="1837" spans="1:4">
      <c r="A1837">
        <v>1.61043317348231</v>
      </c>
      <c r="B1837">
        <f ca="1" t="shared" si="84"/>
        <v>0.0958520944356764</v>
      </c>
      <c r="C1837">
        <f ca="1" t="shared" si="85"/>
        <v>1054</v>
      </c>
      <c r="D1837">
        <f ca="1" t="shared" si="86"/>
        <v>-1.30555424467308</v>
      </c>
    </row>
    <row r="1838" spans="1:4">
      <c r="A1838">
        <v>-1.34907622850733</v>
      </c>
      <c r="B1838">
        <f ca="1" t="shared" si="84"/>
        <v>0.76517215010975</v>
      </c>
      <c r="C1838">
        <f ca="1" t="shared" si="85"/>
        <v>1166</v>
      </c>
      <c r="D1838">
        <f ca="1" t="shared" si="86"/>
        <v>0.72303936506665</v>
      </c>
    </row>
    <row r="1839" spans="1:4">
      <c r="A1839">
        <v>-1.95796928892378</v>
      </c>
      <c r="B1839">
        <f ca="1" t="shared" si="84"/>
        <v>0.805003697710686</v>
      </c>
      <c r="C1839">
        <f ca="1" t="shared" si="85"/>
        <v>1667</v>
      </c>
      <c r="D1839">
        <f ca="1" t="shared" si="86"/>
        <v>0.859630775965228</v>
      </c>
    </row>
    <row r="1840" spans="1:4">
      <c r="A1840">
        <v>-1.13199348561466</v>
      </c>
      <c r="B1840">
        <f ca="1" t="shared" si="84"/>
        <v>0.598348158886789</v>
      </c>
      <c r="C1840">
        <f ca="1" t="shared" si="85"/>
        <v>1017</v>
      </c>
      <c r="D1840">
        <f ca="1" t="shared" si="86"/>
        <v>0.249073817138309</v>
      </c>
    </row>
    <row r="1841" spans="1:4">
      <c r="A1841">
        <v>0.171854708241881</v>
      </c>
      <c r="B1841">
        <f ca="1" t="shared" si="84"/>
        <v>0.78794754608114</v>
      </c>
      <c r="C1841">
        <f ca="1" t="shared" si="85"/>
        <v>64</v>
      </c>
      <c r="D1841">
        <f ca="1" t="shared" si="86"/>
        <v>0.7993199603114</v>
      </c>
    </row>
    <row r="1842" spans="1:4">
      <c r="A1842">
        <v>-1.89167622011155</v>
      </c>
      <c r="B1842">
        <f ca="1" t="shared" si="84"/>
        <v>0.4965489675891</v>
      </c>
      <c r="C1842">
        <f ca="1" t="shared" si="85"/>
        <v>1028</v>
      </c>
      <c r="D1842">
        <f ca="1" t="shared" si="86"/>
        <v>-0.00865056330679914</v>
      </c>
    </row>
    <row r="1843" spans="1:4">
      <c r="A1843">
        <v>0.570983047509799</v>
      </c>
      <c r="B1843">
        <f ca="1" t="shared" si="84"/>
        <v>0.499410192424757</v>
      </c>
      <c r="C1843">
        <f ca="1" t="shared" si="85"/>
        <v>1369</v>
      </c>
      <c r="D1843">
        <f ca="1" t="shared" si="86"/>
        <v>-0.00147842888327602</v>
      </c>
    </row>
    <row r="1844" spans="1:4">
      <c r="A1844">
        <v>0.592001470067771</v>
      </c>
      <c r="B1844">
        <f ca="1" t="shared" si="84"/>
        <v>0.637539696087377</v>
      </c>
      <c r="C1844">
        <f ca="1" t="shared" si="85"/>
        <v>497</v>
      </c>
      <c r="D1844">
        <f ca="1" t="shared" si="86"/>
        <v>0.351890201593074</v>
      </c>
    </row>
    <row r="1845" spans="1:4">
      <c r="A1845">
        <v>-0.955178620642982</v>
      </c>
      <c r="B1845">
        <f ca="1" t="shared" si="84"/>
        <v>0.9027978942084</v>
      </c>
      <c r="C1845">
        <f ca="1" t="shared" si="85"/>
        <v>1147</v>
      </c>
      <c r="D1845">
        <f ca="1" t="shared" si="86"/>
        <v>1.29765995041229</v>
      </c>
    </row>
    <row r="1846" spans="1:4">
      <c r="A1846">
        <v>1.39031271828571</v>
      </c>
      <c r="B1846">
        <f ca="1" t="shared" si="84"/>
        <v>0.535130493929342</v>
      </c>
      <c r="C1846">
        <f ca="1" t="shared" si="85"/>
        <v>1363</v>
      </c>
      <c r="D1846">
        <f ca="1" t="shared" si="86"/>
        <v>0.0881732069165122</v>
      </c>
    </row>
    <row r="1847" spans="1:4">
      <c r="A1847">
        <v>-0.165491655934602</v>
      </c>
      <c r="B1847">
        <f ca="1" t="shared" si="84"/>
        <v>0.17509591719192</v>
      </c>
      <c r="C1847">
        <f ca="1" t="shared" si="85"/>
        <v>458</v>
      </c>
      <c r="D1847">
        <f ca="1" t="shared" si="86"/>
        <v>-0.934217259580416</v>
      </c>
    </row>
    <row r="1848" spans="1:4">
      <c r="A1848">
        <v>-1.90605533134658</v>
      </c>
      <c r="B1848">
        <f ca="1" t="shared" si="84"/>
        <v>0.648946558934066</v>
      </c>
      <c r="C1848">
        <f ca="1" t="shared" si="85"/>
        <v>1865</v>
      </c>
      <c r="D1848">
        <f ca="1" t="shared" si="86"/>
        <v>0.382477948824098</v>
      </c>
    </row>
    <row r="1849" spans="1:4">
      <c r="A1849">
        <v>-1.75483364728279</v>
      </c>
      <c r="B1849">
        <f ca="1" t="shared" si="84"/>
        <v>0.922884180730213</v>
      </c>
      <c r="C1849">
        <f ca="1" t="shared" si="85"/>
        <v>784</v>
      </c>
      <c r="D1849">
        <f ca="1" t="shared" si="86"/>
        <v>1.42474253613124</v>
      </c>
    </row>
    <row r="1850" spans="1:4">
      <c r="A1850">
        <v>-0.118504885904258</v>
      </c>
      <c r="B1850">
        <f ca="1" t="shared" si="84"/>
        <v>0.597366137561799</v>
      </c>
      <c r="C1850">
        <f ca="1" t="shared" si="85"/>
        <v>865</v>
      </c>
      <c r="D1850">
        <f ca="1" t="shared" si="86"/>
        <v>0.24653550307771</v>
      </c>
    </row>
    <row r="1851" spans="1:4">
      <c r="A1851">
        <v>1.22157189252903</v>
      </c>
      <c r="B1851">
        <f ca="1" t="shared" si="84"/>
        <v>0.202188414260871</v>
      </c>
      <c r="C1851">
        <f ca="1" t="shared" si="85"/>
        <v>1734</v>
      </c>
      <c r="D1851">
        <f ca="1" t="shared" si="86"/>
        <v>-0.83382992706993</v>
      </c>
    </row>
    <row r="1852" spans="1:4">
      <c r="A1852">
        <v>-2.91649485006928</v>
      </c>
      <c r="B1852">
        <f ca="1" t="shared" si="84"/>
        <v>0.652822083044903</v>
      </c>
      <c r="C1852">
        <f ca="1" t="shared" si="85"/>
        <v>1120</v>
      </c>
      <c r="D1852">
        <f ca="1" t="shared" si="86"/>
        <v>0.392950781487686</v>
      </c>
    </row>
    <row r="1853" spans="1:4">
      <c r="A1853">
        <v>0.13369572116062</v>
      </c>
      <c r="B1853">
        <f ca="1" t="shared" si="84"/>
        <v>0.616201051452388</v>
      </c>
      <c r="C1853">
        <f ca="1" t="shared" si="85"/>
        <v>438</v>
      </c>
      <c r="D1853">
        <f ca="1" t="shared" si="86"/>
        <v>0.295518401822955</v>
      </c>
    </row>
    <row r="1854" spans="1:4">
      <c r="A1854">
        <v>-0.616055331192911</v>
      </c>
      <c r="B1854">
        <f ca="1" t="shared" si="84"/>
        <v>0.0119391031835363</v>
      </c>
      <c r="C1854">
        <f ca="1" t="shared" si="85"/>
        <v>1356</v>
      </c>
      <c r="D1854">
        <f ca="1" t="shared" si="86"/>
        <v>-2.25908325790607</v>
      </c>
    </row>
    <row r="1855" spans="1:4">
      <c r="A1855">
        <v>-0.263535184785724</v>
      </c>
      <c r="B1855">
        <f ca="1" t="shared" si="84"/>
        <v>0.297281655820441</v>
      </c>
      <c r="C1855">
        <f ca="1" t="shared" si="85"/>
        <v>1070</v>
      </c>
      <c r="D1855">
        <f ca="1" t="shared" si="86"/>
        <v>-0.532234903472281</v>
      </c>
    </row>
    <row r="1856" spans="1:4">
      <c r="A1856">
        <v>0.0968839231063612</v>
      </c>
      <c r="B1856">
        <f ca="1" t="shared" si="84"/>
        <v>0.54615211578295</v>
      </c>
      <c r="C1856">
        <f ca="1" t="shared" si="85"/>
        <v>495</v>
      </c>
      <c r="D1856">
        <f ca="1" t="shared" si="86"/>
        <v>0.115945457887254</v>
      </c>
    </row>
    <row r="1857" spans="1:4">
      <c r="A1857">
        <v>2.86185240838677</v>
      </c>
      <c r="B1857">
        <f ca="1" t="shared" si="84"/>
        <v>0.391965192009698</v>
      </c>
      <c r="C1857">
        <f ca="1" t="shared" si="85"/>
        <v>352</v>
      </c>
      <c r="D1857">
        <f ca="1" t="shared" si="86"/>
        <v>-0.27420070805203</v>
      </c>
    </row>
    <row r="1858" spans="1:4">
      <c r="A1858">
        <v>-1.37854613058153</v>
      </c>
      <c r="B1858">
        <f ca="1" t="shared" ref="B1858:B1921" si="87">RAND()</f>
        <v>0.866469194002875</v>
      </c>
      <c r="C1858">
        <f ca="1" t="shared" ref="C1858:C1921" si="88">RANDBETWEEN(1,2000)</f>
        <v>99</v>
      </c>
      <c r="D1858">
        <f ca="1" t="shared" ref="D1858:D1921" si="89">NORMSINV(B1858)</f>
        <v>1.10985477351111</v>
      </c>
    </row>
    <row r="1859" spans="1:4">
      <c r="A1859">
        <v>0.150464529724559</v>
      </c>
      <c r="B1859">
        <f ca="1" t="shared" si="87"/>
        <v>0.60859382232803</v>
      </c>
      <c r="C1859">
        <f ca="1" t="shared" si="88"/>
        <v>1619</v>
      </c>
      <c r="D1859">
        <f ca="1" t="shared" si="89"/>
        <v>0.275655919545457</v>
      </c>
    </row>
    <row r="1860" spans="1:4">
      <c r="A1860">
        <v>-1.64230186783243</v>
      </c>
      <c r="B1860">
        <f ca="1" t="shared" si="87"/>
        <v>0.925577185944342</v>
      </c>
      <c r="C1860">
        <f ca="1" t="shared" si="88"/>
        <v>801</v>
      </c>
      <c r="D1860">
        <f ca="1" t="shared" si="89"/>
        <v>1.44362095151866</v>
      </c>
    </row>
    <row r="1861" spans="1:4">
      <c r="A1861">
        <v>1.79742528416682</v>
      </c>
      <c r="B1861">
        <f ca="1" t="shared" si="87"/>
        <v>0.885918461461191</v>
      </c>
      <c r="C1861">
        <f ca="1" t="shared" si="88"/>
        <v>464</v>
      </c>
      <c r="D1861">
        <f ca="1" t="shared" si="89"/>
        <v>1.20510420403175</v>
      </c>
    </row>
    <row r="1862" spans="1:4">
      <c r="A1862">
        <v>-1.02073045127327</v>
      </c>
      <c r="B1862">
        <f ca="1" t="shared" si="87"/>
        <v>0.287239107743399</v>
      </c>
      <c r="C1862">
        <f ca="1" t="shared" si="88"/>
        <v>698</v>
      </c>
      <c r="D1862">
        <f ca="1" t="shared" si="89"/>
        <v>-0.561468474815519</v>
      </c>
    </row>
    <row r="1863" spans="1:4">
      <c r="A1863">
        <v>-1.79973994818283</v>
      </c>
      <c r="B1863">
        <f ca="1" t="shared" si="87"/>
        <v>0.883942522198214</v>
      </c>
      <c r="C1863">
        <f ca="1" t="shared" si="88"/>
        <v>1714</v>
      </c>
      <c r="D1863">
        <f ca="1" t="shared" si="89"/>
        <v>1.19492852834386</v>
      </c>
    </row>
    <row r="1864" spans="1:4">
      <c r="A1864">
        <v>0.851407548907446</v>
      </c>
      <c r="B1864">
        <f ca="1" t="shared" si="87"/>
        <v>0.0374991528909623</v>
      </c>
      <c r="C1864">
        <f ca="1" t="shared" si="88"/>
        <v>673</v>
      </c>
      <c r="D1864">
        <f ca="1" t="shared" si="89"/>
        <v>-1.78047470268972</v>
      </c>
    </row>
    <row r="1865" spans="1:4">
      <c r="A1865">
        <v>-0.11373003871995</v>
      </c>
      <c r="B1865">
        <f ca="1" t="shared" si="87"/>
        <v>0.279217590034544</v>
      </c>
      <c r="C1865">
        <f ca="1" t="shared" si="88"/>
        <v>1622</v>
      </c>
      <c r="D1865">
        <f ca="1" t="shared" si="89"/>
        <v>-0.585167374222547</v>
      </c>
    </row>
    <row r="1866" spans="1:4">
      <c r="A1866">
        <v>0.159213868755614</v>
      </c>
      <c r="B1866">
        <f ca="1" t="shared" si="87"/>
        <v>0.927953522173148</v>
      </c>
      <c r="C1866">
        <f ca="1" t="shared" si="88"/>
        <v>1530</v>
      </c>
      <c r="D1866">
        <f ca="1" t="shared" si="89"/>
        <v>1.46071760493603</v>
      </c>
    </row>
    <row r="1867" spans="1:4">
      <c r="A1867">
        <v>0.772270141169429</v>
      </c>
      <c r="B1867">
        <f ca="1" t="shared" si="87"/>
        <v>0.341841435994563</v>
      </c>
      <c r="C1867">
        <f ca="1" t="shared" si="88"/>
        <v>298</v>
      </c>
      <c r="D1867">
        <f ca="1" t="shared" si="89"/>
        <v>-0.407442698365141</v>
      </c>
    </row>
    <row r="1868" spans="1:4">
      <c r="A1868">
        <v>0.824670678412076</v>
      </c>
      <c r="B1868">
        <f ca="1" t="shared" si="87"/>
        <v>0.366173515011136</v>
      </c>
      <c r="C1868">
        <f ca="1" t="shared" si="88"/>
        <v>484</v>
      </c>
      <c r="D1868">
        <f ca="1" t="shared" si="89"/>
        <v>-0.342005132129228</v>
      </c>
    </row>
    <row r="1869" spans="1:4">
      <c r="A1869">
        <v>-0.31716126613901</v>
      </c>
      <c r="B1869">
        <f ca="1" t="shared" si="87"/>
        <v>0.826464671157359</v>
      </c>
      <c r="C1869">
        <f ca="1" t="shared" si="88"/>
        <v>117</v>
      </c>
      <c r="D1869">
        <f ca="1" t="shared" si="89"/>
        <v>0.940286431219653</v>
      </c>
    </row>
    <row r="1870" spans="1:4">
      <c r="A1870">
        <v>-0.282034307019785</v>
      </c>
      <c r="B1870">
        <f ca="1" t="shared" si="87"/>
        <v>0.677927963066276</v>
      </c>
      <c r="C1870">
        <f ca="1" t="shared" si="88"/>
        <v>1260</v>
      </c>
      <c r="D1870">
        <f ca="1" t="shared" si="89"/>
        <v>0.461912494101725</v>
      </c>
    </row>
    <row r="1871" spans="1:4">
      <c r="A1871">
        <v>0.491595528728794</v>
      </c>
      <c r="B1871">
        <f ca="1" t="shared" si="87"/>
        <v>0.726786356163074</v>
      </c>
      <c r="C1871">
        <f ca="1" t="shared" si="88"/>
        <v>1744</v>
      </c>
      <c r="D1871">
        <f ca="1" t="shared" si="89"/>
        <v>0.60312236726739</v>
      </c>
    </row>
    <row r="1872" spans="1:4">
      <c r="A1872">
        <v>-0.0962688773142872</v>
      </c>
      <c r="B1872">
        <f ca="1" t="shared" si="87"/>
        <v>0.531131588331354</v>
      </c>
      <c r="C1872">
        <f ca="1" t="shared" si="88"/>
        <v>1226</v>
      </c>
      <c r="D1872">
        <f ca="1" t="shared" si="89"/>
        <v>0.0781146882817489</v>
      </c>
    </row>
    <row r="1873" spans="1:4">
      <c r="A1873">
        <v>0.135780737764435</v>
      </c>
      <c r="B1873">
        <f ca="1" t="shared" si="87"/>
        <v>0.857541890488218</v>
      </c>
      <c r="C1873">
        <f ca="1" t="shared" si="88"/>
        <v>1263</v>
      </c>
      <c r="D1873">
        <f ca="1" t="shared" si="89"/>
        <v>1.06934060764163</v>
      </c>
    </row>
    <row r="1874" spans="1:4">
      <c r="A1874">
        <v>-0.643949533696286</v>
      </c>
      <c r="B1874">
        <f ca="1" t="shared" si="87"/>
        <v>0.0422576241066595</v>
      </c>
      <c r="C1874">
        <f ca="1" t="shared" si="88"/>
        <v>1078</v>
      </c>
      <c r="D1874">
        <f ca="1" t="shared" si="89"/>
        <v>-1.72506783568247</v>
      </c>
    </row>
    <row r="1875" spans="1:4">
      <c r="A1875">
        <v>-1.76165485754609</v>
      </c>
      <c r="B1875">
        <f ca="1" t="shared" si="87"/>
        <v>0.814889538329742</v>
      </c>
      <c r="C1875">
        <f ca="1" t="shared" si="88"/>
        <v>1820</v>
      </c>
      <c r="D1875">
        <f ca="1" t="shared" si="89"/>
        <v>0.896059617310107</v>
      </c>
    </row>
    <row r="1876" spans="1:4">
      <c r="A1876">
        <v>1.96848304767627</v>
      </c>
      <c r="B1876">
        <f ca="1" t="shared" si="87"/>
        <v>0.720717630761609</v>
      </c>
      <c r="C1876">
        <f ca="1" t="shared" si="88"/>
        <v>1015</v>
      </c>
      <c r="D1876">
        <f ca="1" t="shared" si="89"/>
        <v>0.584974685276026</v>
      </c>
    </row>
    <row r="1877" spans="1:4">
      <c r="A1877">
        <v>1.65240180649562</v>
      </c>
      <c r="B1877">
        <f ca="1" t="shared" si="87"/>
        <v>0.18515248826269</v>
      </c>
      <c r="C1877">
        <f ca="1" t="shared" si="88"/>
        <v>1927</v>
      </c>
      <c r="D1877">
        <f ca="1" t="shared" si="89"/>
        <v>-0.895902242227428</v>
      </c>
    </row>
    <row r="1878" spans="1:4">
      <c r="A1878">
        <v>-0.38329858398356</v>
      </c>
      <c r="B1878">
        <f ca="1" t="shared" si="87"/>
        <v>0.752171396895383</v>
      </c>
      <c r="C1878">
        <f ca="1" t="shared" si="88"/>
        <v>1867</v>
      </c>
      <c r="D1878">
        <f ca="1" t="shared" si="89"/>
        <v>0.681338691773049</v>
      </c>
    </row>
    <row r="1879" spans="1:4">
      <c r="A1879">
        <v>0.346827846442466</v>
      </c>
      <c r="B1879">
        <f ca="1" t="shared" si="87"/>
        <v>0.443692921458043</v>
      </c>
      <c r="C1879">
        <f ca="1" t="shared" si="88"/>
        <v>7</v>
      </c>
      <c r="D1879">
        <f ca="1" t="shared" si="89"/>
        <v>-0.14161281643115</v>
      </c>
    </row>
    <row r="1880" spans="1:4">
      <c r="A1880">
        <v>-0.153249857248738</v>
      </c>
      <c r="B1880">
        <f ca="1" t="shared" si="87"/>
        <v>0.854850984295394</v>
      </c>
      <c r="C1880">
        <f ca="1" t="shared" si="88"/>
        <v>906</v>
      </c>
      <c r="D1880">
        <f ca="1" t="shared" si="89"/>
        <v>1.05746804406349</v>
      </c>
    </row>
    <row r="1881" spans="1:4">
      <c r="A1881">
        <v>-0.785947804615716</v>
      </c>
      <c r="B1881">
        <f ca="1" t="shared" si="87"/>
        <v>0.457339260138976</v>
      </c>
      <c r="C1881">
        <f ca="1" t="shared" si="88"/>
        <v>116</v>
      </c>
      <c r="D1881">
        <f ca="1" t="shared" si="89"/>
        <v>-0.107139236237624</v>
      </c>
    </row>
    <row r="1882" spans="1:4">
      <c r="A1882">
        <v>-0.415861904912163</v>
      </c>
      <c r="B1882">
        <f ca="1" t="shared" si="87"/>
        <v>0.0811193353576534</v>
      </c>
      <c r="C1882">
        <f ca="1" t="shared" si="88"/>
        <v>1382</v>
      </c>
      <c r="D1882">
        <f ca="1" t="shared" si="89"/>
        <v>-1.39758185367575</v>
      </c>
    </row>
    <row r="1883" spans="1:4">
      <c r="A1883">
        <v>-1.51575477502774</v>
      </c>
      <c r="B1883">
        <f ca="1" t="shared" si="87"/>
        <v>0.081701397643573</v>
      </c>
      <c r="C1883">
        <f ca="1" t="shared" si="88"/>
        <v>732</v>
      </c>
      <c r="D1883">
        <f ca="1" t="shared" si="89"/>
        <v>-1.39371794435872</v>
      </c>
    </row>
    <row r="1884" spans="1:4">
      <c r="A1884">
        <v>0.642255599814234</v>
      </c>
      <c r="B1884">
        <f ca="1" t="shared" si="87"/>
        <v>0.514024483166476</v>
      </c>
      <c r="C1884">
        <f ca="1" t="shared" si="88"/>
        <v>518</v>
      </c>
      <c r="D1884">
        <f ca="1" t="shared" si="89"/>
        <v>0.0351614098522672</v>
      </c>
    </row>
    <row r="1885" spans="1:4">
      <c r="A1885">
        <v>-0.682650806993479</v>
      </c>
      <c r="B1885">
        <f ca="1" t="shared" si="87"/>
        <v>0.130452148283984</v>
      </c>
      <c r="C1885">
        <f ca="1" t="shared" si="88"/>
        <v>690</v>
      </c>
      <c r="D1885">
        <f ca="1" t="shared" si="89"/>
        <v>-1.12425633506518</v>
      </c>
    </row>
    <row r="1886" spans="1:4">
      <c r="A1886">
        <v>-0.376473963115131</v>
      </c>
      <c r="B1886">
        <f ca="1" t="shared" si="87"/>
        <v>0.334232761756357</v>
      </c>
      <c r="C1886">
        <f ca="1" t="shared" si="88"/>
        <v>510</v>
      </c>
      <c r="D1886">
        <f ca="1" t="shared" si="89"/>
        <v>-0.428254936605245</v>
      </c>
    </row>
    <row r="1887" spans="1:4">
      <c r="A1887">
        <v>1.88079866347834</v>
      </c>
      <c r="B1887">
        <f ca="1" t="shared" si="87"/>
        <v>0.717548570162651</v>
      </c>
      <c r="C1887">
        <f ca="1" t="shared" si="88"/>
        <v>412</v>
      </c>
      <c r="D1887">
        <f ca="1" t="shared" si="89"/>
        <v>0.575574442998474</v>
      </c>
    </row>
    <row r="1888" spans="1:4">
      <c r="A1888">
        <v>-0.380665596821927</v>
      </c>
      <c r="B1888">
        <f ca="1" t="shared" si="87"/>
        <v>0.877695370063914</v>
      </c>
      <c r="C1888">
        <f ca="1" t="shared" si="88"/>
        <v>1559</v>
      </c>
      <c r="D1888">
        <f ca="1" t="shared" si="89"/>
        <v>1.16354300638766</v>
      </c>
    </row>
    <row r="1889" spans="1:4">
      <c r="A1889">
        <v>1.32220066006994</v>
      </c>
      <c r="B1889">
        <f ca="1" t="shared" si="87"/>
        <v>0.942139726845603</v>
      </c>
      <c r="C1889">
        <f ca="1" t="shared" si="88"/>
        <v>1041</v>
      </c>
      <c r="D1889">
        <f ca="1" t="shared" si="89"/>
        <v>1.57299253690504</v>
      </c>
    </row>
    <row r="1890" spans="1:4">
      <c r="A1890">
        <v>-0.120817276183516</v>
      </c>
      <c r="B1890">
        <f ca="1" t="shared" si="87"/>
        <v>0.629293708387788</v>
      </c>
      <c r="C1890">
        <f ca="1" t="shared" si="88"/>
        <v>1207</v>
      </c>
      <c r="D1890">
        <f ca="1" t="shared" si="89"/>
        <v>0.329983296653856</v>
      </c>
    </row>
    <row r="1891" spans="1:4">
      <c r="A1891">
        <v>0.67197106545791</v>
      </c>
      <c r="B1891">
        <f ca="1" t="shared" si="87"/>
        <v>0.614309329561099</v>
      </c>
      <c r="C1891">
        <f ca="1" t="shared" si="88"/>
        <v>1392</v>
      </c>
      <c r="D1891">
        <f ca="1" t="shared" si="89"/>
        <v>0.290568517689198</v>
      </c>
    </row>
    <row r="1892" spans="1:4">
      <c r="A1892">
        <v>1.1208840078325</v>
      </c>
      <c r="B1892">
        <f ca="1" t="shared" si="87"/>
        <v>0.668716511906013</v>
      </c>
      <c r="C1892">
        <f ca="1" t="shared" si="88"/>
        <v>569</v>
      </c>
      <c r="D1892">
        <f ca="1" t="shared" si="89"/>
        <v>0.436371826957114</v>
      </c>
    </row>
    <row r="1893" spans="1:4">
      <c r="A1893">
        <v>0.128834471979644</v>
      </c>
      <c r="B1893">
        <f ca="1" t="shared" si="87"/>
        <v>0.188557786519917</v>
      </c>
      <c r="C1893">
        <f ca="1" t="shared" si="88"/>
        <v>1503</v>
      </c>
      <c r="D1893">
        <f ca="1" t="shared" si="89"/>
        <v>-0.883223414762208</v>
      </c>
    </row>
    <row r="1894" spans="1:4">
      <c r="A1894">
        <v>0.392701622331515</v>
      </c>
      <c r="B1894">
        <f ca="1" t="shared" si="87"/>
        <v>0.787278290200224</v>
      </c>
      <c r="C1894">
        <f ca="1" t="shared" si="88"/>
        <v>369</v>
      </c>
      <c r="D1894">
        <f ca="1" t="shared" si="89"/>
        <v>0.797013106264628</v>
      </c>
    </row>
    <row r="1895" spans="1:4">
      <c r="A1895">
        <v>0.209718109545065</v>
      </c>
      <c r="B1895">
        <f ca="1" t="shared" si="87"/>
        <v>0.852493512535558</v>
      </c>
      <c r="C1895">
        <f ca="1" t="shared" si="88"/>
        <v>140</v>
      </c>
      <c r="D1895">
        <f ca="1" t="shared" si="89"/>
        <v>1.04718779137712</v>
      </c>
    </row>
    <row r="1896" spans="1:4">
      <c r="A1896">
        <v>0.111574536276748</v>
      </c>
      <c r="B1896">
        <f ca="1" t="shared" si="87"/>
        <v>0.574352771718211</v>
      </c>
      <c r="C1896">
        <f ca="1" t="shared" si="88"/>
        <v>500</v>
      </c>
      <c r="D1896">
        <f ca="1" t="shared" si="89"/>
        <v>0.187467049240567</v>
      </c>
    </row>
    <row r="1897" spans="1:4">
      <c r="A1897">
        <v>0.0846694092615508</v>
      </c>
      <c r="B1897">
        <f ca="1" t="shared" si="87"/>
        <v>0.558958567804142</v>
      </c>
      <c r="C1897">
        <f ca="1" t="shared" si="88"/>
        <v>337</v>
      </c>
      <c r="D1897">
        <f ca="1" t="shared" si="89"/>
        <v>0.148329336326774</v>
      </c>
    </row>
    <row r="1898" spans="1:4">
      <c r="A1898">
        <v>-1.6023750504246</v>
      </c>
      <c r="B1898">
        <f ca="1" t="shared" si="87"/>
        <v>0.966656677190003</v>
      </c>
      <c r="C1898">
        <f ca="1" t="shared" si="88"/>
        <v>482</v>
      </c>
      <c r="D1898">
        <f ca="1" t="shared" si="89"/>
        <v>1.83378008138553</v>
      </c>
    </row>
    <row r="1899" spans="1:4">
      <c r="A1899">
        <v>-0.84472048911266</v>
      </c>
      <c r="B1899">
        <f ca="1" t="shared" si="87"/>
        <v>0.474478217468407</v>
      </c>
      <c r="C1899">
        <f ca="1" t="shared" si="88"/>
        <v>531</v>
      </c>
      <c r="D1899">
        <f ca="1" t="shared" si="89"/>
        <v>-0.0640173209955611</v>
      </c>
    </row>
    <row r="1900" spans="1:4">
      <c r="A1900">
        <v>0.316437080982723</v>
      </c>
      <c r="B1900">
        <f ca="1" t="shared" si="87"/>
        <v>0.243529386541878</v>
      </c>
      <c r="C1900">
        <f ca="1" t="shared" si="88"/>
        <v>1712</v>
      </c>
      <c r="D1900">
        <f ca="1" t="shared" si="89"/>
        <v>-0.694994460547664</v>
      </c>
    </row>
    <row r="1901" spans="1:4">
      <c r="A1901">
        <v>-0.432519300375134</v>
      </c>
      <c r="B1901">
        <f ca="1" t="shared" si="87"/>
        <v>0.985759554535065</v>
      </c>
      <c r="C1901">
        <f ca="1" t="shared" si="88"/>
        <v>994</v>
      </c>
      <c r="D1901">
        <f ca="1" t="shared" si="89"/>
        <v>2.19059807020728</v>
      </c>
    </row>
    <row r="1902" spans="1:4">
      <c r="A1902">
        <v>-1.43085799209075</v>
      </c>
      <c r="B1902">
        <f ca="1" t="shared" si="87"/>
        <v>0.366775291150625</v>
      </c>
      <c r="C1902">
        <f ca="1" t="shared" si="88"/>
        <v>24</v>
      </c>
      <c r="D1902">
        <f ca="1" t="shared" si="89"/>
        <v>-0.34040629026571</v>
      </c>
    </row>
    <row r="1903" spans="1:4">
      <c r="A1903">
        <v>-0.586721853323979</v>
      </c>
      <c r="B1903">
        <f ca="1" t="shared" si="87"/>
        <v>0.0108643381055737</v>
      </c>
      <c r="C1903">
        <f ca="1" t="shared" si="88"/>
        <v>749</v>
      </c>
      <c r="D1903">
        <f ca="1" t="shared" si="89"/>
        <v>-2.29507762322766</v>
      </c>
    </row>
    <row r="1904" spans="1:4">
      <c r="A1904">
        <v>0.675522642268334</v>
      </c>
      <c r="B1904">
        <f ca="1" t="shared" si="87"/>
        <v>0.395798152045342</v>
      </c>
      <c r="C1904">
        <f ca="1" t="shared" si="88"/>
        <v>545</v>
      </c>
      <c r="D1904">
        <f ca="1" t="shared" si="89"/>
        <v>-0.264238295176373</v>
      </c>
    </row>
    <row r="1905" spans="1:4">
      <c r="A1905">
        <v>-0.0921193077374483</v>
      </c>
      <c r="B1905">
        <f ca="1" t="shared" si="87"/>
        <v>0.106340561031531</v>
      </c>
      <c r="C1905">
        <f ca="1" t="shared" si="88"/>
        <v>1236</v>
      </c>
      <c r="D1905">
        <f ca="1" t="shared" si="89"/>
        <v>-1.24622685623714</v>
      </c>
    </row>
    <row r="1906" spans="1:4">
      <c r="A1906">
        <v>-0.394436483475147</v>
      </c>
      <c r="B1906">
        <f ca="1" t="shared" si="87"/>
        <v>0.647066757575805</v>
      </c>
      <c r="C1906">
        <f ca="1" t="shared" si="88"/>
        <v>522</v>
      </c>
      <c r="D1906">
        <f ca="1" t="shared" si="89"/>
        <v>0.377413299515508</v>
      </c>
    </row>
    <row r="1907" spans="1:4">
      <c r="A1907">
        <v>1.35594973471598</v>
      </c>
      <c r="B1907">
        <f ca="1" t="shared" si="87"/>
        <v>0.736034097064304</v>
      </c>
      <c r="C1907">
        <f ca="1" t="shared" si="88"/>
        <v>1050</v>
      </c>
      <c r="D1907">
        <f ca="1" t="shared" si="89"/>
        <v>0.631166282291205</v>
      </c>
    </row>
    <row r="1908" spans="1:4">
      <c r="A1908">
        <v>-0.77350705396384</v>
      </c>
      <c r="B1908">
        <f ca="1" t="shared" si="87"/>
        <v>0.851389113314251</v>
      </c>
      <c r="C1908">
        <f ca="1" t="shared" si="88"/>
        <v>258</v>
      </c>
      <c r="D1908">
        <f ca="1" t="shared" si="89"/>
        <v>1.04240969533733</v>
      </c>
    </row>
    <row r="1909" spans="1:4">
      <c r="A1909">
        <v>0.949398781813215</v>
      </c>
      <c r="B1909">
        <f ca="1" t="shared" si="87"/>
        <v>0.00547629089121027</v>
      </c>
      <c r="C1909">
        <f ca="1" t="shared" si="88"/>
        <v>1648</v>
      </c>
      <c r="D1909">
        <f ca="1" t="shared" si="89"/>
        <v>-2.54420807986284</v>
      </c>
    </row>
    <row r="1910" spans="1:4">
      <c r="A1910">
        <v>-0.59546891861828</v>
      </c>
      <c r="B1910">
        <f ca="1" t="shared" si="87"/>
        <v>0.404677828453272</v>
      </c>
      <c r="C1910">
        <f ca="1" t="shared" si="88"/>
        <v>1643</v>
      </c>
      <c r="D1910">
        <f ca="1" t="shared" si="89"/>
        <v>-0.241257359688322</v>
      </c>
    </row>
    <row r="1911" spans="1:4">
      <c r="A1911">
        <v>-2.28350472752936</v>
      </c>
      <c r="B1911">
        <f ca="1" t="shared" si="87"/>
        <v>0.331885277948357</v>
      </c>
      <c r="C1911">
        <f ca="1" t="shared" si="88"/>
        <v>11</v>
      </c>
      <c r="D1911">
        <f ca="1" t="shared" si="89"/>
        <v>-0.434713282622405</v>
      </c>
    </row>
    <row r="1912" spans="1:4">
      <c r="A1912">
        <v>-0.315874331136001</v>
      </c>
      <c r="B1912">
        <f ca="1" t="shared" si="87"/>
        <v>0.136329235743806</v>
      </c>
      <c r="C1912">
        <f ca="1" t="shared" si="88"/>
        <v>1739</v>
      </c>
      <c r="D1912">
        <f ca="1" t="shared" si="89"/>
        <v>-1.09696093031932</v>
      </c>
    </row>
    <row r="1913" spans="1:4">
      <c r="A1913">
        <v>0.432266915595392</v>
      </c>
      <c r="B1913">
        <f ca="1" t="shared" si="87"/>
        <v>0.72441963634414</v>
      </c>
      <c r="C1913">
        <f ca="1" t="shared" si="88"/>
        <v>727</v>
      </c>
      <c r="D1913">
        <f ca="1" t="shared" si="89"/>
        <v>0.596021704368714</v>
      </c>
    </row>
    <row r="1914" spans="1:4">
      <c r="A1914">
        <v>0.991667548078112</v>
      </c>
      <c r="B1914">
        <f ca="1" t="shared" si="87"/>
        <v>0.717657302675219</v>
      </c>
      <c r="C1914">
        <f ca="1" t="shared" si="88"/>
        <v>593</v>
      </c>
      <c r="D1914">
        <f ca="1" t="shared" si="89"/>
        <v>0.575896125470697</v>
      </c>
    </row>
    <row r="1915" spans="1:4">
      <c r="A1915">
        <v>-1.41715645440854</v>
      </c>
      <c r="B1915">
        <f ca="1" t="shared" si="87"/>
        <v>0.961955710156762</v>
      </c>
      <c r="C1915">
        <f ca="1" t="shared" si="88"/>
        <v>1655</v>
      </c>
      <c r="D1915">
        <f ca="1" t="shared" si="89"/>
        <v>1.77384628533813</v>
      </c>
    </row>
    <row r="1916" spans="1:4">
      <c r="A1916">
        <v>1.40186784847174</v>
      </c>
      <c r="B1916">
        <f ca="1" t="shared" si="87"/>
        <v>0.676695171901072</v>
      </c>
      <c r="C1916">
        <f ca="1" t="shared" si="88"/>
        <v>1960</v>
      </c>
      <c r="D1916">
        <f ca="1" t="shared" si="89"/>
        <v>0.458477176428983</v>
      </c>
    </row>
    <row r="1917" spans="1:4">
      <c r="A1917">
        <v>0.675906903779833</v>
      </c>
      <c r="B1917">
        <f ca="1" t="shared" si="87"/>
        <v>0.239191511208776</v>
      </c>
      <c r="C1917">
        <f ca="1" t="shared" si="88"/>
        <v>1581</v>
      </c>
      <c r="D1917">
        <f ca="1" t="shared" si="89"/>
        <v>-0.708905660125717</v>
      </c>
    </row>
    <row r="1918" spans="1:4">
      <c r="A1918">
        <v>0.271463704848429</v>
      </c>
      <c r="B1918">
        <f ca="1" t="shared" si="87"/>
        <v>0.835475375465166</v>
      </c>
      <c r="C1918">
        <f ca="1" t="shared" si="88"/>
        <v>668</v>
      </c>
      <c r="D1918">
        <f ca="1" t="shared" si="89"/>
        <v>0.976030704016379</v>
      </c>
    </row>
    <row r="1919" spans="1:4">
      <c r="A1919">
        <v>-0.678696778777521</v>
      </c>
      <c r="B1919">
        <f ca="1" t="shared" si="87"/>
        <v>0.832554454628295</v>
      </c>
      <c r="C1919">
        <f ca="1" t="shared" si="88"/>
        <v>1851</v>
      </c>
      <c r="D1919">
        <f ca="1" t="shared" si="89"/>
        <v>0.964308878844097</v>
      </c>
    </row>
    <row r="1920" spans="1:4">
      <c r="A1920">
        <v>-0.222795506488183</v>
      </c>
      <c r="B1920">
        <f ca="1" t="shared" si="87"/>
        <v>0.800404501536924</v>
      </c>
      <c r="C1920">
        <f ca="1" t="shared" si="88"/>
        <v>1921</v>
      </c>
      <c r="D1920">
        <f ca="1" t="shared" si="89"/>
        <v>0.843066958106854</v>
      </c>
    </row>
    <row r="1921" spans="1:4">
      <c r="A1921">
        <v>2.37181666307151</v>
      </c>
      <c r="B1921">
        <f ca="1" t="shared" si="87"/>
        <v>0.661731463807373</v>
      </c>
      <c r="C1921">
        <f ca="1" t="shared" si="88"/>
        <v>792</v>
      </c>
      <c r="D1921">
        <f ca="1" t="shared" si="89"/>
        <v>0.417193235845146</v>
      </c>
    </row>
    <row r="1922" spans="1:4">
      <c r="A1922">
        <v>0.116348246592679</v>
      </c>
      <c r="B1922">
        <f ca="1" t="shared" ref="B1922:B1985" si="90">RAND()</f>
        <v>0.161117161177672</v>
      </c>
      <c r="C1922">
        <f ca="1" t="shared" ref="C1922:C1985" si="91">RANDBETWEEN(1,2000)</f>
        <v>530</v>
      </c>
      <c r="D1922">
        <f ca="1" t="shared" ref="D1922:D1985" si="92">NORMSINV(B1922)</f>
        <v>-0.989876837069568</v>
      </c>
    </row>
    <row r="1923" spans="1:4">
      <c r="A1923">
        <v>-2.73888872470707</v>
      </c>
      <c r="B1923">
        <f ca="1" t="shared" si="90"/>
        <v>0.635855005135071</v>
      </c>
      <c r="C1923">
        <f ca="1" t="shared" si="91"/>
        <v>1310</v>
      </c>
      <c r="D1923">
        <f ca="1" t="shared" si="92"/>
        <v>0.34740112307575</v>
      </c>
    </row>
    <row r="1924" spans="1:4">
      <c r="A1924">
        <v>0.710439280737774</v>
      </c>
      <c r="B1924">
        <f ca="1" t="shared" si="90"/>
        <v>0.89862836068189</v>
      </c>
      <c r="C1924">
        <f ca="1" t="shared" si="91"/>
        <v>1113</v>
      </c>
      <c r="D1924">
        <f ca="1" t="shared" si="92"/>
        <v>1.27377468671861</v>
      </c>
    </row>
    <row r="1925" spans="1:4">
      <c r="A1925">
        <v>-1.20417325888411</v>
      </c>
      <c r="B1925">
        <f ca="1" t="shared" si="90"/>
        <v>0.740743566037377</v>
      </c>
      <c r="C1925">
        <f ca="1" t="shared" si="91"/>
        <v>1346</v>
      </c>
      <c r="D1925">
        <f ca="1" t="shared" si="92"/>
        <v>0.645639472372188</v>
      </c>
    </row>
    <row r="1926" spans="1:4">
      <c r="A1926">
        <v>0.340417045663344</v>
      </c>
      <c r="B1926">
        <f ca="1" t="shared" si="90"/>
        <v>0.324526138898372</v>
      </c>
      <c r="C1926">
        <f ca="1" t="shared" si="91"/>
        <v>785</v>
      </c>
      <c r="D1926">
        <f ca="1" t="shared" si="92"/>
        <v>-0.455079177279039</v>
      </c>
    </row>
    <row r="1927" spans="1:4">
      <c r="A1927">
        <v>-0.0972681846178602</v>
      </c>
      <c r="B1927">
        <f ca="1" t="shared" si="90"/>
        <v>0.134793930350991</v>
      </c>
      <c r="C1927">
        <f ca="1" t="shared" si="91"/>
        <v>336</v>
      </c>
      <c r="D1927">
        <f ca="1" t="shared" si="92"/>
        <v>-1.10401216498198</v>
      </c>
    </row>
    <row r="1928" spans="1:4">
      <c r="A1928">
        <v>1.83483280125074</v>
      </c>
      <c r="B1928">
        <f ca="1" t="shared" si="90"/>
        <v>0.986100605878529</v>
      </c>
      <c r="C1928">
        <f ca="1" t="shared" si="91"/>
        <v>773</v>
      </c>
      <c r="D1928">
        <f ca="1" t="shared" si="92"/>
        <v>2.20011427619767</v>
      </c>
    </row>
    <row r="1929" spans="1:4">
      <c r="A1929">
        <v>0.124207417684374</v>
      </c>
      <c r="B1929">
        <f ca="1" t="shared" si="90"/>
        <v>0.526116041572944</v>
      </c>
      <c r="C1929">
        <f ca="1" t="shared" si="91"/>
        <v>1833</v>
      </c>
      <c r="D1929">
        <f ca="1" t="shared" si="92"/>
        <v>0.0655100348387103</v>
      </c>
    </row>
    <row r="1930" spans="1:4">
      <c r="A1930">
        <v>0.842646841192618</v>
      </c>
      <c r="B1930">
        <f ca="1" t="shared" si="90"/>
        <v>0.858078433166939</v>
      </c>
      <c r="C1930">
        <f ca="1" t="shared" si="91"/>
        <v>1999</v>
      </c>
      <c r="D1930">
        <f ca="1" t="shared" si="92"/>
        <v>1.07172596771903</v>
      </c>
    </row>
    <row r="1931" spans="1:4">
      <c r="A1931">
        <v>0.417030605603941</v>
      </c>
      <c r="B1931">
        <f ca="1" t="shared" si="90"/>
        <v>0.606890050920405</v>
      </c>
      <c r="C1931">
        <f ca="1" t="shared" si="91"/>
        <v>973</v>
      </c>
      <c r="D1931">
        <f ca="1" t="shared" si="92"/>
        <v>0.27122251387751</v>
      </c>
    </row>
    <row r="1932" spans="1:4">
      <c r="A1932">
        <v>1.29926320369123</v>
      </c>
      <c r="B1932">
        <f ca="1" t="shared" si="90"/>
        <v>0.546193658307608</v>
      </c>
      <c r="C1932">
        <f ca="1" t="shared" si="91"/>
        <v>599</v>
      </c>
      <c r="D1932">
        <f ca="1" t="shared" si="92"/>
        <v>0.116050292488329</v>
      </c>
    </row>
    <row r="1933" spans="1:4">
      <c r="A1933">
        <v>-0.842428562464193</v>
      </c>
      <c r="B1933">
        <f ca="1" t="shared" si="90"/>
        <v>0.417558259657056</v>
      </c>
      <c r="C1933">
        <f ca="1" t="shared" si="91"/>
        <v>104</v>
      </c>
      <c r="D1933">
        <f ca="1" t="shared" si="92"/>
        <v>-0.20814401674487</v>
      </c>
    </row>
    <row r="1934" spans="1:4">
      <c r="A1934">
        <v>-0.660891146253562</v>
      </c>
      <c r="B1934">
        <f ca="1" t="shared" si="90"/>
        <v>0.370835400048289</v>
      </c>
      <c r="C1934">
        <f ca="1" t="shared" si="91"/>
        <v>684</v>
      </c>
      <c r="D1934">
        <f ca="1" t="shared" si="92"/>
        <v>-0.329641580886836</v>
      </c>
    </row>
    <row r="1935" spans="1:4">
      <c r="A1935">
        <v>0.626446308160666</v>
      </c>
      <c r="B1935">
        <f ca="1" t="shared" si="90"/>
        <v>0.582504565952757</v>
      </c>
      <c r="C1935">
        <f ca="1" t="shared" si="91"/>
        <v>749</v>
      </c>
      <c r="D1935">
        <f ca="1" t="shared" si="92"/>
        <v>0.208304948443318</v>
      </c>
    </row>
    <row r="1936" spans="1:4">
      <c r="A1936">
        <v>-0.179857124749105</v>
      </c>
      <c r="B1936">
        <f ca="1" t="shared" si="90"/>
        <v>0.443223197139371</v>
      </c>
      <c r="C1936">
        <f ca="1" t="shared" si="91"/>
        <v>1024</v>
      </c>
      <c r="D1936">
        <f ca="1" t="shared" si="92"/>
        <v>-0.142802206664372</v>
      </c>
    </row>
    <row r="1937" spans="1:4">
      <c r="A1937">
        <v>-0.691368313709972</v>
      </c>
      <c r="B1937">
        <f ca="1" t="shared" si="90"/>
        <v>0.671904805447549</v>
      </c>
      <c r="C1937">
        <f ca="1" t="shared" si="91"/>
        <v>1109</v>
      </c>
      <c r="D1937">
        <f ca="1" t="shared" si="92"/>
        <v>0.445179017168037</v>
      </c>
    </row>
    <row r="1938" spans="1:4">
      <c r="A1938">
        <v>0.508064204041148</v>
      </c>
      <c r="B1938">
        <f ca="1" t="shared" si="90"/>
        <v>0.123087001355609</v>
      </c>
      <c r="C1938">
        <f ca="1" t="shared" si="91"/>
        <v>684</v>
      </c>
      <c r="D1938">
        <f ca="1" t="shared" si="92"/>
        <v>-1.15969255432207</v>
      </c>
    </row>
    <row r="1939" spans="1:4">
      <c r="A1939">
        <v>-0.325377413901151</v>
      </c>
      <c r="B1939">
        <f ca="1" t="shared" si="90"/>
        <v>0.664706513325087</v>
      </c>
      <c r="C1939">
        <f ca="1" t="shared" si="91"/>
        <v>1480</v>
      </c>
      <c r="D1939">
        <f ca="1" t="shared" si="92"/>
        <v>0.42534255849485</v>
      </c>
    </row>
    <row r="1940" spans="1:4">
      <c r="A1940">
        <v>0.24394239517278</v>
      </c>
      <c r="B1940">
        <f ca="1" t="shared" si="90"/>
        <v>0.134689725614704</v>
      </c>
      <c r="C1940">
        <f ca="1" t="shared" si="91"/>
        <v>1743</v>
      </c>
      <c r="D1940">
        <f ca="1" t="shared" si="92"/>
        <v>-1.10449273976517</v>
      </c>
    </row>
    <row r="1941" spans="1:4">
      <c r="A1941">
        <v>0.335232925863238</v>
      </c>
      <c r="B1941">
        <f ca="1" t="shared" si="90"/>
        <v>0.67379247732028</v>
      </c>
      <c r="C1941">
        <f ca="1" t="shared" si="91"/>
        <v>798</v>
      </c>
      <c r="D1941">
        <f ca="1" t="shared" si="92"/>
        <v>0.450409709241117</v>
      </c>
    </row>
    <row r="1942" spans="1:4">
      <c r="A1942">
        <v>-0.0987279236142058</v>
      </c>
      <c r="B1942">
        <f ca="1" t="shared" si="90"/>
        <v>0.435740276702549</v>
      </c>
      <c r="C1942">
        <f ca="1" t="shared" si="91"/>
        <v>1228</v>
      </c>
      <c r="D1942">
        <f ca="1" t="shared" si="92"/>
        <v>-0.161778158547491</v>
      </c>
    </row>
    <row r="1943" spans="1:4">
      <c r="A1943">
        <v>0.0188583726412617</v>
      </c>
      <c r="B1943">
        <f ca="1" t="shared" si="90"/>
        <v>0.124195878933943</v>
      </c>
      <c r="C1943">
        <f ca="1" t="shared" si="91"/>
        <v>391</v>
      </c>
      <c r="D1943">
        <f ca="1" t="shared" si="92"/>
        <v>-1.15426447112088</v>
      </c>
    </row>
    <row r="1944" spans="1:4">
      <c r="A1944">
        <v>-0.675811406836146</v>
      </c>
      <c r="B1944">
        <f ca="1" t="shared" si="90"/>
        <v>0.727673328849885</v>
      </c>
      <c r="C1944">
        <f ca="1" t="shared" si="91"/>
        <v>1647</v>
      </c>
      <c r="D1944">
        <f ca="1" t="shared" si="92"/>
        <v>0.605791308004251</v>
      </c>
    </row>
    <row r="1945" spans="1:4">
      <c r="A1945">
        <v>-0.221932623389876</v>
      </c>
      <c r="B1945">
        <f ca="1" t="shared" si="90"/>
        <v>0.766335687134301</v>
      </c>
      <c r="C1945">
        <f ca="1" t="shared" si="91"/>
        <v>564</v>
      </c>
      <c r="D1945">
        <f ca="1" t="shared" si="92"/>
        <v>0.726832410965067</v>
      </c>
    </row>
    <row r="1946" spans="1:4">
      <c r="A1946">
        <v>-1.04445689430577</v>
      </c>
      <c r="B1946">
        <f ca="1" t="shared" si="90"/>
        <v>0.687184629964688</v>
      </c>
      <c r="C1946">
        <f ca="1" t="shared" si="91"/>
        <v>127</v>
      </c>
      <c r="D1946">
        <f ca="1" t="shared" si="92"/>
        <v>0.487885790219089</v>
      </c>
    </row>
    <row r="1947" spans="1:4">
      <c r="A1947">
        <v>0.249619915848598</v>
      </c>
      <c r="B1947">
        <f ca="1" t="shared" si="90"/>
        <v>0.000131300220451269</v>
      </c>
      <c r="C1947">
        <f ca="1" t="shared" si="91"/>
        <v>1774</v>
      </c>
      <c r="D1947">
        <f ca="1" t="shared" si="92"/>
        <v>-3.64964747784394</v>
      </c>
    </row>
    <row r="1948" spans="1:4">
      <c r="A1948">
        <v>0.785114480095217</v>
      </c>
      <c r="B1948">
        <f ca="1" t="shared" si="90"/>
        <v>0.0164175673445972</v>
      </c>
      <c r="C1948">
        <f ca="1" t="shared" si="91"/>
        <v>1041</v>
      </c>
      <c r="D1948">
        <f ca="1" t="shared" si="92"/>
        <v>-2.13409341655324</v>
      </c>
    </row>
    <row r="1949" spans="1:4">
      <c r="A1949">
        <v>0.214569126910646</v>
      </c>
      <c r="B1949">
        <f ca="1" t="shared" si="90"/>
        <v>0.564177183800791</v>
      </c>
      <c r="C1949">
        <f ca="1" t="shared" si="91"/>
        <v>817</v>
      </c>
      <c r="D1949">
        <f ca="1" t="shared" si="92"/>
        <v>0.161568541014824</v>
      </c>
    </row>
    <row r="1950" spans="1:4">
      <c r="A1950">
        <v>0.559048203285784</v>
      </c>
      <c r="B1950">
        <f ca="1" t="shared" si="90"/>
        <v>0.199905773585624</v>
      </c>
      <c r="C1950">
        <f ca="1" t="shared" si="91"/>
        <v>500</v>
      </c>
      <c r="D1950">
        <f ca="1" t="shared" si="92"/>
        <v>-0.841957849938398</v>
      </c>
    </row>
    <row r="1951" spans="1:4">
      <c r="A1951">
        <v>-0.159833462021197</v>
      </c>
      <c r="B1951">
        <f ca="1" t="shared" si="90"/>
        <v>0.169321287140814</v>
      </c>
      <c r="C1951">
        <f ca="1" t="shared" si="91"/>
        <v>888</v>
      </c>
      <c r="D1951">
        <f ca="1" t="shared" si="92"/>
        <v>-0.956850786146165</v>
      </c>
    </row>
    <row r="1952" spans="1:4">
      <c r="A1952">
        <v>-0.369502686226042</v>
      </c>
      <c r="B1952">
        <f ca="1" t="shared" si="90"/>
        <v>0.892491742752045</v>
      </c>
      <c r="C1952">
        <f ca="1" t="shared" si="91"/>
        <v>1991</v>
      </c>
      <c r="D1952">
        <f ca="1" t="shared" si="92"/>
        <v>1.23988883389943</v>
      </c>
    </row>
    <row r="1953" spans="1:4">
      <c r="A1953">
        <v>0.226482370635495</v>
      </c>
      <c r="B1953">
        <f ca="1" t="shared" si="90"/>
        <v>0.442176244213747</v>
      </c>
      <c r="C1953">
        <f ca="1" t="shared" si="91"/>
        <v>1091</v>
      </c>
      <c r="D1953">
        <f ca="1" t="shared" si="92"/>
        <v>-0.145453928662894</v>
      </c>
    </row>
    <row r="1954" spans="1:4">
      <c r="A1954">
        <v>0.25309418560937</v>
      </c>
      <c r="B1954">
        <f ca="1" t="shared" si="90"/>
        <v>0.605707670701337</v>
      </c>
      <c r="C1954">
        <f ca="1" t="shared" si="91"/>
        <v>345</v>
      </c>
      <c r="D1954">
        <f ca="1" t="shared" si="92"/>
        <v>0.268148962669083</v>
      </c>
    </row>
    <row r="1955" spans="1:4">
      <c r="A1955">
        <v>1.14368504000595</v>
      </c>
      <c r="B1955">
        <f ca="1" t="shared" si="90"/>
        <v>0.799205931258859</v>
      </c>
      <c r="C1955">
        <f ca="1" t="shared" si="91"/>
        <v>1889</v>
      </c>
      <c r="D1955">
        <f ca="1" t="shared" si="92"/>
        <v>0.838788264239989</v>
      </c>
    </row>
    <row r="1956" spans="1:4">
      <c r="A1956">
        <v>-0.463218157165102</v>
      </c>
      <c r="B1956">
        <f ca="1" t="shared" si="90"/>
        <v>0.933199323201355</v>
      </c>
      <c r="C1956">
        <f ca="1" t="shared" si="91"/>
        <v>1457</v>
      </c>
      <c r="D1956">
        <f ca="1" t="shared" si="92"/>
        <v>1.50005037706806</v>
      </c>
    </row>
    <row r="1957" spans="1:4">
      <c r="A1957">
        <v>-1.17058107207413</v>
      </c>
      <c r="B1957">
        <f ca="1" t="shared" si="90"/>
        <v>0.12122675405948</v>
      </c>
      <c r="C1957">
        <f ca="1" t="shared" si="91"/>
        <v>1861</v>
      </c>
      <c r="D1957">
        <f ca="1" t="shared" si="92"/>
        <v>-1.1688762139835</v>
      </c>
    </row>
    <row r="1958" spans="1:4">
      <c r="A1958">
        <v>1.56406713358592</v>
      </c>
      <c r="B1958">
        <f ca="1" t="shared" si="90"/>
        <v>0.110373428400099</v>
      </c>
      <c r="C1958">
        <f ca="1" t="shared" si="91"/>
        <v>1724</v>
      </c>
      <c r="D1958">
        <f ca="1" t="shared" si="92"/>
        <v>-1.22454458795368</v>
      </c>
    </row>
    <row r="1959" spans="1:4">
      <c r="A1959">
        <v>-0.298551867672359</v>
      </c>
      <c r="B1959">
        <f ca="1" t="shared" si="90"/>
        <v>0.525363728742282</v>
      </c>
      <c r="C1959">
        <f ca="1" t="shared" si="91"/>
        <v>1131</v>
      </c>
      <c r="D1959">
        <f ca="1" t="shared" si="92"/>
        <v>0.0636203312800663</v>
      </c>
    </row>
    <row r="1960" spans="1:4">
      <c r="A1960">
        <v>-0.903341970115434</v>
      </c>
      <c r="B1960">
        <f ca="1" t="shared" si="90"/>
        <v>0.235022678364158</v>
      </c>
      <c r="C1960">
        <f ca="1" t="shared" si="91"/>
        <v>321</v>
      </c>
      <c r="D1960">
        <f ca="1" t="shared" si="92"/>
        <v>-0.722405255434689</v>
      </c>
    </row>
    <row r="1961" spans="1:4">
      <c r="A1961">
        <v>-0.224442828766769</v>
      </c>
      <c r="B1961">
        <f ca="1" t="shared" si="90"/>
        <v>0.322051247484543</v>
      </c>
      <c r="C1961">
        <f ca="1" t="shared" si="91"/>
        <v>1422</v>
      </c>
      <c r="D1961">
        <f ca="1" t="shared" si="92"/>
        <v>-0.461970472999192</v>
      </c>
    </row>
    <row r="1962" spans="1:4">
      <c r="A1962">
        <v>-0.461685658592614</v>
      </c>
      <c r="B1962">
        <f ca="1" t="shared" si="90"/>
        <v>0.342691488443224</v>
      </c>
      <c r="C1962">
        <f ca="1" t="shared" si="91"/>
        <v>1038</v>
      </c>
      <c r="D1962">
        <f ca="1" t="shared" si="92"/>
        <v>-0.405128610708755</v>
      </c>
    </row>
    <row r="1963" spans="1:4">
      <c r="A1963">
        <v>1.04683749668766</v>
      </c>
      <c r="B1963">
        <f ca="1" t="shared" si="90"/>
        <v>0.934743146672578</v>
      </c>
      <c r="C1963">
        <f ca="1" t="shared" si="91"/>
        <v>230</v>
      </c>
      <c r="D1963">
        <f ca="1" t="shared" si="92"/>
        <v>1.51207923511809</v>
      </c>
    </row>
    <row r="1964" spans="1:4">
      <c r="A1964">
        <v>0.944130533753196</v>
      </c>
      <c r="B1964">
        <f ca="1" t="shared" si="90"/>
        <v>0.746279542145193</v>
      </c>
      <c r="C1964">
        <f ca="1" t="shared" si="91"/>
        <v>839</v>
      </c>
      <c r="D1964">
        <f ca="1" t="shared" si="92"/>
        <v>0.662827692395509</v>
      </c>
    </row>
    <row r="1965" spans="1:4">
      <c r="A1965">
        <v>0.358958232027362</v>
      </c>
      <c r="B1965">
        <f ca="1" t="shared" si="90"/>
        <v>0.498774657027918</v>
      </c>
      <c r="C1965">
        <f ca="1" t="shared" si="91"/>
        <v>256</v>
      </c>
      <c r="D1965">
        <f ca="1" t="shared" si="92"/>
        <v>-0.00307148416933805</v>
      </c>
    </row>
    <row r="1966" spans="1:4">
      <c r="A1966">
        <v>-0.903228283277713</v>
      </c>
      <c r="B1966">
        <f ca="1" t="shared" si="90"/>
        <v>0.533115623802592</v>
      </c>
      <c r="C1966">
        <f ca="1" t="shared" si="91"/>
        <v>1739</v>
      </c>
      <c r="D1966">
        <f ca="1" t="shared" si="92"/>
        <v>0.083104116855725</v>
      </c>
    </row>
    <row r="1967" spans="1:4">
      <c r="A1967">
        <v>0.064648020270397</v>
      </c>
      <c r="B1967">
        <f ca="1" t="shared" si="90"/>
        <v>0.0552403638329253</v>
      </c>
      <c r="C1967">
        <f ca="1" t="shared" si="91"/>
        <v>841</v>
      </c>
      <c r="D1967">
        <f ca="1" t="shared" si="92"/>
        <v>-1.59603612717821</v>
      </c>
    </row>
    <row r="1968" spans="1:4">
      <c r="A1968">
        <v>-0.421540562456357</v>
      </c>
      <c r="B1968">
        <f ca="1" t="shared" si="90"/>
        <v>0.701765741835132</v>
      </c>
      <c r="C1968">
        <f ca="1" t="shared" si="91"/>
        <v>955</v>
      </c>
      <c r="D1968">
        <f ca="1" t="shared" si="92"/>
        <v>0.529485765556912</v>
      </c>
    </row>
    <row r="1969" spans="1:4">
      <c r="A1969">
        <v>0.326103872794192</v>
      </c>
      <c r="B1969">
        <f ca="1" t="shared" si="90"/>
        <v>0.270760528415714</v>
      </c>
      <c r="C1969">
        <f ca="1" t="shared" si="91"/>
        <v>937</v>
      </c>
      <c r="D1969">
        <f ca="1" t="shared" si="92"/>
        <v>-0.610514476322749</v>
      </c>
    </row>
    <row r="1970" spans="1:4">
      <c r="A1970">
        <v>-0.349022002410493</v>
      </c>
      <c r="B1970">
        <f ca="1" t="shared" si="90"/>
        <v>0.461008947643294</v>
      </c>
      <c r="C1970">
        <f ca="1" t="shared" si="91"/>
        <v>835</v>
      </c>
      <c r="D1970">
        <f ca="1" t="shared" si="92"/>
        <v>-0.0978921980486641</v>
      </c>
    </row>
    <row r="1971" spans="1:4">
      <c r="A1971">
        <v>-0.033244305086555</v>
      </c>
      <c r="B1971">
        <f ca="1" t="shared" si="90"/>
        <v>0.5361519816367</v>
      </c>
      <c r="C1971">
        <f ca="1" t="shared" si="91"/>
        <v>55</v>
      </c>
      <c r="D1971">
        <f ca="1" t="shared" si="92"/>
        <v>0.0907439637078605</v>
      </c>
    </row>
    <row r="1972" spans="1:4">
      <c r="A1972">
        <v>-1.02434341897606</v>
      </c>
      <c r="B1972">
        <f ca="1" t="shared" si="90"/>
        <v>0.549379748941774</v>
      </c>
      <c r="C1972">
        <f ca="1" t="shared" si="91"/>
        <v>39</v>
      </c>
      <c r="D1972">
        <f ca="1" t="shared" si="92"/>
        <v>0.124094437794459</v>
      </c>
    </row>
    <row r="1973" spans="1:4">
      <c r="A1973">
        <v>-0.0832119440019596</v>
      </c>
      <c r="B1973">
        <f ca="1" t="shared" si="90"/>
        <v>0.951505589782689</v>
      </c>
      <c r="C1973">
        <f ca="1" t="shared" si="91"/>
        <v>1486</v>
      </c>
      <c r="D1973">
        <f ca="1" t="shared" si="92"/>
        <v>1.65963044150399</v>
      </c>
    </row>
    <row r="1974" spans="1:4">
      <c r="A1974">
        <v>0.952404661802575</v>
      </c>
      <c r="B1974">
        <f ca="1" t="shared" si="90"/>
        <v>0.892876326682187</v>
      </c>
      <c r="C1974">
        <f ca="1" t="shared" si="91"/>
        <v>824</v>
      </c>
      <c r="D1974">
        <f ca="1" t="shared" si="92"/>
        <v>1.24197077065463</v>
      </c>
    </row>
    <row r="1975" spans="1:4">
      <c r="A1975">
        <v>0.259497028309852</v>
      </c>
      <c r="B1975">
        <f ca="1" t="shared" si="90"/>
        <v>0.855127203693406</v>
      </c>
      <c r="C1975">
        <f ca="1" t="shared" si="91"/>
        <v>565</v>
      </c>
      <c r="D1975">
        <f ca="1" t="shared" si="92"/>
        <v>1.05867988298203</v>
      </c>
    </row>
    <row r="1976" spans="1:4">
      <c r="A1976">
        <v>1.15717739390675</v>
      </c>
      <c r="B1976">
        <f ca="1" t="shared" si="90"/>
        <v>0.292354533249895</v>
      </c>
      <c r="C1976">
        <f ca="1" t="shared" si="91"/>
        <v>507</v>
      </c>
      <c r="D1976">
        <f ca="1" t="shared" si="92"/>
        <v>-0.546519239220827</v>
      </c>
    </row>
    <row r="1977" spans="1:4">
      <c r="A1977">
        <v>-0.671491307002725</v>
      </c>
      <c r="B1977">
        <f ca="1" t="shared" si="90"/>
        <v>0.881470873758954</v>
      </c>
      <c r="C1977">
        <f ca="1" t="shared" si="91"/>
        <v>1128</v>
      </c>
      <c r="D1977">
        <f ca="1" t="shared" si="92"/>
        <v>1.18237168664842</v>
      </c>
    </row>
    <row r="1978" spans="1:4">
      <c r="A1978">
        <v>-1.20007825898938</v>
      </c>
      <c r="B1978">
        <f ca="1" t="shared" si="90"/>
        <v>0.540330873839222</v>
      </c>
      <c r="C1978">
        <f ca="1" t="shared" si="91"/>
        <v>1814</v>
      </c>
      <c r="D1978">
        <f ca="1" t="shared" si="92"/>
        <v>0.101267326727862</v>
      </c>
    </row>
    <row r="1979" spans="1:4">
      <c r="A1979">
        <v>-0.450481820735149</v>
      </c>
      <c r="B1979">
        <f ca="1" t="shared" si="90"/>
        <v>0.343253003803694</v>
      </c>
      <c r="C1979">
        <f ca="1" t="shared" si="91"/>
        <v>1351</v>
      </c>
      <c r="D1979">
        <f ca="1" t="shared" si="92"/>
        <v>-0.403601193893349</v>
      </c>
    </row>
    <row r="1980" spans="1:4">
      <c r="A1980">
        <v>-0.04710273060482</v>
      </c>
      <c r="B1980">
        <f ca="1" t="shared" si="90"/>
        <v>0.912413789342415</v>
      </c>
      <c r="C1980">
        <f ca="1" t="shared" si="91"/>
        <v>1940</v>
      </c>
      <c r="D1980">
        <f ca="1" t="shared" si="92"/>
        <v>1.35576980515711</v>
      </c>
    </row>
    <row r="1981" spans="1:4">
      <c r="A1981">
        <v>0.138019231599174</v>
      </c>
      <c r="B1981">
        <f ca="1" t="shared" si="90"/>
        <v>0.590322139964439</v>
      </c>
      <c r="C1981">
        <f ca="1" t="shared" si="91"/>
        <v>1503</v>
      </c>
      <c r="D1981">
        <f ca="1" t="shared" si="92"/>
        <v>0.228373717420575</v>
      </c>
    </row>
    <row r="1982" spans="1:4">
      <c r="A1982">
        <v>0.0157206159201451</v>
      </c>
      <c r="B1982">
        <f ca="1" t="shared" si="90"/>
        <v>0.145414291798207</v>
      </c>
      <c r="C1982">
        <f ca="1" t="shared" si="91"/>
        <v>1869</v>
      </c>
      <c r="D1982">
        <f ca="1" t="shared" si="92"/>
        <v>-1.05630567605448</v>
      </c>
    </row>
    <row r="1983" spans="1:4">
      <c r="A1983">
        <v>-0.615684712101938</v>
      </c>
      <c r="B1983">
        <f ca="1" t="shared" si="90"/>
        <v>0.175790047749207</v>
      </c>
      <c r="C1983">
        <f ca="1" t="shared" si="91"/>
        <v>591</v>
      </c>
      <c r="D1983">
        <f ca="1" t="shared" si="92"/>
        <v>-0.931528797258638</v>
      </c>
    </row>
    <row r="1984" spans="1:4">
      <c r="A1984">
        <v>-0.74867330113193</v>
      </c>
      <c r="B1984">
        <f ca="1" t="shared" si="90"/>
        <v>0.997025493793001</v>
      </c>
      <c r="C1984">
        <f ca="1" t="shared" si="91"/>
        <v>853</v>
      </c>
      <c r="D1984">
        <f ca="1" t="shared" si="92"/>
        <v>2.75057856440307</v>
      </c>
    </row>
    <row r="1985" spans="1:4">
      <c r="A1985">
        <v>0.925538188312203</v>
      </c>
      <c r="B1985">
        <f ca="1" t="shared" si="90"/>
        <v>0.536501450930675</v>
      </c>
      <c r="C1985">
        <f ca="1" t="shared" si="91"/>
        <v>1648</v>
      </c>
      <c r="D1985">
        <f ca="1" t="shared" si="92"/>
        <v>0.0916236026296636</v>
      </c>
    </row>
    <row r="1986" spans="1:4">
      <c r="A1986">
        <v>0.00401541910832748</v>
      </c>
      <c r="B1986">
        <f ca="1" t="shared" ref="B1986:B2000" si="93">RAND()</f>
        <v>0.303186896183346</v>
      </c>
      <c r="C1986">
        <f ca="1" t="shared" ref="C1986:C2000" si="94">RANDBETWEEN(1,2000)</f>
        <v>285</v>
      </c>
      <c r="D1986">
        <f ca="1" t="shared" ref="D1986:D2000" si="95">NORMSINV(B1986)</f>
        <v>-0.515256499477547</v>
      </c>
    </row>
    <row r="1987" spans="1:4">
      <c r="A1987">
        <v>1.58871444000397</v>
      </c>
      <c r="B1987">
        <f ca="1" t="shared" si="93"/>
        <v>0.268192513207427</v>
      </c>
      <c r="C1987">
        <f ca="1" t="shared" si="94"/>
        <v>1642</v>
      </c>
      <c r="D1987">
        <f ca="1" t="shared" si="95"/>
        <v>-0.618288734757547</v>
      </c>
    </row>
    <row r="1988" spans="1:4">
      <c r="A1988">
        <v>-1.64407083502738</v>
      </c>
      <c r="B1988">
        <f ca="1" t="shared" si="93"/>
        <v>0.719108089129937</v>
      </c>
      <c r="C1988">
        <f ca="1" t="shared" si="94"/>
        <v>1168</v>
      </c>
      <c r="D1988">
        <f ca="1" t="shared" si="95"/>
        <v>0.580193966778991</v>
      </c>
    </row>
    <row r="1989" spans="1:4">
      <c r="A1989">
        <v>-0.466627625428373</v>
      </c>
      <c r="B1989">
        <f ca="1" t="shared" si="93"/>
        <v>0.825320904301931</v>
      </c>
      <c r="C1989">
        <f ca="1" t="shared" si="94"/>
        <v>1797</v>
      </c>
      <c r="D1989">
        <f ca="1" t="shared" si="95"/>
        <v>0.935834915629198</v>
      </c>
    </row>
    <row r="1990" spans="1:4">
      <c r="A1990">
        <v>0.198079987967503</v>
      </c>
      <c r="B1990">
        <f ca="1" t="shared" si="93"/>
        <v>0.803683331751206</v>
      </c>
      <c r="C1990">
        <f ca="1" t="shared" si="94"/>
        <v>16</v>
      </c>
      <c r="D1990">
        <f ca="1" t="shared" si="95"/>
        <v>0.854851548425752</v>
      </c>
    </row>
    <row r="1991" spans="1:4">
      <c r="A1991">
        <v>0.229309762289631</v>
      </c>
      <c r="B1991">
        <f ca="1" t="shared" si="93"/>
        <v>0.221315657422454</v>
      </c>
      <c r="C1991">
        <f ca="1" t="shared" si="94"/>
        <v>946</v>
      </c>
      <c r="D1991">
        <f ca="1" t="shared" si="95"/>
        <v>-0.767757421459201</v>
      </c>
    </row>
    <row r="1992" spans="1:4">
      <c r="A1992">
        <v>0.563704816158861</v>
      </c>
      <c r="B1992">
        <f ca="1" t="shared" si="93"/>
        <v>0.0134210170083024</v>
      </c>
      <c r="C1992">
        <f ca="1" t="shared" si="94"/>
        <v>123</v>
      </c>
      <c r="D1992">
        <f ca="1" t="shared" si="95"/>
        <v>-2.21380735345204</v>
      </c>
    </row>
    <row r="1993" spans="1:4">
      <c r="A1993">
        <v>0.877078036864987</v>
      </c>
      <c r="B1993">
        <f ca="1" t="shared" si="93"/>
        <v>0.533121153373389</v>
      </c>
      <c r="C1993">
        <f ca="1" t="shared" si="94"/>
        <v>1211</v>
      </c>
      <c r="D1993">
        <f ca="1" t="shared" si="95"/>
        <v>0.0831180253876208</v>
      </c>
    </row>
    <row r="1994" spans="1:4">
      <c r="A1994">
        <v>0.835141236166237</v>
      </c>
      <c r="B1994">
        <f ca="1" t="shared" si="93"/>
        <v>0.140435754451512</v>
      </c>
      <c r="C1994">
        <f ca="1" t="shared" si="94"/>
        <v>1170</v>
      </c>
      <c r="D1994">
        <f ca="1" t="shared" si="95"/>
        <v>-1.078363635014</v>
      </c>
    </row>
    <row r="1995" spans="1:4">
      <c r="A1995">
        <v>-0.0316367732011713</v>
      </c>
      <c r="B1995">
        <f ca="1" t="shared" si="93"/>
        <v>0.660664403524447</v>
      </c>
      <c r="C1995">
        <f ca="1" t="shared" si="94"/>
        <v>1280</v>
      </c>
      <c r="D1995">
        <f ca="1" t="shared" si="95"/>
        <v>0.414277086126578</v>
      </c>
    </row>
    <row r="1996" spans="1:4">
      <c r="A1996">
        <v>-0.00225668372877408</v>
      </c>
      <c r="B1996">
        <f ca="1" t="shared" si="93"/>
        <v>0.477707307081746</v>
      </c>
      <c r="C1996">
        <f ca="1" t="shared" si="94"/>
        <v>1056</v>
      </c>
      <c r="D1996">
        <f ca="1" t="shared" si="95"/>
        <v>-0.055908606998187</v>
      </c>
    </row>
    <row r="1997" spans="1:4">
      <c r="A1997">
        <v>0.249383447226137</v>
      </c>
      <c r="B1997">
        <f ca="1" t="shared" si="93"/>
        <v>0.484809130504054</v>
      </c>
      <c r="C1997">
        <f ca="1" t="shared" si="94"/>
        <v>551</v>
      </c>
      <c r="D1997">
        <f ca="1" t="shared" si="95"/>
        <v>-0.0380870693329773</v>
      </c>
    </row>
    <row r="1998" spans="1:4">
      <c r="A1998">
        <v>-0.585450834478252</v>
      </c>
      <c r="B1998">
        <f ca="1" t="shared" si="93"/>
        <v>0.795017740321578</v>
      </c>
      <c r="C1998">
        <f ca="1" t="shared" si="94"/>
        <v>655</v>
      </c>
      <c r="D1998">
        <f ca="1" t="shared" si="95"/>
        <v>0.823956070252458</v>
      </c>
    </row>
    <row r="1999" spans="1:4">
      <c r="A1999">
        <v>0.395677943743067</v>
      </c>
      <c r="B1999">
        <f ca="1" t="shared" si="93"/>
        <v>0.705655308541329</v>
      </c>
      <c r="C1999">
        <f ca="1" t="shared" si="94"/>
        <v>1851</v>
      </c>
      <c r="D1999">
        <f ca="1" t="shared" si="95"/>
        <v>0.540736258664072</v>
      </c>
    </row>
    <row r="2000" spans="1:4">
      <c r="A2000">
        <v>0.585359885008074</v>
      </c>
      <c r="B2000">
        <f ca="1" t="shared" si="93"/>
        <v>0.839146268217727</v>
      </c>
      <c r="C2000">
        <f ca="1" t="shared" si="94"/>
        <v>1709</v>
      </c>
      <c r="D2000">
        <f ca="1" t="shared" si="95"/>
        <v>0.990955185431156</v>
      </c>
    </row>
  </sheetData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5"/>
  <sheetViews>
    <sheetView tabSelected="1" topLeftCell="A39" workbookViewId="0">
      <selection activeCell="D59" sqref="D59"/>
    </sheetView>
  </sheetViews>
  <sheetFormatPr defaultColWidth="13.3333333333333" defaultRowHeight="14.4"/>
  <cols>
    <col min="16" max="16" width="16" customWidth="1"/>
    <col min="17" max="17" width="13.5555555555556" customWidth="1"/>
  </cols>
  <sheetData>
    <row r="1" spans="1:12">
      <c r="A1" s="3" t="s">
        <v>4252</v>
      </c>
      <c r="B1" s="3" t="s">
        <v>4253</v>
      </c>
      <c r="C1" s="3" t="s">
        <v>4254</v>
      </c>
      <c r="D1" s="3" t="s">
        <v>4255</v>
      </c>
      <c r="E1" s="3" t="s">
        <v>15</v>
      </c>
    </row>
    <row r="2" spans="1:12">
      <c r="A2" s="3" t="s">
        <v>4240</v>
      </c>
      <c r="B2" s="4">
        <v>0.00273530266286313</v>
      </c>
      <c r="C2" s="4">
        <v>0.689296271041508</v>
      </c>
      <c r="D2" s="4">
        <v>0.0304717666883713</v>
      </c>
      <c r="E2" s="4">
        <v>0.483724299997277</v>
      </c>
    </row>
    <row r="3" spans="1:12">
      <c r="A3" s="3" t="s">
        <v>4241</v>
      </c>
      <c r="B3" s="4">
        <v>0.00073516288345081</v>
      </c>
      <c r="C3" s="4">
        <v>0.185261046629604</v>
      </c>
      <c r="D3" s="4">
        <v>0.0161680419645747</v>
      </c>
      <c r="E3" s="4">
        <v>0.256659709350725</v>
      </c>
      <c r="H3" s="5"/>
      <c r="I3" s="5"/>
      <c r="J3" s="5"/>
      <c r="K3" s="5"/>
      <c r="L3" s="5"/>
    </row>
    <row r="4" spans="1:12">
      <c r="A4" s="3" t="s">
        <v>4242</v>
      </c>
      <c r="B4" s="4">
        <v>0.00118185478400581</v>
      </c>
      <c r="C4" s="4">
        <v>0.297827405569463</v>
      </c>
      <c r="D4" s="4">
        <v>0.0195007682896764</v>
      </c>
      <c r="E4" s="4">
        <v>0.309565099615069</v>
      </c>
    </row>
    <row r="5" spans="1:12">
      <c r="A5" s="3" t="s">
        <v>4243</v>
      </c>
      <c r="B5" s="4">
        <v>0.00165115323946582</v>
      </c>
      <c r="C5" s="4">
        <v>0.416090616345387</v>
      </c>
      <c r="D5" s="4">
        <v>0.0186162585516435</v>
      </c>
      <c r="E5" s="4">
        <v>0.295523942820768</v>
      </c>
    </row>
    <row r="6" spans="1:12">
      <c r="A6" s="3" t="s">
        <v>4244</v>
      </c>
      <c r="B6" s="4">
        <v>0.00126283829818474</v>
      </c>
      <c r="C6" s="4">
        <v>0.318235251142553</v>
      </c>
      <c r="D6" s="4">
        <v>0.0224501048573229</v>
      </c>
      <c r="E6" s="4">
        <v>0.356384366158797</v>
      </c>
    </row>
    <row r="7" spans="1:12">
      <c r="A7" s="3" t="s">
        <v>4245</v>
      </c>
      <c r="B7" s="4">
        <v>0.000489409291458928</v>
      </c>
      <c r="C7" s="4">
        <v>0.12333114144765</v>
      </c>
      <c r="D7" s="4">
        <v>0.0108609846217003</v>
      </c>
      <c r="E7" s="4">
        <v>0.172412785813895</v>
      </c>
    </row>
    <row r="8" spans="1:12">
      <c r="A8" s="3" t="s">
        <v>4246</v>
      </c>
      <c r="B8" s="4">
        <v>0.00106210176894118</v>
      </c>
      <c r="C8" s="4">
        <v>0.267649645773177</v>
      </c>
      <c r="D8" s="4">
        <v>0.0143470347865552</v>
      </c>
      <c r="E8" s="4">
        <v>0.227752116578506</v>
      </c>
    </row>
    <row r="9" spans="1:12">
      <c r="A9" s="3" t="s">
        <v>4247</v>
      </c>
      <c r="B9" s="4">
        <v>0.000302698030901562</v>
      </c>
      <c r="C9" s="4">
        <v>0.0762799037871935</v>
      </c>
      <c r="D9" s="4">
        <v>0.00970584755286367</v>
      </c>
      <c r="E9" s="4">
        <v>0.154075553327893</v>
      </c>
    </row>
    <row r="10" spans="1:12">
      <c r="A10" s="3" t="s">
        <v>4248</v>
      </c>
      <c r="B10" s="4">
        <v>0.000487910479018484</v>
      </c>
      <c r="C10" s="4">
        <v>0.122953440712658</v>
      </c>
      <c r="D10" s="4">
        <v>0.0144745108434883</v>
      </c>
      <c r="E10" s="4">
        <v>0.229775736247067</v>
      </c>
    </row>
    <row r="11" spans="1:12">
      <c r="A11" s="3" t="s">
        <v>4249</v>
      </c>
      <c r="B11" s="4">
        <v>-0.0001230417256905</v>
      </c>
      <c r="C11" s="4">
        <v>-0.0310065148740059</v>
      </c>
      <c r="D11" s="4">
        <v>0.0108483344013662</v>
      </c>
      <c r="E11" s="4">
        <v>0.17221196979169</v>
      </c>
    </row>
    <row r="12" spans="1:12">
      <c r="B12" s="5"/>
      <c r="C12" s="5"/>
      <c r="D12" s="5"/>
      <c r="E12" s="5"/>
    </row>
    <row r="13" spans="1:12">
      <c r="A13" s="6" t="s">
        <v>4250</v>
      </c>
      <c r="B13" s="7"/>
    </row>
    <row r="14" spans="1:12">
      <c r="A14" s="3"/>
      <c r="B14" s="3" t="s">
        <v>4240</v>
      </c>
      <c r="C14" s="8" t="s">
        <v>4241</v>
      </c>
      <c r="D14" s="8" t="s">
        <v>4242</v>
      </c>
      <c r="E14" s="8" t="s">
        <v>4243</v>
      </c>
      <c r="F14" s="8" t="s">
        <v>4244</v>
      </c>
      <c r="G14" s="8" t="s">
        <v>4245</v>
      </c>
      <c r="H14" s="8" t="s">
        <v>4246</v>
      </c>
      <c r="I14" s="8" t="s">
        <v>4247</v>
      </c>
      <c r="J14" s="8" t="s">
        <v>4248</v>
      </c>
      <c r="K14" s="8" t="s">
        <v>4249</v>
      </c>
    </row>
    <row r="15" spans="1:12">
      <c r="A15" s="3" t="s">
        <v>4240</v>
      </c>
      <c r="B15" s="9">
        <v>0.000927292175543146</v>
      </c>
      <c r="C15" s="10">
        <v>0.00017100244643405</v>
      </c>
      <c r="D15" s="10">
        <v>0.000272121081522626</v>
      </c>
      <c r="E15" s="10">
        <v>0.000222326333538249</v>
      </c>
      <c r="F15" s="10">
        <v>0.000323052521548333</v>
      </c>
      <c r="G15" s="10">
        <v>-8.29917195401048e-5</v>
      </c>
      <c r="H15" s="10">
        <v>0.000112842673737313</v>
      </c>
      <c r="I15" s="10">
        <v>-5.97790503322551e-5</v>
      </c>
      <c r="J15" s="10">
        <v>-1.76075105824784e-5</v>
      </c>
      <c r="K15" s="10">
        <v>-5.33607020895507e-5</v>
      </c>
    </row>
    <row r="16" spans="1:12">
      <c r="A16" s="3" t="s">
        <v>4241</v>
      </c>
      <c r="B16" s="10">
        <v>0.00017100244643405</v>
      </c>
      <c r="C16" s="9">
        <v>0.000261057504295854</v>
      </c>
      <c r="D16" s="10">
        <v>0.000137073769894552</v>
      </c>
      <c r="E16" s="10">
        <v>0.000127213268474206</v>
      </c>
      <c r="F16" s="10">
        <v>0.000136227446087058</v>
      </c>
      <c r="G16" s="10">
        <v>7.24916201833836e-6</v>
      </c>
      <c r="H16" s="10">
        <v>7.12273949401196e-5</v>
      </c>
      <c r="I16" s="10">
        <v>1.85305685900464e-5</v>
      </c>
      <c r="J16" s="10">
        <v>2.92833775353617e-5</v>
      </c>
      <c r="K16" s="10">
        <v>2.44541825590357e-5</v>
      </c>
    </row>
    <row r="17" spans="1:15">
      <c r="A17" s="3" t="s">
        <v>4242</v>
      </c>
      <c r="B17" s="10">
        <v>0.000272121081522626</v>
      </c>
      <c r="C17" s="10">
        <v>0.000137073769894552</v>
      </c>
      <c r="D17" s="9">
        <v>0.000379773599088864</v>
      </c>
      <c r="E17" s="10">
        <v>0.000195718124287934</v>
      </c>
      <c r="F17" s="10">
        <v>0.000264184768097784</v>
      </c>
      <c r="G17" s="10">
        <v>-2.95333072507352e-5</v>
      </c>
      <c r="H17" s="10">
        <v>9.43371233415388e-5</v>
      </c>
      <c r="I17" s="10">
        <v>-1.58236968357495e-5</v>
      </c>
      <c r="J17" s="10">
        <v>4.57278032666218e-6</v>
      </c>
      <c r="K17" s="10">
        <v>-4.13201741946265e-6</v>
      </c>
    </row>
    <row r="18" spans="1:15">
      <c r="A18" s="3" t="s">
        <v>4243</v>
      </c>
      <c r="B18" s="10">
        <v>0.000222326333538249</v>
      </c>
      <c r="C18" s="10">
        <v>0.000127213268474206</v>
      </c>
      <c r="D18" s="10">
        <v>0.000195718124287934</v>
      </c>
      <c r="E18" s="9">
        <v>0.000346103610980331</v>
      </c>
      <c r="F18" s="10">
        <v>0.000176736049867018</v>
      </c>
      <c r="G18" s="10">
        <v>-9.26142696589821e-6</v>
      </c>
      <c r="H18" s="10">
        <v>6.93789578203261e-5</v>
      </c>
      <c r="I18" s="10">
        <v>-7.78858525336258e-6</v>
      </c>
      <c r="J18" s="10">
        <v>-1.23783391722374e-5</v>
      </c>
      <c r="K18" s="10">
        <v>-3.44884085275345e-6</v>
      </c>
    </row>
    <row r="19" spans="1:15">
      <c r="A19" s="3" t="s">
        <v>4244</v>
      </c>
      <c r="B19" s="10">
        <v>0.000323052521548333</v>
      </c>
      <c r="C19" s="10">
        <v>0.000136227446087058</v>
      </c>
      <c r="D19" s="10">
        <v>0.000264184768097784</v>
      </c>
      <c r="E19" s="10">
        <v>0.000176736049867018</v>
      </c>
      <c r="F19" s="9">
        <v>0.000503336093313708</v>
      </c>
      <c r="G19" s="10">
        <v>-3.43389210616132e-5</v>
      </c>
      <c r="H19" s="10">
        <v>9.15546626751627e-5</v>
      </c>
      <c r="I19" s="10">
        <v>-1.45846601298663e-5</v>
      </c>
      <c r="J19" s="10">
        <v>-2.53870013465997e-6</v>
      </c>
      <c r="K19" s="10">
        <v>-1.46391205118577e-6</v>
      </c>
    </row>
    <row r="20" spans="1:15">
      <c r="A20" s="3" t="s">
        <v>4245</v>
      </c>
      <c r="B20" s="10">
        <v>-8.29917195401048e-5</v>
      </c>
      <c r="C20" s="10">
        <v>7.24916201833836e-6</v>
      </c>
      <c r="D20" s="10">
        <v>-2.95333072507352e-5</v>
      </c>
      <c r="E20" s="10">
        <v>-9.26142696589821e-6</v>
      </c>
      <c r="F20" s="10">
        <v>-3.43389210616132e-5</v>
      </c>
      <c r="G20" s="9">
        <v>0.000117803915066055</v>
      </c>
      <c r="H20" s="10">
        <v>1.7963208935108e-5</v>
      </c>
      <c r="I20" s="10">
        <v>4.23706862255199e-5</v>
      </c>
      <c r="J20" s="10">
        <v>2.22556418755562e-5</v>
      </c>
      <c r="K20" s="10">
        <v>4.23232011588752e-5</v>
      </c>
    </row>
    <row r="21" spans="1:15">
      <c r="A21" s="3" t="s">
        <v>4246</v>
      </c>
      <c r="B21" s="10">
        <v>0.000112842673737313</v>
      </c>
      <c r="C21" s="10">
        <v>7.12273949401196e-5</v>
      </c>
      <c r="D21" s="10">
        <v>9.43371233415388e-5</v>
      </c>
      <c r="E21" s="10">
        <v>6.93789578203261e-5</v>
      </c>
      <c r="F21" s="10">
        <v>9.15546626751627e-5</v>
      </c>
      <c r="G21" s="10">
        <v>1.7963208935108e-5</v>
      </c>
      <c r="H21" s="9">
        <v>0.00020556332273631</v>
      </c>
      <c r="I21" s="10">
        <v>1.0767383463607e-5</v>
      </c>
      <c r="J21" s="10">
        <v>5.34712118945653e-5</v>
      </c>
      <c r="K21" s="10">
        <v>1.06937656041093e-5</v>
      </c>
    </row>
    <row r="22" spans="1:15">
      <c r="A22" s="3" t="s">
        <v>4247</v>
      </c>
      <c r="B22" s="10">
        <v>-5.97790503322551e-5</v>
      </c>
      <c r="C22" s="10">
        <v>1.85305685900464e-5</v>
      </c>
      <c r="D22" s="10">
        <v>-1.58236968357495e-5</v>
      </c>
      <c r="E22" s="10">
        <v>-7.78858525336258e-6</v>
      </c>
      <c r="F22" s="10">
        <v>-1.45846601298663e-5</v>
      </c>
      <c r="G22" s="10">
        <v>4.23706862255199e-5</v>
      </c>
      <c r="H22" s="10">
        <v>1.0767383463607e-5</v>
      </c>
      <c r="I22" s="9">
        <v>9.40780393336515e-5</v>
      </c>
      <c r="J22" s="10">
        <v>1.83073458145789e-5</v>
      </c>
      <c r="K22" s="10">
        <v>5.95497995845813e-5</v>
      </c>
    </row>
    <row r="23" spans="1:15">
      <c r="A23" s="3" t="s">
        <v>4248</v>
      </c>
      <c r="B23" s="10">
        <v>-1.76075105824784e-5</v>
      </c>
      <c r="C23" s="10">
        <v>2.92833775353617e-5</v>
      </c>
      <c r="D23" s="10">
        <v>4.57278032666218e-6</v>
      </c>
      <c r="E23" s="10">
        <v>-1.23783391722374e-5</v>
      </c>
      <c r="F23" s="10">
        <v>-2.53870013465997e-6</v>
      </c>
      <c r="G23" s="10">
        <v>2.22556418755562e-5</v>
      </c>
      <c r="H23" s="10">
        <v>5.34712118945653e-5</v>
      </c>
      <c r="I23" s="10">
        <v>1.83073458145789e-5</v>
      </c>
      <c r="J23" s="9">
        <v>0.000209232487508249</v>
      </c>
      <c r="K23" s="10">
        <v>1.30160952758447e-5</v>
      </c>
    </row>
    <row r="24" spans="1:15">
      <c r="A24" s="3" t="s">
        <v>4249</v>
      </c>
      <c r="B24" s="10">
        <v>-5.33607020895507e-5</v>
      </c>
      <c r="C24" s="10">
        <v>2.44541825590357e-5</v>
      </c>
      <c r="D24" s="10">
        <v>-4.13201741946265e-6</v>
      </c>
      <c r="E24" s="10">
        <v>-3.44884085275345e-6</v>
      </c>
      <c r="F24" s="10">
        <v>-1.46391205118577e-6</v>
      </c>
      <c r="G24" s="10">
        <v>4.23232011588752e-5</v>
      </c>
      <c r="H24" s="10">
        <v>1.06937656041093e-5</v>
      </c>
      <c r="I24" s="10">
        <v>5.95497995845813e-5</v>
      </c>
      <c r="J24" s="10">
        <v>1.30160952758447e-5</v>
      </c>
      <c r="K24" s="9">
        <v>0.000117529653079759</v>
      </c>
      <c r="M24" s="11" t="s">
        <v>4256</v>
      </c>
      <c r="N24" s="12"/>
      <c r="O24" s="12"/>
    </row>
    <row r="26" spans="1:15">
      <c r="A26" s="6" t="s">
        <v>4257</v>
      </c>
      <c r="B26" s="7"/>
      <c r="M26" s="3" t="s">
        <v>4258</v>
      </c>
      <c r="N26" s="3" t="s">
        <v>4259</v>
      </c>
    </row>
    <row r="27" spans="1:15">
      <c r="A27" s="3"/>
      <c r="B27" s="3" t="s">
        <v>4240</v>
      </c>
      <c r="C27" s="8" t="s">
        <v>4241</v>
      </c>
      <c r="D27" s="8" t="s">
        <v>4242</v>
      </c>
      <c r="E27" s="8" t="s">
        <v>4243</v>
      </c>
      <c r="F27" s="8" t="s">
        <v>4244</v>
      </c>
      <c r="G27" s="8" t="s">
        <v>4245</v>
      </c>
      <c r="H27" s="8" t="s">
        <v>4246</v>
      </c>
      <c r="I27" s="8" t="s">
        <v>4247</v>
      </c>
      <c r="J27" s="8" t="s">
        <v>4248</v>
      </c>
      <c r="K27" s="8" t="s">
        <v>4249</v>
      </c>
      <c r="M27" s="10" t="s">
        <v>4260</v>
      </c>
      <c r="N27" s="10">
        <f>MDETERM(B28)</f>
        <v>0.233677628236873</v>
      </c>
    </row>
    <row r="28" spans="1:15">
      <c r="A28" s="3" t="s">
        <v>4240</v>
      </c>
      <c r="B28" s="13">
        <f>B15*252</f>
        <v>0.233677628236873</v>
      </c>
      <c r="C28" s="4">
        <v>0.0430926165013805</v>
      </c>
      <c r="D28" s="4">
        <v>0.0685745125437018</v>
      </c>
      <c r="E28" s="4">
        <v>0.0560262360516386</v>
      </c>
      <c r="F28" s="4">
        <v>0.08140923543018</v>
      </c>
      <c r="G28" s="4">
        <v>-0.0209139133241064</v>
      </c>
      <c r="H28" s="4">
        <v>0.0284363537818029</v>
      </c>
      <c r="I28" s="4">
        <v>-0.0150643206837283</v>
      </c>
      <c r="J28" s="4">
        <v>-0.00443709266678457</v>
      </c>
      <c r="K28" s="4">
        <v>-0.0134468969265668</v>
      </c>
      <c r="M28" s="10" t="s">
        <v>4261</v>
      </c>
      <c r="N28" s="10">
        <f>MDETERM(B28:C29)</f>
        <v>0.0135158576092626</v>
      </c>
    </row>
    <row r="29" spans="1:15">
      <c r="A29" s="3" t="s">
        <v>4241</v>
      </c>
      <c r="B29" s="4">
        <f t="shared" ref="B29:I37" si="0">B16*252</f>
        <v>0.0430926165013805</v>
      </c>
      <c r="C29" s="13">
        <f>C16*252</f>
        <v>0.0657864910825552</v>
      </c>
      <c r="D29" s="4">
        <v>0.0657864910825552</v>
      </c>
      <c r="E29" s="4">
        <v>0.0320577436554999</v>
      </c>
      <c r="F29" s="4">
        <v>0.0343293164139387</v>
      </c>
      <c r="G29" s="4">
        <v>0.00182678882862127</v>
      </c>
      <c r="H29" s="4">
        <v>0.0179493035249101</v>
      </c>
      <c r="I29" s="4">
        <v>0.0046697032846917</v>
      </c>
      <c r="J29" s="4">
        <v>0.00737941113891115</v>
      </c>
      <c r="K29" s="4">
        <v>0.006162454004877</v>
      </c>
      <c r="M29" s="10" t="s">
        <v>4262</v>
      </c>
      <c r="N29" s="10">
        <f>MDETERM(B28:D30)</f>
        <v>0.000749609377302103</v>
      </c>
    </row>
    <row r="30" spans="1:15">
      <c r="A30" s="3" t="s">
        <v>4242</v>
      </c>
      <c r="B30" s="4">
        <f t="shared" si="0"/>
        <v>0.0685745125437018</v>
      </c>
      <c r="C30" s="4">
        <f t="shared" si="0"/>
        <v>0.0345425900134272</v>
      </c>
      <c r="D30" s="13">
        <f>D17*252</f>
        <v>0.0957029469703938</v>
      </c>
      <c r="E30" s="4">
        <v>0.0493209673205592</v>
      </c>
      <c r="F30" s="4">
        <v>0.0665745615606416</v>
      </c>
      <c r="G30" s="4">
        <v>-0.00744239342718526</v>
      </c>
      <c r="H30" s="4">
        <v>0.0237729550820678</v>
      </c>
      <c r="I30" s="4">
        <v>-0.00398757160260888</v>
      </c>
      <c r="J30" s="4">
        <v>0.00115234064231887</v>
      </c>
      <c r="K30" s="4">
        <v>-0.00104126838970459</v>
      </c>
      <c r="M30" s="10" t="s">
        <v>4263</v>
      </c>
      <c r="N30" s="10">
        <f>MDETERM(B28:E31)</f>
        <v>4.48878739673034e-5</v>
      </c>
    </row>
    <row r="31" spans="1:15">
      <c r="A31" s="3" t="s">
        <v>4243</v>
      </c>
      <c r="B31" s="4">
        <f t="shared" si="0"/>
        <v>0.0560262360516386</v>
      </c>
      <c r="C31" s="4">
        <f t="shared" si="0"/>
        <v>0.0320577436554999</v>
      </c>
      <c r="D31" s="4">
        <f t="shared" si="0"/>
        <v>0.0493209673205592</v>
      </c>
      <c r="E31" s="13">
        <f>E18*252</f>
        <v>0.0872181099670434</v>
      </c>
      <c r="F31" s="4">
        <v>0.0445374845664885</v>
      </c>
      <c r="G31" s="4">
        <v>-0.00233387959540635</v>
      </c>
      <c r="H31" s="4">
        <v>0.0174834973707222</v>
      </c>
      <c r="I31" s="4">
        <v>-0.00196272348384737</v>
      </c>
      <c r="J31" s="4">
        <v>-0.00311934147140381</v>
      </c>
      <c r="K31" s="4">
        <v>-0.000869107894893868</v>
      </c>
      <c r="M31" s="10" t="s">
        <v>4264</v>
      </c>
      <c r="N31" s="10">
        <f>MDETERM(B28:F32)</f>
        <v>3.36936568210442e-6</v>
      </c>
    </row>
    <row r="32" spans="1:15">
      <c r="A32" s="3" t="s">
        <v>4244</v>
      </c>
      <c r="B32" s="4">
        <f t="shared" si="0"/>
        <v>0.08140923543018</v>
      </c>
      <c r="C32" s="4">
        <f t="shared" si="0"/>
        <v>0.0343293164139387</v>
      </c>
      <c r="D32" s="4">
        <f t="shared" si="0"/>
        <v>0.0665745615606416</v>
      </c>
      <c r="E32" s="4">
        <f t="shared" si="0"/>
        <v>0.0445374845664885</v>
      </c>
      <c r="F32" s="13">
        <f>F19*252</f>
        <v>0.126840695515054</v>
      </c>
      <c r="G32" s="4">
        <v>-0.00865340810752653</v>
      </c>
      <c r="H32" s="4">
        <v>0.023071774994141</v>
      </c>
      <c r="I32" s="4">
        <v>-0.00367533435272631</v>
      </c>
      <c r="J32" s="4">
        <v>-0.000639752433934312</v>
      </c>
      <c r="K32" s="4">
        <v>-0.000368905836898814</v>
      </c>
      <c r="M32" s="10" t="s">
        <v>4265</v>
      </c>
      <c r="N32" s="10">
        <f>MDETERM(B28:G33)</f>
        <v>9.02330955842882e-8</v>
      </c>
    </row>
    <row r="33" spans="1:14">
      <c r="A33" s="3" t="s">
        <v>4245</v>
      </c>
      <c r="B33" s="4">
        <f t="shared" si="0"/>
        <v>-0.0209139133241064</v>
      </c>
      <c r="C33" s="4">
        <f t="shared" si="0"/>
        <v>0.00182678882862127</v>
      </c>
      <c r="D33" s="4">
        <f t="shared" si="0"/>
        <v>-0.00744239342718526</v>
      </c>
      <c r="E33" s="4">
        <f t="shared" si="0"/>
        <v>-0.00233387959540635</v>
      </c>
      <c r="F33" s="4">
        <f t="shared" si="0"/>
        <v>-0.00865340810752653</v>
      </c>
      <c r="G33" s="13">
        <f>G20*252</f>
        <v>0.029686586596646</v>
      </c>
      <c r="H33" s="4">
        <v>0.00452672865164722</v>
      </c>
      <c r="I33" s="4">
        <v>0.010677412928831</v>
      </c>
      <c r="J33" s="4">
        <v>0.00560842175264017</v>
      </c>
      <c r="K33" s="4">
        <v>0.0106654466920365</v>
      </c>
      <c r="M33" s="10" t="s">
        <v>4266</v>
      </c>
      <c r="N33" s="10">
        <f>MDETERM(B28:H34)</f>
        <v>3.85589602328367e-9</v>
      </c>
    </row>
    <row r="34" spans="1:14">
      <c r="A34" s="3" t="s">
        <v>4246</v>
      </c>
      <c r="B34" s="4">
        <f t="shared" si="0"/>
        <v>0.0284363537818029</v>
      </c>
      <c r="C34" s="4">
        <f t="shared" si="0"/>
        <v>0.0179493035249101</v>
      </c>
      <c r="D34" s="4">
        <f t="shared" si="0"/>
        <v>0.0237729550820678</v>
      </c>
      <c r="E34" s="4">
        <f t="shared" si="0"/>
        <v>0.0174834973707222</v>
      </c>
      <c r="F34" s="4">
        <f t="shared" si="0"/>
        <v>0.023071774994141</v>
      </c>
      <c r="G34" s="4">
        <f t="shared" si="0"/>
        <v>0.00452672865164722</v>
      </c>
      <c r="H34" s="13">
        <f>H21*252</f>
        <v>0.0518019573295502</v>
      </c>
      <c r="I34" s="4">
        <v>0.00271338063282896</v>
      </c>
      <c r="J34" s="4">
        <v>0.0134747453974305</v>
      </c>
      <c r="K34" s="4">
        <v>0.00269482893223554</v>
      </c>
      <c r="M34" s="10" t="s">
        <v>4267</v>
      </c>
      <c r="N34" s="10">
        <f>MDETERM(B28:I35)</f>
        <v>7.28518659025752e-11</v>
      </c>
    </row>
    <row r="35" spans="1:14">
      <c r="A35" s="3" t="s">
        <v>4247</v>
      </c>
      <c r="B35" s="4">
        <f t="shared" si="0"/>
        <v>-0.0150643206837283</v>
      </c>
      <c r="C35" s="4">
        <f t="shared" si="0"/>
        <v>0.0046697032846917</v>
      </c>
      <c r="D35" s="4">
        <f t="shared" si="0"/>
        <v>-0.00398757160260888</v>
      </c>
      <c r="E35" s="4">
        <f t="shared" si="0"/>
        <v>-0.00196272348384737</v>
      </c>
      <c r="F35" s="4">
        <f t="shared" si="0"/>
        <v>-0.00367533435272631</v>
      </c>
      <c r="G35" s="4">
        <f t="shared" si="0"/>
        <v>0.010677412928831</v>
      </c>
      <c r="H35" s="4">
        <f t="shared" si="0"/>
        <v>0.00271338063282896</v>
      </c>
      <c r="I35" s="13">
        <f>I22*252</f>
        <v>0.0237076659120802</v>
      </c>
      <c r="J35" s="4">
        <v>0.00461345114527389</v>
      </c>
      <c r="K35" s="4">
        <v>0.0150065494953145</v>
      </c>
      <c r="M35" s="10" t="s">
        <v>4268</v>
      </c>
      <c r="N35" s="10">
        <f>MDETERM(B28:J36)</f>
        <v>3.42832248034269e-12</v>
      </c>
    </row>
    <row r="36" spans="1:14">
      <c r="A36" s="3" t="s">
        <v>4248</v>
      </c>
      <c r="B36" s="4">
        <f t="shared" si="0"/>
        <v>-0.00443709266678457</v>
      </c>
      <c r="C36" s="4">
        <f t="shared" si="0"/>
        <v>0.00737941113891115</v>
      </c>
      <c r="D36" s="4">
        <f t="shared" si="0"/>
        <v>0.00115234064231887</v>
      </c>
      <c r="E36" s="4">
        <f t="shared" si="0"/>
        <v>-0.00311934147140381</v>
      </c>
      <c r="F36" s="4">
        <f t="shared" si="0"/>
        <v>-0.000639752433934312</v>
      </c>
      <c r="G36" s="4">
        <f t="shared" si="0"/>
        <v>0.00560842175264017</v>
      </c>
      <c r="H36" s="4">
        <f t="shared" si="0"/>
        <v>0.0134747453974305</v>
      </c>
      <c r="I36" s="4">
        <f t="shared" si="0"/>
        <v>0.00461345114527389</v>
      </c>
      <c r="J36" s="13">
        <f>J23*252</f>
        <v>0.0527265868520788</v>
      </c>
      <c r="K36" s="4">
        <v>0.00328005600951288</v>
      </c>
      <c r="M36" s="10" t="s">
        <v>4269</v>
      </c>
      <c r="N36" s="10">
        <f>MDETERM(B28:K37)</f>
        <v>6.58072926357614e-14</v>
      </c>
    </row>
    <row r="37" spans="1:14">
      <c r="A37" s="3" t="s">
        <v>4249</v>
      </c>
      <c r="B37" s="4">
        <f t="shared" si="0"/>
        <v>-0.0134468969265668</v>
      </c>
      <c r="C37" s="4">
        <f t="shared" si="0"/>
        <v>0.006162454004877</v>
      </c>
      <c r="D37" s="4">
        <f t="shared" si="0"/>
        <v>-0.00104126838970459</v>
      </c>
      <c r="E37" s="4">
        <f t="shared" si="0"/>
        <v>-0.000869107894893868</v>
      </c>
      <c r="F37" s="4">
        <f t="shared" si="0"/>
        <v>-0.000368905836898814</v>
      </c>
      <c r="G37" s="4">
        <f t="shared" si="0"/>
        <v>0.0106654466920365</v>
      </c>
      <c r="H37" s="4">
        <f t="shared" si="0"/>
        <v>0.00269482893223554</v>
      </c>
      <c r="I37" s="4">
        <f t="shared" si="0"/>
        <v>0.0150065494953145</v>
      </c>
      <c r="J37" s="4">
        <f>J24*252</f>
        <v>0.00328005600951288</v>
      </c>
      <c r="K37" s="13">
        <f>K24*252</f>
        <v>0.0296174725760993</v>
      </c>
      <c r="M37" s="14"/>
      <c r="N37" s="14"/>
    </row>
    <row r="38" spans="1:14">
      <c r="A38" s="15"/>
      <c r="M38" s="14"/>
      <c r="N38" s="14"/>
    </row>
    <row r="39" spans="1:14">
      <c r="M39" s="14"/>
      <c r="N39" s="14"/>
    </row>
    <row r="40" spans="1:14">
      <c r="A40" s="6" t="s">
        <v>4251</v>
      </c>
      <c r="B40" s="7"/>
      <c r="M40" s="14"/>
      <c r="N40" s="14"/>
    </row>
    <row r="41" spans="1:14">
      <c r="A41" s="16"/>
      <c r="B41" s="16" t="s">
        <v>4240</v>
      </c>
      <c r="C41" s="17" t="s">
        <v>4241</v>
      </c>
      <c r="D41" s="17" t="s">
        <v>4242</v>
      </c>
      <c r="E41" s="17" t="s">
        <v>4243</v>
      </c>
      <c r="F41" s="17" t="s">
        <v>4244</v>
      </c>
      <c r="G41" s="17" t="s">
        <v>4245</v>
      </c>
      <c r="H41" s="17" t="s">
        <v>4246</v>
      </c>
      <c r="I41" s="17" t="s">
        <v>4247</v>
      </c>
      <c r="J41" s="17" t="s">
        <v>4248</v>
      </c>
      <c r="K41" s="17" t="s">
        <v>4249</v>
      </c>
      <c r="M41" s="14"/>
      <c r="N41" s="14"/>
    </row>
    <row r="42" spans="1:14">
      <c r="A42" s="3" t="s">
        <v>4240</v>
      </c>
      <c r="B42" s="9">
        <v>1</v>
      </c>
      <c r="C42" s="10">
        <v>0.347556916145058</v>
      </c>
      <c r="D42" s="10">
        <v>0.458555076310532</v>
      </c>
      <c r="E42" s="10">
        <v>0.392445671269017</v>
      </c>
      <c r="F42" s="10">
        <v>0.472863508918111</v>
      </c>
      <c r="G42" s="10">
        <v>-0.251099936813488</v>
      </c>
      <c r="H42" s="10">
        <v>0.258459354778073</v>
      </c>
      <c r="I42" s="10">
        <v>-0.202393511272514</v>
      </c>
      <c r="J42" s="10">
        <v>-0.0399737692648778</v>
      </c>
      <c r="K42" s="10">
        <v>-0.161636527001924</v>
      </c>
      <c r="M42" s="14"/>
      <c r="N42" s="14"/>
    </row>
    <row r="43" spans="1:14">
      <c r="A43" s="3" t="s">
        <v>4241</v>
      </c>
      <c r="B43" s="10">
        <v>0.347556916145058</v>
      </c>
      <c r="C43" s="9">
        <v>1</v>
      </c>
      <c r="D43" s="10">
        <v>0.435335296884141</v>
      </c>
      <c r="E43" s="10">
        <v>0.423215197735634</v>
      </c>
      <c r="F43" s="10">
        <v>0.375809268566962</v>
      </c>
      <c r="G43" s="10">
        <v>0.04133708552785</v>
      </c>
      <c r="H43" s="10">
        <v>0.30747241245436</v>
      </c>
      <c r="I43" s="10">
        <v>0.11824329559269</v>
      </c>
      <c r="J43" s="10">
        <v>0.125296377931973</v>
      </c>
      <c r="K43" s="10">
        <v>0.139608329978002</v>
      </c>
      <c r="M43" s="14"/>
      <c r="N43" s="14"/>
    </row>
    <row r="44" spans="1:14">
      <c r="A44" s="3" t="s">
        <v>4242</v>
      </c>
      <c r="B44" s="10">
        <v>0.458555076310532</v>
      </c>
      <c r="C44" s="10">
        <v>0.435335296884141</v>
      </c>
      <c r="D44" s="9">
        <v>1</v>
      </c>
      <c r="E44" s="10">
        <v>0.53984066332148</v>
      </c>
      <c r="F44" s="10">
        <v>0.604249572788997</v>
      </c>
      <c r="G44" s="10">
        <v>-0.139627138089724</v>
      </c>
      <c r="H44" s="10">
        <v>0.337634975953956</v>
      </c>
      <c r="I44" s="10">
        <v>-0.0837146449533352</v>
      </c>
      <c r="J44" s="10">
        <v>0.0162219625451277</v>
      </c>
      <c r="K44" s="10">
        <v>-0.0195580715872745</v>
      </c>
      <c r="M44" s="14"/>
      <c r="N44" s="14"/>
    </row>
    <row r="45" spans="1:14">
      <c r="A45" s="3" t="s">
        <v>4243</v>
      </c>
      <c r="B45" s="10">
        <v>0.392445671269017</v>
      </c>
      <c r="C45" s="10">
        <v>0.423215197735634</v>
      </c>
      <c r="D45" s="10">
        <v>0.53984066332148</v>
      </c>
      <c r="E45" s="9">
        <v>1</v>
      </c>
      <c r="F45" s="10">
        <v>0.423441131888764</v>
      </c>
      <c r="G45" s="10">
        <v>-0.0458664343158873</v>
      </c>
      <c r="H45" s="10">
        <v>0.260106911341654</v>
      </c>
      <c r="I45" s="10">
        <v>-0.0431629763147755</v>
      </c>
      <c r="J45" s="10">
        <v>-0.0459986148508719</v>
      </c>
      <c r="K45" s="10">
        <v>-0.0171000099042556</v>
      </c>
      <c r="M45" s="14"/>
      <c r="N45" s="14"/>
    </row>
    <row r="46" spans="1:14">
      <c r="A46" s="3" t="s">
        <v>4244</v>
      </c>
      <c r="B46" s="10">
        <v>0.472863508918111</v>
      </c>
      <c r="C46" s="10">
        <v>0.375809268566962</v>
      </c>
      <c r="D46" s="10">
        <v>0.604249572788997</v>
      </c>
      <c r="E46" s="10">
        <v>0.423441131888764</v>
      </c>
      <c r="F46" s="9">
        <v>1</v>
      </c>
      <c r="G46" s="10">
        <v>-0.141019037591415</v>
      </c>
      <c r="H46" s="10">
        <v>0.284628651583077</v>
      </c>
      <c r="I46" s="10">
        <v>-0.0670228894942018</v>
      </c>
      <c r="J46" s="10">
        <v>-0.00782290056223228</v>
      </c>
      <c r="K46" s="10">
        <v>-0.00601883200825327</v>
      </c>
      <c r="M46" s="14"/>
      <c r="N46" s="14"/>
    </row>
    <row r="47" spans="1:14">
      <c r="A47" s="3" t="s">
        <v>4245</v>
      </c>
      <c r="B47" s="10">
        <v>-0.251099936813488</v>
      </c>
      <c r="C47" s="10">
        <v>0.04133708552785</v>
      </c>
      <c r="D47" s="10">
        <v>-0.139627138089724</v>
      </c>
      <c r="E47" s="10">
        <v>-0.0458664343158873</v>
      </c>
      <c r="F47" s="10">
        <v>-0.141019037591415</v>
      </c>
      <c r="G47" s="9">
        <v>1</v>
      </c>
      <c r="H47" s="10">
        <v>0.115433335464434</v>
      </c>
      <c r="I47" s="10">
        <v>0.402477407558512</v>
      </c>
      <c r="J47" s="10">
        <v>0.141757388266124</v>
      </c>
      <c r="K47" s="10">
        <v>0.359687147346102</v>
      </c>
    </row>
    <row r="48" spans="1:14">
      <c r="A48" s="3" t="s">
        <v>4246</v>
      </c>
      <c r="B48" s="10">
        <v>0.258459354778073</v>
      </c>
      <c r="C48" s="10">
        <v>0.30747241245436</v>
      </c>
      <c r="D48" s="10">
        <v>0.337634975953956</v>
      </c>
      <c r="E48" s="10">
        <v>0.260106911341654</v>
      </c>
      <c r="F48" s="10">
        <v>0.284628651583077</v>
      </c>
      <c r="G48" s="10">
        <v>0.115433335464434</v>
      </c>
      <c r="H48" s="9">
        <v>1</v>
      </c>
      <c r="I48" s="10">
        <v>0.0774271433954276</v>
      </c>
      <c r="J48" s="10">
        <v>0.257829528013789</v>
      </c>
      <c r="K48" s="10">
        <v>0.0687993157554966</v>
      </c>
    </row>
    <row r="49" spans="1:11">
      <c r="A49" s="3" t="s">
        <v>4247</v>
      </c>
      <c r="B49" s="10">
        <v>-0.202393511272514</v>
      </c>
      <c r="C49" s="10">
        <v>0.11824329559269</v>
      </c>
      <c r="D49" s="10">
        <v>-0.0837146449533352</v>
      </c>
      <c r="E49" s="10">
        <v>-0.0431629763147755</v>
      </c>
      <c r="F49" s="10">
        <v>-0.0670228894942018</v>
      </c>
      <c r="G49" s="10">
        <v>0.402477407558512</v>
      </c>
      <c r="H49" s="10">
        <v>0.0774271433954276</v>
      </c>
      <c r="I49" s="9">
        <v>1</v>
      </c>
      <c r="J49" s="10">
        <v>0.130486834952633</v>
      </c>
      <c r="K49" s="10">
        <v>0.566320715752163</v>
      </c>
    </row>
    <row r="50" spans="1:11">
      <c r="A50" s="3" t="s">
        <v>4248</v>
      </c>
      <c r="B50" s="10">
        <v>-0.0399737692648778</v>
      </c>
      <c r="C50" s="10">
        <v>0.125296377931973</v>
      </c>
      <c r="D50" s="10">
        <v>0.0162219625451277</v>
      </c>
      <c r="E50" s="10">
        <v>-0.0459986148508719</v>
      </c>
      <c r="F50" s="10">
        <v>-0.00782290056223228</v>
      </c>
      <c r="G50" s="10">
        <v>0.141757388266124</v>
      </c>
      <c r="H50" s="10">
        <v>0.257829528013789</v>
      </c>
      <c r="I50" s="10">
        <v>0.130486834952633</v>
      </c>
      <c r="J50" s="9">
        <v>1</v>
      </c>
      <c r="K50" s="10">
        <v>0.083002740681314</v>
      </c>
    </row>
    <row r="51" spans="1:11">
      <c r="A51" s="3" t="s">
        <v>4249</v>
      </c>
      <c r="B51" s="10">
        <v>-0.161636527001924</v>
      </c>
      <c r="C51" s="18">
        <v>0.139608329978002</v>
      </c>
      <c r="D51" s="18">
        <v>-0.0195580715872745</v>
      </c>
      <c r="E51" s="18">
        <v>-0.0171000099042556</v>
      </c>
      <c r="F51" s="18">
        <v>-0.00601883200825327</v>
      </c>
      <c r="G51" s="10">
        <v>0.359687147346102</v>
      </c>
      <c r="H51" s="10">
        <v>0.0687993157554966</v>
      </c>
      <c r="I51" s="10">
        <v>0.566320715752163</v>
      </c>
      <c r="J51" s="10">
        <v>0.083002740681314</v>
      </c>
      <c r="K51" s="9">
        <v>1</v>
      </c>
    </row>
    <row r="52" spans="1:11">
      <c r="A52" s="10"/>
      <c r="B52" s="19"/>
      <c r="F52" s="14"/>
      <c r="G52" s="20" t="s">
        <v>4270</v>
      </c>
      <c r="H52" s="9">
        <f>MDETERM(B42:K51)</f>
        <v>0.0789549659404272</v>
      </c>
      <c r="I52" s="21" t="s">
        <v>4271</v>
      </c>
      <c r="J52" s="14"/>
      <c r="K52" s="14"/>
    </row>
    <row r="54" spans="1:11">
      <c r="A54" s="22" t="s">
        <v>4272</v>
      </c>
      <c r="B54" s="23" t="s">
        <v>4273</v>
      </c>
      <c r="C54" s="22"/>
    </row>
    <row r="55" spans="1:11">
      <c r="A55" s="16"/>
      <c r="B55" s="16" t="s">
        <v>4240</v>
      </c>
      <c r="C55" s="16" t="s">
        <v>4241</v>
      </c>
      <c r="D55" s="16" t="s">
        <v>4242</v>
      </c>
      <c r="E55" s="16" t="s">
        <v>4243</v>
      </c>
      <c r="F55" s="16" t="s">
        <v>4244</v>
      </c>
      <c r="G55" s="16" t="s">
        <v>4245</v>
      </c>
      <c r="H55" s="16" t="s">
        <v>4246</v>
      </c>
      <c r="I55" s="16" t="s">
        <v>4247</v>
      </c>
      <c r="J55" s="16" t="s">
        <v>4248</v>
      </c>
      <c r="K55" s="16" t="s">
        <v>4249</v>
      </c>
    </row>
    <row r="56" spans="1:11">
      <c r="A56" s="3" t="s">
        <v>4240</v>
      </c>
      <c r="B56" s="9">
        <f>SQRT(B42)</f>
        <v>1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</row>
    <row r="57" spans="1:11">
      <c r="A57" s="3" t="s">
        <v>4241</v>
      </c>
      <c r="B57" s="10">
        <f>B43/$B$56</f>
        <v>0.347556916145058</v>
      </c>
      <c r="C57" s="9">
        <f>SQRT(C43-B57^2)</f>
        <v>0.937658887890334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</row>
    <row r="58" spans="1:11">
      <c r="A58" s="3" t="s">
        <v>4242</v>
      </c>
      <c r="B58" s="10">
        <f t="shared" ref="B58:B65" si="1">B44/$B$56</f>
        <v>0.458555076310532</v>
      </c>
      <c r="C58" s="10">
        <f>(C44-B58*$B$57)/$C$57</f>
        <v>0.294308849671211</v>
      </c>
      <c r="D58" s="9">
        <f>SQRT(D44-B58^2-C58^2)</f>
        <v>0.838516274734755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</row>
    <row r="59" spans="1:11">
      <c r="A59" s="3" t="s">
        <v>4243</v>
      </c>
      <c r="B59" s="10">
        <f t="shared" si="1"/>
        <v>0.392445671269017</v>
      </c>
      <c r="C59" s="10">
        <f t="shared" ref="C59:C65" si="2">(C45-B59*$B$57)/$C$57</f>
        <v>0.305887347924806</v>
      </c>
      <c r="D59" s="10">
        <f>(D45-B59*$B$58-C59*$C$58)/$D$58</f>
        <v>0.321827212207198</v>
      </c>
      <c r="E59" s="9">
        <f>SQRT(E45-D59^2-C59^2-B59^2)</f>
        <v>0.805510130888919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</row>
    <row r="60" spans="1:11">
      <c r="A60" s="3" t="s">
        <v>4244</v>
      </c>
      <c r="B60" s="10">
        <f t="shared" si="1"/>
        <v>0.472863508918111</v>
      </c>
      <c r="C60" s="10">
        <f t="shared" si="2"/>
        <v>0.225521549873673</v>
      </c>
      <c r="D60" s="10">
        <f t="shared" ref="D60:D65" si="3">(D46-B60*$B$58-C60*$C$58)/$D$58</f>
        <v>0.382869876383439</v>
      </c>
      <c r="E60" s="10">
        <f>(E46-B60*$B$59-C60*$C$59-D60*$D$59)/$E$59</f>
        <v>0.0566917276596292</v>
      </c>
      <c r="F60" s="9">
        <f>SQRT(F46-E60^2-D60^2-C60^2-B60^2)</f>
        <v>0.758773245607226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</row>
    <row r="61" spans="1:11">
      <c r="A61" s="3" t="s">
        <v>4245</v>
      </c>
      <c r="B61" s="10">
        <f t="shared" si="1"/>
        <v>-0.251099936813488</v>
      </c>
      <c r="C61" s="10">
        <f t="shared" si="2"/>
        <v>0.13715926641545</v>
      </c>
      <c r="D61" s="10">
        <f t="shared" si="3"/>
        <v>-0.0773403871542477</v>
      </c>
      <c r="E61" s="10">
        <f t="shared" ref="E61:E65" si="4">(E47-B61*$B$59-C61*$C$59-D61*$D$59)/$E$59</f>
        <v>0.0442100037214102</v>
      </c>
      <c r="F61" s="10">
        <f>(F47-B61*$B$60-C61*$C$60-D61*$D$60-E61*$E$60)/$F$60</f>
        <v>-0.034411397469526</v>
      </c>
      <c r="G61" s="9">
        <f>SQRT(G47-F61^2-E61^2-D61^2-C61^2-B61^2)</f>
        <v>0.953423281223307</v>
      </c>
      <c r="H61" s="10">
        <v>0</v>
      </c>
      <c r="I61" s="10">
        <v>0</v>
      </c>
      <c r="J61" s="10">
        <v>0</v>
      </c>
      <c r="K61" s="10">
        <v>0</v>
      </c>
    </row>
    <row r="62" spans="1:11">
      <c r="A62" s="3" t="s">
        <v>4246</v>
      </c>
      <c r="B62" s="10">
        <f t="shared" si="1"/>
        <v>0.258459354778073</v>
      </c>
      <c r="C62" s="10">
        <f t="shared" si="2"/>
        <v>0.232113275914798</v>
      </c>
      <c r="D62" s="10">
        <f t="shared" si="3"/>
        <v>0.179846402647735</v>
      </c>
      <c r="E62" s="10">
        <f t="shared" si="4"/>
        <v>0.0369898210340386</v>
      </c>
      <c r="F62" s="10">
        <f t="shared" ref="F62:F65" si="5">(F48-B62*$B$60-C62*$C$60-D62*$D$60-E62*$E$60)/$F$60</f>
        <v>0.0515454674448378</v>
      </c>
      <c r="G62" s="10">
        <f>(G48-B62*$B$61-C62*$C$61-D62*$D$61-E62*$E$61-F62*$F$61)/$G$61</f>
        <v>0.170484402385528</v>
      </c>
      <c r="H62" s="9">
        <f>SQRT($H$48-G62^2-F62^2-E62^2-D62^2-C62^2-B62^2)</f>
        <v>0.902157052289392</v>
      </c>
      <c r="I62" s="10">
        <v>0</v>
      </c>
      <c r="J62" s="10">
        <v>0</v>
      </c>
      <c r="K62" s="10">
        <v>0</v>
      </c>
    </row>
    <row r="63" spans="1:11">
      <c r="A63" s="3" t="s">
        <v>4247</v>
      </c>
      <c r="B63" s="10">
        <f t="shared" si="1"/>
        <v>-0.202393511272514</v>
      </c>
      <c r="C63" s="10">
        <f t="shared" si="2"/>
        <v>0.201124910832597</v>
      </c>
      <c r="D63" s="10">
        <f t="shared" si="3"/>
        <v>-0.0597470980634514</v>
      </c>
      <c r="E63" s="10">
        <f t="shared" si="4"/>
        <v>-0.00748326093087598</v>
      </c>
      <c r="F63" s="10">
        <f t="shared" si="5"/>
        <v>0.00872885001951628</v>
      </c>
      <c r="G63" s="10">
        <f t="shared" ref="G63:G65" si="6">(G49-B63*$B$61-C63*$C$61-D63*$D$61-E63*$E$61-F63*$F$61)/$G$61</f>
        <v>0.335717213925878</v>
      </c>
      <c r="H63" s="10">
        <f>(H49-B63*$B$62-C63*$C$62-D63*$D$62-E63*$E$62-F63*$F$62-G63*$G$62)/$H$62</f>
        <v>0.0403383220395517</v>
      </c>
      <c r="I63" s="9">
        <f>SQRT(I49-H63^2-G63^2-F63^2-E63^2-D63^2-C63^2-B63^2)</f>
        <v>0.894734877571237</v>
      </c>
      <c r="J63" s="10">
        <v>0</v>
      </c>
      <c r="K63" s="10">
        <v>0</v>
      </c>
    </row>
    <row r="64" spans="1:11">
      <c r="A64" s="3" t="s">
        <v>4248</v>
      </c>
      <c r="B64" s="10">
        <f t="shared" si="1"/>
        <v>-0.0399737692648778</v>
      </c>
      <c r="C64" s="10">
        <f t="shared" si="2"/>
        <v>0.148443682134272</v>
      </c>
      <c r="D64" s="10">
        <f t="shared" si="3"/>
        <v>-0.0108956167511277</v>
      </c>
      <c r="E64" s="10">
        <f t="shared" si="4"/>
        <v>-0.089647066684099</v>
      </c>
      <c r="F64" s="10">
        <f t="shared" si="5"/>
        <v>-0.017322912443692</v>
      </c>
      <c r="G64" s="10">
        <f t="shared" si="6"/>
        <v>0.119447545843774</v>
      </c>
      <c r="H64" s="10">
        <f t="shared" ref="H64:H65" si="7">(H50-B64*$B$62-C64*$C$62-D64*$D$62-E64*$E$62-F64*$F$62-G64*$G$62)/$H$62</f>
        <v>0.243316741026367</v>
      </c>
      <c r="I64" s="10">
        <f>(I50-B64*$B$63-C64*$C$63-D64*$D$63-E64*$E$63-F64*$F$63-G64*$G$63-H64*$H$63)/$I$63</f>
        <v>0.0463315681671898</v>
      </c>
      <c r="J64" s="9">
        <f>SQRT(J50-I64^2-H64^2-G64^2-F64^2-E64^2-D64^2-C64^2-B64^2)</f>
        <v>0.944613047654737</v>
      </c>
      <c r="K64" s="10">
        <v>0</v>
      </c>
    </row>
    <row r="65" spans="1:11">
      <c r="A65" s="3" t="s">
        <v>4249</v>
      </c>
      <c r="B65" s="10">
        <f t="shared" si="1"/>
        <v>-0.161636527001924</v>
      </c>
      <c r="C65" s="10">
        <f t="shared" si="2"/>
        <v>0.20880324963345</v>
      </c>
      <c r="D65" s="10">
        <f t="shared" si="3"/>
        <v>-0.00821864289127727</v>
      </c>
      <c r="E65" s="10">
        <f t="shared" si="4"/>
        <v>-0.0184873452622999</v>
      </c>
      <c r="F65" s="10">
        <f t="shared" si="5"/>
        <v>0.0362668311423912</v>
      </c>
      <c r="G65" s="10">
        <f t="shared" si="6"/>
        <v>0.306150075998688</v>
      </c>
      <c r="H65" s="10">
        <f t="shared" si="7"/>
        <v>0.0113156743090273</v>
      </c>
      <c r="I65" s="10">
        <f>(I51-B65*$B$63-C65*$C$63-D65*$D$63-E65*$E$63-F65*$F$63-G65*$G$63-H65*$H$63)/$I$63</f>
        <v>0.433009539425891</v>
      </c>
      <c r="J65" s="10">
        <f>(J51-B65*B64-C65*C64-D65*D64-E65*E64-F65*F64-G65*G64-H65*H64-I65*I64)/J64</f>
        <v>-0.0158338055467711</v>
      </c>
      <c r="K65" s="9">
        <f>SQRT(K51-J65^2-I65^2-H65^2-G65^2-F65^2-E65^2-D65^2-C65^2-B65^2)</f>
        <v>0.804329746349934</v>
      </c>
    </row>
    <row r="66" spans="1:11">
      <c r="A66" s="15"/>
    </row>
    <row r="68" spans="1:11">
      <c r="A68" s="22" t="s">
        <v>4274</v>
      </c>
    </row>
    <row r="69" spans="1:11">
      <c r="A69" s="16"/>
      <c r="B69" s="16" t="s">
        <v>4240</v>
      </c>
      <c r="C69" s="16" t="s">
        <v>4241</v>
      </c>
      <c r="D69" s="16" t="s">
        <v>4242</v>
      </c>
      <c r="E69" s="16" t="s">
        <v>4243</v>
      </c>
      <c r="F69" s="16" t="s">
        <v>4244</v>
      </c>
      <c r="G69" s="16" t="s">
        <v>4245</v>
      </c>
      <c r="H69" s="16" t="s">
        <v>4246</v>
      </c>
      <c r="I69" s="16" t="s">
        <v>4247</v>
      </c>
      <c r="J69" s="16" t="s">
        <v>4248</v>
      </c>
      <c r="K69" s="16" t="s">
        <v>4249</v>
      </c>
    </row>
    <row r="70" spans="1:11">
      <c r="A70" s="3" t="s">
        <v>4240</v>
      </c>
      <c r="B70" s="9">
        <f t="array" ref="B70:K79">MMULT(B56:K65,TRANSPOSE(B56:K65))</f>
        <v>1</v>
      </c>
      <c r="C70" s="10">
        <v>0.347556916145058</v>
      </c>
      <c r="D70" s="10">
        <v>0.458555076310532</v>
      </c>
      <c r="E70" s="10">
        <v>0.392445671269017</v>
      </c>
      <c r="F70" s="10">
        <v>0.472863508918111</v>
      </c>
      <c r="G70" s="10">
        <v>-0.251099936813488</v>
      </c>
      <c r="H70" s="10">
        <v>0.258459354778073</v>
      </c>
      <c r="I70" s="10">
        <v>-0.202393511272514</v>
      </c>
      <c r="J70" s="10">
        <v>-0.0399737692648778</v>
      </c>
      <c r="K70" s="10">
        <v>-0.161636527001924</v>
      </c>
    </row>
    <row r="71" spans="1:11">
      <c r="A71" s="3" t="s">
        <v>4241</v>
      </c>
      <c r="B71" s="10">
        <v>0.347556916145058</v>
      </c>
      <c r="C71" s="9">
        <v>1</v>
      </c>
      <c r="D71" s="10">
        <v>0.435335296884141</v>
      </c>
      <c r="E71" s="10">
        <v>0.423215197735634</v>
      </c>
      <c r="F71" s="10">
        <v>0.375809268566962</v>
      </c>
      <c r="G71" s="10">
        <v>0.04133708552785</v>
      </c>
      <c r="H71" s="10">
        <v>0.30747241245436</v>
      </c>
      <c r="I71" s="10">
        <v>0.11824329559269</v>
      </c>
      <c r="J71" s="10">
        <v>0.125296377931973</v>
      </c>
      <c r="K71" s="10">
        <v>0.139608329978002</v>
      </c>
    </row>
    <row r="72" spans="1:11">
      <c r="A72" s="3" t="s">
        <v>4242</v>
      </c>
      <c r="B72" s="10">
        <v>0.458555076310532</v>
      </c>
      <c r="C72" s="10">
        <v>0.435335296884141</v>
      </c>
      <c r="D72" s="9">
        <v>1</v>
      </c>
      <c r="E72" s="10">
        <v>0.53984066332148</v>
      </c>
      <c r="F72" s="10">
        <v>0.604249572788997</v>
      </c>
      <c r="G72" s="10">
        <v>-0.139627138089724</v>
      </c>
      <c r="H72" s="10">
        <v>0.337634975953956</v>
      </c>
      <c r="I72" s="10">
        <v>-0.0837146449533352</v>
      </c>
      <c r="J72" s="10">
        <v>0.0162219625451277</v>
      </c>
      <c r="K72" s="10">
        <v>-0.0195580715872745</v>
      </c>
    </row>
    <row r="73" spans="1:11">
      <c r="A73" s="3" t="s">
        <v>4243</v>
      </c>
      <c r="B73" s="10">
        <v>0.392445671269017</v>
      </c>
      <c r="C73" s="10">
        <v>0.423215197735634</v>
      </c>
      <c r="D73" s="10">
        <v>0.53984066332148</v>
      </c>
      <c r="E73" s="9">
        <v>1</v>
      </c>
      <c r="F73" s="10">
        <v>0.423441131888764</v>
      </c>
      <c r="G73" s="10">
        <v>-0.0458664343158873</v>
      </c>
      <c r="H73" s="10">
        <v>0.260106911341654</v>
      </c>
      <c r="I73" s="10">
        <v>-0.0431629763147755</v>
      </c>
      <c r="J73" s="10">
        <v>-0.0459986148508719</v>
      </c>
      <c r="K73" s="10">
        <v>-0.0171000099042556</v>
      </c>
    </row>
    <row r="74" spans="1:11">
      <c r="A74" s="3" t="s">
        <v>4244</v>
      </c>
      <c r="B74" s="10">
        <v>0.472863508918111</v>
      </c>
      <c r="C74" s="10">
        <v>0.375809268566962</v>
      </c>
      <c r="D74" s="10">
        <v>0.604249572788997</v>
      </c>
      <c r="E74" s="10">
        <v>0.423441131888764</v>
      </c>
      <c r="F74" s="9">
        <v>1</v>
      </c>
      <c r="G74" s="10">
        <v>-0.141019037591415</v>
      </c>
      <c r="H74" s="10">
        <v>0.284628651583077</v>
      </c>
      <c r="I74" s="10">
        <v>-0.0670228894942018</v>
      </c>
      <c r="J74" s="10">
        <v>-0.00782290056223228</v>
      </c>
      <c r="K74" s="10">
        <v>-0.00601883200825327</v>
      </c>
    </row>
    <row r="75" spans="1:11">
      <c r="A75" s="3" t="s">
        <v>4245</v>
      </c>
      <c r="B75" s="10">
        <v>-0.251099936813488</v>
      </c>
      <c r="C75" s="10">
        <v>0.04133708552785</v>
      </c>
      <c r="D75" s="10">
        <v>-0.139627138089724</v>
      </c>
      <c r="E75" s="10">
        <v>-0.0458664343158873</v>
      </c>
      <c r="F75" s="10">
        <v>-0.141019037591415</v>
      </c>
      <c r="G75" s="9">
        <v>1</v>
      </c>
      <c r="H75" s="10">
        <v>0.115433335464434</v>
      </c>
      <c r="I75" s="10">
        <v>0.402477407558512</v>
      </c>
      <c r="J75" s="10">
        <v>0.141757388266124</v>
      </c>
      <c r="K75" s="10">
        <v>0.359687147346102</v>
      </c>
    </row>
    <row r="76" spans="1:11">
      <c r="A76" s="3" t="s">
        <v>4246</v>
      </c>
      <c r="B76" s="10">
        <v>0.258459354778073</v>
      </c>
      <c r="C76" s="10">
        <v>0.30747241245436</v>
      </c>
      <c r="D76" s="10">
        <v>0.337634975953956</v>
      </c>
      <c r="E76" s="10">
        <v>0.260106911341654</v>
      </c>
      <c r="F76" s="10">
        <v>0.284628651583077</v>
      </c>
      <c r="G76" s="10">
        <v>0.115433335464434</v>
      </c>
      <c r="H76" s="9">
        <v>1</v>
      </c>
      <c r="I76" s="10">
        <v>0.0774271433954276</v>
      </c>
      <c r="J76" s="10">
        <v>0.257829528013789</v>
      </c>
      <c r="K76" s="10">
        <v>0.0687993157554966</v>
      </c>
    </row>
    <row r="77" spans="1:11">
      <c r="A77" s="3" t="s">
        <v>4247</v>
      </c>
      <c r="B77" s="10">
        <v>-0.202393511272514</v>
      </c>
      <c r="C77" s="10">
        <v>0.11824329559269</v>
      </c>
      <c r="D77" s="10">
        <v>-0.0837146449533352</v>
      </c>
      <c r="E77" s="10">
        <v>-0.0431629763147755</v>
      </c>
      <c r="F77" s="10">
        <v>-0.0670228894942018</v>
      </c>
      <c r="G77" s="10">
        <v>0.402477407558512</v>
      </c>
      <c r="H77" s="10">
        <v>0.0774271433954276</v>
      </c>
      <c r="I77" s="9">
        <v>1</v>
      </c>
      <c r="J77" s="10">
        <v>0.130486834952633</v>
      </c>
      <c r="K77" s="10">
        <v>0.566320715752163</v>
      </c>
    </row>
    <row r="78" spans="1:11">
      <c r="A78" s="3" t="s">
        <v>4248</v>
      </c>
      <c r="B78" s="10">
        <v>-0.0399737692648778</v>
      </c>
      <c r="C78" s="10">
        <v>0.125296377931973</v>
      </c>
      <c r="D78" s="10">
        <v>0.0162219625451277</v>
      </c>
      <c r="E78" s="10">
        <v>-0.0459986148508719</v>
      </c>
      <c r="F78" s="10">
        <v>-0.00782290056223228</v>
      </c>
      <c r="G78" s="10">
        <v>0.141757388266124</v>
      </c>
      <c r="H78" s="10">
        <v>0.257829528013789</v>
      </c>
      <c r="I78" s="10">
        <v>0.130486834952633</v>
      </c>
      <c r="J78" s="9">
        <v>1</v>
      </c>
      <c r="K78" s="10">
        <v>0.083002740681314</v>
      </c>
    </row>
    <row r="79" spans="1:11">
      <c r="A79" s="3" t="s">
        <v>4249</v>
      </c>
      <c r="B79" s="10">
        <v>-0.161636527001924</v>
      </c>
      <c r="C79" s="10">
        <v>0.139608329978002</v>
      </c>
      <c r="D79" s="10">
        <v>-0.0195580715872745</v>
      </c>
      <c r="E79" s="10">
        <v>-0.0171000099042556</v>
      </c>
      <c r="F79" s="10">
        <v>-0.00601883200825327</v>
      </c>
      <c r="G79" s="10">
        <v>0.359687147346102</v>
      </c>
      <c r="H79" s="10">
        <v>0.0687993157554966</v>
      </c>
      <c r="I79" s="10">
        <v>0.566320715752163</v>
      </c>
      <c r="J79" s="10">
        <v>0.083002740681314</v>
      </c>
      <c r="K79" s="9">
        <v>1</v>
      </c>
    </row>
    <row r="83" spans="1:11">
      <c r="A83" s="22" t="s">
        <v>4275</v>
      </c>
      <c r="B83" s="22"/>
      <c r="C83" s="22"/>
      <c r="D83" s="22"/>
    </row>
    <row r="84" spans="1:11">
      <c r="A84" s="3"/>
      <c r="B84" s="16" t="s">
        <v>4240</v>
      </c>
      <c r="C84" s="16" t="s">
        <v>4241</v>
      </c>
      <c r="D84" s="16" t="s">
        <v>4242</v>
      </c>
      <c r="E84" s="16" t="s">
        <v>4243</v>
      </c>
      <c r="F84" s="16" t="s">
        <v>4244</v>
      </c>
      <c r="G84" s="16" t="s">
        <v>4245</v>
      </c>
      <c r="H84" s="16" t="s">
        <v>4246</v>
      </c>
      <c r="I84" s="16" t="s">
        <v>4247</v>
      </c>
      <c r="J84" s="16" t="s">
        <v>4248</v>
      </c>
      <c r="K84" s="16" t="s">
        <v>4249</v>
      </c>
    </row>
    <row r="85" spans="1:11">
      <c r="A85" s="3" t="s">
        <v>4240</v>
      </c>
      <c r="B85">
        <f t="shared" ref="B85:B94" si="8">B70-B42</f>
        <v>0</v>
      </c>
      <c r="C85">
        <f>C70-C42</f>
        <v>0</v>
      </c>
      <c r="D85">
        <f t="shared" ref="D85:K85" si="9">D70-D42</f>
        <v>0</v>
      </c>
      <c r="E85">
        <f t="shared" si="9"/>
        <v>0</v>
      </c>
      <c r="F85">
        <f t="shared" si="9"/>
        <v>0</v>
      </c>
      <c r="G85">
        <f t="shared" si="9"/>
        <v>0</v>
      </c>
      <c r="H85">
        <f t="shared" si="9"/>
        <v>0</v>
      </c>
      <c r="I85">
        <f t="shared" si="9"/>
        <v>0</v>
      </c>
      <c r="J85">
        <f t="shared" si="9"/>
        <v>0</v>
      </c>
      <c r="K85">
        <f t="shared" si="9"/>
        <v>0</v>
      </c>
    </row>
    <row r="86" spans="1:11">
      <c r="A86" s="3" t="s">
        <v>4241</v>
      </c>
      <c r="B86">
        <f t="shared" si="8"/>
        <v>0</v>
      </c>
      <c r="C86">
        <f t="shared" ref="C86:K94" si="10">C71-C43</f>
        <v>0</v>
      </c>
      <c r="D86">
        <f t="shared" si="10"/>
        <v>0</v>
      </c>
      <c r="E86">
        <f t="shared" si="10"/>
        <v>0</v>
      </c>
      <c r="F86">
        <f t="shared" si="10"/>
        <v>0</v>
      </c>
      <c r="G86">
        <f t="shared" si="10"/>
        <v>0</v>
      </c>
      <c r="H86">
        <f t="shared" si="10"/>
        <v>0</v>
      </c>
      <c r="I86">
        <f t="shared" si="10"/>
        <v>0</v>
      </c>
      <c r="J86">
        <f t="shared" si="10"/>
        <v>0</v>
      </c>
      <c r="K86">
        <f t="shared" si="10"/>
        <v>0</v>
      </c>
    </row>
    <row r="87" spans="1:11">
      <c r="A87" s="3" t="s">
        <v>4242</v>
      </c>
      <c r="B87">
        <f t="shared" si="8"/>
        <v>0</v>
      </c>
      <c r="C87">
        <f t="shared" si="10"/>
        <v>0</v>
      </c>
      <c r="D87">
        <f t="shared" si="10"/>
        <v>0</v>
      </c>
      <c r="E87">
        <f t="shared" si="10"/>
        <v>0</v>
      </c>
      <c r="F87">
        <f t="shared" si="10"/>
        <v>0</v>
      </c>
      <c r="G87">
        <f t="shared" si="10"/>
        <v>0</v>
      </c>
      <c r="H87">
        <f t="shared" si="10"/>
        <v>0</v>
      </c>
      <c r="I87">
        <f t="shared" si="10"/>
        <v>0</v>
      </c>
      <c r="J87">
        <f t="shared" si="10"/>
        <v>0</v>
      </c>
      <c r="K87">
        <f t="shared" si="10"/>
        <v>0</v>
      </c>
    </row>
    <row r="88" spans="1:11">
      <c r="A88" s="3" t="s">
        <v>4243</v>
      </c>
      <c r="B88">
        <f t="shared" si="8"/>
        <v>0</v>
      </c>
      <c r="C88">
        <f t="shared" si="10"/>
        <v>0</v>
      </c>
      <c r="D88">
        <f t="shared" si="10"/>
        <v>0</v>
      </c>
      <c r="E88">
        <f t="shared" si="10"/>
        <v>0</v>
      </c>
      <c r="F88">
        <f t="shared" si="10"/>
        <v>0</v>
      </c>
      <c r="G88">
        <f t="shared" si="10"/>
        <v>0</v>
      </c>
      <c r="H88">
        <f t="shared" si="10"/>
        <v>0</v>
      </c>
      <c r="I88">
        <f t="shared" si="10"/>
        <v>0</v>
      </c>
      <c r="J88">
        <f t="shared" si="10"/>
        <v>0</v>
      </c>
      <c r="K88">
        <f t="shared" si="10"/>
        <v>0</v>
      </c>
    </row>
    <row r="89" spans="1:11">
      <c r="A89" s="3" t="s">
        <v>4244</v>
      </c>
      <c r="B89">
        <f t="shared" si="8"/>
        <v>0</v>
      </c>
      <c r="C89">
        <f t="shared" si="10"/>
        <v>0</v>
      </c>
      <c r="D89">
        <f t="shared" si="10"/>
        <v>0</v>
      </c>
      <c r="E89">
        <f t="shared" si="10"/>
        <v>0</v>
      </c>
      <c r="F89">
        <f t="shared" si="10"/>
        <v>0</v>
      </c>
      <c r="G89">
        <f t="shared" si="10"/>
        <v>0</v>
      </c>
      <c r="H89">
        <f t="shared" si="10"/>
        <v>0</v>
      </c>
      <c r="I89">
        <f t="shared" si="10"/>
        <v>0</v>
      </c>
      <c r="J89">
        <f t="shared" si="10"/>
        <v>0</v>
      </c>
      <c r="K89">
        <f t="shared" si="10"/>
        <v>0</v>
      </c>
    </row>
    <row r="90" spans="1:11">
      <c r="A90" s="3" t="s">
        <v>4245</v>
      </c>
      <c r="B90">
        <f t="shared" si="8"/>
        <v>0</v>
      </c>
      <c r="C90">
        <f t="shared" si="10"/>
        <v>0</v>
      </c>
      <c r="D90">
        <f t="shared" si="10"/>
        <v>0</v>
      </c>
      <c r="E90">
        <f t="shared" si="10"/>
        <v>0</v>
      </c>
      <c r="F90">
        <f t="shared" si="10"/>
        <v>0</v>
      </c>
      <c r="G90">
        <f t="shared" si="10"/>
        <v>0</v>
      </c>
      <c r="H90">
        <f t="shared" si="10"/>
        <v>0</v>
      </c>
      <c r="I90">
        <f t="shared" si="10"/>
        <v>0</v>
      </c>
      <c r="J90">
        <f t="shared" si="10"/>
        <v>0</v>
      </c>
      <c r="K90">
        <f t="shared" si="10"/>
        <v>0</v>
      </c>
    </row>
    <row r="91" spans="1:11">
      <c r="A91" s="3" t="s">
        <v>4246</v>
      </c>
      <c r="B91">
        <f t="shared" si="8"/>
        <v>0</v>
      </c>
      <c r="C91">
        <f t="shared" si="10"/>
        <v>0</v>
      </c>
      <c r="D91">
        <f t="shared" si="10"/>
        <v>0</v>
      </c>
      <c r="E91">
        <f t="shared" si="10"/>
        <v>0</v>
      </c>
      <c r="F91">
        <f t="shared" si="10"/>
        <v>0</v>
      </c>
      <c r="G91">
        <f t="shared" si="10"/>
        <v>0</v>
      </c>
      <c r="H91">
        <f t="shared" si="10"/>
        <v>0</v>
      </c>
      <c r="I91">
        <f t="shared" si="10"/>
        <v>0</v>
      </c>
      <c r="J91">
        <f t="shared" si="10"/>
        <v>0</v>
      </c>
      <c r="K91">
        <f t="shared" si="10"/>
        <v>0</v>
      </c>
    </row>
    <row r="92" spans="1:11">
      <c r="A92" s="3" t="s">
        <v>4247</v>
      </c>
      <c r="B92">
        <f t="shared" si="8"/>
        <v>0</v>
      </c>
      <c r="C92">
        <f t="shared" si="10"/>
        <v>0</v>
      </c>
      <c r="D92">
        <f t="shared" si="10"/>
        <v>0</v>
      </c>
      <c r="E92">
        <f t="shared" si="10"/>
        <v>0</v>
      </c>
      <c r="F92">
        <f t="shared" si="10"/>
        <v>0</v>
      </c>
      <c r="G92">
        <f t="shared" si="10"/>
        <v>0</v>
      </c>
      <c r="H92">
        <f t="shared" si="10"/>
        <v>0</v>
      </c>
      <c r="I92">
        <f t="shared" si="10"/>
        <v>0</v>
      </c>
      <c r="J92">
        <f t="shared" si="10"/>
        <v>0</v>
      </c>
      <c r="K92">
        <f t="shared" si="10"/>
        <v>0</v>
      </c>
    </row>
    <row r="93" spans="1:11">
      <c r="A93" s="3" t="s">
        <v>4248</v>
      </c>
      <c r="B93">
        <f t="shared" si="8"/>
        <v>0</v>
      </c>
      <c r="C93">
        <f t="shared" si="10"/>
        <v>0</v>
      </c>
      <c r="D93">
        <f t="shared" si="10"/>
        <v>0</v>
      </c>
      <c r="E93">
        <f t="shared" si="10"/>
        <v>0</v>
      </c>
      <c r="F93">
        <f t="shared" si="10"/>
        <v>0</v>
      </c>
      <c r="G93">
        <f t="shared" si="10"/>
        <v>0</v>
      </c>
      <c r="H93">
        <f t="shared" si="10"/>
        <v>0</v>
      </c>
      <c r="I93">
        <f t="shared" si="10"/>
        <v>0</v>
      </c>
      <c r="J93">
        <f t="shared" si="10"/>
        <v>0</v>
      </c>
      <c r="K93">
        <f t="shared" si="10"/>
        <v>0</v>
      </c>
    </row>
    <row r="94" spans="1:11">
      <c r="A94" s="3" t="s">
        <v>4249</v>
      </c>
      <c r="B94">
        <f t="shared" si="8"/>
        <v>0</v>
      </c>
      <c r="C94">
        <f t="shared" si="10"/>
        <v>0</v>
      </c>
      <c r="D94">
        <f t="shared" si="10"/>
        <v>0</v>
      </c>
      <c r="E94">
        <f t="shared" si="10"/>
        <v>0</v>
      </c>
      <c r="F94">
        <f t="shared" si="10"/>
        <v>0</v>
      </c>
      <c r="G94">
        <f t="shared" si="10"/>
        <v>0</v>
      </c>
      <c r="H94">
        <f t="shared" si="10"/>
        <v>0</v>
      </c>
      <c r="I94">
        <f t="shared" si="10"/>
        <v>0</v>
      </c>
      <c r="J94">
        <f t="shared" si="10"/>
        <v>0</v>
      </c>
      <c r="K94">
        <f t="shared" si="10"/>
        <v>0</v>
      </c>
    </row>
    <row r="98" spans="1:12">
      <c r="A98" t="s">
        <v>4276</v>
      </c>
      <c r="B98" s="24">
        <v>0.1</v>
      </c>
      <c r="C98" s="24">
        <v>0.1</v>
      </c>
      <c r="D98" s="24">
        <v>0.1</v>
      </c>
      <c r="E98" s="24">
        <v>0.1</v>
      </c>
      <c r="F98" s="24">
        <v>0.1</v>
      </c>
      <c r="G98" s="24">
        <v>0.1</v>
      </c>
      <c r="H98" s="24">
        <v>0.1</v>
      </c>
      <c r="I98" s="24">
        <v>0.1</v>
      </c>
      <c r="J98" s="24">
        <v>0.1</v>
      </c>
      <c r="K98" s="24">
        <v>0.1</v>
      </c>
      <c r="L98" s="24">
        <f>SUM(B98:K98)</f>
        <v>1</v>
      </c>
    </row>
    <row r="99" spans="1:12">
      <c r="A99" t="s">
        <v>4277</v>
      </c>
      <c r="B99" s="25">
        <f>B98*$L$99</f>
        <v>100000</v>
      </c>
      <c r="C99" s="25">
        <f t="shared" ref="C99:K99" si="11">C98*$L$99</f>
        <v>100000</v>
      </c>
      <c r="D99" s="25">
        <f t="shared" si="11"/>
        <v>100000</v>
      </c>
      <c r="E99" s="25">
        <f t="shared" si="11"/>
        <v>100000</v>
      </c>
      <c r="F99" s="25">
        <f t="shared" si="11"/>
        <v>100000</v>
      </c>
      <c r="G99" s="25">
        <f t="shared" si="11"/>
        <v>100000</v>
      </c>
      <c r="H99" s="25">
        <f t="shared" si="11"/>
        <v>100000</v>
      </c>
      <c r="I99" s="25">
        <f t="shared" si="11"/>
        <v>100000</v>
      </c>
      <c r="J99" s="25">
        <f t="shared" si="11"/>
        <v>100000</v>
      </c>
      <c r="K99" s="25">
        <f t="shared" si="11"/>
        <v>100000</v>
      </c>
      <c r="L99" s="25">
        <v>1000000</v>
      </c>
    </row>
    <row r="100" spans="1:12">
      <c r="A100" t="s">
        <v>4278</v>
      </c>
      <c r="B100">
        <f t="array" ref="B100">MMULT((MMULT(B98:K98,B28:K37)),TRANSPOSE(B98:K98))</f>
        <v>0.020833599584094</v>
      </c>
      <c r="C100">
        <f>SQRT(B100)</f>
        <v>0.14433848961415</v>
      </c>
    </row>
    <row r="101" spans="1:12">
      <c r="A101" t="s">
        <v>4279</v>
      </c>
      <c r="B101" t="e">
        <f>SUMPRODUCT(B98:K98,B28:K37)</f>
        <v>#VALUE!</v>
      </c>
    </row>
    <row r="105" spans="1:12">
      <c r="A105" t="s">
        <v>4277</v>
      </c>
      <c r="B105" s="25">
        <v>100000</v>
      </c>
    </row>
  </sheetData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52"/>
  <sheetViews>
    <sheetView topLeftCell="A15" workbookViewId="0">
      <selection activeCell="G756" sqref="G756"/>
    </sheetView>
  </sheetViews>
  <sheetFormatPr defaultColWidth="9" defaultRowHeight="14.4"/>
  <sheetData>
    <row r="1" spans="1:10">
      <c r="A1" s="1">
        <v>225.83</v>
      </c>
      <c r="B1" s="1">
        <v>298.87</v>
      </c>
      <c r="C1" s="2">
        <v>270.13</v>
      </c>
      <c r="D1" s="2">
        <v>402.62</v>
      </c>
      <c r="E1" s="2">
        <v>616.63</v>
      </c>
      <c r="F1" s="2">
        <v>230.42</v>
      </c>
      <c r="G1" s="2">
        <v>300.25</v>
      </c>
      <c r="H1" s="2">
        <v>80.26</v>
      </c>
      <c r="I1" s="2">
        <v>151.57</v>
      </c>
      <c r="J1" s="2">
        <v>142.24</v>
      </c>
    </row>
    <row r="2" spans="1:10">
      <c r="A2" s="1">
        <v>220.78</v>
      </c>
      <c r="B2" s="1">
        <v>294.8</v>
      </c>
      <c r="C2" s="2">
        <v>265.82</v>
      </c>
      <c r="D2" s="2">
        <v>387.35</v>
      </c>
      <c r="E2" s="2">
        <v>603</v>
      </c>
      <c r="F2" s="2">
        <v>224.26</v>
      </c>
      <c r="G2" s="2">
        <v>304.88</v>
      </c>
      <c r="H2" s="2">
        <v>80.03</v>
      </c>
      <c r="I2" s="2">
        <v>150.63</v>
      </c>
      <c r="J2" s="2">
        <v>143.91</v>
      </c>
    </row>
    <row r="3" spans="1:10">
      <c r="A3" s="1">
        <v>219.44</v>
      </c>
      <c r="B3" s="1">
        <v>292.68</v>
      </c>
      <c r="C3" s="2">
        <v>268.99</v>
      </c>
      <c r="D3" s="2">
        <v>388.64</v>
      </c>
      <c r="E3" s="2">
        <v>598.86</v>
      </c>
      <c r="F3" s="2">
        <v>221.43</v>
      </c>
      <c r="G3" s="2">
        <v>300</v>
      </c>
      <c r="H3" s="2">
        <v>78.66</v>
      </c>
      <c r="I3" s="2">
        <v>149.68</v>
      </c>
      <c r="J3" s="2">
        <v>143.36</v>
      </c>
    </row>
    <row r="4" spans="1:10">
      <c r="A4" s="1">
        <v>215.2</v>
      </c>
      <c r="B4" s="1">
        <v>293.32</v>
      </c>
      <c r="C4" s="2">
        <v>272.68</v>
      </c>
      <c r="D4" s="2">
        <v>400.8</v>
      </c>
      <c r="E4" s="2">
        <v>609.63</v>
      </c>
      <c r="F4" s="2">
        <v>221.32</v>
      </c>
      <c r="G4" s="2">
        <v>302.1</v>
      </c>
      <c r="H4" s="2">
        <v>78.42</v>
      </c>
      <c r="I4" s="2">
        <v>144.57</v>
      </c>
      <c r="J4" s="2">
        <v>146.42</v>
      </c>
    </row>
    <row r="5" spans="1:10">
      <c r="A5" s="1">
        <v>211.5</v>
      </c>
      <c r="B5" s="1">
        <v>287.44</v>
      </c>
      <c r="C5" s="2">
        <v>271.17</v>
      </c>
      <c r="D5" s="2">
        <v>397.99</v>
      </c>
      <c r="E5" s="2">
        <v>616.81</v>
      </c>
      <c r="F5" s="2">
        <v>222.51</v>
      </c>
      <c r="G5" s="2">
        <v>306.27</v>
      </c>
      <c r="H5" s="2">
        <v>78.43</v>
      </c>
      <c r="I5" s="2">
        <v>146.58</v>
      </c>
      <c r="J5" s="2">
        <v>146.06</v>
      </c>
    </row>
    <row r="6" spans="1:10">
      <c r="A6" s="1">
        <v>207.83</v>
      </c>
      <c r="B6" s="1">
        <v>287.51</v>
      </c>
      <c r="C6" s="2">
        <v>274.99</v>
      </c>
      <c r="D6" s="2">
        <v>398.04</v>
      </c>
      <c r="E6" s="2">
        <v>612.88</v>
      </c>
      <c r="F6" s="2">
        <v>224.62</v>
      </c>
      <c r="G6" s="2">
        <v>314.9</v>
      </c>
      <c r="H6" s="2">
        <v>79.23</v>
      </c>
      <c r="I6" s="2">
        <v>148.69</v>
      </c>
      <c r="J6" s="2">
        <v>147.9</v>
      </c>
    </row>
    <row r="7" spans="1:10">
      <c r="A7" s="1">
        <v>196.5</v>
      </c>
      <c r="B7" s="1">
        <v>284.18</v>
      </c>
      <c r="C7" s="2">
        <v>273.55</v>
      </c>
      <c r="D7" s="2">
        <v>388.43</v>
      </c>
      <c r="E7" s="2">
        <v>604.96</v>
      </c>
      <c r="F7" s="2">
        <v>225.55</v>
      </c>
      <c r="G7" s="2">
        <v>309.4</v>
      </c>
      <c r="H7" s="2">
        <v>78.48</v>
      </c>
      <c r="I7" s="2">
        <v>154.88</v>
      </c>
      <c r="J7" s="2">
        <v>144.9</v>
      </c>
    </row>
    <row r="8" spans="1:10">
      <c r="A8" s="1">
        <v>198.48</v>
      </c>
      <c r="B8" s="1">
        <v>276.83</v>
      </c>
      <c r="C8" s="2">
        <v>272.05</v>
      </c>
      <c r="D8" s="2">
        <v>383.25</v>
      </c>
      <c r="E8" s="2">
        <v>610.41</v>
      </c>
      <c r="F8" s="2">
        <v>224.2</v>
      </c>
      <c r="G8" s="2">
        <v>307.65</v>
      </c>
      <c r="H8" s="2">
        <v>78.19</v>
      </c>
      <c r="I8" s="2">
        <v>153.69</v>
      </c>
      <c r="J8" s="2">
        <v>143.42</v>
      </c>
    </row>
    <row r="9" spans="1:10">
      <c r="A9" s="1">
        <v>198.45</v>
      </c>
      <c r="B9" s="1">
        <v>280.14</v>
      </c>
      <c r="C9" s="2">
        <v>268.26</v>
      </c>
      <c r="D9" s="2">
        <v>385.69</v>
      </c>
      <c r="E9" s="2">
        <v>608.74</v>
      </c>
      <c r="F9" s="2">
        <v>227.19</v>
      </c>
      <c r="G9" s="2">
        <v>312.47</v>
      </c>
      <c r="H9" s="2">
        <v>78.58</v>
      </c>
      <c r="I9" s="2">
        <v>152.75</v>
      </c>
      <c r="J9" s="2">
        <v>147.26</v>
      </c>
    </row>
    <row r="10" spans="1:10">
      <c r="A10" s="1">
        <v>199.57</v>
      </c>
      <c r="B10" s="1">
        <v>271.35</v>
      </c>
      <c r="C10" s="2">
        <v>265.06</v>
      </c>
      <c r="D10" s="2">
        <v>384.8</v>
      </c>
      <c r="E10" s="2">
        <v>611.91</v>
      </c>
      <c r="F10" s="2">
        <v>229.85</v>
      </c>
      <c r="G10" s="2">
        <v>313.23</v>
      </c>
      <c r="H10" s="2">
        <v>78.76</v>
      </c>
      <c r="I10" s="2">
        <v>154.33</v>
      </c>
      <c r="J10" s="2">
        <v>147.09</v>
      </c>
    </row>
    <row r="11" spans="1:10">
      <c r="A11" s="1">
        <v>209.25</v>
      </c>
      <c r="B11" s="1">
        <v>270.17</v>
      </c>
      <c r="C11" s="2">
        <v>263.04</v>
      </c>
      <c r="D11" s="2">
        <v>349.94</v>
      </c>
      <c r="E11" s="2">
        <v>669.12</v>
      </c>
      <c r="F11" s="2">
        <v>227.35</v>
      </c>
      <c r="G11" s="2">
        <v>309.25</v>
      </c>
      <c r="H11" s="2">
        <v>78.87</v>
      </c>
      <c r="I11" s="2">
        <v>154.67</v>
      </c>
      <c r="J11" s="2">
        <v>146.46</v>
      </c>
    </row>
    <row r="12" spans="1:10">
      <c r="A12" s="1">
        <v>213.17</v>
      </c>
      <c r="B12" s="1">
        <v>270.71</v>
      </c>
      <c r="C12" s="2">
        <v>259.7</v>
      </c>
      <c r="D12" s="2">
        <v>349.78</v>
      </c>
      <c r="E12" s="2">
        <v>671.34</v>
      </c>
      <c r="F12" s="2">
        <v>227.79</v>
      </c>
      <c r="G12" s="2">
        <v>311.45</v>
      </c>
      <c r="H12" s="2">
        <v>78.35</v>
      </c>
      <c r="I12" s="2">
        <v>150.56</v>
      </c>
      <c r="J12" s="2">
        <v>149.17</v>
      </c>
    </row>
    <row r="13" spans="1:10">
      <c r="A13" s="1">
        <v>216.61</v>
      </c>
      <c r="B13" s="1">
        <v>267.61</v>
      </c>
      <c r="C13" s="2">
        <v>261.12</v>
      </c>
      <c r="D13" s="2">
        <v>350.34</v>
      </c>
      <c r="E13" s="2">
        <v>678.62</v>
      </c>
      <c r="F13" s="2">
        <v>225.34</v>
      </c>
      <c r="G13" s="2">
        <v>311.63</v>
      </c>
      <c r="H13" s="2">
        <v>75.44</v>
      </c>
      <c r="I13" s="2">
        <v>148.19</v>
      </c>
      <c r="J13" s="2">
        <v>148.4</v>
      </c>
    </row>
    <row r="14" spans="1:10">
      <c r="A14" s="1">
        <v>208.27</v>
      </c>
      <c r="B14" s="1">
        <v>271.06</v>
      </c>
      <c r="C14" s="2">
        <v>263.99</v>
      </c>
      <c r="D14" s="2">
        <v>344.4</v>
      </c>
      <c r="E14" s="2">
        <v>675.03</v>
      </c>
      <c r="F14" s="2">
        <v>227.5</v>
      </c>
      <c r="G14" s="2">
        <v>308.28</v>
      </c>
      <c r="H14" s="2">
        <v>76.63</v>
      </c>
      <c r="I14" s="2">
        <v>148.91</v>
      </c>
      <c r="J14" s="2">
        <v>148.18</v>
      </c>
    </row>
    <row r="15" spans="1:10">
      <c r="A15" s="1">
        <v>199.64</v>
      </c>
      <c r="B15" s="1">
        <v>273.43</v>
      </c>
      <c r="C15" s="2">
        <v>255.08</v>
      </c>
      <c r="D15" s="2">
        <v>338.89</v>
      </c>
      <c r="E15" s="2">
        <v>659.15</v>
      </c>
      <c r="F15" s="2">
        <v>230.65</v>
      </c>
      <c r="G15" s="2">
        <v>311.69</v>
      </c>
      <c r="H15" s="2">
        <v>76.28</v>
      </c>
      <c r="I15" s="2">
        <v>150.53</v>
      </c>
      <c r="J15" s="2">
        <v>145.71</v>
      </c>
    </row>
    <row r="16" spans="1:10">
      <c r="A16" s="1">
        <v>202.5</v>
      </c>
      <c r="B16" s="1">
        <v>273.17</v>
      </c>
      <c r="C16" s="2">
        <v>255.36</v>
      </c>
      <c r="D16" s="2">
        <v>339.32</v>
      </c>
      <c r="E16" s="2">
        <v>674.72</v>
      </c>
      <c r="F16" s="2">
        <v>226.1</v>
      </c>
      <c r="G16" s="2">
        <v>313.02</v>
      </c>
      <c r="H16" s="2">
        <v>74.63</v>
      </c>
      <c r="I16" s="2">
        <v>149.5</v>
      </c>
      <c r="J16" s="2">
        <v>142.85</v>
      </c>
    </row>
    <row r="17" spans="1:10">
      <c r="A17" s="1">
        <v>199.88</v>
      </c>
      <c r="B17" s="1">
        <v>266.17</v>
      </c>
      <c r="C17" s="2">
        <v>249.91</v>
      </c>
      <c r="D17" s="2">
        <v>332.29</v>
      </c>
      <c r="E17" s="2">
        <v>668.84</v>
      </c>
      <c r="F17" s="2">
        <v>226.16</v>
      </c>
      <c r="G17" s="2">
        <v>313</v>
      </c>
      <c r="H17" s="2">
        <v>74.7</v>
      </c>
      <c r="I17" s="2">
        <v>148.36</v>
      </c>
      <c r="J17" s="2">
        <v>142.32</v>
      </c>
    </row>
    <row r="18" spans="1:10">
      <c r="A18" s="1">
        <v>202.06</v>
      </c>
      <c r="B18" s="1">
        <v>273.05</v>
      </c>
      <c r="C18" s="2">
        <v>248.28</v>
      </c>
      <c r="D18" s="2">
        <v>337.42</v>
      </c>
      <c r="E18" s="2">
        <v>670.91</v>
      </c>
      <c r="F18" s="2">
        <v>230.69</v>
      </c>
      <c r="G18" s="2">
        <v>316.99</v>
      </c>
      <c r="H18" s="2">
        <v>75.48</v>
      </c>
      <c r="I18" s="2">
        <v>147.68</v>
      </c>
      <c r="J18" s="2">
        <v>144.49</v>
      </c>
    </row>
    <row r="19" spans="1:10">
      <c r="A19" s="1">
        <v>201.68</v>
      </c>
      <c r="B19" s="1">
        <v>270.23</v>
      </c>
      <c r="C19" s="2">
        <v>250.56</v>
      </c>
      <c r="D19" s="2">
        <v>341.68</v>
      </c>
      <c r="E19" s="2">
        <v>688.55</v>
      </c>
      <c r="F19" s="2">
        <v>234.18</v>
      </c>
      <c r="G19" s="2">
        <v>310.29</v>
      </c>
      <c r="H19" s="2">
        <v>75.74</v>
      </c>
      <c r="I19" s="2">
        <v>146.44</v>
      </c>
      <c r="J19" s="2">
        <v>146.93</v>
      </c>
    </row>
    <row r="20" spans="1:10">
      <c r="A20" s="1">
        <v>198.35</v>
      </c>
      <c r="B20" s="1">
        <v>263.4</v>
      </c>
      <c r="C20" s="2">
        <v>249.7</v>
      </c>
      <c r="D20" s="2">
        <v>336.02</v>
      </c>
      <c r="E20" s="2">
        <v>676.87</v>
      </c>
      <c r="F20" s="2">
        <v>234.54</v>
      </c>
      <c r="G20" s="2">
        <v>309.95</v>
      </c>
      <c r="H20" s="2">
        <v>75.18</v>
      </c>
      <c r="I20" s="2">
        <v>151.98</v>
      </c>
      <c r="J20" s="2">
        <v>143.11</v>
      </c>
    </row>
    <row r="21" spans="1:10">
      <c r="A21" s="1">
        <v>198.87</v>
      </c>
      <c r="B21" s="1">
        <v>266.43</v>
      </c>
      <c r="C21" s="2">
        <v>248.5</v>
      </c>
      <c r="D21" s="2">
        <v>337.12</v>
      </c>
      <c r="E21" s="2">
        <v>671.58</v>
      </c>
      <c r="F21" s="2">
        <v>238.67</v>
      </c>
      <c r="G21" s="2">
        <v>305.93</v>
      </c>
      <c r="H21" s="2">
        <v>75.31</v>
      </c>
      <c r="I21" s="2">
        <v>149.01</v>
      </c>
      <c r="J21" s="2">
        <v>143.38</v>
      </c>
    </row>
    <row r="22" spans="1:10">
      <c r="A22" s="1">
        <v>196.51</v>
      </c>
      <c r="B22" s="1">
        <v>258.83</v>
      </c>
      <c r="C22" s="2">
        <v>249.02</v>
      </c>
      <c r="D22" s="2">
        <v>332.91</v>
      </c>
      <c r="E22" s="2">
        <v>662.49</v>
      </c>
      <c r="F22" s="2">
        <v>240.1</v>
      </c>
      <c r="G22" s="2">
        <v>311.12</v>
      </c>
      <c r="H22" s="2">
        <v>75.9</v>
      </c>
      <c r="I22" s="2">
        <v>149.24</v>
      </c>
      <c r="J22" s="2">
        <v>144.38</v>
      </c>
    </row>
    <row r="23" spans="1:10">
      <c r="A23" s="1">
        <v>189.31</v>
      </c>
      <c r="B23" s="1">
        <v>259.2</v>
      </c>
      <c r="C23" s="2">
        <v>239.89</v>
      </c>
      <c r="D23" s="2">
        <v>321.31</v>
      </c>
      <c r="E23" s="2">
        <v>634.53</v>
      </c>
      <c r="F23" s="2">
        <v>237.96</v>
      </c>
      <c r="G23" s="2">
        <v>313.68</v>
      </c>
      <c r="H23" s="2">
        <v>76.41</v>
      </c>
      <c r="I23" s="2">
        <v>152.64</v>
      </c>
      <c r="J23" s="2">
        <v>143.58</v>
      </c>
    </row>
    <row r="24" spans="1:10">
      <c r="A24" s="1">
        <v>188.63</v>
      </c>
      <c r="B24" s="1">
        <v>260.48</v>
      </c>
      <c r="C24" s="2">
        <v>238.38</v>
      </c>
      <c r="D24" s="2">
        <v>317.24</v>
      </c>
      <c r="E24" s="2">
        <v>629.86</v>
      </c>
      <c r="F24" s="2">
        <v>238.46</v>
      </c>
      <c r="G24" s="2">
        <v>309.87</v>
      </c>
      <c r="H24" s="2">
        <v>77.47</v>
      </c>
      <c r="I24" s="2">
        <v>152.51</v>
      </c>
      <c r="J24" s="2">
        <v>145.16</v>
      </c>
    </row>
    <row r="25" spans="1:10">
      <c r="A25" s="1">
        <v>183.91</v>
      </c>
      <c r="B25" s="1">
        <v>260.49</v>
      </c>
      <c r="C25" s="2">
        <v>233.65</v>
      </c>
      <c r="D25" s="2">
        <v>318.49</v>
      </c>
      <c r="E25" s="2">
        <v>628.39</v>
      </c>
      <c r="F25" s="2">
        <v>241.31</v>
      </c>
      <c r="G25" s="2">
        <v>310.33</v>
      </c>
      <c r="H25" s="2">
        <v>78.18</v>
      </c>
      <c r="I25" s="2">
        <v>155.04</v>
      </c>
      <c r="J25" s="2">
        <v>146.66</v>
      </c>
    </row>
    <row r="26" spans="1:10">
      <c r="A26" s="1">
        <v>182.08</v>
      </c>
      <c r="B26" s="1">
        <v>258.9</v>
      </c>
      <c r="C26" s="2">
        <v>221.25</v>
      </c>
      <c r="D26" s="2">
        <v>317.32</v>
      </c>
      <c r="E26" s="2">
        <v>612.42</v>
      </c>
      <c r="F26" s="2">
        <v>241.3</v>
      </c>
      <c r="G26" s="2">
        <v>307.97</v>
      </c>
      <c r="H26" s="2">
        <v>77.29</v>
      </c>
      <c r="I26" s="2">
        <v>156.22</v>
      </c>
      <c r="J26" s="2">
        <v>144.9</v>
      </c>
    </row>
    <row r="27" spans="1:10">
      <c r="A27" s="1">
        <v>178.1</v>
      </c>
      <c r="B27" s="1">
        <v>253.5</v>
      </c>
      <c r="C27" s="2">
        <v>213.77</v>
      </c>
      <c r="D27" s="2">
        <v>305.46</v>
      </c>
      <c r="E27" s="2">
        <v>575.05</v>
      </c>
      <c r="F27" s="2">
        <v>238.41</v>
      </c>
      <c r="G27" s="2">
        <v>297.4</v>
      </c>
      <c r="H27" s="2">
        <v>75.91</v>
      </c>
      <c r="I27" s="2">
        <v>163.91</v>
      </c>
      <c r="J27" s="2">
        <v>141.3</v>
      </c>
    </row>
    <row r="28" spans="1:10">
      <c r="A28" s="1">
        <v>177.64</v>
      </c>
      <c r="B28" s="1">
        <v>258.86</v>
      </c>
      <c r="C28" s="2">
        <v>212.79</v>
      </c>
      <c r="D28" s="2">
        <v>299.99</v>
      </c>
      <c r="E28" s="2">
        <v>573.02</v>
      </c>
      <c r="F28" s="2">
        <v>240.97</v>
      </c>
      <c r="G28" s="2">
        <v>295.45</v>
      </c>
      <c r="H28" s="2">
        <v>77.22</v>
      </c>
      <c r="I28" s="2">
        <v>163.37</v>
      </c>
      <c r="J28" s="2">
        <v>142.77</v>
      </c>
    </row>
    <row r="29" spans="1:10">
      <c r="A29" s="1">
        <v>177.39</v>
      </c>
      <c r="B29" s="1">
        <v>255.92</v>
      </c>
      <c r="C29" s="2">
        <v>209.77</v>
      </c>
      <c r="D29" s="2">
        <v>295.77</v>
      </c>
      <c r="E29" s="2">
        <v>574.46</v>
      </c>
      <c r="F29" s="2">
        <v>243.04</v>
      </c>
      <c r="G29" s="2">
        <v>294.6</v>
      </c>
      <c r="H29" s="2">
        <v>76.72</v>
      </c>
      <c r="I29" s="2">
        <v>160.69</v>
      </c>
      <c r="J29" s="2">
        <v>143.12</v>
      </c>
    </row>
    <row r="30" spans="1:10">
      <c r="A30" s="1">
        <v>175.75</v>
      </c>
      <c r="B30" s="1">
        <v>255.63</v>
      </c>
      <c r="C30" s="2">
        <v>210.57</v>
      </c>
      <c r="D30" s="2">
        <v>297.39</v>
      </c>
      <c r="E30" s="2">
        <v>579.23</v>
      </c>
      <c r="F30" s="2">
        <v>244.12</v>
      </c>
      <c r="G30" s="2">
        <v>295.38</v>
      </c>
      <c r="H30" s="2">
        <v>76.08</v>
      </c>
      <c r="I30" s="2">
        <v>160.78</v>
      </c>
      <c r="J30" s="2">
        <v>144.09</v>
      </c>
    </row>
    <row r="31" spans="1:10">
      <c r="A31" s="1">
        <v>174.4</v>
      </c>
      <c r="B31" s="1">
        <v>253.79</v>
      </c>
      <c r="C31" s="2">
        <v>208.27</v>
      </c>
      <c r="D31" s="2">
        <v>287.56</v>
      </c>
      <c r="E31" s="2">
        <v>572.13</v>
      </c>
      <c r="F31" s="2">
        <v>244.44</v>
      </c>
      <c r="G31" s="2">
        <v>294.16</v>
      </c>
      <c r="H31" s="2">
        <v>76.05</v>
      </c>
      <c r="I31" s="2">
        <v>169.66</v>
      </c>
      <c r="J31" s="2">
        <v>144.44</v>
      </c>
    </row>
    <row r="32" spans="1:10">
      <c r="A32" s="1">
        <v>165.17</v>
      </c>
      <c r="B32" s="1">
        <v>246.63</v>
      </c>
      <c r="C32" s="2">
        <v>200.95</v>
      </c>
      <c r="D32" s="2">
        <v>273.5</v>
      </c>
      <c r="E32" s="2">
        <v>536.38</v>
      </c>
      <c r="F32" s="2">
        <v>242.49</v>
      </c>
      <c r="G32" s="2">
        <v>283.77</v>
      </c>
      <c r="H32" s="2">
        <v>76.27</v>
      </c>
      <c r="I32" s="2">
        <v>171.47</v>
      </c>
      <c r="J32" s="2">
        <v>144.72</v>
      </c>
    </row>
    <row r="33" spans="1:10">
      <c r="A33" s="1">
        <v>167.52</v>
      </c>
      <c r="B33" s="1">
        <v>248.8</v>
      </c>
      <c r="C33" s="2">
        <v>199.34</v>
      </c>
      <c r="D33" s="2">
        <v>274.34</v>
      </c>
      <c r="E33" s="2">
        <v>525.72</v>
      </c>
      <c r="F33" s="2">
        <v>240.45</v>
      </c>
      <c r="G33" s="2">
        <v>282.84</v>
      </c>
      <c r="H33" s="2">
        <v>75.71</v>
      </c>
      <c r="I33" s="2">
        <v>170.99</v>
      </c>
      <c r="J33" s="2">
        <v>142.71</v>
      </c>
    </row>
    <row r="34" spans="1:10">
      <c r="A34" s="1">
        <v>171.24</v>
      </c>
      <c r="B34" s="1">
        <v>252.89</v>
      </c>
      <c r="C34" s="2">
        <v>207.54</v>
      </c>
      <c r="D34" s="2">
        <v>280.92</v>
      </c>
      <c r="E34" s="2">
        <v>547.54</v>
      </c>
      <c r="F34" s="2">
        <v>239.24</v>
      </c>
      <c r="G34" s="2">
        <v>291.66</v>
      </c>
      <c r="H34" s="2">
        <v>74.69</v>
      </c>
      <c r="I34" s="2">
        <v>165.43</v>
      </c>
      <c r="J34" s="2">
        <v>142.42</v>
      </c>
    </row>
    <row r="35" spans="1:10">
      <c r="A35" s="1">
        <v>178.68</v>
      </c>
      <c r="B35" s="1">
        <v>252.62</v>
      </c>
      <c r="C35" s="2">
        <v>211.71</v>
      </c>
      <c r="D35" s="2">
        <v>290.93</v>
      </c>
      <c r="E35" s="2">
        <v>594.89</v>
      </c>
      <c r="F35" s="2">
        <v>239.93</v>
      </c>
      <c r="G35" s="2">
        <v>295.42</v>
      </c>
      <c r="H35" s="2">
        <v>75.25</v>
      </c>
      <c r="I35" s="2">
        <v>163.26</v>
      </c>
      <c r="J35" s="2">
        <v>143.92</v>
      </c>
    </row>
    <row r="36" spans="1:10">
      <c r="A36" s="1">
        <v>175.2</v>
      </c>
      <c r="B36" s="1">
        <v>251.64</v>
      </c>
      <c r="C36" s="2">
        <v>207.24</v>
      </c>
      <c r="D36" s="2">
        <v>290.44</v>
      </c>
      <c r="E36" s="2">
        <v>592.92</v>
      </c>
      <c r="F36" s="2">
        <v>235.27</v>
      </c>
      <c r="G36" s="2">
        <v>292.4</v>
      </c>
      <c r="H36" s="2">
        <v>74.67</v>
      </c>
      <c r="I36" s="2">
        <v>165.38</v>
      </c>
      <c r="J36" s="2">
        <v>143.16</v>
      </c>
    </row>
    <row r="37" spans="1:10">
      <c r="A37" s="1">
        <v>175.64</v>
      </c>
      <c r="B37" s="1">
        <v>251.49</v>
      </c>
      <c r="C37" s="2">
        <v>210.14</v>
      </c>
      <c r="D37" s="2">
        <v>302.06</v>
      </c>
      <c r="E37" s="2">
        <v>604.06</v>
      </c>
      <c r="F37" s="2">
        <v>235.42</v>
      </c>
      <c r="G37" s="2">
        <v>289.91</v>
      </c>
      <c r="H37" s="2">
        <v>75.11</v>
      </c>
      <c r="I37" s="2">
        <v>161.13</v>
      </c>
      <c r="J37" s="2">
        <v>143.99</v>
      </c>
    </row>
    <row r="38" spans="1:10">
      <c r="A38" s="1">
        <v>172.7</v>
      </c>
      <c r="B38" s="1">
        <v>247.99</v>
      </c>
      <c r="C38" s="2">
        <v>205.37</v>
      </c>
      <c r="D38" s="2">
        <v>301</v>
      </c>
      <c r="E38" s="2">
        <v>593.66</v>
      </c>
      <c r="F38" s="2">
        <v>235.37</v>
      </c>
      <c r="G38" s="2">
        <v>286.56</v>
      </c>
      <c r="H38" s="2">
        <v>74.75</v>
      </c>
      <c r="I38" s="2">
        <v>159.67</v>
      </c>
      <c r="J38" s="2">
        <v>144.28</v>
      </c>
    </row>
    <row r="39" spans="1:10">
      <c r="A39" s="1">
        <v>178.56</v>
      </c>
      <c r="B39" s="1">
        <v>248.96</v>
      </c>
      <c r="C39" s="2">
        <v>208.76</v>
      </c>
      <c r="D39" s="2">
        <v>307.13</v>
      </c>
      <c r="E39" s="2">
        <v>606.7</v>
      </c>
      <c r="F39" s="2">
        <v>237.6</v>
      </c>
      <c r="G39" s="2">
        <v>287.97</v>
      </c>
      <c r="H39" s="2">
        <v>75.55</v>
      </c>
      <c r="I39" s="2">
        <v>158.16</v>
      </c>
      <c r="J39" s="2">
        <v>144.84</v>
      </c>
    </row>
    <row r="40" spans="1:10">
      <c r="A40" s="1">
        <v>180.4</v>
      </c>
      <c r="B40" s="1">
        <v>249.94</v>
      </c>
      <c r="C40" s="2">
        <v>209.87</v>
      </c>
      <c r="D40" s="2">
        <v>307.69</v>
      </c>
      <c r="E40" s="2">
        <v>615.68</v>
      </c>
      <c r="F40" s="2">
        <v>237.28</v>
      </c>
      <c r="G40" s="2">
        <v>287.74</v>
      </c>
      <c r="H40" s="2">
        <v>75.97</v>
      </c>
      <c r="I40" s="2">
        <v>157.59</v>
      </c>
      <c r="J40" s="2">
        <v>146.71</v>
      </c>
    </row>
    <row r="41" spans="1:10">
      <c r="A41" s="1">
        <v>181.93</v>
      </c>
      <c r="B41" s="1">
        <v>254.23</v>
      </c>
      <c r="C41" s="2">
        <v>215.2</v>
      </c>
      <c r="D41" s="2">
        <v>310.92</v>
      </c>
      <c r="E41" s="2">
        <v>622.66</v>
      </c>
      <c r="F41" s="2">
        <v>238.11</v>
      </c>
      <c r="G41" s="2">
        <v>286.89</v>
      </c>
      <c r="H41" s="2">
        <v>77.58</v>
      </c>
      <c r="I41" s="2">
        <v>158.81</v>
      </c>
      <c r="J41" s="2">
        <v>151.48</v>
      </c>
    </row>
    <row r="42" spans="1:10">
      <c r="A42" s="1">
        <v>183.22</v>
      </c>
      <c r="B42" s="1">
        <v>252.82</v>
      </c>
      <c r="C42" s="2">
        <v>211.74</v>
      </c>
      <c r="D42" s="2">
        <v>305.56</v>
      </c>
      <c r="E42" s="2">
        <v>627.45</v>
      </c>
      <c r="F42" s="2">
        <v>243.19</v>
      </c>
      <c r="G42" s="2">
        <v>286.16</v>
      </c>
      <c r="H42" s="2">
        <v>77.82</v>
      </c>
      <c r="I42" s="2">
        <v>157.23</v>
      </c>
      <c r="J42" s="2">
        <v>152.12</v>
      </c>
    </row>
    <row r="43" spans="1:10">
      <c r="A43" s="1">
        <v>180.25</v>
      </c>
      <c r="B43" s="1">
        <v>250.12</v>
      </c>
      <c r="C43" s="2">
        <v>207.67</v>
      </c>
      <c r="D43" s="2">
        <v>302.28</v>
      </c>
      <c r="E43" s="2">
        <v>613.71</v>
      </c>
      <c r="F43" s="2">
        <v>241.52</v>
      </c>
      <c r="G43" s="2">
        <v>283.44</v>
      </c>
      <c r="H43" s="2">
        <v>77.34</v>
      </c>
      <c r="I43" s="2">
        <v>156.12</v>
      </c>
      <c r="J43" s="2">
        <v>150.65</v>
      </c>
    </row>
    <row r="44" spans="1:10">
      <c r="A44" s="1">
        <v>183.14</v>
      </c>
      <c r="B44" s="1">
        <v>255.76</v>
      </c>
      <c r="C44" s="2">
        <v>209.53</v>
      </c>
      <c r="D44" s="2">
        <v>303.55</v>
      </c>
      <c r="E44" s="2">
        <v>638.18</v>
      </c>
      <c r="F44" s="2">
        <v>242.04</v>
      </c>
      <c r="G44" s="2">
        <v>282.89</v>
      </c>
      <c r="H44" s="2">
        <v>77.61</v>
      </c>
      <c r="I44" s="2">
        <v>153.53</v>
      </c>
      <c r="J44" s="2">
        <v>150.5</v>
      </c>
    </row>
    <row r="45" spans="1:10">
      <c r="A45" s="1">
        <v>186.03</v>
      </c>
      <c r="B45" s="1">
        <v>260.81</v>
      </c>
      <c r="C45" s="2">
        <v>212.65</v>
      </c>
      <c r="D45" s="2">
        <v>308.7</v>
      </c>
      <c r="E45" s="2">
        <v>654.86</v>
      </c>
      <c r="F45" s="2">
        <v>242.99</v>
      </c>
      <c r="G45" s="2">
        <v>287.52</v>
      </c>
      <c r="H45" s="2">
        <v>77.63</v>
      </c>
      <c r="I45" s="2">
        <v>151.58</v>
      </c>
      <c r="J45" s="2">
        <v>153.32</v>
      </c>
    </row>
    <row r="46" spans="1:10">
      <c r="A46" s="1">
        <v>184.77</v>
      </c>
      <c r="B46" s="1">
        <v>260.83</v>
      </c>
      <c r="C46" s="2">
        <v>214.33</v>
      </c>
      <c r="D46" s="2">
        <v>307.04</v>
      </c>
      <c r="E46" s="2">
        <v>654.07</v>
      </c>
      <c r="F46" s="2">
        <v>243.71</v>
      </c>
      <c r="G46" s="2">
        <v>288.73</v>
      </c>
      <c r="H46" s="2">
        <v>77.88</v>
      </c>
      <c r="I46" s="2">
        <v>148.13</v>
      </c>
      <c r="J46" s="2">
        <v>156.01</v>
      </c>
    </row>
    <row r="47" spans="1:10">
      <c r="A47" s="1">
        <v>182.65</v>
      </c>
      <c r="B47" s="1">
        <v>259.88</v>
      </c>
      <c r="C47" s="2">
        <v>213.49</v>
      </c>
      <c r="D47" s="2">
        <v>306.36</v>
      </c>
      <c r="E47" s="2">
        <v>647.39</v>
      </c>
      <c r="F47" s="2">
        <v>242.59</v>
      </c>
      <c r="G47" s="2">
        <v>289.92</v>
      </c>
      <c r="H47" s="2">
        <v>77.8</v>
      </c>
      <c r="I47" s="2">
        <v>150.44</v>
      </c>
      <c r="J47" s="2">
        <v>155.22</v>
      </c>
    </row>
    <row r="48" spans="1:10">
      <c r="A48" s="1">
        <v>177.82</v>
      </c>
      <c r="B48" s="1">
        <v>257.46</v>
      </c>
      <c r="C48" s="2">
        <v>213.21</v>
      </c>
      <c r="D48" s="2">
        <v>298.52</v>
      </c>
      <c r="E48" s="2">
        <v>644.86</v>
      </c>
      <c r="F48" s="2">
        <v>240.4</v>
      </c>
      <c r="G48" s="2">
        <v>289.48</v>
      </c>
      <c r="H48" s="2">
        <v>77.04</v>
      </c>
      <c r="I48" s="2">
        <v>151.21</v>
      </c>
      <c r="J48" s="2">
        <v>153.63</v>
      </c>
    </row>
    <row r="49" spans="1:10">
      <c r="A49" s="1">
        <v>183.34</v>
      </c>
      <c r="B49" s="1">
        <v>260.29</v>
      </c>
      <c r="C49" s="2">
        <v>218.94</v>
      </c>
      <c r="D49" s="2">
        <v>300.88</v>
      </c>
      <c r="E49" s="2">
        <v>660.57</v>
      </c>
      <c r="F49" s="2">
        <v>239.63</v>
      </c>
      <c r="G49" s="2">
        <v>293.55</v>
      </c>
      <c r="H49" s="2">
        <v>77.03</v>
      </c>
      <c r="I49" s="2">
        <v>150.76</v>
      </c>
      <c r="J49" s="2">
        <v>153.99</v>
      </c>
    </row>
    <row r="50" spans="1:10">
      <c r="A50" s="1">
        <v>183.04</v>
      </c>
      <c r="B50" s="1">
        <v>262.52</v>
      </c>
      <c r="C50" s="2">
        <v>216.82</v>
      </c>
      <c r="D50" s="2">
        <v>303.13</v>
      </c>
      <c r="E50" s="2">
        <v>667.73</v>
      </c>
      <c r="F50" s="2">
        <v>245.3</v>
      </c>
      <c r="G50" s="2">
        <v>299.39</v>
      </c>
      <c r="H50" s="2">
        <v>78.1</v>
      </c>
      <c r="I50" s="2">
        <v>149.82</v>
      </c>
      <c r="J50" s="2">
        <v>158.3</v>
      </c>
    </row>
    <row r="51" spans="1:10">
      <c r="A51" s="1">
        <v>180.05</v>
      </c>
      <c r="B51" s="1">
        <v>263.75</v>
      </c>
      <c r="C51" s="2">
        <v>208.73</v>
      </c>
      <c r="D51" s="2">
        <v>303.58</v>
      </c>
      <c r="E51" s="2">
        <v>655.08</v>
      </c>
      <c r="F51" s="2">
        <v>246.75</v>
      </c>
      <c r="G51" s="2">
        <v>300.26</v>
      </c>
      <c r="H51" s="2">
        <v>79.34</v>
      </c>
      <c r="I51" s="2">
        <v>151.83</v>
      </c>
      <c r="J51" s="2">
        <v>159.72</v>
      </c>
    </row>
    <row r="52" spans="1:10">
      <c r="A52" s="1">
        <v>182.48</v>
      </c>
      <c r="B52" s="1">
        <v>264.72</v>
      </c>
      <c r="C52" s="2">
        <v>208.39</v>
      </c>
      <c r="D52" s="2">
        <v>306.52</v>
      </c>
      <c r="E52" s="2">
        <v>653.56</v>
      </c>
      <c r="F52" s="2">
        <v>248.56</v>
      </c>
      <c r="G52" s="2">
        <v>297.56</v>
      </c>
      <c r="H52" s="2">
        <v>80.22</v>
      </c>
      <c r="I52" s="2">
        <v>154.22</v>
      </c>
      <c r="J52" s="2">
        <v>163.51</v>
      </c>
    </row>
    <row r="53" spans="1:10">
      <c r="A53" s="1">
        <v>177.19</v>
      </c>
      <c r="B53" s="1">
        <v>264.18</v>
      </c>
      <c r="C53" s="2">
        <v>210</v>
      </c>
      <c r="D53" s="2">
        <v>311.76</v>
      </c>
      <c r="E53" s="2">
        <v>648.18</v>
      </c>
      <c r="F53" s="2">
        <v>248.43</v>
      </c>
      <c r="G53" s="2">
        <v>300.3</v>
      </c>
      <c r="H53" s="2">
        <v>81.56</v>
      </c>
      <c r="I53" s="2">
        <v>152.5</v>
      </c>
      <c r="J53" s="2">
        <v>167.2</v>
      </c>
    </row>
    <row r="54" spans="1:10">
      <c r="A54" s="1">
        <v>184.89</v>
      </c>
      <c r="B54" s="1">
        <v>272.95</v>
      </c>
      <c r="C54" s="2">
        <v>207.92</v>
      </c>
      <c r="D54" s="2">
        <v>307.38</v>
      </c>
      <c r="E54" s="2">
        <v>657.01</v>
      </c>
      <c r="F54" s="2">
        <v>243.47</v>
      </c>
      <c r="G54" s="2">
        <v>306.13</v>
      </c>
      <c r="H54" s="2">
        <v>80.5</v>
      </c>
      <c r="I54" s="2">
        <v>148.54</v>
      </c>
      <c r="J54" s="2">
        <v>163.75</v>
      </c>
    </row>
    <row r="55" spans="1:10">
      <c r="A55" s="1">
        <v>195.56</v>
      </c>
      <c r="B55" s="1">
        <v>274.23</v>
      </c>
      <c r="C55" s="2">
        <v>210.64</v>
      </c>
      <c r="D55" s="2">
        <v>312.9</v>
      </c>
      <c r="E55" s="2">
        <v>653.69</v>
      </c>
      <c r="F55" s="2">
        <v>245.17</v>
      </c>
      <c r="G55" s="2">
        <v>303.3</v>
      </c>
      <c r="H55" s="2">
        <v>80.47</v>
      </c>
      <c r="I55" s="2">
        <v>149.06</v>
      </c>
      <c r="J55" s="2">
        <v>163.39</v>
      </c>
    </row>
    <row r="56" spans="1:10">
      <c r="A56" s="1">
        <v>192.85</v>
      </c>
      <c r="B56" s="1">
        <v>272.14</v>
      </c>
      <c r="C56" s="2">
        <v>208.56</v>
      </c>
      <c r="D56" s="2">
        <v>310.9</v>
      </c>
      <c r="E56" s="2">
        <v>639.3</v>
      </c>
      <c r="F56" s="2">
        <v>246.28</v>
      </c>
      <c r="G56" s="2">
        <v>297.3</v>
      </c>
      <c r="H56" s="2">
        <v>80.72</v>
      </c>
      <c r="I56" s="2">
        <v>149.26</v>
      </c>
      <c r="J56" s="2">
        <v>165.28</v>
      </c>
    </row>
    <row r="57" spans="1:10">
      <c r="A57" s="1">
        <v>191.55</v>
      </c>
      <c r="B57" s="1">
        <v>266.18</v>
      </c>
      <c r="C57" s="2">
        <v>205.27</v>
      </c>
      <c r="D57" s="2">
        <v>311.49</v>
      </c>
      <c r="E57" s="2">
        <v>637.25</v>
      </c>
      <c r="F57" s="2">
        <v>245.84</v>
      </c>
      <c r="G57" s="2">
        <v>297.67</v>
      </c>
      <c r="H57" s="2">
        <v>80.56</v>
      </c>
      <c r="I57" s="2">
        <v>150.76</v>
      </c>
      <c r="J57" s="2">
        <v>165.17</v>
      </c>
    </row>
    <row r="58" spans="1:10">
      <c r="A58" s="1">
        <v>189.82</v>
      </c>
      <c r="B58" s="1">
        <v>264.58</v>
      </c>
      <c r="C58" s="2">
        <v>210.11</v>
      </c>
      <c r="D58" s="2">
        <v>314.98</v>
      </c>
      <c r="E58" s="2">
        <v>655.66</v>
      </c>
      <c r="F58" s="2">
        <v>242.49</v>
      </c>
      <c r="G58" s="2">
        <v>310.79</v>
      </c>
      <c r="H58" s="2">
        <v>79.84</v>
      </c>
      <c r="I58" s="2">
        <v>147.28</v>
      </c>
      <c r="J58" s="2">
        <v>160.78</v>
      </c>
    </row>
    <row r="59" spans="1:10">
      <c r="A59" s="1">
        <v>187.9</v>
      </c>
      <c r="B59" s="1">
        <v>260.58</v>
      </c>
      <c r="C59" s="2">
        <v>204.86</v>
      </c>
      <c r="D59" s="2">
        <v>302.85</v>
      </c>
      <c r="E59" s="2">
        <v>644.78</v>
      </c>
      <c r="F59" s="2">
        <v>246.91</v>
      </c>
      <c r="G59" s="2">
        <v>308.05</v>
      </c>
      <c r="H59" s="2">
        <v>78.91</v>
      </c>
      <c r="I59" s="2">
        <v>150.97</v>
      </c>
      <c r="J59" s="2">
        <v>158.56</v>
      </c>
    </row>
    <row r="60" spans="1:10">
      <c r="A60" s="1">
        <v>187.98</v>
      </c>
      <c r="B60" s="1">
        <v>264.35</v>
      </c>
      <c r="C60" s="2">
        <v>204.79</v>
      </c>
      <c r="D60" s="2">
        <v>303.33</v>
      </c>
      <c r="E60" s="2">
        <v>643.22</v>
      </c>
      <c r="F60" s="2">
        <v>244.99</v>
      </c>
      <c r="G60" s="2">
        <v>308.78</v>
      </c>
      <c r="H60" s="2">
        <v>79.49</v>
      </c>
      <c r="I60" s="2">
        <v>150.68</v>
      </c>
      <c r="J60" s="2">
        <v>156.86</v>
      </c>
    </row>
    <row r="61" spans="1:10">
      <c r="A61" s="1">
        <v>184.97</v>
      </c>
      <c r="B61" s="1">
        <v>263.88</v>
      </c>
      <c r="C61" s="2">
        <v>201.15</v>
      </c>
      <c r="D61" s="2">
        <v>302.02</v>
      </c>
      <c r="E61" s="2">
        <v>639.29</v>
      </c>
      <c r="F61" s="2">
        <v>243.33</v>
      </c>
      <c r="G61" s="2">
        <v>307.13</v>
      </c>
      <c r="H61" s="2">
        <v>79.56</v>
      </c>
      <c r="I61" s="2">
        <v>146.19</v>
      </c>
      <c r="J61" s="2">
        <v>159.55</v>
      </c>
    </row>
    <row r="62" spans="1:10">
      <c r="A62" s="1">
        <v>182.81</v>
      </c>
      <c r="B62" s="1">
        <v>255.78</v>
      </c>
      <c r="C62" s="2">
        <v>198.79</v>
      </c>
      <c r="D62" s="2">
        <v>305.72</v>
      </c>
      <c r="E62" s="2">
        <v>639.77</v>
      </c>
      <c r="F62" s="2">
        <v>243.45</v>
      </c>
      <c r="G62" s="2">
        <v>302.55</v>
      </c>
      <c r="H62" s="2">
        <v>78.68</v>
      </c>
      <c r="I62" s="2">
        <v>148.45</v>
      </c>
      <c r="J62" s="2">
        <v>160.07</v>
      </c>
    </row>
    <row r="63" spans="1:10">
      <c r="A63" s="1">
        <v>186.94</v>
      </c>
      <c r="B63" s="1">
        <v>261.73</v>
      </c>
      <c r="C63" s="2">
        <v>199.6</v>
      </c>
      <c r="D63" s="2">
        <v>309</v>
      </c>
      <c r="E63" s="2">
        <v>649.81</v>
      </c>
      <c r="F63" s="2">
        <v>244.55</v>
      </c>
      <c r="G63" s="2">
        <v>302.64</v>
      </c>
      <c r="H63" s="2">
        <v>79</v>
      </c>
      <c r="I63" s="2">
        <v>149.93</v>
      </c>
      <c r="J63" s="2">
        <v>161.21</v>
      </c>
    </row>
    <row r="64" spans="1:10">
      <c r="A64" s="1">
        <v>190.05</v>
      </c>
      <c r="B64" s="1">
        <v>275.5</v>
      </c>
      <c r="C64" s="2">
        <v>204.08</v>
      </c>
      <c r="D64" s="2">
        <v>310.96</v>
      </c>
      <c r="E64" s="2">
        <v>668.69</v>
      </c>
      <c r="F64" s="2">
        <v>240.86</v>
      </c>
      <c r="G64" s="2">
        <v>310.82</v>
      </c>
      <c r="H64" s="2">
        <v>78.6</v>
      </c>
      <c r="I64" s="2">
        <v>155.56</v>
      </c>
      <c r="J64" s="2">
        <v>160</v>
      </c>
    </row>
    <row r="65" spans="1:10">
      <c r="A65" s="1">
        <v>188.54</v>
      </c>
      <c r="B65" s="1">
        <v>273.68</v>
      </c>
      <c r="C65" s="2">
        <v>206.96</v>
      </c>
      <c r="D65" s="2">
        <v>318.58</v>
      </c>
      <c r="E65" s="2">
        <v>670.72</v>
      </c>
      <c r="F65" s="2">
        <v>238.35</v>
      </c>
      <c r="G65" s="2">
        <v>318.28</v>
      </c>
      <c r="H65" s="2">
        <v>76.81</v>
      </c>
      <c r="I65" s="2">
        <v>151.59</v>
      </c>
      <c r="J65" s="2">
        <v>159.08</v>
      </c>
    </row>
    <row r="66" spans="1:10">
      <c r="A66" s="1">
        <v>190.04</v>
      </c>
      <c r="B66" s="1">
        <v>274.62</v>
      </c>
      <c r="C66" s="2">
        <v>208.72</v>
      </c>
      <c r="D66" s="2">
        <v>324.32</v>
      </c>
      <c r="E66" s="2">
        <v>677.22</v>
      </c>
      <c r="F66" s="2">
        <v>238.64</v>
      </c>
      <c r="G66" s="2">
        <v>322.1</v>
      </c>
      <c r="H66" s="2">
        <v>77.97</v>
      </c>
      <c r="I66" s="2">
        <v>151.21</v>
      </c>
      <c r="J66" s="2">
        <v>157.33</v>
      </c>
    </row>
    <row r="67" spans="1:10">
      <c r="A67" s="1">
        <v>185.41</v>
      </c>
      <c r="B67" s="1">
        <v>278.12</v>
      </c>
      <c r="C67" s="2">
        <v>210.32</v>
      </c>
      <c r="D67" s="2">
        <v>322.86</v>
      </c>
      <c r="E67" s="2">
        <v>661.46</v>
      </c>
      <c r="F67" s="2">
        <v>239.99</v>
      </c>
      <c r="G67" s="2">
        <v>322.4</v>
      </c>
      <c r="H67" s="2">
        <v>79.03</v>
      </c>
      <c r="I67" s="2">
        <v>149.05</v>
      </c>
      <c r="J67" s="2">
        <v>159.17</v>
      </c>
    </row>
    <row r="68" spans="1:10">
      <c r="A68" s="1">
        <v>171.88</v>
      </c>
      <c r="B68" s="1">
        <v>275.91</v>
      </c>
      <c r="C68" s="2">
        <v>222.69</v>
      </c>
      <c r="D68" s="2">
        <v>331.25</v>
      </c>
      <c r="E68" s="2">
        <v>670.21</v>
      </c>
      <c r="F68" s="2">
        <v>237.79</v>
      </c>
      <c r="G68" s="2">
        <v>310.16</v>
      </c>
      <c r="H68" s="2">
        <v>78.51</v>
      </c>
      <c r="I68" s="2">
        <v>146.08</v>
      </c>
      <c r="J68" s="2">
        <v>158.61</v>
      </c>
    </row>
    <row r="69" spans="1:10">
      <c r="A69" s="1">
        <v>174.19</v>
      </c>
      <c r="B69" s="1">
        <v>276.49</v>
      </c>
      <c r="C69" s="2">
        <v>232.99</v>
      </c>
      <c r="D69" s="2">
        <v>333.04</v>
      </c>
      <c r="E69" s="2">
        <v>668.99</v>
      </c>
      <c r="F69" s="2">
        <v>234.47</v>
      </c>
      <c r="G69" s="2">
        <v>317.27</v>
      </c>
      <c r="H69" s="2">
        <v>77.35</v>
      </c>
      <c r="I69" s="2">
        <v>147.59</v>
      </c>
      <c r="J69" s="2">
        <v>156.87</v>
      </c>
    </row>
    <row r="70" spans="1:10">
      <c r="A70" s="1">
        <v>180.34</v>
      </c>
      <c r="B70" s="1">
        <v>269.48</v>
      </c>
      <c r="C70" s="2">
        <v>238.62</v>
      </c>
      <c r="D70" s="2">
        <v>339.71</v>
      </c>
      <c r="E70" s="2">
        <v>691.7</v>
      </c>
      <c r="F70" s="2">
        <v>233.1</v>
      </c>
      <c r="G70" s="2">
        <v>314.85</v>
      </c>
      <c r="H70" s="2">
        <v>76.89</v>
      </c>
      <c r="I70" s="2">
        <v>143.73</v>
      </c>
      <c r="J70" s="2">
        <v>155.32</v>
      </c>
    </row>
    <row r="71" spans="1:10">
      <c r="A71" s="1">
        <v>185.61</v>
      </c>
      <c r="B71" s="1">
        <v>270.01</v>
      </c>
      <c r="C71" s="2">
        <v>242.96</v>
      </c>
      <c r="D71" s="2">
        <v>343.69</v>
      </c>
      <c r="E71" s="2">
        <v>706.41</v>
      </c>
      <c r="F71" s="2">
        <v>230.75</v>
      </c>
      <c r="G71" s="2">
        <v>308.14</v>
      </c>
      <c r="H71" s="2">
        <v>75.33</v>
      </c>
      <c r="I71" s="2">
        <v>138.4</v>
      </c>
      <c r="J71" s="2">
        <v>153.19</v>
      </c>
    </row>
    <row r="72" spans="1:10">
      <c r="A72" s="1">
        <v>191.13</v>
      </c>
      <c r="B72" s="1">
        <v>259.48</v>
      </c>
      <c r="C72" s="2">
        <v>239.3</v>
      </c>
      <c r="D72" s="2">
        <v>338</v>
      </c>
      <c r="E72" s="2">
        <v>716.5</v>
      </c>
      <c r="F72" s="2">
        <v>227.25</v>
      </c>
      <c r="G72" s="2">
        <v>305.89</v>
      </c>
      <c r="H72" s="2">
        <v>74.81</v>
      </c>
      <c r="I72" s="2">
        <v>141.4</v>
      </c>
      <c r="J72" s="2">
        <v>151.77</v>
      </c>
    </row>
    <row r="73" spans="1:10">
      <c r="A73" s="1">
        <v>192.51</v>
      </c>
      <c r="B73" s="1">
        <v>258.28</v>
      </c>
      <c r="C73" s="2">
        <v>241.73</v>
      </c>
      <c r="D73" s="2">
        <v>338.25</v>
      </c>
      <c r="E73" s="2">
        <v>738.31</v>
      </c>
      <c r="F73" s="2">
        <v>227.29</v>
      </c>
      <c r="G73" s="2">
        <v>306.42</v>
      </c>
      <c r="H73" s="2">
        <v>73.43</v>
      </c>
      <c r="I73" s="2">
        <v>140.51</v>
      </c>
      <c r="J73" s="2">
        <v>149.9</v>
      </c>
    </row>
    <row r="74" spans="1:10">
      <c r="A74" s="1">
        <v>191.52</v>
      </c>
      <c r="B74" s="1">
        <v>256.44</v>
      </c>
      <c r="C74" s="2">
        <v>243.01</v>
      </c>
      <c r="D74" s="2">
        <v>336.01</v>
      </c>
      <c r="E74" s="2">
        <v>668.73</v>
      </c>
      <c r="F74" s="2">
        <v>227.72</v>
      </c>
      <c r="G74" s="2">
        <v>300.77</v>
      </c>
      <c r="H74" s="2">
        <v>73.06</v>
      </c>
      <c r="I74" s="2">
        <v>137.58</v>
      </c>
      <c r="J74" s="2">
        <v>147.34</v>
      </c>
    </row>
    <row r="75" spans="1:10">
      <c r="A75" s="1">
        <v>188.52</v>
      </c>
      <c r="B75" s="1">
        <v>258.27</v>
      </c>
      <c r="C75" s="2">
        <v>244.68</v>
      </c>
      <c r="D75" s="2">
        <v>334.55</v>
      </c>
      <c r="E75" s="2">
        <v>672.97</v>
      </c>
      <c r="F75" s="2">
        <v>224.44</v>
      </c>
      <c r="G75" s="2">
        <v>300.31</v>
      </c>
      <c r="H75" s="2">
        <v>73.55</v>
      </c>
      <c r="I75" s="2">
        <v>136.83</v>
      </c>
      <c r="J75" s="2">
        <v>148.34</v>
      </c>
    </row>
    <row r="76" spans="1:10">
      <c r="A76" s="1">
        <v>186.47</v>
      </c>
      <c r="B76" s="1">
        <v>255.41</v>
      </c>
      <c r="C76" s="2">
        <v>238.42</v>
      </c>
      <c r="D76" s="2">
        <v>333.26</v>
      </c>
      <c r="E76" s="2">
        <v>672.36</v>
      </c>
      <c r="F76" s="2">
        <v>221.49</v>
      </c>
      <c r="G76" s="2">
        <v>301.04</v>
      </c>
      <c r="H76" s="2">
        <v>72.56</v>
      </c>
      <c r="I76" s="2">
        <v>134.84</v>
      </c>
      <c r="J76" s="2">
        <v>149.49</v>
      </c>
    </row>
    <row r="77" spans="1:10">
      <c r="A77" s="1">
        <v>187.67</v>
      </c>
      <c r="B77" s="1">
        <v>248.04</v>
      </c>
      <c r="C77" s="2">
        <v>239.16</v>
      </c>
      <c r="D77" s="2">
        <v>327.93</v>
      </c>
      <c r="E77" s="2">
        <v>658.76</v>
      </c>
      <c r="F77" s="2">
        <v>220.14</v>
      </c>
      <c r="G77" s="2">
        <v>297.72</v>
      </c>
      <c r="H77" s="2">
        <v>72.88</v>
      </c>
      <c r="I77" s="2">
        <v>134.97</v>
      </c>
      <c r="J77" s="2">
        <v>150.15</v>
      </c>
    </row>
    <row r="78" spans="1:10">
      <c r="A78" s="1">
        <v>184.84</v>
      </c>
      <c r="B78" s="1">
        <v>248.35</v>
      </c>
      <c r="C78" s="2">
        <v>234.34</v>
      </c>
      <c r="D78" s="2">
        <v>330.54</v>
      </c>
      <c r="E78" s="2">
        <v>647.63</v>
      </c>
      <c r="F78" s="2">
        <v>218.49</v>
      </c>
      <c r="G78" s="2">
        <v>303.63</v>
      </c>
      <c r="H78" s="2">
        <v>71.87</v>
      </c>
      <c r="I78" s="2">
        <v>133.64</v>
      </c>
      <c r="J78" s="2">
        <v>149.93</v>
      </c>
    </row>
    <row r="79" spans="1:10">
      <c r="A79" s="1">
        <v>183.32</v>
      </c>
      <c r="B79" s="1">
        <v>247.65</v>
      </c>
      <c r="C79" s="2">
        <v>231.31</v>
      </c>
      <c r="D79" s="2">
        <v>328.38</v>
      </c>
      <c r="E79" s="2">
        <v>612.96</v>
      </c>
      <c r="F79" s="2">
        <v>218.01</v>
      </c>
      <c r="G79" s="2">
        <v>302.04</v>
      </c>
      <c r="H79" s="2">
        <v>72.01</v>
      </c>
      <c r="I79" s="2">
        <v>133.61</v>
      </c>
      <c r="J79" s="2">
        <v>146.06</v>
      </c>
    </row>
    <row r="80" spans="1:10">
      <c r="A80" s="1">
        <v>178.07</v>
      </c>
      <c r="B80" s="1">
        <v>246.7</v>
      </c>
      <c r="C80" s="2">
        <v>231</v>
      </c>
      <c r="D80" s="2">
        <v>322</v>
      </c>
      <c r="E80" s="2">
        <v>604.12</v>
      </c>
      <c r="F80" s="2">
        <v>218.21</v>
      </c>
      <c r="G80" s="2">
        <v>302.74</v>
      </c>
      <c r="H80" s="2">
        <v>71.75</v>
      </c>
      <c r="I80" s="2">
        <v>130.46</v>
      </c>
      <c r="J80" s="2">
        <v>147</v>
      </c>
    </row>
    <row r="81" spans="1:10">
      <c r="A81" s="1">
        <v>186.23</v>
      </c>
      <c r="B81" s="1">
        <v>255.53</v>
      </c>
      <c r="C81" s="2">
        <v>239.12</v>
      </c>
      <c r="D81" s="2">
        <v>330</v>
      </c>
      <c r="E81" s="2">
        <v>620.25</v>
      </c>
      <c r="F81" s="2">
        <v>218.66</v>
      </c>
      <c r="G81" s="2">
        <v>312.47</v>
      </c>
      <c r="H81" s="2">
        <v>70.44</v>
      </c>
      <c r="I81" s="2">
        <v>129.89</v>
      </c>
      <c r="J81" s="2">
        <v>144.53</v>
      </c>
    </row>
    <row r="82" spans="1:10">
      <c r="A82" s="1">
        <v>187.05</v>
      </c>
      <c r="B82" s="1">
        <v>258.21</v>
      </c>
      <c r="C82" s="2">
        <v>238.18</v>
      </c>
      <c r="D82" s="2">
        <v>332.78</v>
      </c>
      <c r="E82" s="2">
        <v>620.8</v>
      </c>
      <c r="F82" s="2">
        <v>219.57</v>
      </c>
      <c r="G82" s="2">
        <v>309.26</v>
      </c>
      <c r="H82" s="2">
        <v>70.48</v>
      </c>
      <c r="I82" s="2">
        <v>129.13</v>
      </c>
      <c r="J82" s="2">
        <v>144.63</v>
      </c>
    </row>
    <row r="83" spans="1:10">
      <c r="A83" s="1">
        <v>183.14</v>
      </c>
      <c r="B83" s="1">
        <v>259.96</v>
      </c>
      <c r="C83" s="2">
        <v>236.65</v>
      </c>
      <c r="D83" s="2">
        <v>335.84</v>
      </c>
      <c r="E83" s="2">
        <v>615.52</v>
      </c>
      <c r="F83" s="2">
        <v>218.55</v>
      </c>
      <c r="G83" s="2">
        <v>307.87</v>
      </c>
      <c r="H83" s="2">
        <v>71.44</v>
      </c>
      <c r="I83" s="2">
        <v>130.2</v>
      </c>
      <c r="J83" s="2">
        <v>146.35</v>
      </c>
    </row>
    <row r="84" spans="1:10">
      <c r="A84" s="1">
        <v>185.81</v>
      </c>
      <c r="B84" s="1">
        <v>261.05</v>
      </c>
      <c r="C84" s="2">
        <v>242.6</v>
      </c>
      <c r="D84" s="2">
        <v>335.97</v>
      </c>
      <c r="E84" s="2">
        <v>631.09</v>
      </c>
      <c r="F84" s="2">
        <v>213.65</v>
      </c>
      <c r="G84" s="2">
        <v>310.9</v>
      </c>
      <c r="H84" s="2">
        <v>71.24</v>
      </c>
      <c r="I84" s="2">
        <v>126.54</v>
      </c>
      <c r="J84" s="2">
        <v>144.24</v>
      </c>
    </row>
    <row r="85" spans="1:10">
      <c r="A85" s="1">
        <v>184.94</v>
      </c>
      <c r="B85" s="1">
        <v>260.25</v>
      </c>
      <c r="C85" s="2">
        <v>246.47</v>
      </c>
      <c r="D85" s="2">
        <v>331.86</v>
      </c>
      <c r="E85" s="2">
        <v>641.97</v>
      </c>
      <c r="F85" s="2">
        <v>209.72</v>
      </c>
      <c r="G85" s="2">
        <v>324.49</v>
      </c>
      <c r="H85" s="2">
        <v>70.5</v>
      </c>
      <c r="I85" s="2">
        <v>124.03</v>
      </c>
      <c r="J85" s="2">
        <v>143.46</v>
      </c>
    </row>
    <row r="86" spans="1:10">
      <c r="A86" s="1">
        <v>184.86</v>
      </c>
      <c r="B86" s="1">
        <v>259.37</v>
      </c>
      <c r="C86" s="2">
        <v>247.38</v>
      </c>
      <c r="D86" s="2">
        <v>328.57</v>
      </c>
      <c r="E86" s="2">
        <v>653.06</v>
      </c>
      <c r="F86" s="2">
        <v>204.39</v>
      </c>
      <c r="G86" s="2">
        <v>329.19</v>
      </c>
      <c r="H86" s="2">
        <v>70.51</v>
      </c>
      <c r="I86" s="2">
        <v>124.61</v>
      </c>
      <c r="J86" s="2">
        <v>141.87</v>
      </c>
    </row>
    <row r="87" spans="1:10">
      <c r="A87" s="1">
        <v>185.04</v>
      </c>
      <c r="B87" s="1">
        <v>259.04</v>
      </c>
      <c r="C87" s="2">
        <v>246.29</v>
      </c>
      <c r="D87" s="2">
        <v>325.44</v>
      </c>
      <c r="E87" s="2">
        <v>646.06</v>
      </c>
      <c r="F87" s="2">
        <v>205.75</v>
      </c>
      <c r="G87" s="2">
        <v>329.79</v>
      </c>
      <c r="H87" s="2">
        <v>69.37</v>
      </c>
      <c r="I87" s="2">
        <v>122.91</v>
      </c>
      <c r="J87" s="2">
        <v>141.53</v>
      </c>
    </row>
    <row r="88" spans="1:10">
      <c r="A88" s="1">
        <v>189.11</v>
      </c>
      <c r="B88" s="1">
        <v>260.33</v>
      </c>
      <c r="C88" s="2">
        <v>241.56</v>
      </c>
      <c r="D88" s="2">
        <v>321.98</v>
      </c>
      <c r="E88" s="2">
        <v>648.69</v>
      </c>
      <c r="F88" s="2">
        <v>207.49</v>
      </c>
      <c r="G88" s="2">
        <v>326.99</v>
      </c>
      <c r="H88" s="2">
        <v>67.54</v>
      </c>
      <c r="I88" s="2">
        <v>118.49</v>
      </c>
      <c r="J88" s="2">
        <v>138.04</v>
      </c>
    </row>
    <row r="89" spans="1:10">
      <c r="A89" s="1">
        <v>187.24</v>
      </c>
      <c r="B89" s="1">
        <v>262.36</v>
      </c>
      <c r="C89" s="2">
        <v>240.93</v>
      </c>
      <c r="D89" s="2">
        <v>314.34</v>
      </c>
      <c r="E89" s="2">
        <v>660.62</v>
      </c>
      <c r="F89" s="2">
        <v>204.79</v>
      </c>
      <c r="G89" s="2">
        <v>334.61</v>
      </c>
      <c r="H89" s="2">
        <v>67.84</v>
      </c>
      <c r="I89" s="2">
        <v>121.05</v>
      </c>
      <c r="J89" s="2">
        <v>139.91</v>
      </c>
    </row>
    <row r="90" spans="1:10">
      <c r="A90" s="1">
        <v>188.12</v>
      </c>
      <c r="B90" s="1">
        <v>267.26</v>
      </c>
      <c r="C90" s="2">
        <v>233.06</v>
      </c>
      <c r="D90" s="2">
        <v>316.54</v>
      </c>
      <c r="E90" s="2">
        <v>658.79</v>
      </c>
      <c r="F90" s="2">
        <v>204.31</v>
      </c>
      <c r="G90" s="2">
        <v>334.04</v>
      </c>
      <c r="H90" s="2">
        <v>67.94</v>
      </c>
      <c r="I90" s="2">
        <v>125.36</v>
      </c>
      <c r="J90" s="2">
        <v>140.37</v>
      </c>
    </row>
    <row r="91" spans="1:10">
      <c r="A91" s="1">
        <v>188.85</v>
      </c>
      <c r="B91" s="1">
        <v>271.01</v>
      </c>
      <c r="C91" s="2">
        <v>226.5</v>
      </c>
      <c r="D91" s="2">
        <v>315.15</v>
      </c>
      <c r="E91" s="2">
        <v>650.41</v>
      </c>
      <c r="F91" s="2">
        <v>207.35</v>
      </c>
      <c r="G91" s="2">
        <v>325.48</v>
      </c>
      <c r="H91" s="2">
        <v>69.12</v>
      </c>
      <c r="I91" s="2">
        <v>122.65</v>
      </c>
      <c r="J91" s="2">
        <v>141.79</v>
      </c>
    </row>
    <row r="92" spans="1:10">
      <c r="A92" s="1">
        <v>186.5</v>
      </c>
      <c r="B92" s="1">
        <v>271.86</v>
      </c>
      <c r="C92" s="2">
        <v>230.82</v>
      </c>
      <c r="D92" s="2">
        <v>313</v>
      </c>
      <c r="E92" s="2">
        <v>660.09</v>
      </c>
      <c r="F92" s="2">
        <v>206.95</v>
      </c>
      <c r="G92" s="2">
        <v>322.22</v>
      </c>
      <c r="H92" s="2">
        <v>69.91</v>
      </c>
      <c r="I92" s="2">
        <v>120.34</v>
      </c>
      <c r="J92" s="2">
        <v>143.31</v>
      </c>
    </row>
    <row r="93" spans="1:10">
      <c r="A93" s="1">
        <v>187.54</v>
      </c>
      <c r="B93" s="1">
        <v>273.08</v>
      </c>
      <c r="C93" s="2">
        <v>232.53</v>
      </c>
      <c r="D93" s="2">
        <v>313.85</v>
      </c>
      <c r="E93" s="2">
        <v>665.95</v>
      </c>
      <c r="F93" s="2">
        <v>206.91</v>
      </c>
      <c r="G93" s="2">
        <v>323.42</v>
      </c>
      <c r="H93" s="2">
        <v>70.07</v>
      </c>
      <c r="I93" s="2">
        <v>120.99</v>
      </c>
      <c r="J93" s="2">
        <v>144.05</v>
      </c>
    </row>
    <row r="94" spans="1:10">
      <c r="A94" s="1">
        <v>188.22</v>
      </c>
      <c r="B94" s="1">
        <v>273.76</v>
      </c>
      <c r="C94" s="2">
        <v>232.07</v>
      </c>
      <c r="D94" s="2">
        <v>313.56</v>
      </c>
      <c r="E94" s="2">
        <v>658.69</v>
      </c>
      <c r="F94" s="2">
        <v>207.56</v>
      </c>
      <c r="G94" s="2">
        <v>323.75</v>
      </c>
      <c r="H94" s="2">
        <v>70.16</v>
      </c>
      <c r="I94" s="2">
        <v>120.53</v>
      </c>
      <c r="J94" s="2">
        <v>144.57</v>
      </c>
    </row>
    <row r="95" spans="1:10">
      <c r="A95" s="1">
        <v>190.53</v>
      </c>
      <c r="B95" s="1">
        <v>273.4</v>
      </c>
      <c r="C95" s="2">
        <v>232.52</v>
      </c>
      <c r="D95" s="2">
        <v>313.51</v>
      </c>
      <c r="E95" s="2">
        <v>663.29</v>
      </c>
      <c r="F95" s="2">
        <v>207.63</v>
      </c>
      <c r="G95" s="2">
        <v>327.91</v>
      </c>
      <c r="H95" s="2">
        <v>69.87</v>
      </c>
      <c r="I95" s="2">
        <v>119.11</v>
      </c>
      <c r="J95" s="2">
        <v>144.74</v>
      </c>
    </row>
    <row r="96" spans="1:10">
      <c r="A96" s="1">
        <v>188.61</v>
      </c>
      <c r="B96" s="1">
        <v>273.81</v>
      </c>
      <c r="C96" s="2">
        <v>232.38</v>
      </c>
      <c r="D96" s="2">
        <v>314.09</v>
      </c>
      <c r="E96" s="2">
        <v>667.55</v>
      </c>
      <c r="F96" s="2">
        <v>207.78</v>
      </c>
      <c r="G96" s="2">
        <v>329.17</v>
      </c>
      <c r="H96" s="2">
        <v>70.11</v>
      </c>
      <c r="I96" s="2">
        <v>119.22</v>
      </c>
      <c r="J96" s="2">
        <v>144.49</v>
      </c>
    </row>
    <row r="97" spans="1:10">
      <c r="A97" s="1">
        <v>189.21</v>
      </c>
      <c r="B97" s="1">
        <v>272.36</v>
      </c>
      <c r="C97" s="2">
        <v>232.14</v>
      </c>
      <c r="D97" s="2">
        <v>314.35</v>
      </c>
      <c r="E97" s="2">
        <v>664.94</v>
      </c>
      <c r="F97" s="2">
        <v>205.78</v>
      </c>
      <c r="G97" s="2">
        <v>325.93</v>
      </c>
      <c r="H97" s="2">
        <v>69.87</v>
      </c>
      <c r="I97" s="2">
        <v>119.42</v>
      </c>
      <c r="J97" s="2">
        <v>143.18</v>
      </c>
    </row>
    <row r="98" spans="1:10">
      <c r="A98" s="1">
        <v>183.69</v>
      </c>
      <c r="B98" s="1">
        <v>270.97</v>
      </c>
      <c r="C98" s="2">
        <v>228.43</v>
      </c>
      <c r="D98" s="2">
        <v>309.78</v>
      </c>
      <c r="E98" s="2">
        <v>661.5</v>
      </c>
      <c r="F98" s="2">
        <v>207.32</v>
      </c>
      <c r="G98" s="2">
        <v>323.09</v>
      </c>
      <c r="H98" s="2">
        <v>70.21</v>
      </c>
      <c r="I98" s="2">
        <v>118.15</v>
      </c>
      <c r="J98" s="2">
        <v>142.69</v>
      </c>
    </row>
    <row r="99" spans="1:10">
      <c r="A99" s="1">
        <v>180.99</v>
      </c>
      <c r="B99" s="1">
        <v>273.67</v>
      </c>
      <c r="C99" s="2">
        <v>227.35</v>
      </c>
      <c r="D99" s="2">
        <v>307.16</v>
      </c>
      <c r="E99" s="2">
        <v>658.77</v>
      </c>
      <c r="F99" s="2">
        <v>206.37</v>
      </c>
      <c r="G99" s="2">
        <v>317.21</v>
      </c>
      <c r="H99" s="2">
        <v>70.06</v>
      </c>
      <c r="I99" s="2">
        <v>116.69</v>
      </c>
      <c r="J99" s="2">
        <v>144.46</v>
      </c>
    </row>
    <row r="100" spans="1:10">
      <c r="A100" s="1">
        <v>174.14</v>
      </c>
      <c r="B100" s="1">
        <v>272.19</v>
      </c>
      <c r="C100" s="2">
        <v>226.76</v>
      </c>
      <c r="D100" s="2">
        <v>302.46</v>
      </c>
      <c r="E100" s="2">
        <v>664.45</v>
      </c>
      <c r="F100" s="2">
        <v>208.31</v>
      </c>
      <c r="G100" s="2">
        <v>313</v>
      </c>
      <c r="H100" s="2">
        <v>70.36</v>
      </c>
      <c r="I100" s="2">
        <v>116.54</v>
      </c>
      <c r="J100" s="2">
        <v>145.52</v>
      </c>
    </row>
    <row r="101" spans="1:10">
      <c r="A101" s="1">
        <v>170.94</v>
      </c>
      <c r="B101" s="1">
        <v>271.84</v>
      </c>
      <c r="C101" s="2">
        <v>221.27</v>
      </c>
      <c r="D101" s="2">
        <v>296.72</v>
      </c>
      <c r="E101" s="2">
        <v>649.5</v>
      </c>
      <c r="F101" s="2">
        <v>210.33</v>
      </c>
      <c r="G101" s="2">
        <v>314.98</v>
      </c>
      <c r="H101" s="2">
        <v>70.67</v>
      </c>
      <c r="I101" s="2">
        <v>117.41</v>
      </c>
      <c r="J101" s="2">
        <v>147.81</v>
      </c>
    </row>
    <row r="102" spans="1:10">
      <c r="A102" s="1">
        <v>177.72</v>
      </c>
      <c r="B102" s="1">
        <v>274.61</v>
      </c>
      <c r="C102" s="2">
        <v>222.56</v>
      </c>
      <c r="D102" s="2">
        <v>306.57</v>
      </c>
      <c r="E102" s="2">
        <v>657.15</v>
      </c>
      <c r="F102" s="2">
        <v>209.3</v>
      </c>
      <c r="G102" s="2">
        <v>315.55</v>
      </c>
      <c r="H102" s="2">
        <v>70.37</v>
      </c>
      <c r="I102" s="2">
        <v>114.68</v>
      </c>
      <c r="J102" s="2">
        <v>145.21</v>
      </c>
    </row>
    <row r="103" spans="1:10">
      <c r="A103" s="1">
        <v>176.29</v>
      </c>
      <c r="B103" s="1">
        <v>274.11</v>
      </c>
      <c r="C103" s="2">
        <v>222.54</v>
      </c>
      <c r="D103" s="2">
        <v>308.22</v>
      </c>
      <c r="E103" s="2">
        <v>647.51</v>
      </c>
      <c r="F103" s="2">
        <v>214.17</v>
      </c>
      <c r="G103" s="2">
        <v>320.02</v>
      </c>
      <c r="H103" s="2">
        <v>70.97</v>
      </c>
      <c r="I103" s="2">
        <v>117.76</v>
      </c>
      <c r="J103" s="2">
        <v>145.13</v>
      </c>
    </row>
    <row r="104" spans="1:10">
      <c r="A104" s="1">
        <v>175.02</v>
      </c>
      <c r="B104" s="1">
        <v>278.28</v>
      </c>
      <c r="C104" s="2">
        <v>226.19</v>
      </c>
      <c r="D104" s="2">
        <v>309.29</v>
      </c>
      <c r="E104" s="2">
        <v>644.23</v>
      </c>
      <c r="F104" s="2">
        <v>211.58</v>
      </c>
      <c r="G104" s="2">
        <v>318.52</v>
      </c>
      <c r="H104" s="2">
        <v>70.52</v>
      </c>
      <c r="I104" s="2">
        <v>118.82</v>
      </c>
      <c r="J104" s="2">
        <v>142.84</v>
      </c>
    </row>
    <row r="105" spans="1:10">
      <c r="A105" s="1">
        <v>180.93</v>
      </c>
      <c r="B105" s="1">
        <v>278.03</v>
      </c>
      <c r="C105" s="2">
        <v>230.28</v>
      </c>
      <c r="D105" s="2">
        <v>312.43</v>
      </c>
      <c r="E105" s="2">
        <v>652.71</v>
      </c>
      <c r="F105" s="2">
        <v>210.01</v>
      </c>
      <c r="G105" s="2">
        <v>317.38</v>
      </c>
      <c r="H105" s="2">
        <v>69.11</v>
      </c>
      <c r="I105" s="2">
        <v>119.54</v>
      </c>
      <c r="J105" s="2">
        <v>140.76</v>
      </c>
    </row>
    <row r="106" spans="1:10">
      <c r="A106" s="1">
        <v>183.78</v>
      </c>
      <c r="B106" s="1">
        <v>278.78</v>
      </c>
      <c r="C106" s="2">
        <v>231.78</v>
      </c>
      <c r="D106" s="2">
        <v>320.21</v>
      </c>
      <c r="E106" s="2">
        <v>650.13</v>
      </c>
      <c r="F106" s="2">
        <v>206.54</v>
      </c>
      <c r="G106" s="2">
        <v>310.11</v>
      </c>
      <c r="H106" s="2">
        <v>70.21</v>
      </c>
      <c r="I106" s="2">
        <v>119.54</v>
      </c>
      <c r="J106" s="2">
        <v>139.82</v>
      </c>
    </row>
    <row r="107" spans="1:10">
      <c r="A107" s="1">
        <v>184.97</v>
      </c>
      <c r="B107" s="1">
        <v>277.18</v>
      </c>
      <c r="C107" s="2">
        <v>227.92</v>
      </c>
      <c r="D107" s="2">
        <v>317.08</v>
      </c>
      <c r="E107" s="2">
        <v>656.96</v>
      </c>
      <c r="F107" s="2">
        <v>199.96</v>
      </c>
      <c r="G107" s="2">
        <v>300.51</v>
      </c>
      <c r="H107" s="2">
        <v>70.09</v>
      </c>
      <c r="I107" s="2">
        <v>118.25</v>
      </c>
      <c r="J107" s="2">
        <v>139.63</v>
      </c>
    </row>
    <row r="108" spans="1:10">
      <c r="A108" s="1">
        <v>185.55</v>
      </c>
      <c r="B108" s="1">
        <v>277.89</v>
      </c>
      <c r="C108" s="2">
        <v>226.89</v>
      </c>
      <c r="D108" s="2">
        <v>313.72</v>
      </c>
      <c r="E108" s="2">
        <v>666.8</v>
      </c>
      <c r="F108" s="2">
        <v>201.62</v>
      </c>
      <c r="G108" s="2">
        <v>315.21</v>
      </c>
      <c r="H108" s="2">
        <v>70.25</v>
      </c>
      <c r="I108" s="2">
        <v>115.98</v>
      </c>
      <c r="J108" s="2">
        <v>138.34</v>
      </c>
    </row>
    <row r="109" spans="1:10">
      <c r="A109" s="1">
        <v>182.41</v>
      </c>
      <c r="B109" s="1">
        <v>278.78</v>
      </c>
      <c r="C109" s="2">
        <v>229.53</v>
      </c>
      <c r="D109" s="2">
        <v>321.27</v>
      </c>
      <c r="E109" s="2">
        <v>673.42</v>
      </c>
      <c r="F109" s="2">
        <v>201.93</v>
      </c>
      <c r="G109" s="2">
        <v>315.04</v>
      </c>
      <c r="H109" s="2">
        <v>70</v>
      </c>
      <c r="I109" s="2">
        <v>116.54</v>
      </c>
      <c r="J109" s="2">
        <v>143.45</v>
      </c>
    </row>
    <row r="110" spans="1:10">
      <c r="A110" s="1">
        <v>183.38</v>
      </c>
      <c r="B110" s="1">
        <v>280.7</v>
      </c>
      <c r="C110" s="2">
        <v>229.11</v>
      </c>
      <c r="D110" s="2">
        <v>317.62</v>
      </c>
      <c r="E110" s="2">
        <v>661.53</v>
      </c>
      <c r="F110" s="2">
        <v>202.48</v>
      </c>
      <c r="G110" s="2">
        <v>316.1</v>
      </c>
      <c r="H110" s="2">
        <v>70.45</v>
      </c>
      <c r="I110" s="2">
        <v>117.14</v>
      </c>
      <c r="J110" s="2">
        <v>145.36</v>
      </c>
    </row>
    <row r="111" spans="1:10">
      <c r="A111" s="1">
        <v>179.59</v>
      </c>
      <c r="B111" s="1">
        <v>284.15</v>
      </c>
      <c r="C111" s="2">
        <v>232.38</v>
      </c>
      <c r="D111" s="2">
        <v>319.63</v>
      </c>
      <c r="E111" s="2">
        <v>639.6</v>
      </c>
      <c r="F111" s="2">
        <v>205.33</v>
      </c>
      <c r="G111" s="2">
        <v>312.13</v>
      </c>
      <c r="H111" s="2">
        <v>70.81</v>
      </c>
      <c r="I111" s="2">
        <v>117.8</v>
      </c>
      <c r="J111" s="2">
        <v>146.71</v>
      </c>
    </row>
    <row r="112" spans="1:10">
      <c r="A112" s="1">
        <v>181.46</v>
      </c>
      <c r="B112" s="1">
        <v>286.19</v>
      </c>
      <c r="C112" s="2">
        <v>234.42</v>
      </c>
      <c r="D112" s="2">
        <v>315.81</v>
      </c>
      <c r="E112" s="2">
        <v>647.1</v>
      </c>
      <c r="F112" s="2">
        <v>205.42</v>
      </c>
      <c r="G112" s="2">
        <v>307.88</v>
      </c>
      <c r="H112" s="2">
        <v>70.67</v>
      </c>
      <c r="I112" s="2">
        <v>115.38</v>
      </c>
      <c r="J112" s="2">
        <v>145.86</v>
      </c>
    </row>
    <row r="113" spans="1:10">
      <c r="A113" s="1">
        <v>179.92</v>
      </c>
      <c r="B113" s="1">
        <v>283.1</v>
      </c>
      <c r="C113" s="2">
        <v>233.88</v>
      </c>
      <c r="D113" s="2">
        <v>314.89</v>
      </c>
      <c r="E113" s="2">
        <v>640.87</v>
      </c>
      <c r="F113" s="2">
        <v>205.34</v>
      </c>
      <c r="G113" s="2">
        <v>308.92</v>
      </c>
      <c r="H113" s="2">
        <v>71.95</v>
      </c>
      <c r="I113" s="2">
        <v>116.63</v>
      </c>
      <c r="J113" s="2">
        <v>147.44</v>
      </c>
    </row>
    <row r="114" spans="1:10">
      <c r="A114" s="1">
        <v>177</v>
      </c>
      <c r="B114" s="1">
        <v>278.85</v>
      </c>
      <c r="C114" s="2">
        <v>233.22</v>
      </c>
      <c r="D114" s="2">
        <v>320.18</v>
      </c>
      <c r="E114" s="2">
        <v>647.95</v>
      </c>
      <c r="F114" s="2">
        <v>206.92</v>
      </c>
      <c r="G114" s="2">
        <v>313.08</v>
      </c>
      <c r="H114" s="2">
        <v>73.12</v>
      </c>
      <c r="I114" s="2">
        <v>115.92</v>
      </c>
      <c r="J114" s="2">
        <v>148.16</v>
      </c>
    </row>
    <row r="115" spans="1:10">
      <c r="A115" s="1">
        <v>180.26</v>
      </c>
      <c r="B115" s="1">
        <v>277.55</v>
      </c>
      <c r="C115" s="2">
        <v>229.16</v>
      </c>
      <c r="D115" s="2">
        <v>319.95</v>
      </c>
      <c r="E115" s="2">
        <v>633.61</v>
      </c>
      <c r="F115" s="2">
        <v>207.56</v>
      </c>
      <c r="G115" s="2">
        <v>307.64</v>
      </c>
      <c r="H115" s="2">
        <v>72.88</v>
      </c>
      <c r="I115" s="2">
        <v>114.77</v>
      </c>
      <c r="J115" s="2">
        <v>148.25</v>
      </c>
    </row>
    <row r="116" spans="1:10">
      <c r="A116" s="1">
        <v>177.82</v>
      </c>
      <c r="B116" s="1">
        <v>276.97</v>
      </c>
      <c r="C116" s="2">
        <v>229.67</v>
      </c>
      <c r="D116" s="2">
        <v>323.44</v>
      </c>
      <c r="E116" s="2">
        <v>636.22</v>
      </c>
      <c r="F116" s="2">
        <v>206.67</v>
      </c>
      <c r="G116" s="2">
        <v>303</v>
      </c>
      <c r="H116" s="2">
        <v>72.61</v>
      </c>
      <c r="I116" s="2">
        <v>114.51</v>
      </c>
      <c r="J116" s="2">
        <v>148.49</v>
      </c>
    </row>
    <row r="117" spans="1:10">
      <c r="A117" s="1">
        <v>182.55</v>
      </c>
      <c r="B117" s="1">
        <v>275.92</v>
      </c>
      <c r="C117" s="2">
        <v>226.28</v>
      </c>
      <c r="D117" s="2">
        <v>318.58</v>
      </c>
      <c r="E117" s="2">
        <v>613.05</v>
      </c>
      <c r="F117" s="2">
        <v>206.05</v>
      </c>
      <c r="G117" s="2">
        <v>298</v>
      </c>
      <c r="H117" s="2">
        <v>72.59</v>
      </c>
      <c r="I117" s="2">
        <v>115.97</v>
      </c>
      <c r="J117" s="2">
        <v>146.98</v>
      </c>
    </row>
    <row r="118" spans="1:10">
      <c r="A118" s="1">
        <v>178.88</v>
      </c>
      <c r="B118" s="1">
        <v>271.49</v>
      </c>
      <c r="C118" s="2">
        <v>220.69</v>
      </c>
      <c r="D118" s="2">
        <v>299.66</v>
      </c>
      <c r="E118" s="2">
        <v>594.25</v>
      </c>
      <c r="F118" s="2">
        <v>203.9</v>
      </c>
      <c r="G118" s="2">
        <v>298.02</v>
      </c>
      <c r="H118" s="2">
        <v>72.95</v>
      </c>
      <c r="I118" s="2">
        <v>117.08</v>
      </c>
      <c r="J118" s="2">
        <v>150.92</v>
      </c>
    </row>
    <row r="119" spans="1:10">
      <c r="A119" s="1">
        <v>180.64</v>
      </c>
      <c r="B119" s="1">
        <v>266.25</v>
      </c>
      <c r="C119" s="2">
        <v>217.14</v>
      </c>
      <c r="D119" s="2">
        <v>289.45</v>
      </c>
      <c r="E119" s="2">
        <v>589.15</v>
      </c>
      <c r="F119" s="2">
        <v>203.07</v>
      </c>
      <c r="G119" s="2">
        <v>298.38</v>
      </c>
      <c r="H119" s="2">
        <v>71.21</v>
      </c>
      <c r="I119" s="2">
        <v>117.02</v>
      </c>
      <c r="J119" s="2">
        <v>148.19</v>
      </c>
    </row>
    <row r="120" spans="1:10">
      <c r="A120" s="1">
        <v>186.52</v>
      </c>
      <c r="B120" s="1">
        <v>268.56</v>
      </c>
      <c r="C120" s="2">
        <v>222.69</v>
      </c>
      <c r="D120" s="2">
        <v>292.81</v>
      </c>
      <c r="E120" s="2">
        <v>590.32</v>
      </c>
      <c r="F120" s="2">
        <v>202.51</v>
      </c>
      <c r="G120" s="2">
        <v>303.27</v>
      </c>
      <c r="H120" s="2">
        <v>71.11</v>
      </c>
      <c r="I120" s="2">
        <v>117.35</v>
      </c>
      <c r="J120" s="2">
        <v>146.99</v>
      </c>
    </row>
    <row r="121" spans="1:10">
      <c r="A121" s="1">
        <v>181.36</v>
      </c>
      <c r="B121" s="1">
        <v>267.44</v>
      </c>
      <c r="C121" s="2">
        <v>222.55</v>
      </c>
      <c r="D121" s="2">
        <v>284.28</v>
      </c>
      <c r="E121" s="2">
        <v>597.69</v>
      </c>
      <c r="F121" s="2">
        <v>200</v>
      </c>
      <c r="G121" s="2">
        <v>299.41</v>
      </c>
      <c r="H121" s="2">
        <v>71.22</v>
      </c>
      <c r="I121" s="2">
        <v>119.03</v>
      </c>
      <c r="J121" s="2">
        <v>146.99</v>
      </c>
    </row>
    <row r="122" spans="1:10">
      <c r="A122" s="1">
        <v>186.6</v>
      </c>
      <c r="B122" s="1">
        <v>267.46</v>
      </c>
      <c r="C122" s="2">
        <v>232.87</v>
      </c>
      <c r="D122" s="2">
        <v>285.02</v>
      </c>
      <c r="E122" s="2">
        <v>602.01</v>
      </c>
      <c r="F122" s="2">
        <v>199.58</v>
      </c>
      <c r="G122" s="2">
        <v>300.37</v>
      </c>
      <c r="H122" s="2">
        <v>70.68</v>
      </c>
      <c r="I122" s="2">
        <v>117.68</v>
      </c>
      <c r="J122" s="2">
        <v>145.82</v>
      </c>
    </row>
    <row r="123" spans="1:10">
      <c r="A123" s="1">
        <v>190.17</v>
      </c>
      <c r="B123" s="1">
        <v>272.41</v>
      </c>
      <c r="C123" s="2">
        <v>234.69</v>
      </c>
      <c r="D123" s="2">
        <v>276.41</v>
      </c>
      <c r="E123" s="2">
        <v>609.46</v>
      </c>
      <c r="F123" s="2">
        <v>195.93</v>
      </c>
      <c r="G123" s="2">
        <v>303.61</v>
      </c>
      <c r="H123" s="2">
        <v>71.16</v>
      </c>
      <c r="I123" s="2">
        <v>119.29</v>
      </c>
      <c r="J123" s="2">
        <v>147.67</v>
      </c>
    </row>
    <row r="124" spans="1:10">
      <c r="A124" s="1">
        <v>186.86</v>
      </c>
      <c r="B124" s="1">
        <v>272.95</v>
      </c>
      <c r="C124" s="2">
        <v>237.58</v>
      </c>
      <c r="D124" s="2">
        <v>278.57</v>
      </c>
      <c r="E124" s="2">
        <v>609.89</v>
      </c>
      <c r="F124" s="2">
        <v>195.25</v>
      </c>
      <c r="G124" s="2">
        <v>309.48</v>
      </c>
      <c r="H124" s="2">
        <v>71.07</v>
      </c>
      <c r="I124" s="2">
        <v>118.79</v>
      </c>
      <c r="J124" s="2">
        <v>147.96</v>
      </c>
    </row>
    <row r="125" spans="1:10">
      <c r="A125" s="1">
        <v>193.8</v>
      </c>
      <c r="B125" s="1">
        <v>273.47</v>
      </c>
      <c r="C125" s="2">
        <v>244.2</v>
      </c>
      <c r="D125" s="2">
        <v>286.71</v>
      </c>
      <c r="E125" s="2">
        <v>609.01</v>
      </c>
      <c r="F125" s="2">
        <v>194.39</v>
      </c>
      <c r="G125" s="2">
        <v>320.41</v>
      </c>
      <c r="H125" s="2">
        <v>71.51</v>
      </c>
      <c r="I125" s="2">
        <v>118.12</v>
      </c>
      <c r="J125" s="2">
        <v>148.01</v>
      </c>
    </row>
    <row r="126" spans="1:10">
      <c r="A126" s="1">
        <v>193.16</v>
      </c>
      <c r="B126" s="1">
        <v>275.25</v>
      </c>
      <c r="C126" s="2">
        <v>249.1</v>
      </c>
      <c r="D126" s="2">
        <v>291.31</v>
      </c>
      <c r="E126" s="2">
        <v>627.08</v>
      </c>
      <c r="F126" s="2">
        <v>193.83</v>
      </c>
      <c r="G126" s="2">
        <v>315.62</v>
      </c>
      <c r="H126" s="2">
        <v>71.61</v>
      </c>
      <c r="I126" s="2">
        <v>119.78</v>
      </c>
      <c r="J126" s="2">
        <v>148.54</v>
      </c>
    </row>
    <row r="127" spans="1:10">
      <c r="A127" s="1">
        <v>199.05</v>
      </c>
      <c r="B127" s="1">
        <v>269.43</v>
      </c>
      <c r="C127" s="2">
        <v>248.4</v>
      </c>
      <c r="D127" s="2">
        <v>290.1</v>
      </c>
      <c r="E127" s="2">
        <v>631.76</v>
      </c>
      <c r="F127" s="2">
        <v>188.41</v>
      </c>
      <c r="G127" s="2">
        <v>316.89</v>
      </c>
      <c r="H127" s="2">
        <v>70.52</v>
      </c>
      <c r="I127" s="2">
        <v>118.22</v>
      </c>
      <c r="J127" s="2">
        <v>145.5</v>
      </c>
    </row>
    <row r="128" spans="1:10">
      <c r="A128" s="1">
        <v>188.15</v>
      </c>
      <c r="B128" s="1">
        <v>268.47</v>
      </c>
      <c r="C128" s="2">
        <v>244.41</v>
      </c>
      <c r="D128" s="2">
        <v>278.83</v>
      </c>
      <c r="E128" s="2">
        <v>621.71</v>
      </c>
      <c r="F128" s="2">
        <v>186.57</v>
      </c>
      <c r="G128" s="2">
        <v>314.21</v>
      </c>
      <c r="H128" s="2">
        <v>70.55</v>
      </c>
      <c r="I128" s="2">
        <v>117.22</v>
      </c>
      <c r="J128" s="2">
        <v>146.98</v>
      </c>
    </row>
    <row r="129" spans="1:10">
      <c r="A129" s="1">
        <v>188.08</v>
      </c>
      <c r="B129" s="1">
        <v>269.77</v>
      </c>
      <c r="C129" s="2">
        <v>243.04</v>
      </c>
      <c r="D129" s="2">
        <v>284.75</v>
      </c>
      <c r="E129" s="2">
        <v>618.94</v>
      </c>
      <c r="F129" s="2">
        <v>186.97</v>
      </c>
      <c r="G129" s="2">
        <v>313.42</v>
      </c>
      <c r="H129" s="2">
        <v>69.06</v>
      </c>
      <c r="I129" s="2">
        <v>114.5</v>
      </c>
      <c r="J129" s="2">
        <v>146.13</v>
      </c>
    </row>
    <row r="130" spans="1:10">
      <c r="A130" s="1">
        <v>195.21</v>
      </c>
      <c r="B130" s="1">
        <v>270.14</v>
      </c>
      <c r="C130" s="2">
        <v>250.2</v>
      </c>
      <c r="D130" s="2">
        <v>284.31</v>
      </c>
      <c r="E130" s="2">
        <v>635.95</v>
      </c>
      <c r="F130" s="2">
        <v>186</v>
      </c>
      <c r="G130" s="2">
        <v>311.68</v>
      </c>
      <c r="H130" s="2">
        <v>68.51</v>
      </c>
      <c r="I130" s="2">
        <v>113.68</v>
      </c>
      <c r="J130" s="2">
        <v>145.79</v>
      </c>
    </row>
    <row r="131" spans="1:10">
      <c r="A131" s="1">
        <v>198.69</v>
      </c>
      <c r="B131" s="1">
        <v>270.04</v>
      </c>
      <c r="C131" s="2">
        <v>249.32</v>
      </c>
      <c r="D131" s="2">
        <v>277.54</v>
      </c>
      <c r="E131" s="2">
        <v>627.32</v>
      </c>
      <c r="F131" s="2">
        <v>186.86</v>
      </c>
      <c r="G131" s="2">
        <v>309.25</v>
      </c>
      <c r="H131" s="2">
        <v>68.66</v>
      </c>
      <c r="I131" s="2">
        <v>114.14</v>
      </c>
      <c r="J131" s="2">
        <v>147.17</v>
      </c>
    </row>
    <row r="132" spans="1:10">
      <c r="A132" s="1">
        <v>206.88</v>
      </c>
      <c r="B132" s="1">
        <v>269.05</v>
      </c>
      <c r="C132" s="2">
        <v>254</v>
      </c>
      <c r="D132" s="2">
        <v>283.72</v>
      </c>
      <c r="E132" s="2">
        <v>637.71</v>
      </c>
      <c r="F132" s="2">
        <v>186.26</v>
      </c>
      <c r="G132" s="2">
        <v>309.35</v>
      </c>
      <c r="H132" s="2">
        <v>67.97</v>
      </c>
      <c r="I132" s="2">
        <v>113.76</v>
      </c>
      <c r="J132" s="2">
        <v>148.02</v>
      </c>
    </row>
    <row r="133" spans="1:10">
      <c r="A133" s="1">
        <v>202.49</v>
      </c>
      <c r="B133" s="1">
        <v>270.37</v>
      </c>
      <c r="C133" s="2">
        <v>244.22</v>
      </c>
      <c r="D133" s="2">
        <v>281.19</v>
      </c>
      <c r="E133" s="2">
        <v>648.35</v>
      </c>
      <c r="F133" s="2">
        <v>188.87</v>
      </c>
      <c r="G133" s="2">
        <v>311.12</v>
      </c>
      <c r="H133" s="2">
        <v>68.9</v>
      </c>
      <c r="I133" s="2">
        <v>114.36</v>
      </c>
      <c r="J133" s="2">
        <v>150.37</v>
      </c>
    </row>
    <row r="134" spans="1:10">
      <c r="A134" s="1">
        <v>202.89</v>
      </c>
      <c r="B134" s="1">
        <v>271.4</v>
      </c>
      <c r="C134" s="2">
        <v>222.86</v>
      </c>
      <c r="D134" s="2">
        <v>281.48</v>
      </c>
      <c r="E134" s="2">
        <v>666.47</v>
      </c>
      <c r="F134" s="2">
        <v>189.05</v>
      </c>
      <c r="G134" s="2">
        <v>309.44</v>
      </c>
      <c r="H134" s="2">
        <v>68.98</v>
      </c>
      <c r="I134" s="2">
        <v>114.69</v>
      </c>
      <c r="J134" s="2">
        <v>149.58</v>
      </c>
    </row>
    <row r="135" spans="1:10">
      <c r="A135" s="1">
        <v>207.04</v>
      </c>
      <c r="B135" s="1">
        <v>269.7</v>
      </c>
      <c r="C135" s="2">
        <v>230.3</v>
      </c>
      <c r="D135" s="2">
        <v>274.57</v>
      </c>
      <c r="E135" s="2">
        <v>751.67</v>
      </c>
      <c r="F135" s="2">
        <v>186.6</v>
      </c>
      <c r="G135" s="2">
        <v>305.51</v>
      </c>
      <c r="H135" s="2">
        <v>68.35</v>
      </c>
      <c r="I135" s="2">
        <v>116.45</v>
      </c>
      <c r="J135" s="2">
        <v>148.77</v>
      </c>
    </row>
    <row r="136" spans="1:10">
      <c r="A136" s="1">
        <v>201.03</v>
      </c>
      <c r="B136" s="1">
        <v>269</v>
      </c>
      <c r="C136" s="2">
        <v>229.25</v>
      </c>
      <c r="D136" s="2">
        <v>267.47</v>
      </c>
      <c r="E136" s="2">
        <v>751.44</v>
      </c>
      <c r="F136" s="2">
        <v>186.93</v>
      </c>
      <c r="G136" s="2">
        <v>305.36</v>
      </c>
      <c r="H136" s="2">
        <v>70.16</v>
      </c>
      <c r="I136" s="2">
        <v>115.03</v>
      </c>
      <c r="J136" s="2">
        <v>151.37</v>
      </c>
    </row>
    <row r="137" spans="1:10">
      <c r="A137" s="1">
        <v>191.49</v>
      </c>
      <c r="B137" s="1">
        <v>268.81</v>
      </c>
      <c r="C137" s="2">
        <v>226.97</v>
      </c>
      <c r="D137" s="2">
        <v>269.27</v>
      </c>
      <c r="E137" s="2">
        <v>750.82</v>
      </c>
      <c r="F137" s="2">
        <v>190.3</v>
      </c>
      <c r="G137" s="2">
        <v>304.15</v>
      </c>
      <c r="H137" s="2">
        <v>70.06</v>
      </c>
      <c r="I137" s="2">
        <v>115.94</v>
      </c>
      <c r="J137" s="2">
        <v>151.74</v>
      </c>
    </row>
    <row r="138" spans="1:10">
      <c r="A138" s="1">
        <v>186.26</v>
      </c>
      <c r="B138" s="1">
        <v>262.82</v>
      </c>
      <c r="C138" s="2">
        <v>224.21</v>
      </c>
      <c r="D138" s="2">
        <v>259.92</v>
      </c>
      <c r="E138" s="2">
        <v>738.36</v>
      </c>
      <c r="F138" s="2">
        <v>190.4</v>
      </c>
      <c r="G138" s="2">
        <v>300.44</v>
      </c>
      <c r="H138" s="2">
        <v>69.71</v>
      </c>
      <c r="I138" s="2">
        <v>115.39</v>
      </c>
      <c r="J138" s="2">
        <v>152.49</v>
      </c>
    </row>
    <row r="139" spans="1:10">
      <c r="A139" s="1">
        <v>182.16</v>
      </c>
      <c r="B139" s="1">
        <v>259.58</v>
      </c>
      <c r="C139" s="2">
        <v>221.09</v>
      </c>
      <c r="D139" s="2">
        <v>253.08</v>
      </c>
      <c r="E139" s="2">
        <v>734</v>
      </c>
      <c r="F139" s="2">
        <v>192.47</v>
      </c>
      <c r="G139" s="2">
        <v>294.54</v>
      </c>
      <c r="H139" s="2">
        <v>69.94</v>
      </c>
      <c r="I139" s="2">
        <v>115.98</v>
      </c>
      <c r="J139" s="2">
        <v>152.21</v>
      </c>
    </row>
    <row r="140" spans="1:10">
      <c r="A140" s="1">
        <v>180.28</v>
      </c>
      <c r="B140" s="1">
        <v>258.45</v>
      </c>
      <c r="C140" s="2">
        <v>217.95</v>
      </c>
      <c r="D140" s="2">
        <v>251.69</v>
      </c>
      <c r="E140" s="2">
        <v>733.41</v>
      </c>
      <c r="F140" s="2">
        <v>192.94</v>
      </c>
      <c r="G140" s="2">
        <v>294.11</v>
      </c>
      <c r="H140" s="2">
        <v>70.81</v>
      </c>
      <c r="I140" s="2">
        <v>114.71</v>
      </c>
      <c r="J140" s="2">
        <v>152.2</v>
      </c>
    </row>
    <row r="141" spans="1:10">
      <c r="A141" s="1">
        <v>181.16</v>
      </c>
      <c r="B141" s="1">
        <v>262.77</v>
      </c>
      <c r="C141" s="2">
        <v>222.03</v>
      </c>
      <c r="D141" s="2">
        <v>250.46</v>
      </c>
      <c r="E141" s="2">
        <v>733.27</v>
      </c>
      <c r="F141" s="2">
        <v>191.88</v>
      </c>
      <c r="G141" s="2">
        <v>297.09</v>
      </c>
      <c r="H141" s="2">
        <v>71.22</v>
      </c>
      <c r="I141" s="2">
        <v>112.71</v>
      </c>
      <c r="J141" s="2">
        <v>151.62</v>
      </c>
    </row>
    <row r="142" spans="1:10">
      <c r="A142" s="1">
        <v>182.64</v>
      </c>
      <c r="B142" s="1">
        <v>262.24</v>
      </c>
      <c r="C142" s="2">
        <v>216.48</v>
      </c>
      <c r="D142" s="2">
        <v>256.55</v>
      </c>
      <c r="E142" s="2">
        <v>732.17</v>
      </c>
      <c r="F142" s="2">
        <v>193.72</v>
      </c>
      <c r="G142" s="2">
        <v>302.36</v>
      </c>
      <c r="H142" s="2">
        <v>68.44</v>
      </c>
      <c r="I142" s="2">
        <v>112.7</v>
      </c>
      <c r="J142" s="2">
        <v>151.96</v>
      </c>
    </row>
    <row r="143" spans="1:10">
      <c r="A143" s="1">
        <v>183.22</v>
      </c>
      <c r="B143" s="1">
        <v>252.29</v>
      </c>
      <c r="C143" s="2">
        <v>213.04</v>
      </c>
      <c r="D143" s="2">
        <v>253.3</v>
      </c>
      <c r="E143" s="2">
        <v>716.91</v>
      </c>
      <c r="F143" s="2">
        <v>193.22</v>
      </c>
      <c r="G143" s="2">
        <v>297.56</v>
      </c>
      <c r="H143" s="2">
        <v>68.44</v>
      </c>
      <c r="I143" s="2">
        <v>112.24</v>
      </c>
      <c r="J143" s="2">
        <v>151.4</v>
      </c>
    </row>
    <row r="144" spans="1:10">
      <c r="A144" s="1">
        <v>181.81</v>
      </c>
      <c r="B144" s="1">
        <v>247.45</v>
      </c>
      <c r="C144" s="2">
        <v>214.47</v>
      </c>
      <c r="D144" s="2">
        <v>251.46</v>
      </c>
      <c r="E144" s="2">
        <v>712.07</v>
      </c>
      <c r="F144" s="2">
        <v>192.12</v>
      </c>
      <c r="G144" s="2">
        <v>298.54</v>
      </c>
      <c r="H144" s="2">
        <v>67.59</v>
      </c>
      <c r="I144" s="2">
        <v>110.64</v>
      </c>
      <c r="J144" s="2">
        <v>149.6</v>
      </c>
    </row>
    <row r="145" spans="1:10">
      <c r="A145" s="1">
        <v>179.83</v>
      </c>
      <c r="B145" s="1">
        <v>249.34</v>
      </c>
      <c r="C145" s="2">
        <v>215.57</v>
      </c>
      <c r="D145" s="2">
        <v>251.03</v>
      </c>
      <c r="E145" s="2">
        <v>717.55</v>
      </c>
      <c r="F145" s="2">
        <v>191.17</v>
      </c>
      <c r="G145" s="2">
        <v>305.69</v>
      </c>
      <c r="H145" s="2">
        <v>67.08</v>
      </c>
      <c r="I145" s="2">
        <v>111.61</v>
      </c>
      <c r="J145" s="2">
        <v>147.42</v>
      </c>
    </row>
    <row r="146" spans="1:10">
      <c r="A146" s="1">
        <v>180.03</v>
      </c>
      <c r="B146" s="1">
        <v>247.77</v>
      </c>
      <c r="C146" s="2">
        <v>216.39</v>
      </c>
      <c r="D146" s="2">
        <v>245.45</v>
      </c>
      <c r="E146" s="2">
        <v>708.65</v>
      </c>
      <c r="F146" s="2">
        <v>190.85</v>
      </c>
      <c r="G146" s="2">
        <v>302.08</v>
      </c>
      <c r="H146" s="2">
        <v>67.51</v>
      </c>
      <c r="I146" s="2">
        <v>112.29</v>
      </c>
      <c r="J146" s="2">
        <v>149.16</v>
      </c>
    </row>
    <row r="147" spans="1:10">
      <c r="A147" s="1">
        <v>188.32</v>
      </c>
      <c r="B147" s="1">
        <v>247.66</v>
      </c>
      <c r="C147" s="2">
        <v>220.07</v>
      </c>
      <c r="D147" s="2">
        <v>244.15</v>
      </c>
      <c r="E147" s="2">
        <v>715.7</v>
      </c>
      <c r="F147" s="2">
        <v>190.9</v>
      </c>
      <c r="G147" s="2">
        <v>307.97</v>
      </c>
      <c r="H147" s="2">
        <v>66.8</v>
      </c>
      <c r="I147" s="2">
        <v>112.24</v>
      </c>
      <c r="J147" s="2">
        <v>147.49</v>
      </c>
    </row>
    <row r="148" spans="1:10">
      <c r="A148" s="1">
        <v>183.16</v>
      </c>
      <c r="B148" s="1">
        <v>245.27</v>
      </c>
      <c r="C148" s="2">
        <v>216.37</v>
      </c>
      <c r="D148" s="2">
        <v>236.57</v>
      </c>
      <c r="E148" s="2">
        <v>705.3</v>
      </c>
      <c r="F148" s="2">
        <v>190.72</v>
      </c>
      <c r="G148" s="2">
        <v>300.89</v>
      </c>
      <c r="H148" s="2">
        <v>67.04</v>
      </c>
      <c r="I148" s="2">
        <v>110.73</v>
      </c>
      <c r="J148" s="2">
        <v>149.69</v>
      </c>
    </row>
    <row r="149" spans="1:10">
      <c r="A149" s="1">
        <v>192.57</v>
      </c>
      <c r="B149" s="1">
        <v>254.04</v>
      </c>
      <c r="C149" s="2">
        <v>227.74</v>
      </c>
      <c r="D149" s="2">
        <v>241.53</v>
      </c>
      <c r="E149" s="2">
        <v>733.51</v>
      </c>
      <c r="F149" s="2">
        <v>191.08</v>
      </c>
      <c r="G149" s="2">
        <v>305.53</v>
      </c>
      <c r="H149" s="2">
        <v>66.37</v>
      </c>
      <c r="I149" s="2">
        <v>112.91</v>
      </c>
      <c r="J149" s="2">
        <v>150.58</v>
      </c>
    </row>
    <row r="150" spans="1:10">
      <c r="A150" s="1">
        <v>189.11</v>
      </c>
      <c r="B150" s="1">
        <v>258.06</v>
      </c>
      <c r="C150" s="2">
        <v>225.22</v>
      </c>
      <c r="D150" s="2">
        <v>244.62</v>
      </c>
      <c r="E150" s="2">
        <v>717.84</v>
      </c>
      <c r="F150" s="2">
        <v>189.69</v>
      </c>
      <c r="G150" s="2">
        <v>304.03</v>
      </c>
      <c r="H150" s="2">
        <v>66.12</v>
      </c>
      <c r="I150" s="2">
        <v>114.02</v>
      </c>
      <c r="J150" s="2">
        <v>150.69</v>
      </c>
    </row>
    <row r="151" spans="1:10">
      <c r="A151" s="1">
        <v>185.04</v>
      </c>
      <c r="B151" s="1">
        <v>256.48</v>
      </c>
      <c r="C151" s="2">
        <v>221.78</v>
      </c>
      <c r="D151" s="2">
        <v>245.76</v>
      </c>
      <c r="E151" s="2">
        <v>713.08</v>
      </c>
      <c r="F151" s="2">
        <v>188.89</v>
      </c>
      <c r="G151" s="2">
        <v>307.69</v>
      </c>
      <c r="H151" s="2">
        <v>66.79</v>
      </c>
      <c r="I151" s="2">
        <v>114.26</v>
      </c>
      <c r="J151" s="2">
        <v>152.54</v>
      </c>
    </row>
    <row r="152" spans="1:10">
      <c r="A152" s="1">
        <v>185.54</v>
      </c>
      <c r="B152" s="1">
        <v>256.69</v>
      </c>
      <c r="C152" s="2">
        <v>220.9</v>
      </c>
      <c r="D152" s="2">
        <v>250.43</v>
      </c>
      <c r="E152" s="2">
        <v>715.66</v>
      </c>
      <c r="F152" s="2">
        <v>188.16</v>
      </c>
      <c r="G152" s="2">
        <v>309.18</v>
      </c>
      <c r="H152" s="2">
        <v>66.1</v>
      </c>
      <c r="I152" s="2">
        <v>114.2</v>
      </c>
      <c r="J152" s="2">
        <v>150.41</v>
      </c>
    </row>
    <row r="153" spans="1:10">
      <c r="A153" s="1">
        <v>187.62</v>
      </c>
      <c r="B153" s="1">
        <v>258.02</v>
      </c>
      <c r="C153" s="2">
        <v>219.51</v>
      </c>
      <c r="D153" s="2">
        <v>245.35</v>
      </c>
      <c r="E153" s="2">
        <v>710.56</v>
      </c>
      <c r="F153" s="2">
        <v>188.64</v>
      </c>
      <c r="G153" s="2">
        <v>310.03</v>
      </c>
      <c r="H153" s="2">
        <v>66.65</v>
      </c>
      <c r="I153" s="2">
        <v>113.26</v>
      </c>
      <c r="J153" s="2">
        <v>152.27</v>
      </c>
    </row>
    <row r="154" spans="1:10">
      <c r="A154" s="1">
        <v>188.89</v>
      </c>
      <c r="B154" s="1">
        <v>257.13</v>
      </c>
      <c r="C154" s="2">
        <v>222.41</v>
      </c>
      <c r="D154" s="2">
        <v>245.69</v>
      </c>
      <c r="E154" s="2">
        <v>727.05</v>
      </c>
      <c r="F154" s="2">
        <v>185.98</v>
      </c>
      <c r="G154" s="2">
        <v>307.55</v>
      </c>
      <c r="H154" s="2">
        <v>66.1</v>
      </c>
      <c r="I154" s="2">
        <v>111.29</v>
      </c>
      <c r="J154" s="2">
        <v>152.05</v>
      </c>
    </row>
    <row r="155" spans="1:10">
      <c r="A155" s="1">
        <v>187.24</v>
      </c>
      <c r="B155" s="1">
        <v>255.45</v>
      </c>
      <c r="C155" s="2">
        <v>220.63</v>
      </c>
      <c r="D155" s="2">
        <v>244.9</v>
      </c>
      <c r="E155" s="2">
        <v>717.34</v>
      </c>
      <c r="F155" s="2">
        <v>186.05</v>
      </c>
      <c r="G155" s="2">
        <v>310.71</v>
      </c>
      <c r="H155" s="2">
        <v>66.78</v>
      </c>
      <c r="I155" s="2">
        <v>111.99</v>
      </c>
      <c r="J155" s="2">
        <v>153.18</v>
      </c>
    </row>
    <row r="156" spans="1:10">
      <c r="A156" s="1">
        <v>186.58</v>
      </c>
      <c r="B156" s="1">
        <v>254.63</v>
      </c>
      <c r="C156" s="2">
        <v>219.57</v>
      </c>
      <c r="D156" s="2">
        <v>243.1</v>
      </c>
      <c r="E156" s="2">
        <v>734.38</v>
      </c>
      <c r="F156" s="2">
        <v>185.42</v>
      </c>
      <c r="G156" s="2">
        <v>315.43</v>
      </c>
      <c r="H156" s="2">
        <v>66.32</v>
      </c>
      <c r="I156" s="2">
        <v>112.75</v>
      </c>
      <c r="J156" s="2">
        <v>153.65</v>
      </c>
    </row>
    <row r="157" spans="1:10">
      <c r="A157" s="1">
        <v>181.85</v>
      </c>
      <c r="B157" s="1">
        <v>254.43</v>
      </c>
      <c r="C157" s="2">
        <v>222.17</v>
      </c>
      <c r="D157" s="2">
        <v>244.05</v>
      </c>
      <c r="E157" s="2">
        <v>743.4</v>
      </c>
      <c r="F157" s="2">
        <v>181.62</v>
      </c>
      <c r="G157" s="2">
        <v>315.69</v>
      </c>
      <c r="H157" s="2">
        <v>66.04</v>
      </c>
      <c r="I157" s="2">
        <v>114.22</v>
      </c>
      <c r="J157" s="2">
        <v>153.53</v>
      </c>
    </row>
    <row r="158" spans="1:10">
      <c r="A158" s="1">
        <v>178.19</v>
      </c>
      <c r="B158" s="1">
        <v>255.46</v>
      </c>
      <c r="C158" s="2">
        <v>219.78</v>
      </c>
      <c r="D158" s="2">
        <v>246.54</v>
      </c>
      <c r="E158" s="2">
        <v>743.75</v>
      </c>
      <c r="F158" s="2">
        <v>179.71</v>
      </c>
      <c r="G158" s="2">
        <v>316.06</v>
      </c>
      <c r="H158" s="2">
        <v>65.67</v>
      </c>
      <c r="I158" s="2">
        <v>117.22</v>
      </c>
      <c r="J158" s="2">
        <v>152.5</v>
      </c>
    </row>
    <row r="159" spans="1:10">
      <c r="A159" s="1">
        <v>177.69</v>
      </c>
      <c r="B159" s="1">
        <v>256.87</v>
      </c>
      <c r="C159" s="2">
        <v>218.15</v>
      </c>
      <c r="D159" s="2">
        <v>245.79</v>
      </c>
      <c r="E159" s="2">
        <v>748.91</v>
      </c>
      <c r="F159" s="2">
        <v>177.73</v>
      </c>
      <c r="G159" s="2">
        <v>313.45</v>
      </c>
      <c r="H159" s="2">
        <v>65.98</v>
      </c>
      <c r="I159" s="2">
        <v>115.59</v>
      </c>
      <c r="J159" s="2">
        <v>152.15</v>
      </c>
    </row>
    <row r="160" spans="1:10">
      <c r="A160" s="1">
        <v>176.97</v>
      </c>
      <c r="B160" s="1">
        <v>252.31</v>
      </c>
      <c r="C160" s="2">
        <v>220.21</v>
      </c>
      <c r="D160" s="2">
        <v>247.14</v>
      </c>
      <c r="E160" s="2">
        <v>760.66</v>
      </c>
      <c r="F160" s="2">
        <v>176.69</v>
      </c>
      <c r="G160" s="2">
        <v>313.42</v>
      </c>
      <c r="H160" s="2">
        <v>66.45</v>
      </c>
      <c r="I160" s="2">
        <v>114.56</v>
      </c>
      <c r="J160" s="2">
        <v>152.42</v>
      </c>
    </row>
    <row r="161" spans="1:10">
      <c r="A161" s="1">
        <v>178.43</v>
      </c>
      <c r="B161" s="1">
        <v>254.43</v>
      </c>
      <c r="C161" s="2">
        <v>220.71</v>
      </c>
      <c r="D161" s="2">
        <v>251.66</v>
      </c>
      <c r="E161" s="2">
        <v>755.4</v>
      </c>
      <c r="F161" s="2">
        <v>176.58</v>
      </c>
      <c r="G161" s="2">
        <v>312.74</v>
      </c>
      <c r="H161" s="2">
        <v>66.71</v>
      </c>
      <c r="I161" s="2">
        <v>113.95</v>
      </c>
      <c r="J161" s="2">
        <v>152.5</v>
      </c>
    </row>
    <row r="162" spans="1:10">
      <c r="A162" s="1">
        <v>183.61</v>
      </c>
      <c r="B162" s="1">
        <v>256.08</v>
      </c>
      <c r="C162" s="2">
        <v>227.63</v>
      </c>
      <c r="D162" s="2">
        <v>252.53</v>
      </c>
      <c r="E162" s="2">
        <v>765.16</v>
      </c>
      <c r="F162" s="2">
        <v>174.21</v>
      </c>
      <c r="G162" s="2">
        <v>312.44</v>
      </c>
      <c r="H162" s="2">
        <v>66.21</v>
      </c>
      <c r="I162" s="2">
        <v>112.02</v>
      </c>
      <c r="J162" s="2">
        <v>153.07</v>
      </c>
    </row>
    <row r="163" spans="1:10">
      <c r="A163" s="1">
        <v>176.67</v>
      </c>
      <c r="B163" s="1">
        <v>245.5</v>
      </c>
      <c r="C163" s="2">
        <v>231.48</v>
      </c>
      <c r="D163" s="2">
        <v>254.72</v>
      </c>
      <c r="E163" s="2">
        <v>778.38</v>
      </c>
      <c r="F163" s="2">
        <v>176.19</v>
      </c>
      <c r="G163" s="2">
        <v>314.78</v>
      </c>
      <c r="H163" s="2">
        <v>66.43</v>
      </c>
      <c r="I163" s="2">
        <v>112.82</v>
      </c>
      <c r="J163" s="2">
        <v>156.04</v>
      </c>
    </row>
    <row r="164" spans="1:10">
      <c r="A164" s="1">
        <v>176.24</v>
      </c>
      <c r="B164" s="1">
        <v>237.88</v>
      </c>
      <c r="C164" s="2">
        <v>231.23</v>
      </c>
      <c r="D164" s="2">
        <v>252.03</v>
      </c>
      <c r="E164" s="2">
        <v>780.25</v>
      </c>
      <c r="F164" s="2">
        <v>174.16</v>
      </c>
      <c r="G164" s="2">
        <v>313.23</v>
      </c>
      <c r="H164" s="2">
        <v>66.46</v>
      </c>
      <c r="I164" s="2">
        <v>113.93</v>
      </c>
      <c r="J164" s="2">
        <v>157.32</v>
      </c>
    </row>
    <row r="165" spans="1:10">
      <c r="A165" s="1">
        <v>170.29</v>
      </c>
      <c r="B165" s="1">
        <v>238.99</v>
      </c>
      <c r="C165" s="2">
        <v>231.62</v>
      </c>
      <c r="D165" s="2">
        <v>249.53</v>
      </c>
      <c r="E165" s="2">
        <v>775.72</v>
      </c>
      <c r="F165" s="2">
        <v>177.2</v>
      </c>
      <c r="G165" s="2">
        <v>311.75</v>
      </c>
      <c r="H165" s="2">
        <v>67.04</v>
      </c>
      <c r="I165" s="2">
        <v>115.29</v>
      </c>
      <c r="J165" s="2">
        <v>160.33</v>
      </c>
    </row>
    <row r="166" spans="1:10">
      <c r="A166" s="1">
        <v>174.88</v>
      </c>
      <c r="B166" s="1">
        <v>238.15</v>
      </c>
      <c r="C166" s="2">
        <v>234.05</v>
      </c>
      <c r="D166" s="2">
        <v>251.16</v>
      </c>
      <c r="E166" s="2">
        <v>779</v>
      </c>
      <c r="F166" s="2">
        <v>176.46</v>
      </c>
      <c r="G166" s="2">
        <v>309.19</v>
      </c>
      <c r="H166" s="2">
        <v>66.24</v>
      </c>
      <c r="I166" s="2">
        <v>114.68</v>
      </c>
      <c r="J166" s="2">
        <v>158.05</v>
      </c>
    </row>
    <row r="167" spans="1:10">
      <c r="A167" s="1">
        <v>177.75</v>
      </c>
      <c r="B167" s="1">
        <v>236.7</v>
      </c>
      <c r="C167" s="2">
        <v>231.43</v>
      </c>
      <c r="D167" s="2">
        <v>251.61</v>
      </c>
      <c r="E167" s="2">
        <v>764.7</v>
      </c>
      <c r="F167" s="2">
        <v>177.4</v>
      </c>
      <c r="G167" s="2">
        <v>308.9</v>
      </c>
      <c r="H167" s="2">
        <v>66.21</v>
      </c>
      <c r="I167" s="2">
        <v>112.35</v>
      </c>
      <c r="J167" s="2">
        <v>156.83</v>
      </c>
    </row>
    <row r="168" spans="1:10">
      <c r="A168" s="1">
        <v>177.82</v>
      </c>
      <c r="B168" s="1">
        <v>234.07</v>
      </c>
      <c r="C168" s="2">
        <v>228.15</v>
      </c>
      <c r="D168" s="2">
        <v>240.8</v>
      </c>
      <c r="E168" s="2">
        <v>755.59</v>
      </c>
      <c r="F168" s="2">
        <v>178.06</v>
      </c>
      <c r="G168" s="2">
        <v>306.91</v>
      </c>
      <c r="H168" s="2">
        <v>67.01</v>
      </c>
      <c r="I168" s="2">
        <v>112.16</v>
      </c>
      <c r="J168" s="2">
        <v>157.9</v>
      </c>
    </row>
    <row r="169" spans="1:10">
      <c r="A169" s="1">
        <v>177.17</v>
      </c>
      <c r="B169" s="1">
        <v>230.03</v>
      </c>
      <c r="C169" s="2">
        <v>229.95</v>
      </c>
      <c r="D169" s="2">
        <v>240.37</v>
      </c>
      <c r="E169" s="2">
        <v>750.9</v>
      </c>
      <c r="F169" s="2">
        <v>178.5</v>
      </c>
      <c r="G169" s="2">
        <v>305.56</v>
      </c>
      <c r="H169" s="2">
        <v>67.62</v>
      </c>
      <c r="I169" s="2">
        <v>112.14</v>
      </c>
      <c r="J169" s="2">
        <v>158.63</v>
      </c>
    </row>
    <row r="170" spans="1:10">
      <c r="A170" s="1">
        <v>177.33</v>
      </c>
      <c r="B170" s="1">
        <v>226.79</v>
      </c>
      <c r="C170" s="2">
        <v>230.33</v>
      </c>
      <c r="D170" s="2">
        <v>239.17</v>
      </c>
      <c r="E170" s="2">
        <v>751.98</v>
      </c>
      <c r="F170" s="2">
        <v>175.79</v>
      </c>
      <c r="G170" s="2">
        <v>300.54</v>
      </c>
      <c r="H170" s="2">
        <v>67.82</v>
      </c>
      <c r="I170" s="2">
        <v>112.5</v>
      </c>
      <c r="J170" s="2">
        <v>157.35</v>
      </c>
    </row>
    <row r="171" spans="1:10">
      <c r="A171" s="1">
        <v>170.76</v>
      </c>
      <c r="B171" s="1">
        <v>234.35</v>
      </c>
      <c r="C171" s="2">
        <v>238.24</v>
      </c>
      <c r="D171" s="2">
        <v>239.63</v>
      </c>
      <c r="E171" s="2">
        <v>765.7</v>
      </c>
      <c r="F171" s="2">
        <v>176.96</v>
      </c>
      <c r="G171" s="2">
        <v>297.85</v>
      </c>
      <c r="H171" s="2">
        <v>67.86</v>
      </c>
      <c r="I171" s="2">
        <v>110.65</v>
      </c>
      <c r="J171" s="2">
        <v>159.46</v>
      </c>
    </row>
    <row r="172" spans="1:10">
      <c r="A172" s="1">
        <v>168.31</v>
      </c>
      <c r="B172" s="1">
        <v>237.88</v>
      </c>
      <c r="C172" s="2">
        <v>235.84</v>
      </c>
      <c r="D172" s="2">
        <v>234.04</v>
      </c>
      <c r="E172" s="2">
        <v>752.3</v>
      </c>
      <c r="F172" s="2">
        <v>178.13</v>
      </c>
      <c r="G172" s="2">
        <v>292.91</v>
      </c>
      <c r="H172" s="2">
        <v>67.43</v>
      </c>
      <c r="I172" s="2">
        <v>109.85</v>
      </c>
      <c r="J172" s="2">
        <v>159.01</v>
      </c>
    </row>
    <row r="173" spans="1:10">
      <c r="A173" s="1">
        <v>167.02</v>
      </c>
      <c r="B173" s="1">
        <v>239.69</v>
      </c>
      <c r="C173" s="2">
        <v>232.33</v>
      </c>
      <c r="D173" s="2">
        <v>235</v>
      </c>
      <c r="E173" s="2">
        <v>752.45</v>
      </c>
      <c r="F173" s="2">
        <v>178.43</v>
      </c>
      <c r="G173" s="2">
        <v>294.38</v>
      </c>
      <c r="H173" s="2">
        <v>67.96</v>
      </c>
      <c r="I173" s="2">
        <v>109.23</v>
      </c>
      <c r="J173" s="2">
        <v>160.02</v>
      </c>
    </row>
    <row r="174" spans="1:10">
      <c r="A174" s="1">
        <v>171.66</v>
      </c>
      <c r="B174" s="1">
        <v>239.78</v>
      </c>
      <c r="C174" s="2">
        <v>235.68</v>
      </c>
      <c r="D174" s="2">
        <v>232.3</v>
      </c>
      <c r="E174" s="2">
        <v>748.65</v>
      </c>
      <c r="F174" s="2">
        <v>178.76</v>
      </c>
      <c r="G174" s="2">
        <v>303.82</v>
      </c>
      <c r="H174" s="2">
        <v>68.25</v>
      </c>
      <c r="I174" s="2">
        <v>112.4</v>
      </c>
      <c r="J174" s="2">
        <v>159.19</v>
      </c>
    </row>
    <row r="175" spans="1:10">
      <c r="A175" s="1">
        <v>170.62</v>
      </c>
      <c r="B175" s="1">
        <v>238.47</v>
      </c>
      <c r="C175" s="2">
        <v>225.99</v>
      </c>
      <c r="D175" s="2">
        <v>230.66</v>
      </c>
      <c r="E175" s="2">
        <v>737.05</v>
      </c>
      <c r="F175" s="2">
        <v>178</v>
      </c>
      <c r="G175" s="2">
        <v>299.51</v>
      </c>
      <c r="H175" s="2">
        <v>68.99</v>
      </c>
      <c r="I175" s="2">
        <v>111.91</v>
      </c>
      <c r="J175" s="2">
        <v>158.17</v>
      </c>
    </row>
    <row r="176" spans="1:10">
      <c r="A176" s="1">
        <v>170.78</v>
      </c>
      <c r="B176" s="1">
        <v>229.72</v>
      </c>
      <c r="C176" s="2">
        <v>225.34</v>
      </c>
      <c r="D176" s="2">
        <v>211.35</v>
      </c>
      <c r="E176" s="2">
        <v>735.11</v>
      </c>
      <c r="F176" s="2">
        <v>178.06</v>
      </c>
      <c r="G176" s="2">
        <v>299.7</v>
      </c>
      <c r="H176" s="2">
        <v>69.06</v>
      </c>
      <c r="I176" s="2">
        <v>114.69</v>
      </c>
      <c r="J176" s="2">
        <v>157.99</v>
      </c>
    </row>
    <row r="177" spans="1:10">
      <c r="A177" s="1">
        <v>174.18</v>
      </c>
      <c r="B177" s="1">
        <v>232.14</v>
      </c>
      <c r="C177" s="2">
        <v>229</v>
      </c>
      <c r="D177" s="2">
        <v>212.91</v>
      </c>
      <c r="E177" s="2">
        <v>738.7</v>
      </c>
      <c r="F177" s="2">
        <v>177.17</v>
      </c>
      <c r="G177" s="2">
        <v>301.42</v>
      </c>
      <c r="H177" s="2">
        <v>68.99</v>
      </c>
      <c r="I177" s="2">
        <v>114.29</v>
      </c>
      <c r="J177" s="2">
        <v>157.04</v>
      </c>
    </row>
    <row r="178" spans="1:10">
      <c r="A178" s="1">
        <v>180.17</v>
      </c>
      <c r="B178" s="1">
        <v>232.56</v>
      </c>
      <c r="C178" s="2">
        <v>231.6</v>
      </c>
      <c r="D178" s="2">
        <v>211.64</v>
      </c>
      <c r="E178" s="2">
        <v>751.11</v>
      </c>
      <c r="F178" s="2">
        <v>175.45</v>
      </c>
      <c r="G178" s="2">
        <v>301.07</v>
      </c>
      <c r="H178" s="2">
        <v>68.36</v>
      </c>
      <c r="I178" s="2">
        <v>113.35</v>
      </c>
      <c r="J178" s="2">
        <v>155.65</v>
      </c>
    </row>
    <row r="179" spans="1:10">
      <c r="A179" s="1">
        <v>181.6</v>
      </c>
      <c r="B179" s="1">
        <v>230.49</v>
      </c>
      <c r="C179" s="2">
        <v>229.12</v>
      </c>
      <c r="D179" s="2">
        <v>207.48</v>
      </c>
      <c r="E179" s="2">
        <v>747.38</v>
      </c>
      <c r="F179" s="2">
        <v>176.79</v>
      </c>
      <c r="G179" s="2">
        <v>299.28</v>
      </c>
      <c r="H179" s="2">
        <v>68.83</v>
      </c>
      <c r="I179" s="2">
        <v>112.75</v>
      </c>
      <c r="J179" s="2">
        <v>156.96</v>
      </c>
    </row>
    <row r="180" spans="1:10">
      <c r="A180" s="1">
        <v>181.77</v>
      </c>
      <c r="B180" s="1">
        <v>229.31</v>
      </c>
      <c r="C180" s="2">
        <v>228.71</v>
      </c>
      <c r="D180" s="2">
        <v>207.14</v>
      </c>
      <c r="E180" s="2">
        <v>754.1</v>
      </c>
      <c r="F180" s="2">
        <v>176.49</v>
      </c>
      <c r="G180" s="2">
        <v>298.57</v>
      </c>
      <c r="H180" s="2">
        <v>68.73</v>
      </c>
      <c r="I180" s="2">
        <v>111.49</v>
      </c>
      <c r="J180" s="2">
        <v>155.97</v>
      </c>
    </row>
    <row r="181" spans="1:10">
      <c r="A181" s="1">
        <v>179.81</v>
      </c>
      <c r="B181" s="1">
        <v>227.16</v>
      </c>
      <c r="C181" s="2">
        <v>227.94</v>
      </c>
      <c r="D181" s="2">
        <v>208.49</v>
      </c>
      <c r="E181" s="2">
        <v>753.3</v>
      </c>
      <c r="F181" s="2">
        <v>178.41</v>
      </c>
      <c r="G181" s="2">
        <v>294.9</v>
      </c>
      <c r="H181" s="2">
        <v>68.93</v>
      </c>
      <c r="I181" s="2">
        <v>111.74</v>
      </c>
      <c r="J181" s="2">
        <v>156.15</v>
      </c>
    </row>
    <row r="182" spans="1:10">
      <c r="A182" s="1">
        <v>177.99</v>
      </c>
      <c r="B182" s="1">
        <v>227.76</v>
      </c>
      <c r="C182" s="2">
        <v>228.84</v>
      </c>
      <c r="D182" s="2">
        <v>206.09</v>
      </c>
      <c r="E182" s="2">
        <v>754.79</v>
      </c>
      <c r="F182" s="2">
        <v>179.29</v>
      </c>
      <c r="G182" s="2">
        <v>296.24</v>
      </c>
      <c r="H182" s="2">
        <v>70.13</v>
      </c>
      <c r="I182" s="2">
        <v>111.28</v>
      </c>
      <c r="J182" s="2">
        <v>158.67</v>
      </c>
    </row>
    <row r="183" spans="1:10">
      <c r="A183" s="1">
        <v>174.98</v>
      </c>
      <c r="B183" s="1">
        <v>224.9</v>
      </c>
      <c r="C183" s="2">
        <v>221.95</v>
      </c>
      <c r="D183" s="2">
        <v>199.75</v>
      </c>
      <c r="E183" s="2">
        <v>739.1</v>
      </c>
      <c r="F183" s="2">
        <v>178.93</v>
      </c>
      <c r="G183" s="2">
        <v>291.47</v>
      </c>
      <c r="H183" s="2">
        <v>70.66</v>
      </c>
      <c r="I183" s="2">
        <v>109.23</v>
      </c>
      <c r="J183" s="2">
        <v>158.73</v>
      </c>
    </row>
    <row r="184" spans="1:10">
      <c r="A184" s="1">
        <v>175.4</v>
      </c>
      <c r="B184" s="1">
        <v>226.01</v>
      </c>
      <c r="C184" s="2">
        <v>223.81</v>
      </c>
      <c r="D184" s="2">
        <v>199.32</v>
      </c>
      <c r="E184" s="2">
        <v>747.72</v>
      </c>
      <c r="F184" s="2">
        <v>178.84</v>
      </c>
      <c r="G184" s="2">
        <v>292.24</v>
      </c>
      <c r="H184" s="2">
        <v>70.7</v>
      </c>
      <c r="I184" s="2">
        <v>108.53</v>
      </c>
      <c r="J184" s="2">
        <v>159.51</v>
      </c>
    </row>
    <row r="185" spans="1:10">
      <c r="A185" s="1">
        <v>175.64</v>
      </c>
      <c r="B185" s="1">
        <v>230.56</v>
      </c>
      <c r="C185" s="2">
        <v>228.01</v>
      </c>
      <c r="D185" s="2">
        <v>201.57</v>
      </c>
      <c r="E185" s="2">
        <v>751.48</v>
      </c>
      <c r="F185" s="2">
        <v>177.8</v>
      </c>
      <c r="G185" s="2">
        <v>290.66</v>
      </c>
      <c r="H185" s="2">
        <v>70.13</v>
      </c>
      <c r="I185" s="2">
        <v>107.42</v>
      </c>
      <c r="J185" s="2">
        <v>158.4</v>
      </c>
    </row>
    <row r="186" spans="1:10">
      <c r="A186" s="1">
        <v>182.01</v>
      </c>
      <c r="B186" s="1">
        <v>230.89</v>
      </c>
      <c r="C186" s="2">
        <v>231.49</v>
      </c>
      <c r="D186" s="2">
        <v>203.5</v>
      </c>
      <c r="E186" s="2">
        <v>767.37</v>
      </c>
      <c r="F186" s="2">
        <v>176.25</v>
      </c>
      <c r="G186" s="2">
        <v>291.53</v>
      </c>
      <c r="H186" s="2">
        <v>69.13</v>
      </c>
      <c r="I186" s="2">
        <v>106.72</v>
      </c>
      <c r="J186" s="2">
        <v>155.72</v>
      </c>
    </row>
    <row r="187" spans="1:10">
      <c r="A187" s="1">
        <v>180.45</v>
      </c>
      <c r="B187" s="1">
        <v>231.59</v>
      </c>
      <c r="C187" s="2">
        <v>231.03</v>
      </c>
      <c r="D187" s="2">
        <v>203.9</v>
      </c>
      <c r="E187" s="2">
        <v>785.23</v>
      </c>
      <c r="F187" s="2">
        <v>176.64</v>
      </c>
      <c r="G187" s="2">
        <v>290.49</v>
      </c>
      <c r="H187" s="2">
        <v>69.92</v>
      </c>
      <c r="I187" s="2">
        <v>106.49</v>
      </c>
      <c r="J187" s="2">
        <v>154.36</v>
      </c>
    </row>
    <row r="188" spans="1:10">
      <c r="A188" s="1">
        <v>182.02</v>
      </c>
      <c r="B188" s="1">
        <v>232.78</v>
      </c>
      <c r="C188" s="2">
        <v>230.98</v>
      </c>
      <c r="D188" s="2">
        <v>202.94</v>
      </c>
      <c r="E188" s="2">
        <v>782.13</v>
      </c>
      <c r="F188" s="2">
        <v>174.72</v>
      </c>
      <c r="G188" s="2">
        <v>294.16</v>
      </c>
      <c r="H188" s="2">
        <v>69.55</v>
      </c>
      <c r="I188" s="2">
        <v>107.38</v>
      </c>
      <c r="J188" s="2">
        <v>153.74</v>
      </c>
    </row>
    <row r="189" spans="1:10">
      <c r="A189" s="1">
        <v>181.59</v>
      </c>
      <c r="B189" s="1">
        <v>233.33</v>
      </c>
      <c r="C189" s="2">
        <v>224.56</v>
      </c>
      <c r="D189" s="2">
        <v>201.96</v>
      </c>
      <c r="E189" s="2">
        <v>780.08</v>
      </c>
      <c r="F189" s="2">
        <v>174.42</v>
      </c>
      <c r="G189" s="2">
        <v>290.53</v>
      </c>
      <c r="H189" s="2">
        <v>70.46</v>
      </c>
      <c r="I189" s="2">
        <v>107.6</v>
      </c>
      <c r="J189" s="2">
        <v>155.41</v>
      </c>
    </row>
    <row r="190" spans="1:10">
      <c r="A190" s="1">
        <v>183.16</v>
      </c>
      <c r="B190" s="1">
        <v>229.65</v>
      </c>
      <c r="C190" s="2">
        <v>221.47</v>
      </c>
      <c r="D190" s="2">
        <v>203.34</v>
      </c>
      <c r="E190" s="2">
        <v>790</v>
      </c>
      <c r="F190" s="2">
        <v>172.78</v>
      </c>
      <c r="G190" s="2">
        <v>292.85</v>
      </c>
      <c r="H190" s="2">
        <v>70.71</v>
      </c>
      <c r="I190" s="2">
        <v>106.13</v>
      </c>
      <c r="J190" s="2">
        <v>155.09</v>
      </c>
    </row>
    <row r="191" spans="1:10">
      <c r="A191" s="1">
        <v>182.06</v>
      </c>
      <c r="B191" s="1">
        <v>227.18</v>
      </c>
      <c r="C191" s="2">
        <v>221.3</v>
      </c>
      <c r="D191" s="2">
        <v>201</v>
      </c>
      <c r="E191" s="2">
        <v>765.87</v>
      </c>
      <c r="F191" s="2">
        <v>173.82</v>
      </c>
      <c r="G191" s="2">
        <v>289.56</v>
      </c>
      <c r="H191" s="2">
        <v>70.75</v>
      </c>
      <c r="I191" s="2">
        <v>105.83</v>
      </c>
      <c r="J191" s="2">
        <v>154.98</v>
      </c>
    </row>
    <row r="192" spans="1:10">
      <c r="A192" s="1">
        <v>182.7</v>
      </c>
      <c r="B192" s="1">
        <v>229.35</v>
      </c>
      <c r="C192" s="2">
        <v>222.69</v>
      </c>
      <c r="D192" s="2">
        <v>201.42</v>
      </c>
      <c r="E192" s="2">
        <v>769.3</v>
      </c>
      <c r="F192" s="2">
        <v>173.33</v>
      </c>
      <c r="G192" s="2">
        <v>288.76</v>
      </c>
      <c r="H192" s="2">
        <v>70.34</v>
      </c>
      <c r="I192" s="2">
        <v>106.8</v>
      </c>
      <c r="J192" s="2">
        <v>153.51</v>
      </c>
    </row>
    <row r="193" spans="1:10">
      <c r="A193" s="1">
        <v>180.77</v>
      </c>
      <c r="B193" s="1">
        <v>220.03</v>
      </c>
      <c r="C193" s="2">
        <v>223.13</v>
      </c>
      <c r="D193" s="2">
        <v>196.52</v>
      </c>
      <c r="E193" s="2">
        <v>761.83</v>
      </c>
      <c r="F193" s="2">
        <v>171.53</v>
      </c>
      <c r="G193" s="2">
        <v>286.94</v>
      </c>
      <c r="H193" s="2">
        <v>70.43</v>
      </c>
      <c r="I193" s="2">
        <v>105.95</v>
      </c>
      <c r="J193" s="2">
        <v>153.49</v>
      </c>
    </row>
    <row r="194" spans="1:10">
      <c r="A194" s="1">
        <v>179.42</v>
      </c>
      <c r="B194" s="1">
        <v>213.25</v>
      </c>
      <c r="C194" s="2">
        <v>222.31</v>
      </c>
      <c r="D194" s="2">
        <v>196.09</v>
      </c>
      <c r="E194" s="2">
        <v>771.99</v>
      </c>
      <c r="F194" s="2">
        <v>170.59</v>
      </c>
      <c r="G194" s="2">
        <v>291.35</v>
      </c>
      <c r="H194" s="2">
        <v>69.51</v>
      </c>
      <c r="I194" s="2">
        <v>106.51</v>
      </c>
      <c r="J194" s="2">
        <v>152.86</v>
      </c>
    </row>
    <row r="195" spans="1:10">
      <c r="A195" s="1">
        <v>178.26</v>
      </c>
      <c r="B195" s="1">
        <v>202.92</v>
      </c>
      <c r="C195" s="2">
        <v>213.75</v>
      </c>
      <c r="D195" s="2">
        <v>194.67</v>
      </c>
      <c r="E195" s="2">
        <v>763.46</v>
      </c>
      <c r="F195" s="2">
        <v>170.74</v>
      </c>
      <c r="G195" s="2">
        <v>291.37</v>
      </c>
      <c r="H195" s="2">
        <v>69.05</v>
      </c>
      <c r="I195" s="2">
        <v>107.24</v>
      </c>
      <c r="J195" s="2">
        <v>150.51</v>
      </c>
    </row>
    <row r="196" spans="1:10">
      <c r="A196" s="1">
        <v>180</v>
      </c>
      <c r="B196" s="1">
        <v>203.35</v>
      </c>
      <c r="C196" s="2">
        <v>211.65</v>
      </c>
      <c r="D196" s="2">
        <v>195.04</v>
      </c>
      <c r="E196" s="2">
        <v>776.37</v>
      </c>
      <c r="F196" s="2">
        <v>171.04</v>
      </c>
      <c r="G196" s="2">
        <v>294.26</v>
      </c>
      <c r="H196" s="2">
        <v>68.96</v>
      </c>
      <c r="I196" s="2">
        <v>107.37</v>
      </c>
      <c r="J196" s="2">
        <v>150.76</v>
      </c>
    </row>
    <row r="197" spans="1:10">
      <c r="A197" s="1">
        <v>173.72</v>
      </c>
      <c r="B197" s="1">
        <v>202.38</v>
      </c>
      <c r="C197" s="2">
        <v>214.75</v>
      </c>
      <c r="D197" s="2">
        <v>189.13</v>
      </c>
      <c r="E197" s="2">
        <v>750.01</v>
      </c>
      <c r="F197" s="2">
        <v>167.33</v>
      </c>
      <c r="G197" s="2">
        <v>289.37</v>
      </c>
      <c r="H197" s="2">
        <v>68.86</v>
      </c>
      <c r="I197" s="2">
        <v>109.64</v>
      </c>
      <c r="J197" s="2">
        <v>150.65</v>
      </c>
    </row>
    <row r="198" spans="1:10">
      <c r="A198" s="1">
        <v>177.87</v>
      </c>
      <c r="B198" s="1">
        <v>207.57</v>
      </c>
      <c r="C198" s="2">
        <v>234.11</v>
      </c>
      <c r="D198" s="2">
        <v>191.9</v>
      </c>
      <c r="E198" s="2">
        <v>773.44</v>
      </c>
      <c r="F198" s="2">
        <v>164.74</v>
      </c>
      <c r="G198" s="2">
        <v>296.24</v>
      </c>
      <c r="H198" s="2">
        <v>67.89</v>
      </c>
      <c r="I198" s="2">
        <v>111.64</v>
      </c>
      <c r="J198" s="2">
        <v>150.47</v>
      </c>
    </row>
    <row r="199" spans="1:10">
      <c r="A199" s="1">
        <v>179.27</v>
      </c>
      <c r="B199" s="1">
        <v>209.05</v>
      </c>
      <c r="C199" s="2">
        <v>230.19</v>
      </c>
      <c r="D199" s="2">
        <v>196.53</v>
      </c>
      <c r="E199" s="2">
        <v>695.21</v>
      </c>
      <c r="F199" s="2">
        <v>167.26</v>
      </c>
      <c r="G199" s="2">
        <v>299.63</v>
      </c>
      <c r="H199" s="2">
        <v>68.75</v>
      </c>
      <c r="I199" s="2">
        <v>111.9</v>
      </c>
      <c r="J199" s="2">
        <v>152.88</v>
      </c>
    </row>
    <row r="200" spans="1:10">
      <c r="A200" s="1">
        <v>175.51</v>
      </c>
      <c r="B200" s="1">
        <v>211.27</v>
      </c>
      <c r="C200" s="2">
        <v>231.01</v>
      </c>
      <c r="D200" s="2">
        <v>195.75</v>
      </c>
      <c r="E200" s="2">
        <v>700</v>
      </c>
      <c r="F200" s="2">
        <v>168.11</v>
      </c>
      <c r="G200" s="2">
        <v>297.04</v>
      </c>
      <c r="H200" s="2">
        <v>69.38</v>
      </c>
      <c r="I200" s="2">
        <v>112.88</v>
      </c>
      <c r="J200" s="2">
        <v>156.61</v>
      </c>
    </row>
    <row r="201" spans="1:10">
      <c r="A201" s="1">
        <v>176.75</v>
      </c>
      <c r="B201" s="1">
        <v>214.05</v>
      </c>
      <c r="C201" s="2">
        <v>232.79</v>
      </c>
      <c r="D201" s="2">
        <v>192.58</v>
      </c>
      <c r="E201" s="2">
        <v>717.63</v>
      </c>
      <c r="F201" s="2">
        <v>166.22</v>
      </c>
      <c r="G201" s="2">
        <v>298.28</v>
      </c>
      <c r="H201" s="2">
        <v>68.09</v>
      </c>
      <c r="I201" s="2">
        <v>111.44</v>
      </c>
      <c r="J201" s="2">
        <v>157.11</v>
      </c>
    </row>
    <row r="202" spans="1:10">
      <c r="A202" s="1">
        <v>173.5</v>
      </c>
      <c r="B202" s="1">
        <v>213.88</v>
      </c>
      <c r="C202" s="2">
        <v>231.44</v>
      </c>
      <c r="D202" s="2">
        <v>193.18</v>
      </c>
      <c r="E202" s="2">
        <v>712.68</v>
      </c>
      <c r="F202" s="2">
        <v>168.3</v>
      </c>
      <c r="G202" s="2">
        <v>298.62</v>
      </c>
      <c r="H202" s="2">
        <v>69.17</v>
      </c>
      <c r="I202" s="2">
        <v>110.4</v>
      </c>
      <c r="J202" s="2">
        <v>158.3</v>
      </c>
    </row>
    <row r="203" spans="1:10">
      <c r="A203" s="1">
        <v>173.74</v>
      </c>
      <c r="B203" s="1">
        <v>213.76</v>
      </c>
      <c r="C203" s="2">
        <v>232.23</v>
      </c>
      <c r="D203" s="2">
        <v>192.17</v>
      </c>
      <c r="E203" s="2">
        <v>714.8</v>
      </c>
      <c r="F203" s="2">
        <v>169.56</v>
      </c>
      <c r="G203" s="2">
        <v>296.55</v>
      </c>
      <c r="H203" s="2">
        <v>69.1</v>
      </c>
      <c r="I203" s="2">
        <v>110.79</v>
      </c>
      <c r="J203" s="2">
        <v>158.81</v>
      </c>
    </row>
    <row r="204" spans="1:10">
      <c r="A204" s="1">
        <v>170.78</v>
      </c>
      <c r="B204" s="1">
        <v>214.15</v>
      </c>
      <c r="C204" s="2">
        <v>228.29</v>
      </c>
      <c r="D204" s="2">
        <v>190.23</v>
      </c>
      <c r="E204" s="2">
        <v>713.58</v>
      </c>
      <c r="F204" s="2">
        <v>169.1</v>
      </c>
      <c r="G204" s="2">
        <v>296.76</v>
      </c>
      <c r="H204" s="2">
        <v>69.16</v>
      </c>
      <c r="I204" s="2">
        <v>109.93</v>
      </c>
      <c r="J204" s="2">
        <v>158.28</v>
      </c>
    </row>
    <row r="205" spans="1:10">
      <c r="A205" s="1">
        <v>167.03</v>
      </c>
      <c r="B205" s="1">
        <v>214.4</v>
      </c>
      <c r="C205" s="2">
        <v>227.47</v>
      </c>
      <c r="D205" s="2">
        <v>191.34</v>
      </c>
      <c r="E205" s="2">
        <v>704.81</v>
      </c>
      <c r="F205" s="2">
        <v>167.93</v>
      </c>
      <c r="G205" s="2">
        <v>291.43</v>
      </c>
      <c r="H205" s="2">
        <v>69.66</v>
      </c>
      <c r="I205" s="2">
        <v>108.54</v>
      </c>
      <c r="J205" s="2">
        <v>158.32</v>
      </c>
    </row>
    <row r="206" spans="1:10">
      <c r="A206" s="1">
        <v>171.38</v>
      </c>
      <c r="B206" s="1">
        <v>212.48</v>
      </c>
      <c r="C206" s="2">
        <v>229.3</v>
      </c>
      <c r="D206" s="2">
        <v>190.1</v>
      </c>
      <c r="E206" s="2">
        <v>712.97</v>
      </c>
      <c r="F206" s="2">
        <v>164.36</v>
      </c>
      <c r="G206" s="2">
        <v>290.97</v>
      </c>
      <c r="H206" s="2">
        <v>70.07</v>
      </c>
      <c r="I206" s="2">
        <v>108.05</v>
      </c>
      <c r="J206" s="2">
        <v>155.03</v>
      </c>
    </row>
    <row r="207" spans="1:10">
      <c r="A207" s="1">
        <v>172.41</v>
      </c>
      <c r="B207" s="1">
        <v>211.18</v>
      </c>
      <c r="C207" s="2">
        <v>226.13</v>
      </c>
      <c r="D207" s="2">
        <v>185.06</v>
      </c>
      <c r="E207" s="2">
        <v>704.28</v>
      </c>
      <c r="F207" s="2">
        <v>163.7</v>
      </c>
      <c r="G207" s="2">
        <v>291.27</v>
      </c>
      <c r="H207" s="2">
        <v>69.85</v>
      </c>
      <c r="I207" s="2">
        <v>107.77</v>
      </c>
      <c r="J207" s="2">
        <v>155.1</v>
      </c>
    </row>
    <row r="208" spans="1:10">
      <c r="A208" s="1">
        <v>173</v>
      </c>
      <c r="B208" s="1">
        <v>210.02</v>
      </c>
      <c r="C208" s="2">
        <v>223.88</v>
      </c>
      <c r="D208" s="2">
        <v>183.58</v>
      </c>
      <c r="E208" s="2">
        <v>701.41</v>
      </c>
      <c r="F208" s="2">
        <v>162.98</v>
      </c>
      <c r="G208" s="2">
        <v>289.9</v>
      </c>
      <c r="H208" s="2">
        <v>70.59</v>
      </c>
      <c r="I208" s="2">
        <v>111.66</v>
      </c>
      <c r="J208" s="2">
        <v>155.62</v>
      </c>
    </row>
    <row r="209" spans="1:10">
      <c r="A209" s="1">
        <v>171.37</v>
      </c>
      <c r="B209" s="1">
        <v>210.16</v>
      </c>
      <c r="C209" s="2">
        <v>223.19</v>
      </c>
      <c r="D209" s="2">
        <v>182.97</v>
      </c>
      <c r="E209" s="2">
        <v>702.91</v>
      </c>
      <c r="F209" s="2">
        <v>164.78</v>
      </c>
      <c r="G209" s="2">
        <v>285.82</v>
      </c>
      <c r="H209" s="2">
        <v>69.27</v>
      </c>
      <c r="I209" s="2">
        <v>112.23</v>
      </c>
      <c r="J209" s="2">
        <v>153.73</v>
      </c>
    </row>
    <row r="210" spans="1:10">
      <c r="A210" s="1">
        <v>170.7</v>
      </c>
      <c r="B210" s="1">
        <v>209.11</v>
      </c>
      <c r="C210" s="2">
        <v>226.35</v>
      </c>
      <c r="D210" s="2">
        <v>182</v>
      </c>
      <c r="E210" s="2">
        <v>710.39</v>
      </c>
      <c r="F210" s="2">
        <v>155.17</v>
      </c>
      <c r="G210" s="2">
        <v>286.55</v>
      </c>
      <c r="H210" s="2">
        <v>69.36</v>
      </c>
      <c r="I210" s="2">
        <v>112.91</v>
      </c>
      <c r="J210" s="2">
        <v>152.68</v>
      </c>
    </row>
    <row r="211" spans="1:10">
      <c r="A211" s="1">
        <v>164.07</v>
      </c>
      <c r="B211" s="1">
        <v>208.62</v>
      </c>
      <c r="C211" s="2">
        <v>225.69</v>
      </c>
      <c r="D211" s="2">
        <v>181.56</v>
      </c>
      <c r="E211" s="2">
        <v>720.92</v>
      </c>
      <c r="F211" s="2">
        <v>156.82</v>
      </c>
      <c r="G211" s="2">
        <v>288.7</v>
      </c>
      <c r="H211" s="2">
        <v>69.47</v>
      </c>
      <c r="I211" s="2">
        <v>113.92</v>
      </c>
      <c r="J211" s="2">
        <v>153.76</v>
      </c>
    </row>
    <row r="212" spans="1:10">
      <c r="A212" s="1">
        <v>164.92</v>
      </c>
      <c r="B212" s="1">
        <v>211.16</v>
      </c>
      <c r="C212" s="2">
        <v>225.02</v>
      </c>
      <c r="D212" s="2">
        <v>180.19</v>
      </c>
      <c r="E212" s="2">
        <v>717.51</v>
      </c>
      <c r="F212" s="2">
        <v>156.9</v>
      </c>
      <c r="G212" s="2">
        <v>286.86</v>
      </c>
      <c r="H212" s="2">
        <v>69.87</v>
      </c>
      <c r="I212" s="2">
        <v>115.43</v>
      </c>
      <c r="J212" s="2">
        <v>157.05</v>
      </c>
    </row>
    <row r="213" spans="1:10">
      <c r="A213" s="1">
        <v>164.1</v>
      </c>
      <c r="B213" s="1">
        <v>212.41</v>
      </c>
      <c r="C213" s="2">
        <v>222.26</v>
      </c>
      <c r="D213" s="2">
        <v>177.62</v>
      </c>
      <c r="E213" s="2">
        <v>727.24</v>
      </c>
      <c r="F213" s="2">
        <v>157.69</v>
      </c>
      <c r="G213" s="2">
        <v>288.19</v>
      </c>
      <c r="H213" s="2">
        <v>69.77</v>
      </c>
      <c r="I213" s="2">
        <v>114.93</v>
      </c>
      <c r="J213" s="2">
        <v>158.49</v>
      </c>
    </row>
    <row r="214" spans="1:10">
      <c r="A214" s="1">
        <v>162.88</v>
      </c>
      <c r="B214" s="1">
        <v>211.14</v>
      </c>
      <c r="C214" s="2">
        <v>222.54</v>
      </c>
      <c r="D214" s="2">
        <v>176.62</v>
      </c>
      <c r="E214" s="2">
        <v>732.78</v>
      </c>
      <c r="F214" s="2">
        <v>156.28</v>
      </c>
      <c r="G214" s="2">
        <v>283.16</v>
      </c>
      <c r="H214" s="2">
        <v>69.48</v>
      </c>
      <c r="I214" s="2">
        <v>113.8</v>
      </c>
      <c r="J214" s="2">
        <v>157.52</v>
      </c>
    </row>
    <row r="215" spans="1:10">
      <c r="A215" s="1">
        <v>160</v>
      </c>
      <c r="B215" s="1">
        <v>210.01</v>
      </c>
      <c r="C215" s="2">
        <v>219.36</v>
      </c>
      <c r="D215" s="2">
        <v>174.36</v>
      </c>
      <c r="E215" s="2">
        <v>720.67</v>
      </c>
      <c r="F215" s="2">
        <v>155.79</v>
      </c>
      <c r="G215" s="2">
        <v>282.78</v>
      </c>
      <c r="H215" s="2">
        <v>70.24</v>
      </c>
      <c r="I215" s="2">
        <v>114.19</v>
      </c>
      <c r="J215" s="2">
        <v>157.89</v>
      </c>
    </row>
    <row r="216" spans="1:10">
      <c r="A216" s="1">
        <v>158.24</v>
      </c>
      <c r="B216" s="1">
        <v>209.95</v>
      </c>
      <c r="C216" s="2">
        <v>223.47</v>
      </c>
      <c r="D216" s="2">
        <v>176.79</v>
      </c>
      <c r="E216" s="2">
        <v>718.35</v>
      </c>
      <c r="F216" s="2">
        <v>155.27</v>
      </c>
      <c r="G216" s="2">
        <v>291.97</v>
      </c>
      <c r="H216" s="2">
        <v>71.01</v>
      </c>
      <c r="I216" s="2">
        <v>111.11</v>
      </c>
      <c r="J216" s="2">
        <v>160.5</v>
      </c>
    </row>
    <row r="217" spans="1:10">
      <c r="A217" s="1">
        <v>159.34</v>
      </c>
      <c r="B217" s="1">
        <v>213.55</v>
      </c>
      <c r="C217" s="2">
        <v>223.41</v>
      </c>
      <c r="D217" s="2">
        <v>179.53</v>
      </c>
      <c r="E217" s="2">
        <v>719.01</v>
      </c>
      <c r="F217" s="2">
        <v>156.01</v>
      </c>
      <c r="G217" s="2">
        <v>296</v>
      </c>
      <c r="H217" s="2">
        <v>71.35</v>
      </c>
      <c r="I217" s="2">
        <v>112.2</v>
      </c>
      <c r="J217" s="2">
        <v>160.83</v>
      </c>
    </row>
    <row r="218" spans="1:10">
      <c r="A218" s="1">
        <v>157.25</v>
      </c>
      <c r="B218" s="1">
        <v>212.44</v>
      </c>
      <c r="C218" s="2">
        <v>219.92</v>
      </c>
      <c r="D218" s="2">
        <v>178.64</v>
      </c>
      <c r="E218" s="2">
        <v>713.57</v>
      </c>
      <c r="F218" s="2">
        <v>155.56</v>
      </c>
      <c r="G218" s="2">
        <v>292</v>
      </c>
      <c r="H218" s="2">
        <v>70.91</v>
      </c>
      <c r="I218" s="2">
        <v>111.05</v>
      </c>
      <c r="J218" s="2">
        <v>161.2</v>
      </c>
    </row>
    <row r="219" spans="1:10">
      <c r="A219" s="1">
        <v>153.3</v>
      </c>
      <c r="B219" s="1">
        <v>207.82</v>
      </c>
      <c r="C219" s="2">
        <v>220.46</v>
      </c>
      <c r="D219" s="2">
        <v>175.84</v>
      </c>
      <c r="E219" s="2">
        <v>719.22</v>
      </c>
      <c r="F219" s="2">
        <v>155.92</v>
      </c>
      <c r="G219" s="2">
        <v>290.41</v>
      </c>
      <c r="H219" s="2">
        <v>71.67</v>
      </c>
      <c r="I219" s="2">
        <v>109.24</v>
      </c>
      <c r="J219" s="2">
        <v>161.22</v>
      </c>
    </row>
    <row r="220" spans="1:10">
      <c r="A220" s="1">
        <v>157.99</v>
      </c>
      <c r="B220" s="1">
        <v>205.17</v>
      </c>
      <c r="C220" s="2">
        <v>219.39</v>
      </c>
      <c r="D220" s="2">
        <v>176.23</v>
      </c>
      <c r="E220" s="2">
        <v>738.09</v>
      </c>
      <c r="F220" s="2">
        <v>152.75</v>
      </c>
      <c r="G220" s="2">
        <v>289.91</v>
      </c>
      <c r="H220" s="2">
        <v>70.75</v>
      </c>
      <c r="I220" s="2">
        <v>107.8</v>
      </c>
      <c r="J220" s="2">
        <v>159.32</v>
      </c>
    </row>
    <row r="221" spans="1:10">
      <c r="A221" s="1">
        <v>157.75</v>
      </c>
      <c r="B221" s="1">
        <v>201.08</v>
      </c>
      <c r="C221" s="2">
        <v>223.3</v>
      </c>
      <c r="D221" s="2">
        <v>178.53</v>
      </c>
      <c r="E221" s="2">
        <v>733.63</v>
      </c>
      <c r="F221" s="2">
        <v>152.41</v>
      </c>
      <c r="G221" s="2">
        <v>287.11</v>
      </c>
      <c r="H221" s="2">
        <v>70.33</v>
      </c>
      <c r="I221" s="2">
        <v>109.38</v>
      </c>
      <c r="J221" s="2">
        <v>159.86</v>
      </c>
    </row>
    <row r="222" spans="1:10">
      <c r="A222" s="1">
        <v>155.02</v>
      </c>
      <c r="B222" s="1">
        <v>201</v>
      </c>
      <c r="C222" s="2">
        <v>217.12</v>
      </c>
      <c r="D222" s="2">
        <v>173.54</v>
      </c>
      <c r="E222" s="2">
        <v>726.09</v>
      </c>
      <c r="F222" s="2">
        <v>152.01</v>
      </c>
      <c r="G222" s="2">
        <v>288.75</v>
      </c>
      <c r="H222" s="2">
        <v>69.47</v>
      </c>
      <c r="I222" s="2">
        <v>109.99</v>
      </c>
      <c r="J222" s="2">
        <v>158.63</v>
      </c>
    </row>
    <row r="223" spans="1:10">
      <c r="A223" s="1">
        <v>154.31</v>
      </c>
      <c r="B223" s="1">
        <v>201.56</v>
      </c>
      <c r="C223" s="2">
        <v>211.99</v>
      </c>
      <c r="D223" s="2">
        <v>170.68</v>
      </c>
      <c r="E223" s="2">
        <v>708.68</v>
      </c>
      <c r="F223" s="2">
        <v>152.28</v>
      </c>
      <c r="G223" s="2">
        <v>284.06</v>
      </c>
      <c r="H223" s="2">
        <v>69.63</v>
      </c>
      <c r="I223" s="2">
        <v>108.37</v>
      </c>
      <c r="J223" s="2">
        <v>158.97</v>
      </c>
    </row>
    <row r="224" spans="1:10">
      <c r="A224" s="1">
        <v>147.9</v>
      </c>
      <c r="B224" s="1">
        <v>200.3</v>
      </c>
      <c r="C224" s="2">
        <v>212.77</v>
      </c>
      <c r="D224" s="2">
        <v>166.77</v>
      </c>
      <c r="E224" s="2">
        <v>712.2</v>
      </c>
      <c r="F224" s="2">
        <v>152.19</v>
      </c>
      <c r="G224" s="2">
        <v>281.26</v>
      </c>
      <c r="H224" s="2">
        <v>70.21</v>
      </c>
      <c r="I224" s="2">
        <v>108.34</v>
      </c>
      <c r="J224" s="2">
        <v>160.36</v>
      </c>
    </row>
    <row r="225" spans="1:10">
      <c r="A225" s="1">
        <v>144.17</v>
      </c>
      <c r="B225" s="1">
        <v>201.5</v>
      </c>
      <c r="C225" s="2">
        <v>208.47</v>
      </c>
      <c r="D225" s="2">
        <v>165.19</v>
      </c>
      <c r="E225" s="2">
        <v>698.53</v>
      </c>
      <c r="F225" s="2">
        <v>151.32</v>
      </c>
      <c r="G225" s="2">
        <v>278.27</v>
      </c>
      <c r="H225" s="2">
        <v>69.74</v>
      </c>
      <c r="I225" s="2">
        <v>111.74</v>
      </c>
      <c r="J225" s="2">
        <v>161.03</v>
      </c>
    </row>
    <row r="226" spans="1:10">
      <c r="A226" s="1">
        <v>143.85</v>
      </c>
      <c r="B226" s="1">
        <v>201</v>
      </c>
      <c r="C226" s="2">
        <v>209.69</v>
      </c>
      <c r="D226" s="2">
        <v>166.64</v>
      </c>
      <c r="E226" s="2">
        <v>682.35</v>
      </c>
      <c r="F226" s="2">
        <v>149.79</v>
      </c>
      <c r="G226" s="2">
        <v>275</v>
      </c>
      <c r="H226" s="2">
        <v>68.84</v>
      </c>
      <c r="I226" s="2">
        <v>114.7</v>
      </c>
      <c r="J226" s="2">
        <v>159.08</v>
      </c>
    </row>
    <row r="227" spans="1:10">
      <c r="A227" s="1">
        <v>145.48</v>
      </c>
      <c r="B227" s="1">
        <v>196.58</v>
      </c>
      <c r="C227" s="2">
        <v>212.52</v>
      </c>
      <c r="D227" s="2">
        <v>173.32</v>
      </c>
      <c r="E227" s="2">
        <v>695.77</v>
      </c>
      <c r="F227" s="2">
        <v>150.73</v>
      </c>
      <c r="G227" s="2">
        <v>273.96</v>
      </c>
      <c r="H227" s="2">
        <v>69.21</v>
      </c>
      <c r="I227" s="2">
        <v>113.19</v>
      </c>
      <c r="J227" s="2">
        <v>158.02</v>
      </c>
    </row>
    <row r="228" spans="1:10">
      <c r="A228" s="1">
        <v>144.12</v>
      </c>
      <c r="B228" s="1">
        <v>195.64</v>
      </c>
      <c r="C228" s="2">
        <v>214.82</v>
      </c>
      <c r="D228" s="2">
        <v>175.95</v>
      </c>
      <c r="E228" s="2">
        <v>697.23</v>
      </c>
      <c r="F228" s="2">
        <v>152.38</v>
      </c>
      <c r="G228" s="2">
        <v>269.52</v>
      </c>
      <c r="H228" s="2">
        <v>69.62</v>
      </c>
      <c r="I228" s="2">
        <v>114</v>
      </c>
      <c r="J228" s="2">
        <v>158.52</v>
      </c>
    </row>
    <row r="229" spans="1:10">
      <c r="A229" s="1">
        <v>144.69</v>
      </c>
      <c r="B229" s="1">
        <v>198.42</v>
      </c>
      <c r="C229" s="2">
        <v>216.1</v>
      </c>
      <c r="D229" s="2">
        <v>176.77</v>
      </c>
      <c r="E229" s="2">
        <v>702.12</v>
      </c>
      <c r="F229" s="2">
        <v>155.22</v>
      </c>
      <c r="G229" s="2">
        <v>270.36</v>
      </c>
      <c r="H229" s="2">
        <v>70.52</v>
      </c>
      <c r="I229" s="2">
        <v>112.48</v>
      </c>
      <c r="J229" s="2">
        <v>160.88</v>
      </c>
    </row>
    <row r="230" spans="1:10">
      <c r="A230" s="1">
        <v>141.97</v>
      </c>
      <c r="B230" s="1">
        <v>196.45</v>
      </c>
      <c r="C230" s="2">
        <v>212.1</v>
      </c>
      <c r="D230" s="2">
        <v>174.67</v>
      </c>
      <c r="E230" s="2">
        <v>682.87</v>
      </c>
      <c r="F230" s="2">
        <v>157.1</v>
      </c>
      <c r="G230" s="2">
        <v>264.95</v>
      </c>
      <c r="H230" s="2">
        <v>71.02</v>
      </c>
      <c r="I230" s="2">
        <v>112.12</v>
      </c>
      <c r="J230" s="2">
        <v>160.28</v>
      </c>
    </row>
    <row r="231" spans="1:10">
      <c r="A231" s="1">
        <v>145</v>
      </c>
      <c r="B231" s="1">
        <v>199.2</v>
      </c>
      <c r="C231" s="2">
        <v>213.24</v>
      </c>
      <c r="D231" s="2">
        <v>175.7</v>
      </c>
      <c r="E231" s="2">
        <v>693.36</v>
      </c>
      <c r="F231" s="2">
        <v>156.66</v>
      </c>
      <c r="G231" s="2">
        <v>268.24</v>
      </c>
      <c r="H231" s="2">
        <v>72.24</v>
      </c>
      <c r="I231" s="2">
        <v>109.73</v>
      </c>
      <c r="J231" s="2">
        <v>163.18</v>
      </c>
    </row>
    <row r="232" spans="1:10">
      <c r="A232" s="1">
        <v>142.83</v>
      </c>
      <c r="B232" s="1">
        <v>198.78</v>
      </c>
      <c r="C232" s="2">
        <v>213.2</v>
      </c>
      <c r="D232" s="2">
        <v>177.35</v>
      </c>
      <c r="E232" s="2">
        <v>694.14</v>
      </c>
      <c r="F232" s="2">
        <v>155.26</v>
      </c>
      <c r="G232" s="2">
        <v>268.15</v>
      </c>
      <c r="H232" s="2">
        <v>72.07</v>
      </c>
      <c r="I232" s="2">
        <v>109.31</v>
      </c>
      <c r="J232" s="2">
        <v>162.11</v>
      </c>
    </row>
    <row r="233" spans="1:10">
      <c r="A233" s="1">
        <v>143.96</v>
      </c>
      <c r="B233" s="1">
        <v>202.67</v>
      </c>
      <c r="C233" s="2">
        <v>217.61</v>
      </c>
      <c r="D233" s="2">
        <v>178.6</v>
      </c>
      <c r="E233" s="2">
        <v>702.4</v>
      </c>
      <c r="F233" s="2">
        <v>156.45</v>
      </c>
      <c r="G233" s="2">
        <v>268.6</v>
      </c>
      <c r="H233" s="2">
        <v>72.35</v>
      </c>
      <c r="I233" s="2">
        <v>107.22</v>
      </c>
      <c r="J233" s="2">
        <v>162.84</v>
      </c>
    </row>
    <row r="234" spans="1:10">
      <c r="A234" s="1">
        <v>142.63</v>
      </c>
      <c r="B234" s="1">
        <v>201.45</v>
      </c>
      <c r="C234" s="2">
        <v>216.98</v>
      </c>
      <c r="D234" s="2">
        <v>176.09</v>
      </c>
      <c r="E234" s="2">
        <v>694.06</v>
      </c>
      <c r="F234" s="2">
        <v>155.23</v>
      </c>
      <c r="G234" s="2">
        <v>266.74</v>
      </c>
      <c r="H234" s="2">
        <v>71.77</v>
      </c>
      <c r="I234" s="2">
        <v>104.97</v>
      </c>
      <c r="J234" s="2">
        <v>162.56</v>
      </c>
    </row>
    <row r="235" spans="1:10">
      <c r="A235" s="1">
        <v>141.72</v>
      </c>
      <c r="B235" s="1">
        <v>203.92</v>
      </c>
      <c r="C235" s="2">
        <v>213.57</v>
      </c>
      <c r="D235" s="2">
        <v>173.68</v>
      </c>
      <c r="E235" s="2">
        <v>697.71</v>
      </c>
      <c r="F235" s="2">
        <v>155.03</v>
      </c>
      <c r="G235" s="2">
        <v>265.73</v>
      </c>
      <c r="H235" s="2">
        <v>71.35</v>
      </c>
      <c r="I235" s="2">
        <v>104.27</v>
      </c>
      <c r="J235" s="2">
        <v>164.02</v>
      </c>
    </row>
    <row r="236" spans="1:10">
      <c r="A236" s="1">
        <v>139.99</v>
      </c>
      <c r="B236" s="1">
        <v>200.63</v>
      </c>
      <c r="C236" s="2">
        <v>207.91</v>
      </c>
      <c r="D236" s="2">
        <v>168.21</v>
      </c>
      <c r="E236" s="2">
        <v>684.62</v>
      </c>
      <c r="F236" s="2">
        <v>153.66</v>
      </c>
      <c r="G236" s="2">
        <v>261.95</v>
      </c>
      <c r="H236" s="2">
        <v>70.91</v>
      </c>
      <c r="I236" s="2">
        <v>101.83</v>
      </c>
      <c r="J236" s="2">
        <v>162.8</v>
      </c>
    </row>
    <row r="237" spans="1:10">
      <c r="A237" s="1">
        <v>141.92</v>
      </c>
      <c r="B237" s="1">
        <v>202.82</v>
      </c>
      <c r="C237" s="2">
        <v>207.23</v>
      </c>
      <c r="D237" s="2">
        <v>168.05</v>
      </c>
      <c r="E237" s="2">
        <v>687.95</v>
      </c>
      <c r="F237" s="2">
        <v>153.22</v>
      </c>
      <c r="G237" s="2">
        <v>264.22</v>
      </c>
      <c r="H237" s="2">
        <v>71.37</v>
      </c>
      <c r="I237" s="2">
        <v>102.3</v>
      </c>
      <c r="J237" s="2">
        <v>165.95</v>
      </c>
    </row>
    <row r="238" spans="1:10">
      <c r="A238" s="1">
        <v>141.22</v>
      </c>
      <c r="B238" s="1">
        <v>203.27</v>
      </c>
      <c r="C238" s="2">
        <v>205.71</v>
      </c>
      <c r="D238" s="2">
        <v>166.18</v>
      </c>
      <c r="E238" s="2">
        <v>666.85</v>
      </c>
      <c r="F238" s="2">
        <v>154.42</v>
      </c>
      <c r="G238" s="2">
        <v>266.27</v>
      </c>
      <c r="H238" s="2">
        <v>71.16</v>
      </c>
      <c r="I238" s="2">
        <v>103.8</v>
      </c>
      <c r="J238" s="2">
        <v>166.85</v>
      </c>
    </row>
    <row r="239" spans="1:10">
      <c r="A239" s="1">
        <v>137.38</v>
      </c>
      <c r="B239" s="1">
        <v>201.7</v>
      </c>
      <c r="C239" s="2">
        <v>206.65</v>
      </c>
      <c r="D239" s="2">
        <v>169.03</v>
      </c>
      <c r="E239" s="2">
        <v>670.9</v>
      </c>
      <c r="F239" s="2">
        <v>155.4</v>
      </c>
      <c r="G239" s="2">
        <v>264.66</v>
      </c>
      <c r="H239" s="2">
        <v>72</v>
      </c>
      <c r="I239" s="2">
        <v>103.05</v>
      </c>
      <c r="J239" s="2">
        <v>167.78</v>
      </c>
    </row>
    <row r="240" spans="1:10">
      <c r="A240" s="1">
        <v>135.13</v>
      </c>
      <c r="B240" s="1">
        <v>200.85</v>
      </c>
      <c r="C240" s="2">
        <v>205.01</v>
      </c>
      <c r="D240" s="2">
        <v>171.74</v>
      </c>
      <c r="E240" s="2">
        <v>647.49</v>
      </c>
      <c r="F240" s="2">
        <v>155.21</v>
      </c>
      <c r="G240" s="2">
        <v>264</v>
      </c>
      <c r="H240" s="2">
        <v>72.1</v>
      </c>
      <c r="I240" s="2">
        <v>102.3</v>
      </c>
      <c r="J240" s="2">
        <v>169.89</v>
      </c>
    </row>
    <row r="241" spans="1:10">
      <c r="A241" s="1">
        <v>139.19</v>
      </c>
      <c r="B241" s="1">
        <v>199.95</v>
      </c>
      <c r="C241" s="2">
        <v>205.7</v>
      </c>
      <c r="D241" s="2">
        <v>171.86</v>
      </c>
      <c r="E241" s="2">
        <v>645.05</v>
      </c>
      <c r="F241" s="2">
        <v>153.58</v>
      </c>
      <c r="G241" s="2">
        <v>264.37</v>
      </c>
      <c r="H241" s="2">
        <v>71.49</v>
      </c>
      <c r="I241" s="2">
        <v>102.69</v>
      </c>
      <c r="J241" s="2">
        <v>168.56</v>
      </c>
    </row>
    <row r="242" spans="1:10">
      <c r="A242" s="1">
        <v>134.81</v>
      </c>
      <c r="B242" s="1">
        <v>200.42</v>
      </c>
      <c r="C242" s="2">
        <v>204.72</v>
      </c>
      <c r="D242" s="2">
        <v>172.36</v>
      </c>
      <c r="E242" s="2">
        <v>643.58</v>
      </c>
      <c r="F242" s="2">
        <v>152.43</v>
      </c>
      <c r="G242" s="2">
        <v>263.49</v>
      </c>
      <c r="H242" s="2">
        <v>71.15</v>
      </c>
      <c r="I242" s="2">
        <v>102.11</v>
      </c>
      <c r="J242" s="2">
        <v>167.36</v>
      </c>
    </row>
    <row r="243" spans="1:10">
      <c r="A243" s="1">
        <v>135.5</v>
      </c>
      <c r="B243" s="1">
        <v>200.21</v>
      </c>
      <c r="C243" s="2">
        <v>206.02</v>
      </c>
      <c r="D243" s="2">
        <v>172.9</v>
      </c>
      <c r="E243" s="2">
        <v>642.32</v>
      </c>
      <c r="F243" s="2">
        <v>153.25</v>
      </c>
      <c r="G243" s="2">
        <v>265.29</v>
      </c>
      <c r="H243" s="2">
        <v>71.78</v>
      </c>
      <c r="I243" s="2">
        <v>103.52</v>
      </c>
      <c r="J243" s="2">
        <v>167.76</v>
      </c>
    </row>
    <row r="244" spans="1:10">
      <c r="A244" s="1">
        <v>131.29</v>
      </c>
      <c r="B244" s="1">
        <v>195.27</v>
      </c>
      <c r="C244" s="2">
        <v>200.99</v>
      </c>
      <c r="D244" s="2">
        <v>168.47</v>
      </c>
      <c r="E244" s="2">
        <v>627.06</v>
      </c>
      <c r="F244" s="2">
        <v>152.94</v>
      </c>
      <c r="G244" s="2">
        <v>260.71</v>
      </c>
      <c r="H244" s="2">
        <v>71.77</v>
      </c>
      <c r="I244" s="2">
        <v>103.03</v>
      </c>
      <c r="J244" s="2">
        <v>165.86</v>
      </c>
    </row>
    <row r="245" spans="1:10">
      <c r="A245" s="1">
        <v>132.83</v>
      </c>
      <c r="B245" s="1">
        <v>201.36</v>
      </c>
      <c r="C245" s="2">
        <v>203.1</v>
      </c>
      <c r="D245" s="2">
        <v>170.87</v>
      </c>
      <c r="E245" s="2">
        <v>636.57</v>
      </c>
      <c r="F245" s="2">
        <v>152.61</v>
      </c>
      <c r="G245" s="2">
        <v>260.67</v>
      </c>
      <c r="H245" s="2">
        <v>71.14</v>
      </c>
      <c r="I245" s="2">
        <v>102.97</v>
      </c>
      <c r="J245" s="2">
        <v>165.03</v>
      </c>
    </row>
    <row r="246" spans="1:10">
      <c r="A246" s="1">
        <v>131.8</v>
      </c>
      <c r="B246" s="1">
        <v>202.09</v>
      </c>
      <c r="C246" s="2">
        <v>201.12</v>
      </c>
      <c r="D246" s="2">
        <v>168.56</v>
      </c>
      <c r="E246" s="2">
        <v>635.5</v>
      </c>
      <c r="F246" s="2">
        <v>153.18</v>
      </c>
      <c r="G246" s="2">
        <v>261.04</v>
      </c>
      <c r="H246" s="2">
        <v>71.85</v>
      </c>
      <c r="I246" s="2">
        <v>103.66</v>
      </c>
      <c r="J246" s="2">
        <v>165.43</v>
      </c>
    </row>
    <row r="247" spans="1:10">
      <c r="A247" s="1">
        <v>134.38</v>
      </c>
      <c r="B247" s="1">
        <v>206.86</v>
      </c>
      <c r="C247" s="2">
        <v>204.07</v>
      </c>
      <c r="D247" s="2">
        <v>163.98</v>
      </c>
      <c r="E247" s="2">
        <v>637.1</v>
      </c>
      <c r="F247" s="2">
        <v>153.66</v>
      </c>
      <c r="G247" s="2">
        <v>265.68</v>
      </c>
      <c r="H247" s="2">
        <v>71.69</v>
      </c>
      <c r="I247" s="2">
        <v>104.95</v>
      </c>
      <c r="J247" s="2">
        <v>165.64</v>
      </c>
    </row>
    <row r="248" spans="1:10">
      <c r="A248" s="1">
        <v>135.57</v>
      </c>
      <c r="B248" s="1">
        <v>208.78</v>
      </c>
      <c r="C248" s="2">
        <v>206.16</v>
      </c>
      <c r="D248" s="2">
        <v>166.54</v>
      </c>
      <c r="E248" s="2">
        <v>640.43</v>
      </c>
      <c r="F248" s="2">
        <v>152.49</v>
      </c>
      <c r="G248" s="2">
        <v>264.88</v>
      </c>
      <c r="H248" s="2">
        <v>71.93</v>
      </c>
      <c r="I248" s="2">
        <v>106.47</v>
      </c>
      <c r="J248" s="2">
        <v>164.77</v>
      </c>
    </row>
    <row r="249" spans="1:10">
      <c r="A249" s="1">
        <v>135.4</v>
      </c>
      <c r="B249" s="1">
        <v>211.26</v>
      </c>
      <c r="C249" s="2">
        <v>205.59</v>
      </c>
      <c r="D249" s="2">
        <v>166.19</v>
      </c>
      <c r="E249" s="2">
        <v>640.34</v>
      </c>
      <c r="F249" s="2">
        <v>151.33</v>
      </c>
      <c r="G249" s="2">
        <v>267.56</v>
      </c>
      <c r="H249" s="2">
        <v>72</v>
      </c>
      <c r="I249" s="2">
        <v>108.19</v>
      </c>
      <c r="J249" s="2">
        <v>163.28</v>
      </c>
    </row>
    <row r="250" spans="1:10">
      <c r="A250" s="1">
        <v>134.83</v>
      </c>
      <c r="B250" s="1">
        <v>211.45</v>
      </c>
      <c r="C250" s="2">
        <v>205.17</v>
      </c>
      <c r="D250" s="2">
        <v>163.96</v>
      </c>
      <c r="E250" s="2">
        <v>643.88</v>
      </c>
      <c r="F250" s="2">
        <v>149.61</v>
      </c>
      <c r="G250" s="2">
        <v>267.49</v>
      </c>
      <c r="H250" s="2">
        <v>71.61</v>
      </c>
      <c r="I250" s="2">
        <v>108.58</v>
      </c>
      <c r="J250" s="2">
        <v>162.41</v>
      </c>
    </row>
    <row r="251" spans="1:10">
      <c r="A251" s="1">
        <v>135.34</v>
      </c>
      <c r="B251" s="1">
        <v>212.33</v>
      </c>
      <c r="C251" s="2">
        <v>210.25</v>
      </c>
      <c r="D251" s="2">
        <v>165.37</v>
      </c>
      <c r="E251" s="2">
        <v>659.36</v>
      </c>
      <c r="F251" s="2">
        <v>146.36</v>
      </c>
      <c r="G251" s="2">
        <v>265.64</v>
      </c>
      <c r="H251" s="2">
        <v>69.16</v>
      </c>
      <c r="I251" s="2">
        <v>108.48</v>
      </c>
      <c r="J251" s="2">
        <v>158.02</v>
      </c>
    </row>
    <row r="252" spans="1:10">
      <c r="A252" s="1">
        <v>129.93</v>
      </c>
      <c r="B252" s="1">
        <v>212.93</v>
      </c>
      <c r="C252" s="2">
        <v>211.37</v>
      </c>
      <c r="D252" s="2">
        <v>159.53</v>
      </c>
      <c r="E252" s="2">
        <v>656.03</v>
      </c>
      <c r="F252" s="2">
        <v>148.44</v>
      </c>
      <c r="G252" s="2">
        <v>263.01</v>
      </c>
      <c r="H252" s="2">
        <v>68.96</v>
      </c>
      <c r="I252" s="2">
        <v>109.46</v>
      </c>
      <c r="J252" s="2">
        <v>158.73</v>
      </c>
    </row>
    <row r="253" spans="1:10">
      <c r="A253" s="1">
        <v>123</v>
      </c>
      <c r="B253" s="1">
        <v>210.79</v>
      </c>
      <c r="C253" s="2">
        <v>208.64</v>
      </c>
      <c r="D253" s="2">
        <v>158.46</v>
      </c>
      <c r="E253" s="2">
        <v>639.43</v>
      </c>
      <c r="F253" s="2">
        <v>154.14</v>
      </c>
      <c r="G253" s="2">
        <v>260.05</v>
      </c>
      <c r="H253" s="2">
        <v>69.53</v>
      </c>
      <c r="I253" s="2">
        <v>109.16</v>
      </c>
      <c r="J253" s="2">
        <v>160.9</v>
      </c>
    </row>
    <row r="254" spans="1:10">
      <c r="A254" s="1">
        <v>116.65</v>
      </c>
      <c r="B254" s="1">
        <v>198.53</v>
      </c>
      <c r="C254" s="2">
        <v>193.06</v>
      </c>
      <c r="D254" s="2">
        <v>152.75</v>
      </c>
      <c r="E254" s="2">
        <v>592.49</v>
      </c>
      <c r="F254" s="2">
        <v>154.22</v>
      </c>
      <c r="G254" s="2">
        <v>253.08</v>
      </c>
      <c r="H254" s="2">
        <v>70.52</v>
      </c>
      <c r="I254" s="2">
        <v>107.31</v>
      </c>
      <c r="J254" s="2">
        <v>157.66</v>
      </c>
    </row>
    <row r="255" spans="1:10">
      <c r="A255" s="1">
        <v>117.37</v>
      </c>
      <c r="B255" s="1">
        <v>197.49</v>
      </c>
      <c r="C255" s="2">
        <v>192.08</v>
      </c>
      <c r="D255" s="2">
        <v>154.28</v>
      </c>
      <c r="E255" s="2">
        <v>598.01</v>
      </c>
      <c r="F255" s="2">
        <v>155.66</v>
      </c>
      <c r="G255" s="2">
        <v>253.47</v>
      </c>
      <c r="H255" s="2">
        <v>71.17</v>
      </c>
      <c r="I255" s="2">
        <v>106.07</v>
      </c>
      <c r="J255" s="2">
        <v>158.65</v>
      </c>
    </row>
    <row r="256" spans="1:10">
      <c r="A256" s="1">
        <v>117.06</v>
      </c>
      <c r="B256" s="1">
        <v>196.25</v>
      </c>
      <c r="C256" s="2">
        <v>188.71</v>
      </c>
      <c r="D256" s="2">
        <v>151.38</v>
      </c>
      <c r="E256" s="2">
        <v>596.81</v>
      </c>
      <c r="F256" s="2">
        <v>157.3</v>
      </c>
      <c r="G256" s="2">
        <v>249.39</v>
      </c>
      <c r="H256" s="2">
        <v>72.4</v>
      </c>
      <c r="I256" s="2">
        <v>104.61</v>
      </c>
      <c r="J256" s="2">
        <v>159.29</v>
      </c>
    </row>
    <row r="257" spans="1:10">
      <c r="A257" s="1">
        <v>113.54</v>
      </c>
      <c r="B257" s="1">
        <v>198.51</v>
      </c>
      <c r="C257" s="2">
        <v>185.01</v>
      </c>
      <c r="D257" s="2">
        <v>163.23</v>
      </c>
      <c r="E257" s="2">
        <v>587.31</v>
      </c>
      <c r="F257" s="2">
        <v>154.47</v>
      </c>
      <c r="G257" s="2">
        <v>249.25</v>
      </c>
      <c r="H257" s="2">
        <v>71.72</v>
      </c>
      <c r="I257" s="2">
        <v>104.71</v>
      </c>
      <c r="J257" s="2">
        <v>159.25</v>
      </c>
    </row>
    <row r="258" spans="1:10">
      <c r="A258" s="1">
        <v>113.82</v>
      </c>
      <c r="B258" s="1">
        <v>198.89</v>
      </c>
      <c r="C258" s="2">
        <v>186.35</v>
      </c>
      <c r="D258" s="2">
        <v>164.21</v>
      </c>
      <c r="E258" s="2">
        <v>599.27</v>
      </c>
      <c r="F258" s="2">
        <v>155</v>
      </c>
      <c r="G258" s="2">
        <v>252.56</v>
      </c>
      <c r="H258" s="2">
        <v>71.7</v>
      </c>
      <c r="I258" s="2">
        <v>103.27</v>
      </c>
      <c r="J258" s="2">
        <v>158.83</v>
      </c>
    </row>
    <row r="259" spans="1:10">
      <c r="A259" s="1">
        <v>114.5</v>
      </c>
      <c r="B259" s="1">
        <v>205.35</v>
      </c>
      <c r="C259" s="2">
        <v>189.98</v>
      </c>
      <c r="D259" s="2">
        <v>164.03</v>
      </c>
      <c r="E259" s="2">
        <v>597.02</v>
      </c>
      <c r="F259" s="2">
        <v>156.12</v>
      </c>
      <c r="G259" s="2">
        <v>252.51</v>
      </c>
      <c r="H259" s="2">
        <v>71.65</v>
      </c>
      <c r="I259" s="2">
        <v>106.21</v>
      </c>
      <c r="J259" s="2">
        <v>160.52</v>
      </c>
    </row>
    <row r="260" spans="1:10">
      <c r="A260" s="1">
        <v>111.61</v>
      </c>
      <c r="B260" s="1">
        <v>213.32</v>
      </c>
      <c r="C260" s="2">
        <v>190.2</v>
      </c>
      <c r="D260" s="2">
        <v>161.3</v>
      </c>
      <c r="E260" s="2">
        <v>572.21</v>
      </c>
      <c r="F260" s="2">
        <v>154.46</v>
      </c>
      <c r="G260" s="2">
        <v>246.89</v>
      </c>
      <c r="H260" s="2">
        <v>71.29</v>
      </c>
      <c r="I260" s="2">
        <v>105.78</v>
      </c>
      <c r="J260" s="2">
        <v>159.98</v>
      </c>
    </row>
    <row r="261" spans="1:10">
      <c r="A261" s="1">
        <v>108.92</v>
      </c>
      <c r="B261" s="1">
        <v>212.5</v>
      </c>
      <c r="C261" s="2">
        <v>184.42</v>
      </c>
      <c r="D261" s="2">
        <v>158.8</v>
      </c>
      <c r="E261" s="2">
        <v>549</v>
      </c>
      <c r="F261" s="2">
        <v>156.31</v>
      </c>
      <c r="G261" s="2">
        <v>244.62</v>
      </c>
      <c r="H261" s="2">
        <v>72.55</v>
      </c>
      <c r="I261" s="2">
        <v>105.63</v>
      </c>
      <c r="J261" s="2">
        <v>162.57</v>
      </c>
    </row>
    <row r="262" spans="1:10">
      <c r="A262" s="1">
        <v>109.02</v>
      </c>
      <c r="B262" s="1">
        <v>211.21</v>
      </c>
      <c r="C262" s="2">
        <v>187.39</v>
      </c>
      <c r="D262" s="2">
        <v>160.16</v>
      </c>
      <c r="E262" s="2">
        <v>554.44</v>
      </c>
      <c r="F262" s="2">
        <v>155.91</v>
      </c>
      <c r="G262" s="2">
        <v>244.62</v>
      </c>
      <c r="H262" s="2">
        <v>72.35</v>
      </c>
      <c r="I262" s="2">
        <v>108.36</v>
      </c>
      <c r="J262" s="2">
        <v>162.26</v>
      </c>
    </row>
    <row r="263" spans="1:10">
      <c r="A263" s="1">
        <v>108.73</v>
      </c>
      <c r="B263" s="1">
        <v>210.14</v>
      </c>
      <c r="C263" s="2">
        <v>187.7</v>
      </c>
      <c r="D263" s="2">
        <v>160.61</v>
      </c>
      <c r="E263" s="2">
        <v>549.74</v>
      </c>
      <c r="F263" s="2">
        <v>155.35</v>
      </c>
      <c r="G263" s="2">
        <v>243.22</v>
      </c>
      <c r="H263" s="2">
        <v>71.79</v>
      </c>
      <c r="I263" s="2">
        <v>108.63</v>
      </c>
      <c r="J263" s="2">
        <v>161.85</v>
      </c>
    </row>
    <row r="264" spans="1:10">
      <c r="A264" s="1">
        <v>111.01</v>
      </c>
      <c r="B264" s="1">
        <v>209.28</v>
      </c>
      <c r="C264" s="2">
        <v>188.99</v>
      </c>
      <c r="D264" s="2">
        <v>161.96</v>
      </c>
      <c r="E264" s="2">
        <v>547.27</v>
      </c>
      <c r="F264" s="2">
        <v>154.58</v>
      </c>
      <c r="G264" s="2">
        <v>243.55</v>
      </c>
      <c r="H264" s="2">
        <v>71.91</v>
      </c>
      <c r="I264" s="2">
        <v>108.57</v>
      </c>
      <c r="J264" s="2">
        <v>161.02</v>
      </c>
    </row>
    <row r="265" spans="1:10">
      <c r="A265" s="1">
        <v>106.43</v>
      </c>
      <c r="B265" s="1">
        <v>208.37</v>
      </c>
      <c r="C265" s="2">
        <v>186.54</v>
      </c>
      <c r="D265" s="2">
        <v>159.28</v>
      </c>
      <c r="E265" s="2">
        <v>533.15</v>
      </c>
      <c r="F265" s="2">
        <v>154.93</v>
      </c>
      <c r="G265" s="2">
        <v>244.64</v>
      </c>
      <c r="H265" s="2">
        <v>72.52</v>
      </c>
      <c r="I265" s="2">
        <v>108.63</v>
      </c>
      <c r="J265" s="2">
        <v>159.53</v>
      </c>
    </row>
    <row r="266" spans="1:10">
      <c r="A266" s="1">
        <v>102.71</v>
      </c>
      <c r="B266" s="1">
        <v>204.6</v>
      </c>
      <c r="C266" s="2">
        <v>180.6</v>
      </c>
      <c r="D266" s="2">
        <v>155.35</v>
      </c>
      <c r="E266" s="2">
        <v>520.27</v>
      </c>
      <c r="F266" s="2">
        <v>155.38</v>
      </c>
      <c r="G266" s="2">
        <v>240.88</v>
      </c>
      <c r="H266" s="2">
        <v>73.3</v>
      </c>
      <c r="I266" s="2">
        <v>107.37</v>
      </c>
      <c r="J266" s="2">
        <v>165.73</v>
      </c>
    </row>
    <row r="267" spans="1:10">
      <c r="A267" s="1">
        <v>98.89</v>
      </c>
      <c r="B267" s="1">
        <v>199.74</v>
      </c>
      <c r="C267" s="2">
        <v>173.18</v>
      </c>
      <c r="D267" s="2">
        <v>151.47</v>
      </c>
      <c r="E267" s="2">
        <v>500.28</v>
      </c>
      <c r="F267" s="2">
        <v>157.75</v>
      </c>
      <c r="G267" s="2">
        <v>235.59</v>
      </c>
      <c r="H267" s="2">
        <v>73.9</v>
      </c>
      <c r="I267" s="2">
        <v>108.3</v>
      </c>
      <c r="J267" s="2">
        <v>167.88</v>
      </c>
    </row>
    <row r="268" spans="1:10">
      <c r="A268" s="1">
        <v>96.91</v>
      </c>
      <c r="B268" s="1">
        <v>193.16</v>
      </c>
      <c r="C268" s="2">
        <v>167.32</v>
      </c>
      <c r="D268" s="2">
        <v>147.67</v>
      </c>
      <c r="E268" s="2">
        <v>484.66</v>
      </c>
      <c r="F268" s="2">
        <v>156.92</v>
      </c>
      <c r="G268" s="2">
        <v>228.99</v>
      </c>
      <c r="H268" s="2">
        <v>72.77</v>
      </c>
      <c r="I268" s="2">
        <v>105.35</v>
      </c>
      <c r="J268" s="2">
        <v>165.75</v>
      </c>
    </row>
    <row r="269" spans="1:10">
      <c r="A269" s="1">
        <v>101.49</v>
      </c>
      <c r="B269" s="1">
        <v>196.98</v>
      </c>
      <c r="C269" s="2">
        <v>172.61</v>
      </c>
      <c r="D269" s="2">
        <v>151.16</v>
      </c>
      <c r="E269" s="2">
        <v>501.48</v>
      </c>
      <c r="F269" s="2">
        <v>157.47</v>
      </c>
      <c r="G269" s="2">
        <v>231.96</v>
      </c>
      <c r="H269" s="2">
        <v>73</v>
      </c>
      <c r="I269" s="2">
        <v>106.92</v>
      </c>
      <c r="J269" s="2">
        <v>170.63</v>
      </c>
    </row>
    <row r="270" spans="1:10">
      <c r="A270" s="1">
        <v>104.49</v>
      </c>
      <c r="B270" s="1">
        <v>194.27</v>
      </c>
      <c r="C270" s="2">
        <v>174.33</v>
      </c>
      <c r="D270" s="2">
        <v>153.33</v>
      </c>
      <c r="E270" s="2">
        <v>502.31</v>
      </c>
      <c r="F270" s="2">
        <v>153.91</v>
      </c>
      <c r="G270" s="2">
        <v>229.61</v>
      </c>
      <c r="H270" s="2">
        <v>71.68</v>
      </c>
      <c r="I270" s="2">
        <v>104.19</v>
      </c>
      <c r="J270" s="2">
        <v>166.39</v>
      </c>
    </row>
    <row r="271" spans="1:10">
      <c r="A271" s="1">
        <v>112.2</v>
      </c>
      <c r="B271" s="1">
        <v>202.14</v>
      </c>
      <c r="C271" s="2">
        <v>179.59</v>
      </c>
      <c r="D271" s="2">
        <v>156.31</v>
      </c>
      <c r="E271" s="2">
        <v>521.52</v>
      </c>
      <c r="F271" s="2">
        <v>153.62</v>
      </c>
      <c r="G271" s="2">
        <v>233.13</v>
      </c>
      <c r="H271" s="2">
        <v>71.86</v>
      </c>
      <c r="I271" s="2">
        <v>103.1</v>
      </c>
      <c r="J271" s="2">
        <v>168.47</v>
      </c>
    </row>
    <row r="272" spans="1:10">
      <c r="A272" s="1">
        <v>110.71</v>
      </c>
      <c r="B272" s="1">
        <v>202.52</v>
      </c>
      <c r="C272" s="2">
        <v>182.12</v>
      </c>
      <c r="D272" s="2">
        <v>159.07</v>
      </c>
      <c r="E272" s="2">
        <v>531.48</v>
      </c>
      <c r="F272" s="2">
        <v>154.36</v>
      </c>
      <c r="G272" s="2">
        <v>234.72</v>
      </c>
      <c r="H272" s="2">
        <v>72.45</v>
      </c>
      <c r="I272" s="2">
        <v>103.39</v>
      </c>
      <c r="J272" s="2">
        <v>169.13</v>
      </c>
    </row>
    <row r="273" spans="1:10">
      <c r="A273" s="1">
        <v>110.93</v>
      </c>
      <c r="B273" s="1">
        <v>198.15</v>
      </c>
      <c r="C273" s="2">
        <v>184.87</v>
      </c>
      <c r="D273" s="2">
        <v>157.14</v>
      </c>
      <c r="E273" s="2">
        <v>543.57</v>
      </c>
      <c r="F273" s="2">
        <v>151.73</v>
      </c>
      <c r="G273" s="2">
        <v>236.2</v>
      </c>
      <c r="H273" s="2">
        <v>71.43</v>
      </c>
      <c r="I273" s="2">
        <v>103.14</v>
      </c>
      <c r="J273" s="2">
        <v>166.91</v>
      </c>
    </row>
    <row r="274" spans="1:10">
      <c r="A274" s="1">
        <v>107.57</v>
      </c>
      <c r="B274" s="1">
        <v>190.42</v>
      </c>
      <c r="C274" s="2">
        <v>181.22</v>
      </c>
      <c r="D274" s="2">
        <v>152.82</v>
      </c>
      <c r="E274" s="2">
        <v>546.29</v>
      </c>
      <c r="F274" s="2">
        <v>148.69</v>
      </c>
      <c r="G274" s="2">
        <v>227.11</v>
      </c>
      <c r="H274" s="2">
        <v>70.76</v>
      </c>
      <c r="I274" s="2">
        <v>99.93</v>
      </c>
      <c r="J274" s="2">
        <v>163.56</v>
      </c>
    </row>
    <row r="275" spans="1:10">
      <c r="A275" s="1">
        <v>114.33</v>
      </c>
      <c r="B275" s="1">
        <v>198.85</v>
      </c>
      <c r="C275" s="2">
        <v>191.1</v>
      </c>
      <c r="D275" s="2">
        <v>158.71</v>
      </c>
      <c r="E275" s="2">
        <v>585.77</v>
      </c>
      <c r="F275" s="2">
        <v>150.97</v>
      </c>
      <c r="G275" s="2">
        <v>234.34</v>
      </c>
      <c r="H275" s="2">
        <v>69.95</v>
      </c>
      <c r="I275" s="2">
        <v>105.8</v>
      </c>
      <c r="J275" s="2">
        <v>162.32</v>
      </c>
    </row>
    <row r="276" spans="1:10">
      <c r="A276" s="1">
        <v>96.3</v>
      </c>
      <c r="B276" s="1">
        <v>172.42</v>
      </c>
      <c r="C276" s="2">
        <v>170.66</v>
      </c>
      <c r="D276" s="2">
        <v>144.7</v>
      </c>
      <c r="E276" s="2">
        <v>510.45</v>
      </c>
      <c r="F276" s="2">
        <v>150</v>
      </c>
      <c r="G276" s="2">
        <v>216.87</v>
      </c>
      <c r="H276" s="2">
        <v>68.42</v>
      </c>
      <c r="I276" s="2">
        <v>100.77</v>
      </c>
      <c r="J276" s="2">
        <v>158.39</v>
      </c>
    </row>
    <row r="277" spans="1:10">
      <c r="A277" s="1">
        <v>97.64</v>
      </c>
      <c r="B277" s="1">
        <v>181.46</v>
      </c>
      <c r="C277" s="2">
        <v>175.26</v>
      </c>
      <c r="D277" s="2">
        <v>146.75</v>
      </c>
      <c r="E277" s="2">
        <v>516.25</v>
      </c>
      <c r="F277" s="2">
        <v>150.62</v>
      </c>
      <c r="G277" s="2">
        <v>214.44</v>
      </c>
      <c r="H277" s="2">
        <v>68.37</v>
      </c>
      <c r="I277" s="2">
        <v>102.94</v>
      </c>
      <c r="J277" s="2">
        <v>160.23</v>
      </c>
    </row>
    <row r="278" spans="1:10">
      <c r="A278" s="1">
        <v>94.31</v>
      </c>
      <c r="B278" s="1">
        <v>188.38</v>
      </c>
      <c r="C278" s="2">
        <v>171</v>
      </c>
      <c r="D278" s="2">
        <v>145.6</v>
      </c>
      <c r="E278" s="2">
        <v>504.73</v>
      </c>
      <c r="F278" s="2">
        <v>153.24</v>
      </c>
      <c r="G278" s="2">
        <v>210.28</v>
      </c>
      <c r="H278" s="2">
        <v>69.93</v>
      </c>
      <c r="I278" s="2">
        <v>104.34</v>
      </c>
      <c r="J278" s="2">
        <v>163.75</v>
      </c>
    </row>
    <row r="279" spans="1:10">
      <c r="A279" s="1">
        <v>101.8</v>
      </c>
      <c r="B279" s="1">
        <v>203.19</v>
      </c>
      <c r="C279" s="2">
        <v>178.41</v>
      </c>
      <c r="D279" s="2">
        <v>150.72</v>
      </c>
      <c r="E279" s="2">
        <v>531.62</v>
      </c>
      <c r="F279" s="2">
        <v>159.82</v>
      </c>
      <c r="G279" s="2">
        <v>228.69</v>
      </c>
      <c r="H279" s="2">
        <v>73.18</v>
      </c>
      <c r="I279" s="2">
        <v>112.43</v>
      </c>
      <c r="J279" s="2">
        <v>172.39</v>
      </c>
    </row>
    <row r="280" spans="1:10">
      <c r="A280" s="1">
        <v>110.42</v>
      </c>
      <c r="B280" s="1">
        <v>223.89</v>
      </c>
      <c r="C280" s="2">
        <v>196.01</v>
      </c>
      <c r="D280" s="2">
        <v>157.04</v>
      </c>
      <c r="E280" s="2">
        <v>583.93</v>
      </c>
      <c r="F280" s="2">
        <v>155.36</v>
      </c>
      <c r="G280" s="2">
        <v>245.82</v>
      </c>
      <c r="H280" s="2">
        <v>71.33</v>
      </c>
      <c r="I280" s="2">
        <v>118.67</v>
      </c>
      <c r="J280" s="2">
        <v>169.5</v>
      </c>
    </row>
    <row r="281" spans="1:10">
      <c r="A281" s="1">
        <v>110.15</v>
      </c>
      <c r="B281" s="1">
        <v>223.19</v>
      </c>
      <c r="C281" s="2">
        <v>192.17</v>
      </c>
      <c r="D281" s="2">
        <v>157.07</v>
      </c>
      <c r="E281" s="2">
        <v>586</v>
      </c>
      <c r="F281" s="2">
        <v>153.25</v>
      </c>
      <c r="G281" s="2">
        <v>243.66</v>
      </c>
      <c r="H281" s="2">
        <v>71.87</v>
      </c>
      <c r="I281" s="2">
        <v>119.04</v>
      </c>
      <c r="J281" s="2">
        <v>170.56</v>
      </c>
    </row>
    <row r="282" spans="1:10">
      <c r="A282" s="1">
        <v>108.38</v>
      </c>
      <c r="B282" s="1">
        <v>222.13</v>
      </c>
      <c r="C282" s="2">
        <v>190.26</v>
      </c>
      <c r="D282" s="2">
        <v>154.64</v>
      </c>
      <c r="E282" s="2">
        <v>576.36</v>
      </c>
      <c r="F282" s="2">
        <v>165.84</v>
      </c>
      <c r="G282" s="2">
        <v>245.3</v>
      </c>
      <c r="H282" s="2">
        <v>71.62</v>
      </c>
      <c r="I282" s="2">
        <v>118.93</v>
      </c>
      <c r="J282" s="2">
        <v>170.42</v>
      </c>
    </row>
    <row r="283" spans="1:10">
      <c r="A283" s="1">
        <v>109.67</v>
      </c>
      <c r="B283" s="1">
        <v>217.9</v>
      </c>
      <c r="C283" s="2">
        <v>192.72</v>
      </c>
      <c r="D283" s="2">
        <v>154.33</v>
      </c>
      <c r="E283" s="2">
        <v>576.74</v>
      </c>
      <c r="F283" s="2">
        <v>163.71</v>
      </c>
      <c r="G283" s="2">
        <v>242.85</v>
      </c>
      <c r="H283" s="2">
        <v>70.37</v>
      </c>
      <c r="I283" s="2">
        <v>117.73</v>
      </c>
      <c r="J283" s="2">
        <v>168.03</v>
      </c>
    </row>
    <row r="284" spans="1:10">
      <c r="A284" s="1">
        <v>111.43</v>
      </c>
      <c r="B284" s="1">
        <v>223.85</v>
      </c>
      <c r="C284" s="2">
        <v>201.36</v>
      </c>
      <c r="D284" s="2">
        <v>162.24</v>
      </c>
      <c r="E284" s="2">
        <v>602.58</v>
      </c>
      <c r="F284" s="2">
        <v>163.13</v>
      </c>
      <c r="G284" s="2">
        <v>248.12</v>
      </c>
      <c r="H284" s="2">
        <v>70.74</v>
      </c>
      <c r="I284" s="2">
        <v>117.89</v>
      </c>
      <c r="J284" s="2">
        <v>168.71</v>
      </c>
    </row>
    <row r="285" spans="1:10">
      <c r="A285" s="1">
        <v>113.76</v>
      </c>
      <c r="B285" s="1">
        <v>221.53</v>
      </c>
      <c r="C285" s="2">
        <v>201.13</v>
      </c>
      <c r="D285" s="2">
        <v>165.06</v>
      </c>
      <c r="E285" s="2">
        <v>610.98</v>
      </c>
      <c r="F285" s="2">
        <v>161.72</v>
      </c>
      <c r="G285" s="2">
        <v>251.03</v>
      </c>
      <c r="H285" s="2">
        <v>70.02</v>
      </c>
      <c r="I285" s="2">
        <v>118.27</v>
      </c>
      <c r="J285" s="2">
        <v>166.58</v>
      </c>
    </row>
    <row r="286" spans="1:10">
      <c r="A286" s="1">
        <v>120.69</v>
      </c>
      <c r="B286" s="1">
        <v>223.75</v>
      </c>
      <c r="C286" s="2">
        <v>205.71</v>
      </c>
      <c r="D286" s="2">
        <v>170.56</v>
      </c>
      <c r="E286" s="2">
        <v>626.31</v>
      </c>
      <c r="F286" s="2">
        <v>161.02</v>
      </c>
      <c r="G286" s="2">
        <v>251.13</v>
      </c>
      <c r="H286" s="2">
        <v>68.81</v>
      </c>
      <c r="I286" s="2">
        <v>116.59</v>
      </c>
      <c r="J286" s="2">
        <v>162.85</v>
      </c>
    </row>
    <row r="287" spans="1:10">
      <c r="A287" s="1">
        <v>121.41</v>
      </c>
      <c r="B287" s="1">
        <v>220.73</v>
      </c>
      <c r="C287" s="2">
        <v>203.26</v>
      </c>
      <c r="D287" s="2">
        <v>167.68</v>
      </c>
      <c r="E287" s="2">
        <v>618.85</v>
      </c>
      <c r="F287" s="2">
        <v>163.29</v>
      </c>
      <c r="G287" s="2">
        <v>248.06</v>
      </c>
      <c r="H287" s="2">
        <v>68.95</v>
      </c>
      <c r="I287" s="2">
        <v>115.8</v>
      </c>
      <c r="J287" s="2">
        <v>165.65</v>
      </c>
    </row>
    <row r="288" spans="1:10">
      <c r="A288" s="1">
        <v>117.7</v>
      </c>
      <c r="B288" s="1">
        <v>218.27</v>
      </c>
      <c r="C288" s="2">
        <v>196.21</v>
      </c>
      <c r="D288" s="2">
        <v>163.99</v>
      </c>
      <c r="E288" s="2">
        <v>596.25</v>
      </c>
      <c r="F288" s="2">
        <v>163.63</v>
      </c>
      <c r="G288" s="2">
        <v>241.63</v>
      </c>
      <c r="H288" s="2">
        <v>68.67</v>
      </c>
      <c r="I288" s="2">
        <v>115.5</v>
      </c>
      <c r="J288" s="2">
        <v>166.69</v>
      </c>
    </row>
    <row r="289" spans="1:10">
      <c r="A289" s="1">
        <v>118.53</v>
      </c>
      <c r="B289" s="1">
        <v>214.1</v>
      </c>
      <c r="C289" s="2">
        <v>194.95</v>
      </c>
      <c r="D289" s="2">
        <v>162.8</v>
      </c>
      <c r="E289" s="2">
        <v>586</v>
      </c>
      <c r="F289" s="2">
        <v>163.02</v>
      </c>
      <c r="G289" s="2">
        <v>239.01</v>
      </c>
      <c r="H289" s="2">
        <v>69.71</v>
      </c>
      <c r="I289" s="2">
        <v>115.9</v>
      </c>
      <c r="J289" s="2">
        <v>167.55</v>
      </c>
    </row>
    <row r="290" spans="1:10">
      <c r="A290" s="1">
        <v>117.52</v>
      </c>
      <c r="B290" s="1">
        <v>215.24</v>
      </c>
      <c r="C290" s="2">
        <v>195.54</v>
      </c>
      <c r="D290" s="2">
        <v>163.89</v>
      </c>
      <c r="E290" s="2">
        <v>584.06</v>
      </c>
      <c r="F290" s="2">
        <v>162.99</v>
      </c>
      <c r="G290" s="2">
        <v>239.11</v>
      </c>
      <c r="H290" s="2">
        <v>69.28</v>
      </c>
      <c r="I290" s="2">
        <v>115.41</v>
      </c>
      <c r="J290" s="2">
        <v>168.57</v>
      </c>
    </row>
    <row r="291" spans="1:10">
      <c r="A291" s="1">
        <v>115.43</v>
      </c>
      <c r="B291" s="1">
        <v>212.69</v>
      </c>
      <c r="C291" s="2">
        <v>192.82</v>
      </c>
      <c r="D291" s="2">
        <v>160.67</v>
      </c>
      <c r="E291" s="2">
        <v>582.36</v>
      </c>
      <c r="F291" s="2">
        <v>164.25</v>
      </c>
      <c r="G291" s="2">
        <v>234.97</v>
      </c>
      <c r="H291" s="2">
        <v>69.38</v>
      </c>
      <c r="I291" s="2">
        <v>113.64</v>
      </c>
      <c r="J291" s="2">
        <v>167.71</v>
      </c>
    </row>
    <row r="292" spans="1:10">
      <c r="A292" s="1">
        <v>119.53</v>
      </c>
      <c r="B292" s="1">
        <v>214</v>
      </c>
      <c r="C292" s="2">
        <v>195.74</v>
      </c>
      <c r="D292" s="2">
        <v>164.29</v>
      </c>
      <c r="E292" s="2">
        <v>604.9</v>
      </c>
      <c r="F292" s="2">
        <v>162.84</v>
      </c>
      <c r="G292" s="2">
        <v>233.93</v>
      </c>
      <c r="H292" s="2">
        <v>70.12</v>
      </c>
      <c r="I292" s="2">
        <v>113.76</v>
      </c>
      <c r="J292" s="2">
        <v>169.76</v>
      </c>
    </row>
    <row r="293" spans="1:10">
      <c r="A293" s="1">
        <v>121.67</v>
      </c>
      <c r="B293" s="1">
        <v>213.49</v>
      </c>
      <c r="C293" s="2">
        <v>197.95</v>
      </c>
      <c r="D293" s="2">
        <v>165.49</v>
      </c>
      <c r="E293" s="2">
        <v>607.6</v>
      </c>
      <c r="F293" s="2">
        <v>162.81</v>
      </c>
      <c r="G293" s="2">
        <v>232.44</v>
      </c>
      <c r="H293" s="2">
        <v>69.16</v>
      </c>
      <c r="I293" s="2">
        <v>111.9</v>
      </c>
      <c r="J293" s="2">
        <v>167.97</v>
      </c>
    </row>
    <row r="294" spans="1:10">
      <c r="A294" s="1">
        <v>115.58</v>
      </c>
      <c r="B294" s="1">
        <v>209.68</v>
      </c>
      <c r="C294" s="2">
        <v>193.89</v>
      </c>
      <c r="D294" s="2">
        <v>162.76</v>
      </c>
      <c r="E294" s="2">
        <v>590.64</v>
      </c>
      <c r="F294" s="2">
        <v>162.99</v>
      </c>
      <c r="G294" s="2">
        <v>225.19</v>
      </c>
      <c r="H294" s="2">
        <v>69.62</v>
      </c>
      <c r="I294" s="2">
        <v>108.67</v>
      </c>
      <c r="J294" s="2">
        <v>168.59</v>
      </c>
    </row>
    <row r="295" spans="1:10">
      <c r="A295" s="1">
        <v>115.74</v>
      </c>
      <c r="B295" s="1">
        <v>216.98</v>
      </c>
      <c r="C295" s="2">
        <v>198.89</v>
      </c>
      <c r="D295" s="2">
        <v>167.11</v>
      </c>
      <c r="E295" s="2">
        <v>619.56</v>
      </c>
      <c r="F295" s="2">
        <v>162.85</v>
      </c>
      <c r="G295" s="2">
        <v>227.9</v>
      </c>
      <c r="H295" s="2">
        <v>69.94</v>
      </c>
      <c r="I295" s="2">
        <v>109.13</v>
      </c>
      <c r="J295" s="2">
        <v>168.37</v>
      </c>
    </row>
    <row r="296" spans="1:10">
      <c r="A296" s="1">
        <v>108.76</v>
      </c>
      <c r="B296" s="1">
        <v>220.84</v>
      </c>
      <c r="C296" s="2">
        <v>196.59</v>
      </c>
      <c r="D296" s="2">
        <v>164.04</v>
      </c>
      <c r="E296" s="2">
        <v>605.71</v>
      </c>
      <c r="F296" s="2">
        <v>165.86</v>
      </c>
      <c r="G296" s="2">
        <v>229.14</v>
      </c>
      <c r="H296" s="2">
        <v>71.04</v>
      </c>
      <c r="I296" s="2">
        <v>109.16</v>
      </c>
      <c r="J296" s="2">
        <v>173.12</v>
      </c>
    </row>
    <row r="297" spans="1:10">
      <c r="A297" s="1">
        <v>106.98</v>
      </c>
      <c r="B297" s="1">
        <v>227.48</v>
      </c>
      <c r="C297" s="2">
        <v>194.54</v>
      </c>
      <c r="D297" s="2">
        <v>165.87</v>
      </c>
      <c r="E297" s="2">
        <v>597.99</v>
      </c>
      <c r="F297" s="2">
        <v>167.7</v>
      </c>
      <c r="G297" s="2">
        <v>232.22</v>
      </c>
      <c r="H297" s="2">
        <v>71.45</v>
      </c>
      <c r="I297" s="2">
        <v>111.8</v>
      </c>
      <c r="J297" s="2">
        <v>176.26</v>
      </c>
    </row>
    <row r="298" spans="1:10">
      <c r="A298" s="1">
        <v>112.69</v>
      </c>
      <c r="B298" s="1">
        <v>239.07</v>
      </c>
      <c r="C298" s="2">
        <v>199.25</v>
      </c>
      <c r="D298" s="2">
        <v>173.86</v>
      </c>
      <c r="E298" s="2">
        <v>625.66</v>
      </c>
      <c r="F298" s="2">
        <v>166.69</v>
      </c>
      <c r="G298" s="2">
        <v>242.28</v>
      </c>
      <c r="H298" s="2">
        <v>71.43</v>
      </c>
      <c r="I298" s="2">
        <v>109.02</v>
      </c>
      <c r="J298" s="2">
        <v>175.95</v>
      </c>
    </row>
    <row r="299" spans="1:10">
      <c r="A299" s="1">
        <v>110.57</v>
      </c>
      <c r="B299" s="1">
        <v>235.33</v>
      </c>
      <c r="C299" s="2">
        <v>200.7</v>
      </c>
      <c r="D299" s="2">
        <v>172.35</v>
      </c>
      <c r="E299" s="2">
        <v>627.93</v>
      </c>
      <c r="F299" s="2">
        <v>165.83</v>
      </c>
      <c r="G299" s="2">
        <v>246.54</v>
      </c>
      <c r="H299" s="2">
        <v>70.46</v>
      </c>
      <c r="I299" s="2">
        <v>107.62</v>
      </c>
      <c r="J299" s="2">
        <v>174.66</v>
      </c>
    </row>
    <row r="300" spans="1:10">
      <c r="A300" s="1">
        <v>117.3</v>
      </c>
      <c r="B300" s="1">
        <v>235.74</v>
      </c>
      <c r="C300" s="2">
        <v>208.36</v>
      </c>
      <c r="D300" s="2">
        <v>173.02</v>
      </c>
      <c r="E300" s="2">
        <v>656.47</v>
      </c>
      <c r="F300" s="2">
        <v>165.12</v>
      </c>
      <c r="G300" s="2">
        <v>251.53</v>
      </c>
      <c r="H300" s="2">
        <v>70.08</v>
      </c>
      <c r="I300" s="2">
        <v>105.44</v>
      </c>
      <c r="J300" s="2">
        <v>174.61</v>
      </c>
    </row>
    <row r="301" spans="1:10">
      <c r="A301" s="1">
        <v>115.99</v>
      </c>
      <c r="B301" s="1">
        <v>235.93</v>
      </c>
      <c r="C301" s="2">
        <v>203.8</v>
      </c>
      <c r="D301" s="2">
        <v>170.92</v>
      </c>
      <c r="E301" s="2">
        <v>640</v>
      </c>
      <c r="F301" s="2">
        <v>165.42</v>
      </c>
      <c r="G301" s="2">
        <v>250.25</v>
      </c>
      <c r="H301" s="2">
        <v>70.19</v>
      </c>
      <c r="I301" s="2">
        <v>107.54</v>
      </c>
      <c r="J301" s="2">
        <v>173.18</v>
      </c>
    </row>
    <row r="302" spans="1:10">
      <c r="A302" s="1">
        <v>114.06</v>
      </c>
      <c r="B302" s="1">
        <v>238.03</v>
      </c>
      <c r="C302" s="2">
        <v>205.02</v>
      </c>
      <c r="D302" s="2">
        <v>167.01</v>
      </c>
      <c r="E302" s="2">
        <v>655.05</v>
      </c>
      <c r="F302" s="2">
        <v>167.28</v>
      </c>
      <c r="G302" s="2">
        <v>260.62</v>
      </c>
      <c r="H302" s="2">
        <v>72.32</v>
      </c>
      <c r="I302" s="2">
        <v>107.76</v>
      </c>
      <c r="J302" s="2">
        <v>175.59</v>
      </c>
    </row>
    <row r="303" spans="1:10">
      <c r="A303" s="1">
        <v>124.92</v>
      </c>
      <c r="B303" s="1">
        <v>241.84</v>
      </c>
      <c r="C303" s="2">
        <v>212.28</v>
      </c>
      <c r="D303" s="2">
        <v>170.28</v>
      </c>
      <c r="E303" s="2">
        <v>668.2</v>
      </c>
      <c r="F303" s="2">
        <v>165.02</v>
      </c>
      <c r="G303" s="2">
        <v>264.65</v>
      </c>
      <c r="H303" s="2">
        <v>71.21</v>
      </c>
      <c r="I303" s="2">
        <v>111.33</v>
      </c>
      <c r="J303" s="2">
        <v>173.84</v>
      </c>
    </row>
    <row r="304" spans="1:10">
      <c r="A304" s="1">
        <v>120.15</v>
      </c>
      <c r="B304" s="1">
        <v>237.3</v>
      </c>
      <c r="C304" s="2">
        <v>208.74</v>
      </c>
      <c r="D304" s="2">
        <v>168.5</v>
      </c>
      <c r="E304" s="2">
        <v>658.24</v>
      </c>
      <c r="F304" s="2">
        <v>163.73</v>
      </c>
      <c r="G304" s="2">
        <v>259.05</v>
      </c>
      <c r="H304" s="2">
        <v>70.87</v>
      </c>
      <c r="I304" s="2">
        <v>110.15</v>
      </c>
      <c r="J304" s="2">
        <v>171.97</v>
      </c>
    </row>
    <row r="305" spans="1:10">
      <c r="A305" s="1">
        <v>131.28</v>
      </c>
      <c r="B305" s="1">
        <v>240.36</v>
      </c>
      <c r="C305" s="2">
        <v>214.35</v>
      </c>
      <c r="D305" s="2">
        <v>172.73</v>
      </c>
      <c r="E305" s="2">
        <v>673.7</v>
      </c>
      <c r="F305" s="2">
        <v>163.08</v>
      </c>
      <c r="G305" s="2">
        <v>258.79</v>
      </c>
      <c r="H305" s="2">
        <v>70.8</v>
      </c>
      <c r="I305" s="2">
        <v>109.46</v>
      </c>
      <c r="J305" s="2">
        <v>171.3</v>
      </c>
    </row>
    <row r="306" spans="1:10">
      <c r="A306" s="1">
        <v>126.63</v>
      </c>
      <c r="B306" s="1">
        <v>247.04</v>
      </c>
      <c r="C306" s="2">
        <v>212.8</v>
      </c>
      <c r="D306" s="2">
        <v>175.42</v>
      </c>
      <c r="E306" s="2">
        <v>657.5</v>
      </c>
      <c r="F306" s="2">
        <v>166.09</v>
      </c>
      <c r="G306" s="2">
        <v>257.4</v>
      </c>
      <c r="H306" s="2">
        <v>71.49</v>
      </c>
      <c r="I306" s="2">
        <v>109.73</v>
      </c>
      <c r="J306" s="2">
        <v>172.65</v>
      </c>
    </row>
    <row r="307" spans="1:10">
      <c r="A307" s="1">
        <v>130.28</v>
      </c>
      <c r="B307" s="1">
        <v>247.1</v>
      </c>
      <c r="C307" s="2">
        <v>212.71</v>
      </c>
      <c r="D307" s="2">
        <v>179.25</v>
      </c>
      <c r="E307" s="2">
        <v>668.13</v>
      </c>
      <c r="F307" s="2">
        <v>163.74</v>
      </c>
      <c r="G307" s="2">
        <v>261.34</v>
      </c>
      <c r="H307" s="2">
        <v>70.59</v>
      </c>
      <c r="I307" s="2">
        <v>111.27</v>
      </c>
      <c r="J307" s="2">
        <v>170.54</v>
      </c>
    </row>
    <row r="308" spans="1:10">
      <c r="A308" s="1">
        <v>134.43</v>
      </c>
      <c r="B308" s="1">
        <v>245.55</v>
      </c>
      <c r="C308" s="2">
        <v>216.58</v>
      </c>
      <c r="D308" s="2">
        <v>179.66</v>
      </c>
      <c r="E308" s="2">
        <v>683.55</v>
      </c>
      <c r="F308" s="2">
        <v>162.3</v>
      </c>
      <c r="G308" s="2">
        <v>264.24</v>
      </c>
      <c r="H308" s="2">
        <v>71.35</v>
      </c>
      <c r="I308" s="2">
        <v>110.69</v>
      </c>
      <c r="J308" s="2">
        <v>170.23</v>
      </c>
    </row>
    <row r="309" spans="1:10">
      <c r="A309" s="1">
        <v>140.11</v>
      </c>
      <c r="B309" s="1">
        <v>245.83</v>
      </c>
      <c r="C309" s="2">
        <v>222.88</v>
      </c>
      <c r="D309" s="2">
        <v>184.56</v>
      </c>
      <c r="E309" s="2">
        <v>694.84</v>
      </c>
      <c r="F309" s="2">
        <v>159.68</v>
      </c>
      <c r="G309" s="2">
        <v>266.8</v>
      </c>
      <c r="H309" s="2">
        <v>70.04</v>
      </c>
      <c r="I309" s="2">
        <v>112</v>
      </c>
      <c r="J309" s="2">
        <v>167.21</v>
      </c>
    </row>
    <row r="310" spans="1:10">
      <c r="A310" s="1">
        <v>139.23</v>
      </c>
      <c r="B310" s="1">
        <v>244.87</v>
      </c>
      <c r="C310" s="2">
        <v>226.63</v>
      </c>
      <c r="D310" s="2">
        <v>185.27</v>
      </c>
      <c r="E310" s="2">
        <v>703.77</v>
      </c>
      <c r="F310" s="2">
        <v>157.89</v>
      </c>
      <c r="G310" s="2">
        <v>279.25</v>
      </c>
      <c r="H310" s="2">
        <v>70.07</v>
      </c>
      <c r="I310" s="2">
        <v>110.3</v>
      </c>
      <c r="J310" s="2">
        <v>166.49</v>
      </c>
    </row>
    <row r="311" spans="1:10">
      <c r="A311" s="1">
        <v>139.4</v>
      </c>
      <c r="B311" s="1">
        <v>244.47</v>
      </c>
      <c r="C311" s="2">
        <v>226.65</v>
      </c>
      <c r="D311" s="2">
        <v>183.77</v>
      </c>
      <c r="E311" s="2">
        <v>716.37</v>
      </c>
      <c r="F311" s="2">
        <v>154.99</v>
      </c>
      <c r="G311" s="2">
        <v>279.95</v>
      </c>
      <c r="H311" s="2">
        <v>69.05</v>
      </c>
      <c r="I311" s="2">
        <v>110.14</v>
      </c>
      <c r="J311" s="2">
        <v>165.43</v>
      </c>
    </row>
    <row r="312" spans="1:10">
      <c r="A312" s="1">
        <v>138.85</v>
      </c>
      <c r="B312" s="1">
        <v>244.6</v>
      </c>
      <c r="C312" s="2">
        <v>228.68</v>
      </c>
      <c r="D312" s="2">
        <v>185.23</v>
      </c>
      <c r="E312" s="2">
        <v>736.67</v>
      </c>
      <c r="F312" s="2">
        <v>156.15</v>
      </c>
      <c r="G312" s="2">
        <v>276.59</v>
      </c>
      <c r="H312" s="2">
        <v>68.87</v>
      </c>
      <c r="I312" s="2">
        <v>108.24</v>
      </c>
      <c r="J312" s="2">
        <v>162.89</v>
      </c>
    </row>
    <row r="313" spans="1:10">
      <c r="A313" s="1">
        <v>135.29</v>
      </c>
      <c r="B313" s="1">
        <v>241.53</v>
      </c>
      <c r="C313" s="2">
        <v>230.37</v>
      </c>
      <c r="D313" s="2">
        <v>186.14</v>
      </c>
      <c r="E313" s="2">
        <v>728.56</v>
      </c>
      <c r="F313" s="2">
        <v>157.25</v>
      </c>
      <c r="G313" s="2">
        <v>276.32</v>
      </c>
      <c r="H313" s="2">
        <v>69.5</v>
      </c>
      <c r="I313" s="2">
        <v>108.13</v>
      </c>
      <c r="J313" s="2">
        <v>171.02</v>
      </c>
    </row>
    <row r="314" spans="1:10">
      <c r="A314" s="1">
        <v>131.14</v>
      </c>
      <c r="B314" s="1">
        <v>236.87</v>
      </c>
      <c r="C314" s="2">
        <v>228.93</v>
      </c>
      <c r="D314" s="2">
        <v>183.61</v>
      </c>
      <c r="E314" s="2">
        <v>725.38</v>
      </c>
      <c r="F314" s="2">
        <v>155.26</v>
      </c>
      <c r="G314" s="2">
        <v>275.45</v>
      </c>
      <c r="H314" s="2">
        <v>68.71</v>
      </c>
      <c r="I314" s="2">
        <v>107.35</v>
      </c>
      <c r="J314" s="2">
        <v>169.58</v>
      </c>
    </row>
    <row r="315" spans="1:10">
      <c r="A315" s="1">
        <v>132.8</v>
      </c>
      <c r="B315" s="1">
        <v>232.62</v>
      </c>
      <c r="C315" s="2">
        <v>232.76</v>
      </c>
      <c r="D315" s="2">
        <v>185.32</v>
      </c>
      <c r="E315" s="2">
        <v>719.8</v>
      </c>
      <c r="F315" s="2">
        <v>156.13</v>
      </c>
      <c r="G315" s="2">
        <v>274.99</v>
      </c>
      <c r="H315" s="2">
        <v>67.6</v>
      </c>
      <c r="I315" s="2">
        <v>111.67</v>
      </c>
      <c r="J315" s="2">
        <v>169.43</v>
      </c>
    </row>
    <row r="316" spans="1:10">
      <c r="A316" s="1">
        <v>133.57</v>
      </c>
      <c r="B316" s="1">
        <v>227.65</v>
      </c>
      <c r="C316" s="2">
        <v>233.14</v>
      </c>
      <c r="D316" s="2">
        <v>186.47</v>
      </c>
      <c r="E316" s="2">
        <v>717.4</v>
      </c>
      <c r="F316" s="2">
        <v>154.24</v>
      </c>
      <c r="G316" s="2">
        <v>271.04</v>
      </c>
      <c r="H316" s="2">
        <v>64.55</v>
      </c>
      <c r="I316" s="2">
        <v>110.97</v>
      </c>
      <c r="J316" s="2">
        <v>167.53</v>
      </c>
    </row>
    <row r="317" spans="1:10">
      <c r="A317" s="1">
        <v>129.84</v>
      </c>
      <c r="B317" s="1">
        <v>227.63</v>
      </c>
      <c r="C317" s="2">
        <v>229.15</v>
      </c>
      <c r="D317" s="2">
        <v>185.34</v>
      </c>
      <c r="E317" s="2">
        <v>714.52</v>
      </c>
      <c r="F317" s="2">
        <v>153.12</v>
      </c>
      <c r="G317" s="2">
        <v>275.8</v>
      </c>
      <c r="H317" s="2">
        <v>63.84</v>
      </c>
      <c r="I317" s="2">
        <v>108.89</v>
      </c>
      <c r="J317" s="2">
        <v>167.97</v>
      </c>
    </row>
    <row r="318" spans="1:10">
      <c r="A318" s="1">
        <v>128.68</v>
      </c>
      <c r="B318" s="1">
        <v>233.22</v>
      </c>
      <c r="C318" s="2">
        <v>238.83</v>
      </c>
      <c r="D318" s="2">
        <v>191.6</v>
      </c>
      <c r="E318" s="2">
        <v>711.99</v>
      </c>
      <c r="F318" s="2">
        <v>153.51</v>
      </c>
      <c r="G318" s="2">
        <v>276.9</v>
      </c>
      <c r="H318" s="2">
        <v>63.36</v>
      </c>
      <c r="I318" s="2">
        <v>108.43</v>
      </c>
      <c r="J318" s="2">
        <v>168.88</v>
      </c>
    </row>
    <row r="319" spans="1:10">
      <c r="A319" s="1">
        <v>124.83</v>
      </c>
      <c r="B319" s="1">
        <v>232.47</v>
      </c>
      <c r="C319" s="2">
        <v>236.17</v>
      </c>
      <c r="D319" s="2">
        <v>191.33</v>
      </c>
      <c r="E319" s="2">
        <v>704.87</v>
      </c>
      <c r="F319" s="2">
        <v>154.69</v>
      </c>
      <c r="G319" s="2">
        <v>270.43</v>
      </c>
      <c r="H319" s="2">
        <v>63.12</v>
      </c>
      <c r="I319" s="2">
        <v>109.88</v>
      </c>
      <c r="J319" s="2">
        <v>169.01</v>
      </c>
    </row>
    <row r="320" spans="1:10">
      <c r="A320" s="1">
        <v>118.65</v>
      </c>
      <c r="B320" s="1">
        <v>232.8</v>
      </c>
      <c r="C320" s="2">
        <v>242.06</v>
      </c>
      <c r="D320" s="2">
        <v>206.38</v>
      </c>
      <c r="E320" s="2">
        <v>704.19</v>
      </c>
      <c r="F320" s="2">
        <v>153.49</v>
      </c>
      <c r="G320" s="2">
        <v>267.94</v>
      </c>
      <c r="H320" s="2">
        <v>62.67</v>
      </c>
      <c r="I320" s="2">
        <v>109.96</v>
      </c>
      <c r="J320" s="2">
        <v>168.13</v>
      </c>
    </row>
    <row r="321" spans="1:10">
      <c r="A321" s="1">
        <v>116.66</v>
      </c>
      <c r="B321" s="1">
        <v>228.01</v>
      </c>
      <c r="C321" s="2">
        <v>237.42</v>
      </c>
      <c r="D321" s="2">
        <v>201.23</v>
      </c>
      <c r="E321" s="2">
        <v>697.46</v>
      </c>
      <c r="F321" s="2">
        <v>151.87</v>
      </c>
      <c r="G321" s="2">
        <v>266.81</v>
      </c>
      <c r="H321" s="2">
        <v>63.35</v>
      </c>
      <c r="I321" s="2">
        <v>107.09</v>
      </c>
      <c r="J321" s="2">
        <v>168.76</v>
      </c>
    </row>
    <row r="322" spans="1:10">
      <c r="A322" s="1">
        <v>120.07</v>
      </c>
      <c r="B322" s="1">
        <v>236</v>
      </c>
      <c r="C322" s="2">
        <v>237.68</v>
      </c>
      <c r="D322" s="2">
        <v>204.02</v>
      </c>
      <c r="E322" s="2">
        <v>689.18</v>
      </c>
      <c r="F322" s="2">
        <v>152.15</v>
      </c>
      <c r="G322" s="2">
        <v>267.3</v>
      </c>
      <c r="H322" s="2">
        <v>63.48</v>
      </c>
      <c r="I322" s="2">
        <v>106.83</v>
      </c>
      <c r="J322" s="2">
        <v>165.99</v>
      </c>
    </row>
    <row r="323" spans="1:10">
      <c r="A323" s="1">
        <v>124.65</v>
      </c>
      <c r="B323" s="1">
        <v>237.59</v>
      </c>
      <c r="C323" s="2">
        <v>234.64</v>
      </c>
      <c r="D323" s="2">
        <v>200.87</v>
      </c>
      <c r="E323" s="2">
        <v>687</v>
      </c>
      <c r="F323" s="2">
        <v>152.87</v>
      </c>
      <c r="G323" s="2">
        <v>268.23</v>
      </c>
      <c r="H323" s="2">
        <v>64.05</v>
      </c>
      <c r="I323" s="2">
        <v>109.57</v>
      </c>
      <c r="J323" s="2">
        <v>167.41</v>
      </c>
    </row>
    <row r="324" spans="1:10">
      <c r="A324" s="1">
        <v>123.7</v>
      </c>
      <c r="B324" s="1">
        <v>239.36</v>
      </c>
      <c r="C324" s="2">
        <v>237.07</v>
      </c>
      <c r="D324" s="2">
        <v>195.41</v>
      </c>
      <c r="E324" s="2">
        <v>676.49</v>
      </c>
      <c r="F324" s="2">
        <v>151.15</v>
      </c>
      <c r="G324" s="2">
        <v>266.58</v>
      </c>
      <c r="H324" s="2">
        <v>62.83</v>
      </c>
      <c r="I324" s="2">
        <v>108.67</v>
      </c>
      <c r="J324" s="2">
        <v>166.23</v>
      </c>
    </row>
    <row r="325" spans="1:10">
      <c r="A325" s="1">
        <v>128.99</v>
      </c>
      <c r="B325" s="1">
        <v>238.26</v>
      </c>
      <c r="C325" s="2">
        <v>238.15</v>
      </c>
      <c r="D325" s="2">
        <v>195.3</v>
      </c>
      <c r="E325" s="2">
        <v>674.33</v>
      </c>
      <c r="F325" s="2">
        <v>150.38</v>
      </c>
      <c r="G325" s="2">
        <v>267.14</v>
      </c>
      <c r="H325" s="2">
        <v>62.36</v>
      </c>
      <c r="I325" s="2">
        <v>108.04</v>
      </c>
      <c r="J325" s="2">
        <v>166.19</v>
      </c>
    </row>
    <row r="326" spans="1:10">
      <c r="A326" s="1">
        <v>118.42</v>
      </c>
      <c r="B326" s="1">
        <v>229.86</v>
      </c>
      <c r="C326" s="2">
        <v>235.42</v>
      </c>
      <c r="D326" s="2">
        <v>191.81</v>
      </c>
      <c r="E326" s="2">
        <v>659.88</v>
      </c>
      <c r="F326" s="2">
        <v>152.89</v>
      </c>
      <c r="G326" s="2">
        <v>265.85</v>
      </c>
      <c r="H326" s="2">
        <v>63.87</v>
      </c>
      <c r="I326" s="2">
        <v>110.17</v>
      </c>
      <c r="J326" s="2">
        <v>169.66</v>
      </c>
    </row>
    <row r="327" spans="1:10">
      <c r="A327" s="1">
        <v>142.62</v>
      </c>
      <c r="B327" s="1">
        <v>222.78</v>
      </c>
      <c r="C327" s="2">
        <v>234.85</v>
      </c>
      <c r="D327" s="2">
        <v>200.21</v>
      </c>
      <c r="E327" s="2">
        <v>647.49</v>
      </c>
      <c r="F327" s="2">
        <v>146.82</v>
      </c>
      <c r="G327" s="2">
        <v>264.84</v>
      </c>
      <c r="H327" s="2">
        <v>61.92</v>
      </c>
      <c r="I327" s="2">
        <v>108.66</v>
      </c>
      <c r="J327" s="2">
        <v>164.12</v>
      </c>
    </row>
    <row r="328" spans="1:10">
      <c r="A328" s="1">
        <v>147.22</v>
      </c>
      <c r="B328" s="1">
        <v>223.66</v>
      </c>
      <c r="C328" s="2">
        <v>235.42</v>
      </c>
      <c r="D328" s="2">
        <v>197.98</v>
      </c>
      <c r="E328" s="2">
        <v>636.45</v>
      </c>
      <c r="F328" s="2">
        <v>146.64</v>
      </c>
      <c r="G328" s="2">
        <v>265.95</v>
      </c>
      <c r="H328" s="2">
        <v>61.53</v>
      </c>
      <c r="I328" s="2">
        <v>110.15</v>
      </c>
      <c r="J328" s="2">
        <v>166.15</v>
      </c>
    </row>
    <row r="329" spans="1:10">
      <c r="A329" s="1">
        <v>147.07</v>
      </c>
      <c r="B329" s="1">
        <v>223.83</v>
      </c>
      <c r="C329" s="2">
        <v>235.01</v>
      </c>
      <c r="D329" s="2">
        <v>198.37</v>
      </c>
      <c r="E329" s="2">
        <v>623.5</v>
      </c>
      <c r="F329" s="2">
        <v>145.27</v>
      </c>
      <c r="G329" s="2">
        <v>262.84</v>
      </c>
      <c r="H329" s="2">
        <v>61.78</v>
      </c>
      <c r="I329" s="2">
        <v>109.53</v>
      </c>
      <c r="J329" s="2">
        <v>164.74</v>
      </c>
    </row>
    <row r="330" spans="1:10">
      <c r="A330" s="1">
        <v>140.83</v>
      </c>
      <c r="B330" s="1">
        <v>222.64</v>
      </c>
      <c r="C330" s="2">
        <v>230.71</v>
      </c>
      <c r="D330" s="2">
        <v>198.05</v>
      </c>
      <c r="E330" s="2">
        <v>616.46</v>
      </c>
      <c r="F330" s="2">
        <v>148.15</v>
      </c>
      <c r="G330" s="2">
        <v>263.03</v>
      </c>
      <c r="H330" s="2">
        <v>62.42</v>
      </c>
      <c r="I330" s="2">
        <v>111.47</v>
      </c>
      <c r="J330" s="2">
        <v>161.72</v>
      </c>
    </row>
    <row r="331" spans="1:10">
      <c r="A331" s="1">
        <v>137.71</v>
      </c>
      <c r="B331" s="1">
        <v>229.98</v>
      </c>
      <c r="C331" s="2">
        <v>225.94</v>
      </c>
      <c r="D331" s="2">
        <v>196</v>
      </c>
      <c r="E331" s="2">
        <v>612.77</v>
      </c>
      <c r="F331" s="2">
        <v>147.03</v>
      </c>
      <c r="G331" s="2">
        <v>259.16</v>
      </c>
      <c r="H331" s="2">
        <v>62.71</v>
      </c>
      <c r="I331" s="2">
        <v>112.32</v>
      </c>
      <c r="J331" s="2">
        <v>161.13</v>
      </c>
    </row>
    <row r="332" spans="1:10">
      <c r="A332" s="1">
        <v>133.57</v>
      </c>
      <c r="B332" s="1">
        <v>228.26</v>
      </c>
      <c r="C332" s="2">
        <v>220.66</v>
      </c>
      <c r="D332" s="2">
        <v>192.91</v>
      </c>
      <c r="E332" s="2">
        <v>611.3</v>
      </c>
      <c r="F332" s="2">
        <v>147.77</v>
      </c>
      <c r="G332" s="2">
        <v>254.27</v>
      </c>
      <c r="H332" s="2">
        <v>62.25</v>
      </c>
      <c r="I332" s="2">
        <v>111.32</v>
      </c>
      <c r="J332" s="2">
        <v>160.5</v>
      </c>
    </row>
    <row r="333" spans="1:10">
      <c r="A333" s="1">
        <v>136.24</v>
      </c>
      <c r="B333" s="1">
        <v>237.87</v>
      </c>
      <c r="C333" s="2">
        <v>223.35</v>
      </c>
      <c r="D333" s="2">
        <v>195.55</v>
      </c>
      <c r="E333" s="2">
        <v>617.12</v>
      </c>
      <c r="F333" s="2">
        <v>144.97</v>
      </c>
      <c r="G333" s="2">
        <v>252.35</v>
      </c>
      <c r="H333" s="2">
        <v>61.77</v>
      </c>
      <c r="I333" s="2">
        <v>111.51</v>
      </c>
      <c r="J333" s="2">
        <v>159.65</v>
      </c>
    </row>
    <row r="334" spans="1:10">
      <c r="A334" s="1">
        <v>131.76</v>
      </c>
      <c r="B334" s="1">
        <v>233.28</v>
      </c>
      <c r="C334" s="2">
        <v>217.76</v>
      </c>
      <c r="D334" s="2">
        <v>189.66</v>
      </c>
      <c r="E334" s="2">
        <v>594.25</v>
      </c>
      <c r="F334" s="2">
        <v>144.75</v>
      </c>
      <c r="G334" s="2">
        <v>247.47</v>
      </c>
      <c r="H334" s="2">
        <v>62.04</v>
      </c>
      <c r="I334" s="2">
        <v>109.72</v>
      </c>
      <c r="J334" s="2">
        <v>159.74</v>
      </c>
    </row>
    <row r="335" spans="1:10">
      <c r="A335" s="1">
        <v>133.23</v>
      </c>
      <c r="B335" s="1">
        <v>234.4</v>
      </c>
      <c r="C335" s="2">
        <v>218.46</v>
      </c>
      <c r="D335" s="2">
        <v>191.01</v>
      </c>
      <c r="E335" s="2">
        <v>608.33</v>
      </c>
      <c r="F335" s="2">
        <v>144.47</v>
      </c>
      <c r="G335" s="2">
        <v>244.21</v>
      </c>
      <c r="H335" s="2">
        <v>61.65</v>
      </c>
      <c r="I335" s="2">
        <v>109.29</v>
      </c>
      <c r="J335" s="2">
        <v>158.84</v>
      </c>
    </row>
    <row r="336" spans="1:10">
      <c r="A336" s="1">
        <v>135.91</v>
      </c>
      <c r="B336" s="1">
        <v>236.85</v>
      </c>
      <c r="C336" s="2">
        <v>218.94</v>
      </c>
      <c r="D336" s="2">
        <v>192.04</v>
      </c>
      <c r="E336" s="2">
        <v>615.86</v>
      </c>
      <c r="F336" s="2">
        <v>142.06</v>
      </c>
      <c r="G336" s="2">
        <v>239.87</v>
      </c>
      <c r="H336" s="2">
        <v>61.07</v>
      </c>
      <c r="I336" s="2">
        <v>106.54</v>
      </c>
      <c r="J336" s="2">
        <v>158.56</v>
      </c>
    </row>
    <row r="337" spans="1:10">
      <c r="A337" s="1">
        <v>140.11</v>
      </c>
      <c r="B337" s="1">
        <v>242.7</v>
      </c>
      <c r="C337" s="2">
        <v>222.13</v>
      </c>
      <c r="D337" s="2">
        <v>193.95</v>
      </c>
      <c r="E337" s="2">
        <v>610.72</v>
      </c>
      <c r="F337" s="2">
        <v>142.27</v>
      </c>
      <c r="G337" s="2">
        <v>243.13</v>
      </c>
      <c r="H337" s="2">
        <v>61.71</v>
      </c>
      <c r="I337" s="2">
        <v>106.93</v>
      </c>
      <c r="J337" s="2">
        <v>162.1</v>
      </c>
    </row>
    <row r="338" spans="1:10">
      <c r="A338" s="1">
        <v>140.14</v>
      </c>
      <c r="B338" s="1">
        <v>242.21</v>
      </c>
      <c r="C338" s="2">
        <v>222.11</v>
      </c>
      <c r="D338" s="2">
        <v>195.49</v>
      </c>
      <c r="E338" s="2">
        <v>617.89</v>
      </c>
      <c r="F338" s="2">
        <v>146.23</v>
      </c>
      <c r="G338" s="2">
        <v>243.17</v>
      </c>
      <c r="H338" s="2">
        <v>60.84</v>
      </c>
      <c r="I338" s="2">
        <v>108.75</v>
      </c>
      <c r="J338" s="2">
        <v>161.3</v>
      </c>
    </row>
    <row r="339" spans="1:10">
      <c r="A339" s="1">
        <v>149.43</v>
      </c>
      <c r="B339" s="1">
        <v>245</v>
      </c>
      <c r="C339" s="2">
        <v>227.61</v>
      </c>
      <c r="D339" s="2">
        <v>196.87</v>
      </c>
      <c r="E339" s="2">
        <v>630.2</v>
      </c>
      <c r="F339" s="2">
        <v>143.66</v>
      </c>
      <c r="G339" s="2">
        <v>240.85</v>
      </c>
      <c r="H339" s="2">
        <v>60.81</v>
      </c>
      <c r="I339" s="2">
        <v>107.74</v>
      </c>
      <c r="J339" s="2">
        <v>160.6</v>
      </c>
    </row>
    <row r="340" spans="1:10">
      <c r="A340" s="1">
        <v>144.47</v>
      </c>
      <c r="B340" s="1">
        <v>243.36</v>
      </c>
      <c r="C340" s="2">
        <v>224.19</v>
      </c>
      <c r="D340" s="2">
        <v>191.79</v>
      </c>
      <c r="E340" s="2">
        <v>604.63</v>
      </c>
      <c r="F340" s="2">
        <v>144.19</v>
      </c>
      <c r="G340" s="2">
        <v>243.28</v>
      </c>
      <c r="H340" s="2">
        <v>61.75</v>
      </c>
      <c r="I340" s="2">
        <v>107.86</v>
      </c>
      <c r="J340" s="2">
        <v>165.13</v>
      </c>
    </row>
    <row r="341" spans="1:10">
      <c r="A341" s="1">
        <v>138.31</v>
      </c>
      <c r="B341" s="1">
        <v>243.85</v>
      </c>
      <c r="C341" s="2">
        <v>220.22</v>
      </c>
      <c r="D341" s="2">
        <v>189.43</v>
      </c>
      <c r="E341" s="2">
        <v>599.24</v>
      </c>
      <c r="F341" s="2">
        <v>144.02</v>
      </c>
      <c r="G341" s="2">
        <v>240</v>
      </c>
      <c r="H341" s="2">
        <v>61.84</v>
      </c>
      <c r="I341" s="2">
        <v>107.31</v>
      </c>
      <c r="J341" s="2">
        <v>165.98</v>
      </c>
    </row>
    <row r="342" spans="1:10">
      <c r="A342" s="1">
        <v>134.29</v>
      </c>
      <c r="B342" s="1">
        <v>250.42</v>
      </c>
      <c r="C342" s="2">
        <v>219.39</v>
      </c>
      <c r="D342" s="2">
        <v>189.3</v>
      </c>
      <c r="E342" s="2">
        <v>585.51</v>
      </c>
      <c r="F342" s="2">
        <v>144.62</v>
      </c>
      <c r="G342" s="2">
        <v>239.71</v>
      </c>
      <c r="H342" s="2">
        <v>62.26</v>
      </c>
      <c r="I342" s="2">
        <v>107.57</v>
      </c>
      <c r="J342" s="2">
        <v>167.65</v>
      </c>
    </row>
    <row r="343" spans="1:10">
      <c r="A343" s="1">
        <v>137.49</v>
      </c>
      <c r="B343" s="1">
        <v>252.2</v>
      </c>
      <c r="C343" s="2">
        <v>221.3</v>
      </c>
      <c r="D343" s="2">
        <v>191.24</v>
      </c>
      <c r="E343" s="2">
        <v>591.24</v>
      </c>
      <c r="F343" s="2">
        <v>143.34</v>
      </c>
      <c r="G343" s="2">
        <v>239.32</v>
      </c>
      <c r="H343" s="2">
        <v>62.03</v>
      </c>
      <c r="I343" s="2">
        <v>105.76</v>
      </c>
      <c r="J343" s="2">
        <v>167.09</v>
      </c>
    </row>
    <row r="344" spans="1:10">
      <c r="A344" s="1">
        <v>137.01</v>
      </c>
      <c r="B344" s="1">
        <v>255.59</v>
      </c>
      <c r="C344" s="2">
        <v>223.75</v>
      </c>
      <c r="D344" s="2">
        <v>192.76</v>
      </c>
      <c r="E344" s="2">
        <v>599.81</v>
      </c>
      <c r="F344" s="2">
        <v>145.05</v>
      </c>
      <c r="G344" s="2">
        <v>241.17</v>
      </c>
      <c r="H344" s="2">
        <v>62.45</v>
      </c>
      <c r="I344" s="2">
        <v>106.48</v>
      </c>
      <c r="J344" s="2">
        <v>169.53</v>
      </c>
    </row>
    <row r="345" spans="1:10">
      <c r="A345" s="1">
        <v>139.93</v>
      </c>
      <c r="B345" s="1">
        <v>259.02</v>
      </c>
      <c r="C345" s="2">
        <v>227.05</v>
      </c>
      <c r="D345" s="2">
        <v>195.6</v>
      </c>
      <c r="E345" s="2">
        <v>603.35</v>
      </c>
      <c r="F345" s="2">
        <v>145.58</v>
      </c>
      <c r="G345" s="2">
        <v>243.14</v>
      </c>
      <c r="H345" s="2">
        <v>62.57</v>
      </c>
      <c r="I345" s="2">
        <v>106.49</v>
      </c>
      <c r="J345" s="2">
        <v>170.16</v>
      </c>
    </row>
    <row r="346" spans="1:10">
      <c r="A346" s="1">
        <v>140.22</v>
      </c>
      <c r="B346" s="1">
        <v>258.2</v>
      </c>
      <c r="C346" s="2">
        <v>229.05</v>
      </c>
      <c r="D346" s="2">
        <v>196.11</v>
      </c>
      <c r="E346" s="2">
        <v>607.75</v>
      </c>
      <c r="F346" s="2">
        <v>145.85</v>
      </c>
      <c r="G346" s="2">
        <v>242.31</v>
      </c>
      <c r="H346" s="2">
        <v>62.84</v>
      </c>
      <c r="I346" s="2">
        <v>106.4</v>
      </c>
      <c r="J346" s="2">
        <v>168.94</v>
      </c>
    </row>
    <row r="347" spans="1:10">
      <c r="A347" s="1">
        <v>139.67</v>
      </c>
      <c r="B347" s="1">
        <v>255.27</v>
      </c>
      <c r="C347" s="2">
        <v>225.06</v>
      </c>
      <c r="D347" s="2">
        <v>194.63</v>
      </c>
      <c r="E347" s="2">
        <v>599.85</v>
      </c>
      <c r="F347" s="2">
        <v>145.27</v>
      </c>
      <c r="G347" s="2">
        <v>238.39</v>
      </c>
      <c r="H347" s="2">
        <v>62.38</v>
      </c>
      <c r="I347" s="2">
        <v>106.3</v>
      </c>
      <c r="J347" s="2">
        <v>168.11</v>
      </c>
    </row>
    <row r="348" spans="1:10">
      <c r="A348" s="1">
        <v>134.7</v>
      </c>
      <c r="B348" s="1">
        <v>254.49</v>
      </c>
      <c r="C348" s="2">
        <v>224.92</v>
      </c>
      <c r="D348" s="2">
        <v>191.41</v>
      </c>
      <c r="E348" s="2">
        <v>585.25</v>
      </c>
      <c r="F348" s="2">
        <v>144.47</v>
      </c>
      <c r="G348" s="2">
        <v>237.6</v>
      </c>
      <c r="H348" s="2">
        <v>62.55</v>
      </c>
      <c r="I348" s="2">
        <v>105.87</v>
      </c>
      <c r="J348" s="2">
        <v>168.06</v>
      </c>
    </row>
    <row r="349" spans="1:10">
      <c r="A349" s="1">
        <v>130.68</v>
      </c>
      <c r="B349" s="1">
        <v>249.79</v>
      </c>
      <c r="C349" s="2">
        <v>223.29</v>
      </c>
      <c r="D349" s="2">
        <v>188.51</v>
      </c>
      <c r="E349" s="2">
        <v>595.57</v>
      </c>
      <c r="F349" s="2">
        <v>143.58</v>
      </c>
      <c r="G349" s="2">
        <v>232.96</v>
      </c>
      <c r="H349" s="2">
        <v>62.45</v>
      </c>
      <c r="I349" s="2">
        <v>105.51</v>
      </c>
      <c r="J349" s="2">
        <v>169.19</v>
      </c>
    </row>
    <row r="350" spans="1:10">
      <c r="A350" s="1">
        <v>128.91</v>
      </c>
      <c r="B350" s="1">
        <v>248.05</v>
      </c>
      <c r="C350" s="2">
        <v>220.52</v>
      </c>
      <c r="D350" s="2">
        <v>188.4</v>
      </c>
      <c r="E350" s="2">
        <v>597.19</v>
      </c>
      <c r="F350" s="2">
        <v>144.75</v>
      </c>
      <c r="G350" s="2">
        <v>230.37</v>
      </c>
      <c r="H350" s="2">
        <v>62.85</v>
      </c>
      <c r="I350" s="2">
        <v>106.42</v>
      </c>
      <c r="J350" s="2">
        <v>169.08</v>
      </c>
    </row>
    <row r="351" spans="1:10">
      <c r="A351" s="1">
        <v>130.39</v>
      </c>
      <c r="B351" s="1">
        <v>253.48</v>
      </c>
      <c r="C351" s="2">
        <v>231.15</v>
      </c>
      <c r="D351" s="2">
        <v>195.42</v>
      </c>
      <c r="E351" s="2">
        <v>619.44</v>
      </c>
      <c r="F351" s="2">
        <v>146.41</v>
      </c>
      <c r="G351" s="2">
        <v>238.36</v>
      </c>
      <c r="H351" s="2">
        <v>63.4</v>
      </c>
      <c r="I351" s="2">
        <v>108.01</v>
      </c>
      <c r="J351" s="2">
        <v>170.33</v>
      </c>
    </row>
    <row r="352" spans="1:10">
      <c r="A352" s="1">
        <v>132</v>
      </c>
      <c r="B352" s="1">
        <v>251.04</v>
      </c>
      <c r="C352" s="2">
        <v>232.93</v>
      </c>
      <c r="D352" s="2">
        <v>196.66</v>
      </c>
      <c r="E352" s="2">
        <v>624.24</v>
      </c>
      <c r="F352" s="2">
        <v>143.85</v>
      </c>
      <c r="G352" s="2">
        <v>239.58</v>
      </c>
      <c r="H352" s="2">
        <v>62.55</v>
      </c>
      <c r="I352" s="2">
        <v>108.47</v>
      </c>
      <c r="J352" s="2">
        <v>171.14</v>
      </c>
    </row>
    <row r="353" spans="1:10">
      <c r="A353" s="1">
        <v>134.25</v>
      </c>
      <c r="B353" s="1">
        <v>248.13</v>
      </c>
      <c r="C353" s="2">
        <v>227.46</v>
      </c>
      <c r="D353" s="2">
        <v>189.82</v>
      </c>
      <c r="E353" s="2">
        <v>620.35</v>
      </c>
      <c r="F353" s="2">
        <v>146.62</v>
      </c>
      <c r="G353" s="2">
        <v>239.94</v>
      </c>
      <c r="H353" s="2">
        <v>63.12</v>
      </c>
      <c r="I353" s="2">
        <v>110.84</v>
      </c>
      <c r="J353" s="2">
        <v>171.06</v>
      </c>
    </row>
    <row r="354" spans="1:10">
      <c r="A354" s="1">
        <v>137.34</v>
      </c>
      <c r="B354" s="1">
        <v>247.96</v>
      </c>
      <c r="C354" s="2">
        <v>228.97</v>
      </c>
      <c r="D354" s="2">
        <v>191.96</v>
      </c>
      <c r="E354" s="2">
        <v>630.79</v>
      </c>
      <c r="F354" s="2">
        <v>146.24</v>
      </c>
      <c r="G354" s="2">
        <v>241.53</v>
      </c>
      <c r="H354" s="2">
        <v>63.84</v>
      </c>
      <c r="I354" s="2">
        <v>111.82</v>
      </c>
      <c r="J354" s="2">
        <v>170.85</v>
      </c>
    </row>
    <row r="355" spans="1:10">
      <c r="A355" s="1">
        <v>139.31</v>
      </c>
      <c r="B355" s="1">
        <v>246.49</v>
      </c>
      <c r="C355" s="2">
        <v>230.26</v>
      </c>
      <c r="D355" s="2">
        <v>195.4</v>
      </c>
      <c r="E355" s="2">
        <v>632.68</v>
      </c>
      <c r="F355" s="2">
        <v>146.64</v>
      </c>
      <c r="G355" s="2">
        <v>243.53</v>
      </c>
      <c r="H355" s="2">
        <v>62.64</v>
      </c>
      <c r="I355" s="2">
        <v>111.92</v>
      </c>
      <c r="J355" s="2">
        <v>170.63</v>
      </c>
    </row>
    <row r="356" spans="1:10">
      <c r="A356" s="1">
        <v>135.07</v>
      </c>
      <c r="B356" s="1">
        <v>247.77</v>
      </c>
      <c r="C356" s="2">
        <v>225.04</v>
      </c>
      <c r="D356" s="2">
        <v>185.17</v>
      </c>
      <c r="E356" s="2">
        <v>619.32</v>
      </c>
      <c r="F356" s="2">
        <v>149.23</v>
      </c>
      <c r="G356" s="2">
        <v>242.86</v>
      </c>
      <c r="H356" s="2">
        <v>62.91</v>
      </c>
      <c r="I356" s="2">
        <v>112.67</v>
      </c>
      <c r="J356" s="2">
        <v>172.28</v>
      </c>
    </row>
    <row r="357" spans="1:10">
      <c r="A357" s="1">
        <v>138.81</v>
      </c>
      <c r="B357" s="1">
        <v>246.75</v>
      </c>
      <c r="C357" s="2">
        <v>226.09</v>
      </c>
      <c r="D357" s="2">
        <v>175.37</v>
      </c>
      <c r="E357" s="2">
        <v>613.57</v>
      </c>
      <c r="F357" s="2">
        <v>149.6</v>
      </c>
      <c r="G357" s="2">
        <v>243.81</v>
      </c>
      <c r="H357" s="2">
        <v>62.6</v>
      </c>
      <c r="I357" s="2">
        <v>112.9</v>
      </c>
      <c r="J357" s="2">
        <v>170.79</v>
      </c>
    </row>
    <row r="358" spans="1:10">
      <c r="A358" s="1">
        <v>142.44</v>
      </c>
      <c r="B358" s="1">
        <v>242.84</v>
      </c>
      <c r="C358" s="2">
        <v>227.03</v>
      </c>
      <c r="D358" s="2">
        <v>174.71</v>
      </c>
      <c r="E358" s="2">
        <v>623.77</v>
      </c>
      <c r="F358" s="2">
        <v>149.31</v>
      </c>
      <c r="G358" s="2">
        <v>247.36</v>
      </c>
      <c r="H358" s="2">
        <v>62.53</v>
      </c>
      <c r="I358" s="2">
        <v>113.57</v>
      </c>
      <c r="J358" s="2">
        <v>173.82</v>
      </c>
    </row>
    <row r="359" spans="1:10">
      <c r="A359" s="1">
        <v>145.06</v>
      </c>
      <c r="B359" s="1">
        <v>243.04</v>
      </c>
      <c r="C359" s="2">
        <v>220.55</v>
      </c>
      <c r="D359" s="2">
        <v>172.64</v>
      </c>
      <c r="E359" s="2">
        <v>608.93</v>
      </c>
      <c r="F359" s="2">
        <v>149.52</v>
      </c>
      <c r="G359" s="2">
        <v>245.48</v>
      </c>
      <c r="H359" s="2">
        <v>62.92</v>
      </c>
      <c r="I359" s="2">
        <v>114.78</v>
      </c>
      <c r="J359" s="2">
        <v>176.03</v>
      </c>
    </row>
    <row r="360" spans="1:10">
      <c r="A360" s="1">
        <v>145.14</v>
      </c>
      <c r="B360" s="1">
        <v>243.01</v>
      </c>
      <c r="C360" s="2">
        <v>218.16</v>
      </c>
      <c r="D360" s="2">
        <v>174.37</v>
      </c>
      <c r="E360" s="2">
        <v>613.78</v>
      </c>
      <c r="F360" s="2">
        <v>150.47</v>
      </c>
      <c r="G360" s="2">
        <v>243.4</v>
      </c>
      <c r="H360" s="2">
        <v>62.21</v>
      </c>
      <c r="I360" s="2">
        <v>114.28</v>
      </c>
      <c r="J360" s="2">
        <v>175.11</v>
      </c>
    </row>
    <row r="361" spans="1:10">
      <c r="A361" s="1">
        <v>140.26</v>
      </c>
      <c r="B361" s="1">
        <v>242.65</v>
      </c>
      <c r="C361" s="2">
        <v>213.44</v>
      </c>
      <c r="D361" s="2">
        <v>171.34</v>
      </c>
      <c r="E361" s="2">
        <v>613.65</v>
      </c>
      <c r="F361" s="2">
        <v>152.36</v>
      </c>
      <c r="G361" s="2">
        <v>244.82</v>
      </c>
      <c r="H361" s="2">
        <v>63.52</v>
      </c>
      <c r="I361" s="2">
        <v>117.67</v>
      </c>
      <c r="J361" s="2">
        <v>175.42</v>
      </c>
    </row>
    <row r="362" spans="1:10">
      <c r="A362" s="1">
        <v>138.63</v>
      </c>
      <c r="B362" s="1">
        <v>239.59</v>
      </c>
      <c r="C362" s="2">
        <v>210.71</v>
      </c>
      <c r="D362" s="2">
        <v>171.49</v>
      </c>
      <c r="E362" s="2">
        <v>592.83</v>
      </c>
      <c r="F362" s="2">
        <v>154.8</v>
      </c>
      <c r="G362" s="2">
        <v>246.25</v>
      </c>
      <c r="H362" s="2">
        <v>63.65</v>
      </c>
      <c r="I362" s="2">
        <v>117.85</v>
      </c>
      <c r="J362" s="2">
        <v>179.7</v>
      </c>
    </row>
    <row r="363" spans="1:10">
      <c r="A363" s="1">
        <v>138.25</v>
      </c>
      <c r="B363" s="1">
        <v>237.33</v>
      </c>
      <c r="C363" s="2">
        <v>207.89</v>
      </c>
      <c r="D363" s="2">
        <v>168.95</v>
      </c>
      <c r="E363" s="2">
        <v>574.32</v>
      </c>
      <c r="F363" s="2">
        <v>155.01</v>
      </c>
      <c r="G363" s="2">
        <v>249.72</v>
      </c>
      <c r="H363" s="2">
        <v>64.08</v>
      </c>
      <c r="I363" s="2">
        <v>117.96</v>
      </c>
      <c r="J363" s="2">
        <v>179.26</v>
      </c>
    </row>
    <row r="364" spans="1:10">
      <c r="A364" s="1">
        <v>135.34</v>
      </c>
      <c r="B364" s="1">
        <v>234.93</v>
      </c>
      <c r="C364" s="2">
        <v>205.74</v>
      </c>
      <c r="D364" s="2">
        <v>169.23</v>
      </c>
      <c r="E364" s="2">
        <v>569.2</v>
      </c>
      <c r="F364" s="2">
        <v>155.4</v>
      </c>
      <c r="G364" s="2">
        <v>249.79</v>
      </c>
      <c r="H364" s="2">
        <v>64.43</v>
      </c>
      <c r="I364" s="2">
        <v>117.66</v>
      </c>
      <c r="J364" s="2">
        <v>179.36</v>
      </c>
    </row>
    <row r="365" spans="1:10">
      <c r="A365" s="1">
        <v>136.92</v>
      </c>
      <c r="B365" s="1">
        <v>235.06</v>
      </c>
      <c r="C365" s="2">
        <v>207.86</v>
      </c>
      <c r="D365" s="2">
        <v>169.12</v>
      </c>
      <c r="E365" s="2">
        <v>573.54</v>
      </c>
      <c r="F365" s="2">
        <v>154.52</v>
      </c>
      <c r="G365" s="2">
        <v>249.97</v>
      </c>
      <c r="H365" s="2">
        <v>64.55</v>
      </c>
      <c r="I365" s="2">
        <v>117.97</v>
      </c>
      <c r="J365" s="2">
        <v>179.31</v>
      </c>
    </row>
    <row r="366" spans="1:10">
      <c r="A366" s="1">
        <v>136.02</v>
      </c>
      <c r="B366" s="1">
        <v>232.87</v>
      </c>
      <c r="C366" s="2">
        <v>201.45</v>
      </c>
      <c r="D366" s="2">
        <v>167.65</v>
      </c>
      <c r="E366" s="2">
        <v>565.11</v>
      </c>
      <c r="F366" s="2">
        <v>155.78</v>
      </c>
      <c r="G366" s="2">
        <v>250.29</v>
      </c>
      <c r="H366" s="2">
        <v>64.38</v>
      </c>
      <c r="I366" s="2">
        <v>119.97</v>
      </c>
      <c r="J366" s="2">
        <v>177.39</v>
      </c>
    </row>
    <row r="367" spans="1:10">
      <c r="A367" s="1">
        <v>141.95</v>
      </c>
      <c r="B367" s="1">
        <v>229.87</v>
      </c>
      <c r="C367" s="2">
        <v>197.12</v>
      </c>
      <c r="D367" s="2">
        <v>164.76</v>
      </c>
      <c r="E367" s="2">
        <v>559.14</v>
      </c>
      <c r="F367" s="2">
        <v>155.17</v>
      </c>
      <c r="G367" s="2">
        <v>248.55</v>
      </c>
      <c r="H367" s="2">
        <v>63.92</v>
      </c>
      <c r="I367" s="2">
        <v>121.79</v>
      </c>
      <c r="J367" s="2">
        <v>176.28</v>
      </c>
    </row>
    <row r="368" spans="1:10">
      <c r="A368" s="1">
        <v>146.67</v>
      </c>
      <c r="B368" s="1">
        <v>228.52</v>
      </c>
      <c r="C368" s="2">
        <v>198.38</v>
      </c>
      <c r="D368" s="2">
        <v>167.63</v>
      </c>
      <c r="E368" s="2">
        <v>563.09</v>
      </c>
      <c r="F368" s="2">
        <v>155.5</v>
      </c>
      <c r="G368" s="2">
        <v>244.76</v>
      </c>
      <c r="H368" s="2">
        <v>63.76</v>
      </c>
      <c r="I368" s="2">
        <v>121.93</v>
      </c>
      <c r="J368" s="2">
        <v>172.75</v>
      </c>
    </row>
    <row r="369" spans="1:10">
      <c r="A369" s="1">
        <v>145.89</v>
      </c>
      <c r="B369" s="1">
        <v>229</v>
      </c>
      <c r="C369" s="2">
        <v>202.88</v>
      </c>
      <c r="D369" s="2">
        <v>175.98</v>
      </c>
      <c r="E369" s="2">
        <v>565.52</v>
      </c>
      <c r="F369" s="2">
        <v>153.11</v>
      </c>
      <c r="G369" s="2">
        <v>240.78</v>
      </c>
      <c r="H369" s="2">
        <v>62.99</v>
      </c>
      <c r="I369" s="2">
        <v>120.32</v>
      </c>
      <c r="J369" s="2">
        <v>170.89</v>
      </c>
    </row>
    <row r="370" spans="1:10">
      <c r="A370" s="1">
        <v>147.01</v>
      </c>
      <c r="B370" s="1">
        <v>228.28</v>
      </c>
      <c r="C370" s="2">
        <v>204.61</v>
      </c>
      <c r="D370" s="2">
        <v>178.12</v>
      </c>
      <c r="E370" s="2">
        <v>561.09</v>
      </c>
      <c r="F370" s="2">
        <v>153</v>
      </c>
      <c r="G370" s="2">
        <v>243.09</v>
      </c>
      <c r="H370" s="2">
        <v>62.59</v>
      </c>
      <c r="I370" s="2">
        <v>118.63</v>
      </c>
      <c r="J370" s="2">
        <v>170.76</v>
      </c>
    </row>
    <row r="371" spans="1:10">
      <c r="A371" s="1">
        <v>140.15</v>
      </c>
      <c r="B371" s="1">
        <v>228.02</v>
      </c>
      <c r="C371" s="2">
        <v>201.7</v>
      </c>
      <c r="D371" s="2">
        <v>175.3</v>
      </c>
      <c r="E371" s="2">
        <v>554.4</v>
      </c>
      <c r="F371" s="2">
        <v>154.77</v>
      </c>
      <c r="G371" s="2">
        <v>245.03</v>
      </c>
      <c r="H371" s="2">
        <v>61.86</v>
      </c>
      <c r="I371" s="2">
        <v>120.31</v>
      </c>
      <c r="J371" s="2">
        <v>170.75</v>
      </c>
    </row>
    <row r="372" spans="1:10">
      <c r="A372" s="1">
        <v>141.98</v>
      </c>
      <c r="B372" s="1">
        <v>225</v>
      </c>
      <c r="C372" s="2">
        <v>202.61</v>
      </c>
      <c r="D372" s="2">
        <v>172.49</v>
      </c>
      <c r="E372" s="2">
        <v>554.08</v>
      </c>
      <c r="F372" s="2">
        <v>154</v>
      </c>
      <c r="G372" s="2">
        <v>245.31</v>
      </c>
      <c r="H372" s="2">
        <v>61.74</v>
      </c>
      <c r="I372" s="2">
        <v>119.31</v>
      </c>
      <c r="J372" s="2">
        <v>169.54</v>
      </c>
    </row>
    <row r="373" spans="1:10">
      <c r="A373" s="1">
        <v>146.76</v>
      </c>
      <c r="B373" s="1">
        <v>228.22</v>
      </c>
      <c r="C373" s="2">
        <v>211.48</v>
      </c>
      <c r="D373" s="2">
        <v>175.58</v>
      </c>
      <c r="E373" s="2">
        <v>577.16</v>
      </c>
      <c r="F373" s="2">
        <v>151.87</v>
      </c>
      <c r="G373" s="2">
        <v>241.87</v>
      </c>
      <c r="H373" s="2">
        <v>62.55</v>
      </c>
      <c r="I373" s="2">
        <v>120.56</v>
      </c>
      <c r="J373" s="2">
        <v>167.08</v>
      </c>
    </row>
    <row r="374" spans="1:10">
      <c r="A374" s="1">
        <v>146.27</v>
      </c>
      <c r="B374" s="1">
        <v>225.12</v>
      </c>
      <c r="C374" s="2">
        <v>214.1</v>
      </c>
      <c r="D374" s="2">
        <v>178.88</v>
      </c>
      <c r="E374" s="2">
        <v>580</v>
      </c>
      <c r="F374" s="2">
        <v>153.24</v>
      </c>
      <c r="G374" s="2">
        <v>241.16</v>
      </c>
      <c r="H374" s="2">
        <v>63</v>
      </c>
      <c r="I374" s="2">
        <v>121.47</v>
      </c>
      <c r="J374" s="2">
        <v>166.58</v>
      </c>
    </row>
    <row r="375" spans="1:10">
      <c r="A375" s="1">
        <v>148.29</v>
      </c>
      <c r="B375" s="1">
        <v>224.23</v>
      </c>
      <c r="C375" s="2">
        <v>208.91</v>
      </c>
      <c r="D375" s="2">
        <v>181.62</v>
      </c>
      <c r="E375" s="2">
        <v>584.82</v>
      </c>
      <c r="F375" s="2">
        <v>152.64</v>
      </c>
      <c r="G375" s="2">
        <v>239.56</v>
      </c>
      <c r="H375" s="2">
        <v>63.2</v>
      </c>
      <c r="I375" s="2">
        <v>120.35</v>
      </c>
      <c r="J375" s="2">
        <v>165.84</v>
      </c>
    </row>
    <row r="376" spans="1:10">
      <c r="A376" s="1">
        <v>145.26</v>
      </c>
      <c r="B376" s="1">
        <v>224.23</v>
      </c>
      <c r="C376" s="2">
        <v>206.84</v>
      </c>
      <c r="D376" s="2">
        <v>180.35</v>
      </c>
      <c r="E376" s="2">
        <v>583.17</v>
      </c>
      <c r="F376" s="2">
        <v>155.04</v>
      </c>
      <c r="G376" s="2">
        <v>239.29</v>
      </c>
      <c r="H376" s="2">
        <v>63.36</v>
      </c>
      <c r="I376" s="2">
        <v>120.47</v>
      </c>
      <c r="J376" s="2">
        <v>166.03</v>
      </c>
    </row>
    <row r="377" spans="1:10">
      <c r="A377" s="1">
        <v>147.63</v>
      </c>
      <c r="B377" s="1">
        <v>226.96</v>
      </c>
      <c r="C377" s="2">
        <v>208.18</v>
      </c>
      <c r="D377" s="2">
        <v>178.35</v>
      </c>
      <c r="E377" s="2">
        <v>589.34</v>
      </c>
      <c r="F377" s="2">
        <v>155.47</v>
      </c>
      <c r="G377" s="2">
        <v>236.98</v>
      </c>
      <c r="H377" s="2">
        <v>63.92</v>
      </c>
      <c r="I377" s="2">
        <v>121.11</v>
      </c>
      <c r="J377" s="2">
        <v>167.71</v>
      </c>
    </row>
    <row r="378" spans="1:10">
      <c r="A378" s="1">
        <v>148.88</v>
      </c>
      <c r="B378" s="1">
        <v>227.48</v>
      </c>
      <c r="C378" s="2">
        <v>210.05</v>
      </c>
      <c r="D378" s="2">
        <v>180.75</v>
      </c>
      <c r="E378" s="2">
        <v>591.7</v>
      </c>
      <c r="F378" s="2">
        <v>156.73</v>
      </c>
      <c r="G378" s="2">
        <v>236.38</v>
      </c>
      <c r="H378" s="2">
        <v>63.66</v>
      </c>
      <c r="I378" s="2">
        <v>121.15</v>
      </c>
      <c r="J378" s="2">
        <v>163.41</v>
      </c>
    </row>
    <row r="379" spans="1:10">
      <c r="A379" s="1">
        <v>145.61</v>
      </c>
      <c r="B379" s="1">
        <v>222.72</v>
      </c>
      <c r="C379" s="2">
        <v>207.09</v>
      </c>
      <c r="D379" s="2">
        <v>176.51</v>
      </c>
      <c r="E379" s="2">
        <v>572.05</v>
      </c>
      <c r="F379" s="2">
        <v>157.88</v>
      </c>
      <c r="G379" s="2">
        <v>247.06</v>
      </c>
      <c r="H379" s="2">
        <v>63.7</v>
      </c>
      <c r="I379" s="2">
        <v>121</v>
      </c>
      <c r="J379" s="2">
        <v>161.05</v>
      </c>
    </row>
    <row r="380" spans="1:10">
      <c r="A380" s="1">
        <v>139.91</v>
      </c>
      <c r="B380" s="1">
        <v>223.45</v>
      </c>
      <c r="C380" s="2">
        <v>199.5</v>
      </c>
      <c r="D380" s="2">
        <v>169.74</v>
      </c>
      <c r="E380" s="2">
        <v>572.43</v>
      </c>
      <c r="F380" s="2">
        <v>158.35</v>
      </c>
      <c r="G380" s="2">
        <v>221.49</v>
      </c>
      <c r="H380" s="2">
        <v>65.37</v>
      </c>
      <c r="I380" s="2">
        <v>118.96</v>
      </c>
      <c r="J380" s="2">
        <v>165.76</v>
      </c>
    </row>
    <row r="381" spans="1:10">
      <c r="A381" s="1">
        <v>136.05</v>
      </c>
      <c r="B381" s="1">
        <v>222.01</v>
      </c>
      <c r="C381" s="2">
        <v>195.78</v>
      </c>
      <c r="D381" s="2">
        <v>169.24</v>
      </c>
      <c r="E381" s="2">
        <v>560.68</v>
      </c>
      <c r="F381" s="2">
        <v>158.24</v>
      </c>
      <c r="G381" s="2">
        <v>219.78</v>
      </c>
      <c r="H381" s="2">
        <v>65.11</v>
      </c>
      <c r="I381" s="2">
        <v>118.61</v>
      </c>
      <c r="J381" s="2">
        <v>165.08</v>
      </c>
    </row>
    <row r="382" spans="1:10">
      <c r="A382" s="1">
        <v>135.4</v>
      </c>
      <c r="B382" s="1">
        <v>222.91</v>
      </c>
      <c r="C382" s="2">
        <v>197.93</v>
      </c>
      <c r="D382" s="2">
        <v>171.29</v>
      </c>
      <c r="E382" s="2">
        <v>567.16</v>
      </c>
      <c r="F382" s="2">
        <v>160.13</v>
      </c>
      <c r="G382" s="2">
        <v>222.94</v>
      </c>
      <c r="H382" s="2">
        <v>65.01</v>
      </c>
      <c r="I382" s="2">
        <v>114.95</v>
      </c>
      <c r="J382" s="2">
        <v>165.1</v>
      </c>
    </row>
    <row r="383" spans="1:10">
      <c r="A383" s="1">
        <v>132.76</v>
      </c>
      <c r="B383" s="1">
        <v>225.91</v>
      </c>
      <c r="C383" s="2">
        <v>186.4</v>
      </c>
      <c r="D383" s="2">
        <v>171.11</v>
      </c>
      <c r="E383" s="2">
        <v>567.58</v>
      </c>
      <c r="F383" s="2">
        <v>159.86</v>
      </c>
      <c r="G383" s="2">
        <v>221.92</v>
      </c>
      <c r="H383" s="2">
        <v>65.31</v>
      </c>
      <c r="I383" s="2">
        <v>116.78</v>
      </c>
      <c r="J383" s="2">
        <v>165.18</v>
      </c>
    </row>
    <row r="384" spans="1:10">
      <c r="A384" s="1">
        <v>139.34</v>
      </c>
      <c r="B384" s="1">
        <v>230.1</v>
      </c>
      <c r="C384" s="2">
        <v>192.73</v>
      </c>
      <c r="D384" s="2">
        <v>174.46</v>
      </c>
      <c r="E384" s="2">
        <v>591.8</v>
      </c>
      <c r="F384" s="2">
        <v>160.61</v>
      </c>
      <c r="G384" s="2">
        <v>224.41</v>
      </c>
      <c r="H384" s="2">
        <v>65.92</v>
      </c>
      <c r="I384" s="2">
        <v>116.69</v>
      </c>
      <c r="J384" s="2">
        <v>166.16</v>
      </c>
    </row>
    <row r="385" spans="1:10">
      <c r="A385" s="1">
        <v>141.25</v>
      </c>
      <c r="B385" s="1">
        <v>233.67</v>
      </c>
      <c r="C385" s="2">
        <v>190.83</v>
      </c>
      <c r="D385" s="2">
        <v>169.68</v>
      </c>
      <c r="E385" s="2">
        <v>593.28</v>
      </c>
      <c r="F385" s="2">
        <v>160.09</v>
      </c>
      <c r="G385" s="2">
        <v>222.9</v>
      </c>
      <c r="H385" s="2">
        <v>65.56</v>
      </c>
      <c r="I385" s="2">
        <v>117.28</v>
      </c>
      <c r="J385" s="2">
        <v>167.17</v>
      </c>
    </row>
    <row r="386" spans="1:10">
      <c r="A386" s="1">
        <v>140.52</v>
      </c>
      <c r="B386" s="1">
        <v>233.4</v>
      </c>
      <c r="C386" s="2">
        <v>188.39</v>
      </c>
      <c r="D386" s="2">
        <v>166.72</v>
      </c>
      <c r="E386" s="2">
        <v>578.16</v>
      </c>
      <c r="F386" s="2">
        <v>161.6</v>
      </c>
      <c r="G386" s="2">
        <v>225.5</v>
      </c>
      <c r="H386" s="2">
        <v>66.67</v>
      </c>
      <c r="I386" s="2">
        <v>118.9</v>
      </c>
      <c r="J386" s="2">
        <v>169.3</v>
      </c>
    </row>
    <row r="387" spans="1:10">
      <c r="A387" s="1">
        <v>141.54</v>
      </c>
      <c r="B387" s="1">
        <v>231.41</v>
      </c>
      <c r="C387" s="2">
        <v>187.83</v>
      </c>
      <c r="D387" s="2">
        <v>165.27</v>
      </c>
      <c r="E387" s="2">
        <v>573.25</v>
      </c>
      <c r="F387" s="2">
        <v>160.88</v>
      </c>
      <c r="G387" s="2">
        <v>222.31</v>
      </c>
      <c r="H387" s="2">
        <v>66.92</v>
      </c>
      <c r="I387" s="2">
        <v>119.49</v>
      </c>
      <c r="J387" s="2">
        <v>168.22</v>
      </c>
    </row>
    <row r="388" spans="1:10">
      <c r="A388" s="1">
        <v>140.41</v>
      </c>
      <c r="B388" s="1">
        <v>230.57</v>
      </c>
      <c r="C388" s="2">
        <v>186.38</v>
      </c>
      <c r="D388" s="2">
        <v>162.72</v>
      </c>
      <c r="E388" s="2">
        <v>567.78</v>
      </c>
      <c r="F388" s="2">
        <v>163.67</v>
      </c>
      <c r="G388" s="2">
        <v>224.98</v>
      </c>
      <c r="H388" s="2">
        <v>67.3</v>
      </c>
      <c r="I388" s="2">
        <v>119.59</v>
      </c>
      <c r="J388" s="2">
        <v>169.62</v>
      </c>
    </row>
    <row r="389" spans="1:10">
      <c r="A389" s="1">
        <v>139.56</v>
      </c>
      <c r="B389" s="1">
        <v>230.76</v>
      </c>
      <c r="C389" s="2">
        <v>184.71</v>
      </c>
      <c r="D389" s="2">
        <v>162.78</v>
      </c>
      <c r="E389" s="2">
        <v>563.69</v>
      </c>
      <c r="F389" s="2">
        <v>165.86</v>
      </c>
      <c r="G389" s="2">
        <v>223.41</v>
      </c>
      <c r="H389" s="2">
        <v>68.01</v>
      </c>
      <c r="I389" s="2">
        <v>120.27</v>
      </c>
      <c r="J389" s="2">
        <v>169.58</v>
      </c>
    </row>
    <row r="390" spans="1:10">
      <c r="A390" s="1">
        <v>143.59</v>
      </c>
      <c r="B390" s="1">
        <v>235.86</v>
      </c>
      <c r="C390" s="2">
        <v>189.7</v>
      </c>
      <c r="D390" s="2">
        <v>165.14</v>
      </c>
      <c r="E390" s="2">
        <v>582.01</v>
      </c>
      <c r="F390" s="2">
        <v>163.45</v>
      </c>
      <c r="G390" s="2">
        <v>224.12</v>
      </c>
      <c r="H390" s="2">
        <v>69.45</v>
      </c>
      <c r="I390" s="2">
        <v>120.7</v>
      </c>
      <c r="J390" s="2">
        <v>169.7</v>
      </c>
    </row>
    <row r="391" spans="1:10">
      <c r="A391" s="1">
        <v>143.71</v>
      </c>
      <c r="B391" s="1">
        <v>236.48</v>
      </c>
      <c r="C391" s="2">
        <v>189.07</v>
      </c>
      <c r="D391" s="2">
        <v>164.07</v>
      </c>
      <c r="E391" s="2">
        <v>575.16</v>
      </c>
      <c r="F391" s="2">
        <v>162.83</v>
      </c>
      <c r="G391" s="2">
        <v>223</v>
      </c>
      <c r="H391" s="2">
        <v>69.45</v>
      </c>
      <c r="I391" s="2">
        <v>120.08</v>
      </c>
      <c r="J391" s="2">
        <v>169.54</v>
      </c>
    </row>
    <row r="392" spans="1:10">
      <c r="A392" s="1">
        <v>138</v>
      </c>
      <c r="B392" s="1">
        <v>235</v>
      </c>
      <c r="C392" s="2">
        <v>188.99</v>
      </c>
      <c r="D392" s="2">
        <v>163.42</v>
      </c>
      <c r="E392" s="2">
        <v>576.47</v>
      </c>
      <c r="F392" s="2">
        <v>165.12</v>
      </c>
      <c r="G392" s="2">
        <v>225.37</v>
      </c>
      <c r="H392" s="2">
        <v>70.44</v>
      </c>
      <c r="I392" s="2">
        <v>120.01</v>
      </c>
      <c r="J392" s="2">
        <v>171.28</v>
      </c>
    </row>
    <row r="393" spans="1:10">
      <c r="A393" s="1">
        <v>136.93</v>
      </c>
      <c r="B393" s="1">
        <v>232.15</v>
      </c>
      <c r="C393" s="2">
        <v>187.53</v>
      </c>
      <c r="D393" s="2">
        <v>162.93</v>
      </c>
      <c r="E393" s="2">
        <v>576.93</v>
      </c>
      <c r="F393" s="2">
        <v>164.47</v>
      </c>
      <c r="G393" s="2">
        <v>224.42</v>
      </c>
      <c r="H393" s="2">
        <v>69.9</v>
      </c>
      <c r="I393" s="2">
        <v>120.35</v>
      </c>
      <c r="J393" s="2">
        <v>172.28</v>
      </c>
    </row>
    <row r="394" spans="1:10">
      <c r="A394" s="1">
        <v>135.72</v>
      </c>
      <c r="B394" s="1">
        <v>231.78</v>
      </c>
      <c r="C394" s="2">
        <v>186.89</v>
      </c>
      <c r="D394" s="2">
        <v>165.16</v>
      </c>
      <c r="E394" s="2">
        <v>576.79</v>
      </c>
      <c r="F394" s="2">
        <v>164.28</v>
      </c>
      <c r="G394" s="2">
        <v>223.64</v>
      </c>
      <c r="H394" s="2">
        <v>70.57</v>
      </c>
      <c r="I394" s="2">
        <v>120.66</v>
      </c>
      <c r="J394" s="2">
        <v>172.38</v>
      </c>
    </row>
    <row r="395" spans="1:10">
      <c r="A395" s="1">
        <v>131.6</v>
      </c>
      <c r="B395" s="1">
        <v>233.85</v>
      </c>
      <c r="C395" s="2">
        <v>187.69</v>
      </c>
      <c r="D395" s="2">
        <v>165.46</v>
      </c>
      <c r="E395" s="2">
        <v>586.27</v>
      </c>
      <c r="F395" s="2">
        <v>164.1</v>
      </c>
      <c r="G395" s="2">
        <v>222.39</v>
      </c>
      <c r="H395" s="2">
        <v>70.34</v>
      </c>
      <c r="I395" s="2">
        <v>120.35</v>
      </c>
      <c r="J395" s="2">
        <v>173.57</v>
      </c>
    </row>
    <row r="396" spans="1:10">
      <c r="A396" s="1">
        <v>138.07</v>
      </c>
      <c r="B396" s="1">
        <v>231.3</v>
      </c>
      <c r="C396" s="2">
        <v>187.54</v>
      </c>
      <c r="D396" s="2">
        <v>164.96</v>
      </c>
      <c r="E396" s="2">
        <v>590.42</v>
      </c>
      <c r="F396" s="2">
        <v>161.6</v>
      </c>
      <c r="G396" s="2">
        <v>221.48</v>
      </c>
      <c r="H396" s="2">
        <v>70.34</v>
      </c>
      <c r="I396" s="2">
        <v>124.08</v>
      </c>
      <c r="J396" s="2">
        <v>172.51</v>
      </c>
    </row>
    <row r="397" spans="1:10">
      <c r="A397" s="1">
        <v>134.8</v>
      </c>
      <c r="B397" s="1">
        <v>227.55</v>
      </c>
      <c r="C397" s="2">
        <v>188.82</v>
      </c>
      <c r="D397" s="2">
        <v>163.24</v>
      </c>
      <c r="E397" s="2">
        <v>589.95</v>
      </c>
      <c r="F397" s="2">
        <v>161.46</v>
      </c>
      <c r="G397" s="2">
        <v>222.29</v>
      </c>
      <c r="H397" s="2">
        <v>69.57</v>
      </c>
      <c r="I397" s="2">
        <v>123.61</v>
      </c>
      <c r="J397" s="2">
        <v>171.09</v>
      </c>
    </row>
    <row r="398" spans="1:10">
      <c r="A398" s="1">
        <v>134.81</v>
      </c>
      <c r="B398" s="1">
        <v>229.04</v>
      </c>
      <c r="C398" s="2">
        <v>186.65</v>
      </c>
      <c r="D398" s="2">
        <v>162.08</v>
      </c>
      <c r="E398" s="2">
        <v>583.83</v>
      </c>
      <c r="F398" s="2">
        <v>160.51</v>
      </c>
      <c r="G398" s="2">
        <v>212.84</v>
      </c>
      <c r="H398" s="2">
        <v>69.25</v>
      </c>
      <c r="I398" s="2">
        <v>123.14</v>
      </c>
      <c r="J398" s="2">
        <v>168.95</v>
      </c>
    </row>
    <row r="399" spans="1:10">
      <c r="A399" s="1">
        <v>132.65</v>
      </c>
      <c r="B399" s="1">
        <v>229.54</v>
      </c>
      <c r="C399" s="2">
        <v>185.17</v>
      </c>
      <c r="D399" s="2">
        <v>161.86</v>
      </c>
      <c r="E399" s="2">
        <v>590.51</v>
      </c>
      <c r="F399" s="2">
        <v>160.65</v>
      </c>
      <c r="G399" s="2">
        <v>213.42</v>
      </c>
      <c r="H399" s="2">
        <v>69.57</v>
      </c>
      <c r="I399" s="2">
        <v>122.09</v>
      </c>
      <c r="J399" s="2">
        <v>169.27</v>
      </c>
    </row>
    <row r="400" spans="1:10">
      <c r="A400" s="1">
        <v>132.89</v>
      </c>
      <c r="B400" s="1">
        <v>225.77</v>
      </c>
      <c r="C400" s="2">
        <v>182.72</v>
      </c>
      <c r="D400" s="2">
        <v>164.38</v>
      </c>
      <c r="E400" s="2">
        <v>592.89</v>
      </c>
      <c r="F400" s="2">
        <v>159.69</v>
      </c>
      <c r="G400" s="2">
        <v>210.75</v>
      </c>
      <c r="H400" s="2">
        <v>69.18</v>
      </c>
      <c r="I400" s="2">
        <v>122.04</v>
      </c>
      <c r="J400" s="2">
        <v>168.16</v>
      </c>
    </row>
    <row r="401" spans="1:10">
      <c r="A401" s="1">
        <v>127.72</v>
      </c>
      <c r="B401" s="1">
        <v>221.69</v>
      </c>
      <c r="C401" s="2">
        <v>180.8</v>
      </c>
      <c r="D401" s="2">
        <v>162.98</v>
      </c>
      <c r="E401" s="2">
        <v>584.78</v>
      </c>
      <c r="F401" s="2">
        <v>159.53</v>
      </c>
      <c r="G401" s="2">
        <v>210.93</v>
      </c>
      <c r="H401" s="2">
        <v>69.01</v>
      </c>
      <c r="I401" s="2">
        <v>125.37</v>
      </c>
      <c r="J401" s="2">
        <v>167.12</v>
      </c>
    </row>
    <row r="402" spans="1:10">
      <c r="A402" s="1">
        <v>124.92</v>
      </c>
      <c r="B402" s="1">
        <v>226.8</v>
      </c>
      <c r="C402" s="2">
        <v>186.51</v>
      </c>
      <c r="D402" s="2">
        <v>167.06</v>
      </c>
      <c r="E402" s="2">
        <v>595.94</v>
      </c>
      <c r="F402" s="2">
        <v>160.29</v>
      </c>
      <c r="G402" s="2">
        <v>211.22</v>
      </c>
      <c r="H402" s="2">
        <v>70.17</v>
      </c>
      <c r="I402" s="2">
        <v>124.83</v>
      </c>
      <c r="J402" s="2">
        <v>168.88</v>
      </c>
    </row>
    <row r="403" spans="1:10">
      <c r="A403" s="1">
        <v>122.85</v>
      </c>
      <c r="B403" s="1">
        <v>225.67</v>
      </c>
      <c r="C403" s="2">
        <v>181.96</v>
      </c>
      <c r="D403" s="2">
        <v>165.86</v>
      </c>
      <c r="E403" s="2">
        <v>582.77</v>
      </c>
      <c r="F403" s="2">
        <v>160.5</v>
      </c>
      <c r="G403" s="2">
        <v>205.23</v>
      </c>
      <c r="H403" s="2">
        <v>70.52</v>
      </c>
      <c r="I403" s="2">
        <v>122.58</v>
      </c>
      <c r="J403" s="2">
        <v>170.12</v>
      </c>
    </row>
    <row r="404" spans="1:10">
      <c r="A404" s="1">
        <v>118.85</v>
      </c>
      <c r="B404" s="1">
        <v>226.78</v>
      </c>
      <c r="C404" s="2">
        <v>184.76</v>
      </c>
      <c r="D404" s="2">
        <v>165.86</v>
      </c>
      <c r="E404" s="2">
        <v>572.81</v>
      </c>
      <c r="F404" s="2">
        <v>161.17</v>
      </c>
      <c r="G404" s="2">
        <v>207.29</v>
      </c>
      <c r="H404" s="2">
        <v>71.01</v>
      </c>
      <c r="I404" s="2">
        <v>121.52</v>
      </c>
      <c r="J404" s="2">
        <v>171.92</v>
      </c>
    </row>
    <row r="405" spans="1:10">
      <c r="A405" s="1">
        <v>117</v>
      </c>
      <c r="B405" s="1">
        <v>226.21</v>
      </c>
      <c r="C405" s="2">
        <v>185.13</v>
      </c>
      <c r="D405" s="2">
        <v>166.99</v>
      </c>
      <c r="E405" s="2">
        <v>576.47</v>
      </c>
      <c r="F405" s="2">
        <v>161.99</v>
      </c>
      <c r="G405" s="2">
        <v>207.04</v>
      </c>
      <c r="H405" s="2">
        <v>71.71</v>
      </c>
      <c r="I405" s="2">
        <v>119.93</v>
      </c>
      <c r="J405" s="2">
        <v>173.04</v>
      </c>
    </row>
    <row r="406" spans="1:10">
      <c r="A406" s="1">
        <v>121.44</v>
      </c>
      <c r="B406" s="1">
        <v>233</v>
      </c>
      <c r="C406" s="2">
        <v>186.33</v>
      </c>
      <c r="D406" s="2">
        <v>165.85</v>
      </c>
      <c r="E406" s="2">
        <v>572.44</v>
      </c>
      <c r="F406" s="2">
        <v>162.06</v>
      </c>
      <c r="G406" s="2">
        <v>210.86</v>
      </c>
      <c r="H406" s="2">
        <v>71.86</v>
      </c>
      <c r="I406" s="2">
        <v>117.22</v>
      </c>
      <c r="J406" s="2">
        <v>173.2</v>
      </c>
    </row>
    <row r="407" spans="1:10">
      <c r="A407" s="1">
        <v>121.4</v>
      </c>
      <c r="B407" s="1">
        <v>227.79</v>
      </c>
      <c r="C407" s="2">
        <v>187.97</v>
      </c>
      <c r="D407" s="2">
        <v>163.95</v>
      </c>
      <c r="E407" s="2">
        <v>567.36</v>
      </c>
      <c r="F407" s="2">
        <v>161.4</v>
      </c>
      <c r="G407" s="2">
        <v>210.5</v>
      </c>
      <c r="H407" s="2">
        <v>71.79</v>
      </c>
      <c r="I407" s="2">
        <v>115.82</v>
      </c>
      <c r="J407" s="2">
        <v>173.55</v>
      </c>
    </row>
    <row r="408" spans="1:10">
      <c r="A408" s="1">
        <v>124.04</v>
      </c>
      <c r="B408" s="1">
        <v>227.52</v>
      </c>
      <c r="C408" s="2">
        <v>191.16</v>
      </c>
      <c r="D408" s="2">
        <v>162.73</v>
      </c>
      <c r="E408" s="2">
        <v>567.84</v>
      </c>
      <c r="F408" s="2">
        <v>161.39</v>
      </c>
      <c r="G408" s="2">
        <v>209.78</v>
      </c>
      <c r="H408" s="2">
        <v>71.4</v>
      </c>
      <c r="I408" s="2">
        <v>112.8</v>
      </c>
      <c r="J408" s="2">
        <v>173.21</v>
      </c>
    </row>
    <row r="409" spans="1:10">
      <c r="A409" s="1">
        <v>123.51</v>
      </c>
      <c r="B409" s="1">
        <v>226.37</v>
      </c>
      <c r="C409" s="2">
        <v>192.53</v>
      </c>
      <c r="D409" s="2">
        <v>161.49</v>
      </c>
      <c r="E409" s="2">
        <v>568.31</v>
      </c>
      <c r="F409" s="2">
        <v>160.6</v>
      </c>
      <c r="G409" s="2">
        <v>210.19</v>
      </c>
      <c r="H409" s="2">
        <v>71.45</v>
      </c>
      <c r="I409" s="2">
        <v>114.77</v>
      </c>
      <c r="J409" s="2">
        <v>172.26</v>
      </c>
    </row>
    <row r="410" spans="1:10">
      <c r="A410" s="1">
        <v>120.87</v>
      </c>
      <c r="B410" s="1">
        <v>227.37</v>
      </c>
      <c r="C410" s="2">
        <v>193.96</v>
      </c>
      <c r="D410" s="2">
        <v>162.29</v>
      </c>
      <c r="E410" s="2">
        <v>563.33</v>
      </c>
      <c r="F410" s="2">
        <v>162.78</v>
      </c>
      <c r="G410" s="2">
        <v>211.59</v>
      </c>
      <c r="H410" s="2">
        <v>71.33</v>
      </c>
      <c r="I410" s="2">
        <v>117.05</v>
      </c>
      <c r="J410" s="2">
        <v>173.24</v>
      </c>
    </row>
    <row r="411" spans="1:10">
      <c r="A411" s="1">
        <v>116.26</v>
      </c>
      <c r="B411" s="1">
        <v>226.47</v>
      </c>
      <c r="C411" s="2">
        <v>193.88</v>
      </c>
      <c r="D411" s="2">
        <v>161.85</v>
      </c>
      <c r="E411" s="2">
        <v>564.41</v>
      </c>
      <c r="F411" s="2">
        <v>163.22</v>
      </c>
      <c r="G411" s="2">
        <v>211.44</v>
      </c>
      <c r="H411" s="2">
        <v>71.73</v>
      </c>
      <c r="I411" s="2">
        <v>117.36</v>
      </c>
      <c r="J411" s="2">
        <v>173.77</v>
      </c>
    </row>
    <row r="412" spans="1:10">
      <c r="A412" s="1">
        <v>116</v>
      </c>
      <c r="B412" s="1">
        <v>228.2</v>
      </c>
      <c r="C412" s="2">
        <v>191.6</v>
      </c>
      <c r="D412" s="2">
        <v>163.59</v>
      </c>
      <c r="E412" s="2">
        <v>561.35</v>
      </c>
      <c r="F412" s="2">
        <v>164.16</v>
      </c>
      <c r="G412" s="2">
        <v>211.09</v>
      </c>
      <c r="H412" s="2">
        <v>71.64</v>
      </c>
      <c r="I412" s="2">
        <v>115.27</v>
      </c>
      <c r="J412" s="2">
        <v>174.22</v>
      </c>
    </row>
    <row r="413" spans="1:10">
      <c r="A413" s="1">
        <v>117.87</v>
      </c>
      <c r="B413" s="1">
        <v>228.87</v>
      </c>
      <c r="C413" s="2">
        <v>189.87</v>
      </c>
      <c r="D413" s="2">
        <v>162.14</v>
      </c>
      <c r="E413" s="2">
        <v>559.1</v>
      </c>
      <c r="F413" s="2">
        <v>164.82</v>
      </c>
      <c r="G413" s="2">
        <v>210.48</v>
      </c>
      <c r="H413" s="2">
        <v>70.62</v>
      </c>
      <c r="I413" s="2">
        <v>116</v>
      </c>
      <c r="J413" s="2">
        <v>171.54</v>
      </c>
    </row>
    <row r="414" spans="1:10">
      <c r="A414" s="1">
        <v>113.37</v>
      </c>
      <c r="B414" s="1">
        <v>220.69</v>
      </c>
      <c r="C414" s="2">
        <v>186.43</v>
      </c>
      <c r="D414" s="2">
        <v>159.81</v>
      </c>
      <c r="E414" s="2">
        <v>537.95</v>
      </c>
      <c r="F414" s="2">
        <v>166.15</v>
      </c>
      <c r="G414" s="2">
        <v>207.53</v>
      </c>
      <c r="H414" s="2">
        <v>71.75</v>
      </c>
      <c r="I414" s="2">
        <v>114.58</v>
      </c>
      <c r="J414" s="2">
        <v>173.92</v>
      </c>
    </row>
    <row r="415" spans="1:10">
      <c r="A415" s="1">
        <v>115.59</v>
      </c>
      <c r="B415" s="1">
        <v>216.79</v>
      </c>
      <c r="C415" s="2">
        <v>186.88</v>
      </c>
      <c r="D415" s="2">
        <v>159.32</v>
      </c>
      <c r="E415" s="2">
        <v>536.32</v>
      </c>
      <c r="F415" s="2">
        <v>167.07</v>
      </c>
      <c r="G415" s="2">
        <v>209.25</v>
      </c>
      <c r="H415" s="2">
        <v>71.8</v>
      </c>
      <c r="I415" s="2">
        <v>114.18</v>
      </c>
      <c r="J415" s="2">
        <v>175.88</v>
      </c>
    </row>
    <row r="416" spans="1:10">
      <c r="A416" s="1">
        <v>116.78</v>
      </c>
      <c r="B416" s="1">
        <v>216.32</v>
      </c>
      <c r="C416" s="2">
        <v>184.89</v>
      </c>
      <c r="D416" s="2">
        <v>158.06</v>
      </c>
      <c r="E416" s="2">
        <v>533.28</v>
      </c>
      <c r="F416" s="2">
        <v>166.99</v>
      </c>
      <c r="G416" s="2">
        <v>207.86</v>
      </c>
      <c r="H416" s="2">
        <v>72.1</v>
      </c>
      <c r="I416" s="2">
        <v>112.71</v>
      </c>
      <c r="J416" s="2">
        <v>177.24</v>
      </c>
    </row>
    <row r="417" spans="1:10">
      <c r="A417" s="1">
        <v>119.1</v>
      </c>
      <c r="B417" s="1">
        <v>222.5</v>
      </c>
      <c r="C417" s="2">
        <v>186.49</v>
      </c>
      <c r="D417" s="2">
        <v>157.46</v>
      </c>
      <c r="E417" s="2">
        <v>524.62</v>
      </c>
      <c r="F417" s="2">
        <v>165.52</v>
      </c>
      <c r="G417" s="2">
        <v>204.32</v>
      </c>
      <c r="H417" s="2">
        <v>71.41</v>
      </c>
      <c r="I417" s="2">
        <v>111.15</v>
      </c>
      <c r="J417" s="2">
        <v>174.08</v>
      </c>
    </row>
    <row r="418" spans="1:10">
      <c r="A418" s="1">
        <v>119.14</v>
      </c>
      <c r="B418" s="1">
        <v>222.77</v>
      </c>
      <c r="C418" s="2">
        <v>187</v>
      </c>
      <c r="D418" s="2">
        <v>154.69</v>
      </c>
      <c r="E418" s="2">
        <v>525.6</v>
      </c>
      <c r="F418" s="2">
        <v>164.64</v>
      </c>
      <c r="G418" s="2">
        <v>206.6</v>
      </c>
      <c r="H418" s="2">
        <v>71.23</v>
      </c>
      <c r="I418" s="2">
        <v>111.23</v>
      </c>
      <c r="J418" s="2">
        <v>173.47</v>
      </c>
    </row>
    <row r="419" spans="1:10">
      <c r="A419" s="1">
        <v>116.91</v>
      </c>
      <c r="B419" s="1">
        <v>222.66</v>
      </c>
      <c r="C419" s="2">
        <v>184.52</v>
      </c>
      <c r="D419" s="2">
        <v>151.16</v>
      </c>
      <c r="E419" s="2">
        <v>511.83</v>
      </c>
      <c r="F419" s="2">
        <v>164.82</v>
      </c>
      <c r="G419" s="2">
        <v>207.23</v>
      </c>
      <c r="H419" s="2">
        <v>71.08</v>
      </c>
      <c r="I419" s="2">
        <v>109.72</v>
      </c>
      <c r="J419" s="2">
        <v>173.92</v>
      </c>
    </row>
    <row r="420" spans="1:10">
      <c r="A420" s="1">
        <v>108.1</v>
      </c>
      <c r="B420" s="1">
        <v>220.11</v>
      </c>
      <c r="C420" s="2">
        <v>179.55</v>
      </c>
      <c r="D420" s="2">
        <v>148.66</v>
      </c>
      <c r="E420" s="2">
        <v>504.79</v>
      </c>
      <c r="F420" s="2">
        <v>167.38</v>
      </c>
      <c r="G420" s="2">
        <v>205.56</v>
      </c>
      <c r="H420" s="2">
        <v>71.55</v>
      </c>
      <c r="I420" s="2">
        <v>110.82</v>
      </c>
      <c r="J420" s="2">
        <v>177.79</v>
      </c>
    </row>
    <row r="421" spans="1:10">
      <c r="A421" s="1">
        <v>106.47</v>
      </c>
      <c r="B421" s="1">
        <v>220.91</v>
      </c>
      <c r="C421" s="2">
        <v>175.4</v>
      </c>
      <c r="D421" s="2">
        <v>148.71</v>
      </c>
      <c r="E421" s="2">
        <v>504.79</v>
      </c>
      <c r="F421" s="2">
        <v>166.61</v>
      </c>
      <c r="G421" s="2">
        <v>216.81</v>
      </c>
      <c r="H421" s="2">
        <v>71.85</v>
      </c>
      <c r="I421" s="2">
        <v>115.01</v>
      </c>
      <c r="J421" s="2">
        <v>176.06</v>
      </c>
    </row>
    <row r="422" spans="1:10">
      <c r="A422" s="1">
        <v>102.83</v>
      </c>
      <c r="B422" s="1">
        <v>220.82</v>
      </c>
      <c r="C422" s="2">
        <v>171.39</v>
      </c>
      <c r="D422" s="2">
        <v>150.92</v>
      </c>
      <c r="E422" s="2">
        <v>500.27</v>
      </c>
      <c r="F422" s="2">
        <v>164.38</v>
      </c>
      <c r="G422" s="2">
        <v>212.46</v>
      </c>
      <c r="H422" s="2">
        <v>71.14</v>
      </c>
      <c r="I422" s="2">
        <v>112.64</v>
      </c>
      <c r="J422" s="2">
        <v>175.59</v>
      </c>
    </row>
    <row r="423" spans="1:10">
      <c r="A423" s="1">
        <v>107.21</v>
      </c>
      <c r="B423" s="1">
        <v>222.38</v>
      </c>
      <c r="C423" s="2">
        <v>177.89</v>
      </c>
      <c r="D423" s="2">
        <v>157.24</v>
      </c>
      <c r="E423" s="2">
        <v>516.86</v>
      </c>
      <c r="F423" s="2">
        <v>164.99</v>
      </c>
      <c r="G423" s="2">
        <v>217.63</v>
      </c>
      <c r="H423" s="2">
        <v>71.17</v>
      </c>
      <c r="I423" s="2">
        <v>113.17</v>
      </c>
      <c r="J423" s="2">
        <v>175.47</v>
      </c>
    </row>
    <row r="424" spans="1:10">
      <c r="A424" s="1">
        <v>106.21</v>
      </c>
      <c r="B424" s="1">
        <v>220.85</v>
      </c>
      <c r="C424" s="2">
        <v>173.33</v>
      </c>
      <c r="D424" s="2">
        <v>156.45</v>
      </c>
      <c r="E424" s="2">
        <v>512.74</v>
      </c>
      <c r="F424" s="2">
        <v>167.36</v>
      </c>
      <c r="G424" s="2">
        <v>219.33</v>
      </c>
      <c r="H424" s="2">
        <v>72.56</v>
      </c>
      <c r="I424" s="2">
        <v>114.06</v>
      </c>
      <c r="J424" s="2">
        <v>175.9</v>
      </c>
    </row>
    <row r="425" spans="1:10">
      <c r="A425" s="1">
        <v>108</v>
      </c>
      <c r="B425" s="1">
        <v>222.77</v>
      </c>
      <c r="C425" s="2">
        <v>176.25</v>
      </c>
      <c r="D425" s="2">
        <v>157.36</v>
      </c>
      <c r="E425" s="2">
        <v>511.76</v>
      </c>
      <c r="F425" s="2">
        <v>167.16</v>
      </c>
      <c r="G425" s="2">
        <v>220.3</v>
      </c>
      <c r="H425" s="2">
        <v>73.01</v>
      </c>
      <c r="I425" s="2">
        <v>115.47</v>
      </c>
      <c r="J425" s="2">
        <v>174.52</v>
      </c>
    </row>
    <row r="426" spans="1:10">
      <c r="A426" s="1">
        <v>119.37</v>
      </c>
      <c r="B426" s="1">
        <v>229</v>
      </c>
      <c r="C426" s="2">
        <v>178.5</v>
      </c>
      <c r="D426" s="2">
        <v>163.38</v>
      </c>
      <c r="E426" s="2">
        <v>521.31</v>
      </c>
      <c r="F426" s="2">
        <v>165.86</v>
      </c>
      <c r="G426" s="2">
        <v>224.8</v>
      </c>
      <c r="H426" s="2">
        <v>72.47</v>
      </c>
      <c r="I426" s="2">
        <v>117.94</v>
      </c>
      <c r="J426" s="2">
        <v>171.54</v>
      </c>
    </row>
    <row r="427" spans="1:10">
      <c r="A427" s="1">
        <v>117.59</v>
      </c>
      <c r="B427" s="1">
        <v>229.79</v>
      </c>
      <c r="C427" s="2">
        <v>172.12</v>
      </c>
      <c r="D427" s="2">
        <v>161.78</v>
      </c>
      <c r="E427" s="2">
        <v>518.22</v>
      </c>
      <c r="F427" s="2">
        <v>164.23</v>
      </c>
      <c r="G427" s="2">
        <v>222.21</v>
      </c>
      <c r="H427" s="2">
        <v>72.05</v>
      </c>
      <c r="I427" s="2">
        <v>118.13</v>
      </c>
      <c r="J427" s="2">
        <v>170.03</v>
      </c>
    </row>
    <row r="428" spans="1:10">
      <c r="A428" s="1">
        <v>125.61</v>
      </c>
      <c r="B428" s="1">
        <v>226.49</v>
      </c>
      <c r="C428" s="2">
        <v>170.8</v>
      </c>
      <c r="D428" s="2">
        <v>162.85</v>
      </c>
      <c r="E428" s="2">
        <v>516.78</v>
      </c>
      <c r="F428" s="2">
        <v>163.92</v>
      </c>
      <c r="G428" s="2">
        <v>221.29</v>
      </c>
      <c r="H428" s="2">
        <v>71.75</v>
      </c>
      <c r="I428" s="2">
        <v>116.52</v>
      </c>
      <c r="J428" s="2">
        <v>169.06</v>
      </c>
    </row>
    <row r="429" spans="1:10">
      <c r="A429" s="1">
        <v>128.3</v>
      </c>
      <c r="B429" s="1">
        <v>228.03</v>
      </c>
      <c r="C429" s="2">
        <v>173.12</v>
      </c>
      <c r="D429" s="2">
        <v>164.68</v>
      </c>
      <c r="E429" s="2">
        <v>519.1</v>
      </c>
      <c r="F429" s="2">
        <v>162.95</v>
      </c>
      <c r="G429" s="2">
        <v>220.18</v>
      </c>
      <c r="H429" s="2">
        <v>71.5</v>
      </c>
      <c r="I429" s="2">
        <v>117.68</v>
      </c>
      <c r="J429" s="2">
        <v>169.25</v>
      </c>
    </row>
    <row r="430" spans="1:10">
      <c r="A430" s="1">
        <v>126.46</v>
      </c>
      <c r="B430" s="1">
        <v>227.18</v>
      </c>
      <c r="C430" s="2">
        <v>175.5</v>
      </c>
      <c r="D430" s="2">
        <v>166.16</v>
      </c>
      <c r="E430" s="2">
        <v>521.12</v>
      </c>
      <c r="F430" s="2">
        <v>164.61</v>
      </c>
      <c r="G430" s="2">
        <v>219.17</v>
      </c>
      <c r="H430" s="2">
        <v>70.84</v>
      </c>
      <c r="I430" s="2">
        <v>118.81</v>
      </c>
      <c r="J430" s="2">
        <v>170.35</v>
      </c>
    </row>
    <row r="431" spans="1:10">
      <c r="A431" s="1">
        <v>129.37</v>
      </c>
      <c r="B431" s="1">
        <v>226.84</v>
      </c>
      <c r="C431" s="2">
        <v>177.04</v>
      </c>
      <c r="D431" s="2">
        <v>165.62</v>
      </c>
      <c r="E431" s="2">
        <v>528</v>
      </c>
      <c r="F431" s="2">
        <v>164.13</v>
      </c>
      <c r="G431" s="2">
        <v>218.31</v>
      </c>
      <c r="H431" s="2">
        <v>69.79</v>
      </c>
      <c r="I431" s="2">
        <v>116.32</v>
      </c>
      <c r="J431" s="2">
        <v>169.17</v>
      </c>
    </row>
    <row r="432" spans="1:10">
      <c r="A432" s="1">
        <v>123.74</v>
      </c>
      <c r="B432" s="1">
        <v>224.53</v>
      </c>
      <c r="C432" s="2">
        <v>176.13</v>
      </c>
      <c r="D432" s="2">
        <v>163.8</v>
      </c>
      <c r="E432" s="2">
        <v>531.93</v>
      </c>
      <c r="F432" s="2">
        <v>162.35</v>
      </c>
      <c r="G432" s="2">
        <v>216.63</v>
      </c>
      <c r="H432" s="2">
        <v>69.33</v>
      </c>
      <c r="I432" s="2">
        <v>114.73</v>
      </c>
      <c r="J432" s="2">
        <v>170.15</v>
      </c>
    </row>
    <row r="433" spans="1:10">
      <c r="A433" s="1">
        <v>128.5</v>
      </c>
      <c r="B433" s="1">
        <v>226.4</v>
      </c>
      <c r="C433" s="2">
        <v>180.11</v>
      </c>
      <c r="D433" s="2">
        <v>165.85</v>
      </c>
      <c r="E433" s="2">
        <v>535.16</v>
      </c>
      <c r="F433" s="2">
        <v>161.43</v>
      </c>
      <c r="G433" s="2">
        <v>214.6</v>
      </c>
      <c r="H433" s="2">
        <v>69.57</v>
      </c>
      <c r="I433" s="2">
        <v>113.85</v>
      </c>
      <c r="J433" s="2">
        <v>170.16</v>
      </c>
    </row>
    <row r="434" spans="1:10">
      <c r="A434" s="1">
        <v>127.25</v>
      </c>
      <c r="B434" s="1">
        <v>226.51</v>
      </c>
      <c r="C434" s="2">
        <v>178.88</v>
      </c>
      <c r="D434" s="2">
        <v>167.18</v>
      </c>
      <c r="E434" s="2">
        <v>526.73</v>
      </c>
      <c r="F434" s="2">
        <v>160.16</v>
      </c>
      <c r="G434" s="2">
        <v>214.52</v>
      </c>
      <c r="H434" s="2">
        <v>69.38</v>
      </c>
      <c r="I434" s="2">
        <v>114.58</v>
      </c>
      <c r="J434" s="2">
        <v>170.41</v>
      </c>
    </row>
    <row r="435" spans="1:10">
      <c r="A435" s="1">
        <v>130</v>
      </c>
      <c r="B435" s="1">
        <v>225.89</v>
      </c>
      <c r="C435" s="2">
        <v>178.22</v>
      </c>
      <c r="D435" s="2">
        <v>166.67</v>
      </c>
      <c r="E435" s="2">
        <v>529.28</v>
      </c>
      <c r="F435" s="2">
        <v>159.63</v>
      </c>
      <c r="G435" s="2">
        <v>215.45</v>
      </c>
      <c r="H435" s="2">
        <v>68.98</v>
      </c>
      <c r="I435" s="2">
        <v>118.53</v>
      </c>
      <c r="J435" s="2">
        <v>168.42</v>
      </c>
    </row>
    <row r="436" spans="1:10">
      <c r="A436" s="1">
        <v>124.58</v>
      </c>
      <c r="B436" s="1">
        <v>226.05</v>
      </c>
      <c r="C436" s="2">
        <v>177.06</v>
      </c>
      <c r="D436" s="2">
        <v>162.96</v>
      </c>
      <c r="E436" s="2">
        <v>527.42</v>
      </c>
      <c r="F436" s="2">
        <v>159.39</v>
      </c>
      <c r="G436" s="2">
        <v>213.97</v>
      </c>
      <c r="H436" s="2">
        <v>69.18</v>
      </c>
      <c r="I436" s="2">
        <v>118.17</v>
      </c>
      <c r="J436" s="2">
        <v>167.89</v>
      </c>
    </row>
    <row r="437" spans="1:10">
      <c r="A437" s="1">
        <v>122.86</v>
      </c>
      <c r="B437" s="1">
        <v>224.72</v>
      </c>
      <c r="C437" s="2">
        <v>177.59</v>
      </c>
      <c r="D437" s="2">
        <v>161.3</v>
      </c>
      <c r="E437" s="2">
        <v>537.33</v>
      </c>
      <c r="F437" s="2">
        <v>159.09</v>
      </c>
      <c r="G437" s="2">
        <v>211.55</v>
      </c>
      <c r="H437" s="2">
        <v>68.65</v>
      </c>
      <c r="I437" s="2">
        <v>118.73</v>
      </c>
      <c r="J437" s="2">
        <v>167.92</v>
      </c>
    </row>
    <row r="438" spans="1:10">
      <c r="A438" s="1">
        <v>118.08</v>
      </c>
      <c r="B438" s="1">
        <v>221.72</v>
      </c>
      <c r="C438" s="2">
        <v>170.1</v>
      </c>
      <c r="D438" s="2">
        <v>160.37</v>
      </c>
      <c r="E438" s="2">
        <v>526.76</v>
      </c>
      <c r="F438" s="2">
        <v>158.48</v>
      </c>
      <c r="G438" s="2">
        <v>210.24</v>
      </c>
      <c r="H438" s="2">
        <v>68.58</v>
      </c>
      <c r="I438" s="2">
        <v>118.95</v>
      </c>
      <c r="J438" s="2">
        <v>168.8</v>
      </c>
    </row>
    <row r="439" spans="1:10">
      <c r="A439" s="1">
        <v>116.14</v>
      </c>
      <c r="B439" s="1">
        <v>221.27</v>
      </c>
      <c r="C439" s="2">
        <v>170.23</v>
      </c>
      <c r="D439" s="2">
        <v>164.16</v>
      </c>
      <c r="E439" s="2">
        <v>528.54</v>
      </c>
      <c r="F439" s="2">
        <v>158.39</v>
      </c>
      <c r="G439" s="2">
        <v>207.94</v>
      </c>
      <c r="H439" s="2">
        <v>68.46</v>
      </c>
      <c r="I439" s="2">
        <v>117.86</v>
      </c>
      <c r="J439" s="2">
        <v>167.29</v>
      </c>
    </row>
    <row r="440" spans="1:10">
      <c r="A440" s="1">
        <v>109.02</v>
      </c>
      <c r="B440" s="1">
        <v>217.53</v>
      </c>
      <c r="C440" s="2">
        <v>166.8</v>
      </c>
      <c r="D440" s="2">
        <v>162.29</v>
      </c>
      <c r="E440" s="2">
        <v>515.95</v>
      </c>
      <c r="F440" s="2">
        <v>159.88</v>
      </c>
      <c r="G440" s="2">
        <v>206.19</v>
      </c>
      <c r="H440" s="2">
        <v>68.17</v>
      </c>
      <c r="I440" s="2">
        <v>119</v>
      </c>
      <c r="J440" s="2">
        <v>166.81</v>
      </c>
    </row>
    <row r="441" spans="1:10">
      <c r="A441" s="1">
        <v>104.75</v>
      </c>
      <c r="B441" s="1">
        <v>216.24</v>
      </c>
      <c r="C441" s="2">
        <v>166.94</v>
      </c>
      <c r="D441" s="2">
        <v>163.67</v>
      </c>
      <c r="E441" s="2">
        <v>517.77</v>
      </c>
      <c r="F441" s="2">
        <v>160.62</v>
      </c>
      <c r="G441" s="2">
        <v>205.8</v>
      </c>
      <c r="H441" s="2">
        <v>68.68</v>
      </c>
      <c r="I441" s="2">
        <v>118.85</v>
      </c>
      <c r="J441" s="2">
        <v>170.54</v>
      </c>
    </row>
    <row r="442" spans="1:10">
      <c r="A442" s="1">
        <v>104.97</v>
      </c>
      <c r="B442" s="1">
        <v>213.31</v>
      </c>
      <c r="C442" s="2">
        <v>165.8</v>
      </c>
      <c r="D442" s="2">
        <v>162.03</v>
      </c>
      <c r="E442" s="2">
        <v>509.63</v>
      </c>
      <c r="F442" s="2">
        <v>160.22</v>
      </c>
      <c r="G442" s="2">
        <v>204.06</v>
      </c>
      <c r="H442" s="2">
        <v>68.73</v>
      </c>
      <c r="I442" s="2">
        <v>117.89</v>
      </c>
      <c r="J442" s="2">
        <v>170.87</v>
      </c>
    </row>
    <row r="443" spans="1:10">
      <c r="A443" s="1">
        <v>98.91</v>
      </c>
      <c r="B443" s="1">
        <v>209.82</v>
      </c>
      <c r="C443" s="2">
        <v>162.77</v>
      </c>
      <c r="D443" s="2">
        <v>158.94</v>
      </c>
      <c r="E443" s="2">
        <v>488.92</v>
      </c>
      <c r="F443" s="2">
        <v>158.9</v>
      </c>
      <c r="G443" s="2">
        <v>200.4</v>
      </c>
      <c r="H443" s="2">
        <v>68.46</v>
      </c>
      <c r="I443" s="2">
        <v>115.68</v>
      </c>
      <c r="J443" s="2">
        <v>170.02</v>
      </c>
    </row>
    <row r="444" spans="1:10">
      <c r="A444" s="1">
        <v>104.25</v>
      </c>
      <c r="B444" s="1">
        <v>207.23</v>
      </c>
      <c r="C444" s="2">
        <v>161.93</v>
      </c>
      <c r="D444" s="2">
        <v>158.29</v>
      </c>
      <c r="E444" s="2">
        <v>494.09</v>
      </c>
      <c r="F444" s="2">
        <v>158.97</v>
      </c>
      <c r="G444" s="2">
        <v>200.34</v>
      </c>
      <c r="H444" s="2">
        <v>68.05</v>
      </c>
      <c r="I444" s="2">
        <v>114.16</v>
      </c>
      <c r="J444" s="2">
        <v>168.09</v>
      </c>
    </row>
    <row r="445" spans="1:10">
      <c r="A445" s="1">
        <v>100.45</v>
      </c>
      <c r="B445" s="1">
        <v>209.27</v>
      </c>
      <c r="C445" s="2">
        <v>161.02</v>
      </c>
      <c r="D445" s="2">
        <v>159.25</v>
      </c>
      <c r="E445" s="2">
        <v>475.73</v>
      </c>
      <c r="F445" s="2">
        <v>161.25</v>
      </c>
      <c r="G445" s="2">
        <v>194.9</v>
      </c>
      <c r="H445" s="2">
        <v>68.1</v>
      </c>
      <c r="I445" s="2">
        <v>114.77</v>
      </c>
      <c r="J445" s="2">
        <v>168.06</v>
      </c>
    </row>
    <row r="446" spans="1:10">
      <c r="A446" s="1">
        <v>107.27</v>
      </c>
      <c r="B446" s="1">
        <v>219.86</v>
      </c>
      <c r="C446" s="2">
        <v>167.9</v>
      </c>
      <c r="D446" s="2">
        <v>166.66</v>
      </c>
      <c r="E446" s="2">
        <v>488.14</v>
      </c>
      <c r="F446" s="2">
        <v>164.14</v>
      </c>
      <c r="G446" s="2">
        <v>199.14</v>
      </c>
      <c r="H446" s="2">
        <v>69.33</v>
      </c>
      <c r="I446" s="2">
        <v>116.88</v>
      </c>
      <c r="J446" s="2">
        <v>170.08</v>
      </c>
    </row>
    <row r="447" spans="1:10">
      <c r="A447" s="1">
        <v>109.21</v>
      </c>
      <c r="B447" s="1">
        <v>218.36</v>
      </c>
      <c r="C447" s="2">
        <v>184.07</v>
      </c>
      <c r="D447" s="2">
        <v>170.76</v>
      </c>
      <c r="E447" s="2">
        <v>497.74</v>
      </c>
      <c r="F447" s="2">
        <v>160.76</v>
      </c>
      <c r="G447" s="2">
        <v>207.96</v>
      </c>
      <c r="H447" s="2">
        <v>67.96</v>
      </c>
      <c r="I447" s="2">
        <v>116.95</v>
      </c>
      <c r="J447" s="2">
        <v>165.69</v>
      </c>
    </row>
    <row r="448" spans="1:10">
      <c r="A448" s="1">
        <v>117.02</v>
      </c>
      <c r="B448" s="1">
        <v>222.08</v>
      </c>
      <c r="C448" s="2">
        <v>186.98</v>
      </c>
      <c r="D448" s="2">
        <v>171.54</v>
      </c>
      <c r="E448" s="2">
        <v>474.83</v>
      </c>
      <c r="F448" s="2">
        <v>157.85</v>
      </c>
      <c r="G448" s="2">
        <v>212.8</v>
      </c>
      <c r="H448" s="2">
        <v>66.74</v>
      </c>
      <c r="I448" s="2">
        <v>118.59</v>
      </c>
      <c r="J448" s="2">
        <v>160.76</v>
      </c>
    </row>
    <row r="449" spans="1:10">
      <c r="A449" s="1">
        <v>103.73</v>
      </c>
      <c r="B449" s="1">
        <v>218.8</v>
      </c>
      <c r="C449" s="2">
        <v>181.71</v>
      </c>
      <c r="D449" s="2">
        <v>170.29</v>
      </c>
      <c r="E449" s="2">
        <v>463.19</v>
      </c>
      <c r="F449" s="2">
        <v>161.33</v>
      </c>
      <c r="G449" s="2">
        <v>215.19</v>
      </c>
      <c r="H449" s="2">
        <v>67.68</v>
      </c>
      <c r="I449" s="2">
        <v>118.17</v>
      </c>
      <c r="J449" s="2">
        <v>161.7</v>
      </c>
    </row>
    <row r="450" spans="1:10">
      <c r="A450" s="1">
        <v>111.59</v>
      </c>
      <c r="B450" s="1">
        <v>218.24</v>
      </c>
      <c r="C450" s="2">
        <v>183.2</v>
      </c>
      <c r="D450" s="2">
        <v>169.53</v>
      </c>
      <c r="E450" s="2">
        <v>465.71</v>
      </c>
      <c r="F450" s="2">
        <v>158.56</v>
      </c>
      <c r="G450" s="2">
        <v>210.85</v>
      </c>
      <c r="H450" s="2">
        <v>66.83</v>
      </c>
      <c r="I450" s="2">
        <v>116.1</v>
      </c>
      <c r="J450" s="2">
        <v>169.93</v>
      </c>
    </row>
    <row r="451" spans="1:10">
      <c r="A451" s="1">
        <v>113.06</v>
      </c>
      <c r="B451" s="1">
        <v>217.96</v>
      </c>
      <c r="C451" s="2">
        <v>182.5</v>
      </c>
      <c r="D451" s="2">
        <v>167</v>
      </c>
      <c r="E451" s="2">
        <v>465.7</v>
      </c>
      <c r="F451" s="2">
        <v>160.64</v>
      </c>
      <c r="G451" s="2">
        <v>212.24</v>
      </c>
      <c r="H451" s="2">
        <v>67.05</v>
      </c>
      <c r="I451" s="2">
        <v>117.33</v>
      </c>
      <c r="J451" s="2">
        <v>169.11</v>
      </c>
    </row>
    <row r="452" spans="1:10">
      <c r="A452" s="1">
        <v>112.28</v>
      </c>
      <c r="B452" s="1">
        <v>217.49</v>
      </c>
      <c r="C452" s="2">
        <v>179.85</v>
      </c>
      <c r="D452" s="2">
        <v>167.28</v>
      </c>
      <c r="E452" s="2">
        <v>453.41</v>
      </c>
      <c r="F452" s="2">
        <v>159.64</v>
      </c>
      <c r="G452" s="2">
        <v>208.67</v>
      </c>
      <c r="H452" s="2">
        <v>66.07</v>
      </c>
      <c r="I452" s="2">
        <v>117.43</v>
      </c>
      <c r="J452" s="2">
        <v>166.9</v>
      </c>
    </row>
    <row r="453" spans="1:10">
      <c r="A453" s="1">
        <v>114.25</v>
      </c>
      <c r="B453" s="1">
        <v>218.54</v>
      </c>
      <c r="C453" s="2">
        <v>180.83</v>
      </c>
      <c r="D453" s="2">
        <v>172.63</v>
      </c>
      <c r="E453" s="2">
        <v>461.27</v>
      </c>
      <c r="F453" s="2">
        <v>156.28</v>
      </c>
      <c r="G453" s="2">
        <v>208.59</v>
      </c>
      <c r="H453" s="2">
        <v>65.81</v>
      </c>
      <c r="I453" s="2">
        <v>115.01</v>
      </c>
      <c r="J453" s="2">
        <v>168</v>
      </c>
    </row>
    <row r="454" spans="1:10">
      <c r="A454" s="1">
        <v>122.59</v>
      </c>
      <c r="B454" s="1">
        <v>225.01</v>
      </c>
      <c r="C454" s="2">
        <v>186.41</v>
      </c>
      <c r="D454" s="2">
        <v>181.79</v>
      </c>
      <c r="E454" s="2">
        <v>488.69</v>
      </c>
      <c r="F454" s="2">
        <v>152.35</v>
      </c>
      <c r="G454" s="2">
        <v>210.33</v>
      </c>
      <c r="H454" s="2">
        <v>64.96</v>
      </c>
      <c r="I454" s="2">
        <v>113.41</v>
      </c>
      <c r="J454" s="2">
        <v>166.62</v>
      </c>
    </row>
    <row r="455" spans="1:10">
      <c r="A455" s="1">
        <v>123.54</v>
      </c>
      <c r="B455" s="1">
        <v>223.96</v>
      </c>
      <c r="C455" s="2">
        <v>182.55</v>
      </c>
      <c r="D455" s="2">
        <v>181.67</v>
      </c>
      <c r="E455" s="2">
        <v>487.4</v>
      </c>
      <c r="F455" s="2">
        <v>154.24</v>
      </c>
      <c r="G455" s="2">
        <v>210.28</v>
      </c>
      <c r="H455" s="2">
        <v>64.77</v>
      </c>
      <c r="I455" s="2">
        <v>115.27</v>
      </c>
      <c r="J455" s="2">
        <v>168.25</v>
      </c>
    </row>
    <row r="456" spans="1:10">
      <c r="A456" s="1">
        <v>117.93</v>
      </c>
      <c r="B456" s="1">
        <v>224.31</v>
      </c>
      <c r="C456" s="2">
        <v>183.13</v>
      </c>
      <c r="D456" s="2">
        <v>177.66</v>
      </c>
      <c r="E456" s="2">
        <v>476.79</v>
      </c>
      <c r="F456" s="2">
        <v>154.69</v>
      </c>
      <c r="G456" s="2">
        <v>209.78</v>
      </c>
      <c r="H456" s="2">
        <v>65.29</v>
      </c>
      <c r="I456" s="2">
        <v>116.07</v>
      </c>
      <c r="J456" s="2">
        <v>167.96</v>
      </c>
    </row>
    <row r="457" spans="1:10">
      <c r="A457" s="1">
        <v>121.09</v>
      </c>
      <c r="B457" s="1">
        <v>224.18</v>
      </c>
      <c r="C457" s="2">
        <v>183.75</v>
      </c>
      <c r="D457" s="2">
        <v>177.69</v>
      </c>
      <c r="E457" s="2">
        <v>475.85</v>
      </c>
      <c r="F457" s="2">
        <v>155.42</v>
      </c>
      <c r="G457" s="2">
        <v>209.98</v>
      </c>
      <c r="H457" s="2">
        <v>65.19</v>
      </c>
      <c r="I457" s="2">
        <v>118.8</v>
      </c>
      <c r="J457" s="2">
        <v>168.44</v>
      </c>
    </row>
    <row r="458" spans="1:10">
      <c r="A458" s="1">
        <v>117.99</v>
      </c>
      <c r="B458" s="1">
        <v>228.88</v>
      </c>
      <c r="C458" s="2">
        <v>187.93</v>
      </c>
      <c r="D458" s="2">
        <v>181.02</v>
      </c>
      <c r="E458" s="2">
        <v>461.99</v>
      </c>
      <c r="F458" s="2">
        <v>156.58</v>
      </c>
      <c r="G458" s="2">
        <v>216.87</v>
      </c>
      <c r="H458" s="2">
        <v>65.21</v>
      </c>
      <c r="I458" s="2">
        <v>117.64</v>
      </c>
      <c r="J458" s="2">
        <v>169.44</v>
      </c>
    </row>
    <row r="459" spans="1:10">
      <c r="A459" s="1">
        <v>126.36</v>
      </c>
      <c r="B459" s="1">
        <v>234.82</v>
      </c>
      <c r="C459" s="2">
        <v>193.02</v>
      </c>
      <c r="D459" s="2">
        <v>183.92</v>
      </c>
      <c r="E459" s="2">
        <v>489.79</v>
      </c>
      <c r="F459" s="2">
        <v>151.01</v>
      </c>
      <c r="G459" s="2">
        <v>213.62</v>
      </c>
      <c r="H459" s="2">
        <v>64.27</v>
      </c>
      <c r="I459" s="2">
        <v>116.04</v>
      </c>
      <c r="J459" s="2">
        <v>166.95</v>
      </c>
    </row>
    <row r="460" spans="1:10">
      <c r="A460" s="1">
        <v>128.44</v>
      </c>
      <c r="B460" s="1">
        <v>234.4</v>
      </c>
      <c r="C460" s="2">
        <v>192.72</v>
      </c>
      <c r="D460" s="2">
        <v>186.53</v>
      </c>
      <c r="E460" s="2">
        <v>496.16</v>
      </c>
      <c r="F460" s="2">
        <v>149.24</v>
      </c>
      <c r="G460" s="2">
        <v>210.05</v>
      </c>
      <c r="H460" s="2">
        <v>63.41</v>
      </c>
      <c r="I460" s="2">
        <v>115.21</v>
      </c>
      <c r="J460" s="2">
        <v>164.58</v>
      </c>
    </row>
    <row r="461" spans="1:10">
      <c r="A461" s="1">
        <v>129.24</v>
      </c>
      <c r="B461" s="1">
        <v>230.54</v>
      </c>
      <c r="C461" s="2">
        <v>194.49</v>
      </c>
      <c r="D461" s="2">
        <v>185.07</v>
      </c>
      <c r="E461" s="2">
        <v>498.87</v>
      </c>
      <c r="F461" s="2">
        <v>149.88</v>
      </c>
      <c r="G461" s="2">
        <v>204.94</v>
      </c>
      <c r="H461" s="2">
        <v>63.7</v>
      </c>
      <c r="I461" s="2">
        <v>113.27</v>
      </c>
      <c r="J461" s="2">
        <v>166.61</v>
      </c>
    </row>
    <row r="462" spans="1:10">
      <c r="A462" s="1">
        <v>127.4</v>
      </c>
      <c r="B462" s="1">
        <v>227.57</v>
      </c>
      <c r="C462" s="2">
        <v>195.05</v>
      </c>
      <c r="D462" s="2">
        <v>185.57</v>
      </c>
      <c r="E462" s="2">
        <v>512.7</v>
      </c>
      <c r="F462" s="2">
        <v>149.7</v>
      </c>
      <c r="G462" s="2">
        <v>207.45</v>
      </c>
      <c r="H462" s="2">
        <v>63.1</v>
      </c>
      <c r="I462" s="2">
        <v>113.25</v>
      </c>
      <c r="J462" s="2">
        <v>165.54</v>
      </c>
    </row>
    <row r="463" spans="1:10">
      <c r="A463" s="1">
        <v>134.91</v>
      </c>
      <c r="B463" s="1">
        <v>232.98</v>
      </c>
      <c r="C463" s="2">
        <v>199.79</v>
      </c>
      <c r="D463" s="2">
        <v>191.18</v>
      </c>
      <c r="E463" s="2">
        <v>534.69</v>
      </c>
      <c r="F463" s="2">
        <v>149.43</v>
      </c>
      <c r="G463" s="2">
        <v>207.8</v>
      </c>
      <c r="H463" s="2">
        <v>62.83</v>
      </c>
      <c r="I463" s="2">
        <v>111.92</v>
      </c>
      <c r="J463" s="2">
        <v>166.8</v>
      </c>
    </row>
    <row r="464" spans="1:10">
      <c r="A464" s="1">
        <v>131.38</v>
      </c>
      <c r="B464" s="1">
        <v>228.68</v>
      </c>
      <c r="C464" s="2">
        <v>199.34</v>
      </c>
      <c r="D464" s="2">
        <v>188.98</v>
      </c>
      <c r="E464" s="2">
        <v>530</v>
      </c>
      <c r="F464" s="2">
        <v>147.05</v>
      </c>
      <c r="G464" s="2">
        <v>207.63</v>
      </c>
      <c r="H464" s="2">
        <v>62.69</v>
      </c>
      <c r="I464" s="2">
        <v>110.94</v>
      </c>
      <c r="J464" s="2">
        <v>165.66</v>
      </c>
    </row>
    <row r="465" spans="1:10">
      <c r="A465" s="1">
        <v>128.2</v>
      </c>
      <c r="B465" s="1">
        <v>227.82</v>
      </c>
      <c r="C465" s="2">
        <v>199.29</v>
      </c>
      <c r="D465" s="2">
        <v>189.03</v>
      </c>
      <c r="E465" s="2">
        <v>529.32</v>
      </c>
      <c r="F465" s="2">
        <v>145.48</v>
      </c>
      <c r="G465" s="2">
        <v>205.17</v>
      </c>
      <c r="H465" s="2">
        <v>62.96</v>
      </c>
      <c r="I465" s="2">
        <v>112.18</v>
      </c>
      <c r="J465" s="2">
        <v>166.52</v>
      </c>
    </row>
    <row r="466" spans="1:10">
      <c r="A466" s="1">
        <v>125.83</v>
      </c>
      <c r="B466" s="1">
        <v>226.34</v>
      </c>
      <c r="C466" s="2">
        <v>200</v>
      </c>
      <c r="D466" s="2">
        <v>190.6</v>
      </c>
      <c r="E466" s="2">
        <v>539.91</v>
      </c>
      <c r="F466" s="2">
        <v>146.48</v>
      </c>
      <c r="G466" s="2">
        <v>204.79</v>
      </c>
      <c r="H466" s="2">
        <v>63.76</v>
      </c>
      <c r="I466" s="2">
        <v>113.37</v>
      </c>
      <c r="J466" s="2">
        <v>165.21</v>
      </c>
    </row>
    <row r="467" spans="1:10">
      <c r="A467" s="1">
        <v>128.28</v>
      </c>
      <c r="B467" s="1">
        <v>221.55</v>
      </c>
      <c r="C467" s="2">
        <v>197.59</v>
      </c>
      <c r="D467" s="2">
        <v>185.82</v>
      </c>
      <c r="E467" s="2">
        <v>509.96</v>
      </c>
      <c r="F467" s="2">
        <v>145.69</v>
      </c>
      <c r="G467" s="2">
        <v>208.69</v>
      </c>
      <c r="H467" s="2">
        <v>63.33</v>
      </c>
      <c r="I467" s="2">
        <v>114.76</v>
      </c>
      <c r="J467" s="2">
        <v>163.83</v>
      </c>
    </row>
    <row r="468" spans="1:10">
      <c r="A468" s="1">
        <v>122.67</v>
      </c>
      <c r="B468" s="1">
        <v>220.27</v>
      </c>
      <c r="C468" s="2">
        <v>200</v>
      </c>
      <c r="D468" s="2">
        <v>185.24</v>
      </c>
      <c r="E468" s="2">
        <v>509.5</v>
      </c>
      <c r="F468" s="2">
        <v>146.03</v>
      </c>
      <c r="G468" s="2">
        <v>208.83</v>
      </c>
      <c r="H468" s="2">
        <v>63.15</v>
      </c>
      <c r="I468" s="2">
        <v>114.18</v>
      </c>
      <c r="J468" s="2">
        <v>163.9</v>
      </c>
    </row>
    <row r="469" spans="1:10">
      <c r="A469" s="1">
        <v>124.3</v>
      </c>
      <c r="B469" s="1">
        <v>216.75</v>
      </c>
      <c r="C469" s="2">
        <v>197.2</v>
      </c>
      <c r="D469" s="2">
        <v>182.99</v>
      </c>
      <c r="E469" s="2">
        <v>504.68</v>
      </c>
      <c r="F469" s="2">
        <v>146.44</v>
      </c>
      <c r="G469" s="2">
        <v>205.45</v>
      </c>
      <c r="H469" s="2">
        <v>63.28</v>
      </c>
      <c r="I469" s="2">
        <v>114.96</v>
      </c>
      <c r="J469" s="2">
        <v>162.72</v>
      </c>
    </row>
    <row r="470" spans="1:10">
      <c r="A470" s="1">
        <v>123.54</v>
      </c>
      <c r="B470" s="1">
        <v>210.62</v>
      </c>
      <c r="C470" s="2">
        <v>193.25</v>
      </c>
      <c r="D470" s="2">
        <v>182.15</v>
      </c>
      <c r="E470" s="2">
        <v>504.22</v>
      </c>
      <c r="F470" s="2">
        <v>146.16</v>
      </c>
      <c r="G470" s="2">
        <v>202.26</v>
      </c>
      <c r="H470" s="2">
        <v>63.65</v>
      </c>
      <c r="I470" s="2">
        <v>115.12</v>
      </c>
      <c r="J470" s="2">
        <v>164.92</v>
      </c>
    </row>
    <row r="471" spans="1:10">
      <c r="A471" s="1">
        <v>123.99</v>
      </c>
      <c r="B471" s="1">
        <v>214.1</v>
      </c>
      <c r="C471" s="2">
        <v>197.85</v>
      </c>
      <c r="D471" s="2">
        <v>185.41</v>
      </c>
      <c r="E471" s="2">
        <v>519.56</v>
      </c>
      <c r="F471" s="2">
        <v>145.8</v>
      </c>
      <c r="G471" s="2">
        <v>199.17</v>
      </c>
      <c r="H471" s="2">
        <v>63.91</v>
      </c>
      <c r="I471" s="2">
        <v>114.9</v>
      </c>
      <c r="J471" s="2">
        <v>166.62</v>
      </c>
    </row>
    <row r="472" spans="1:10">
      <c r="A472" s="1">
        <v>126.4</v>
      </c>
      <c r="B472" s="1">
        <v>213.25</v>
      </c>
      <c r="C472" s="2">
        <v>193.61</v>
      </c>
      <c r="D472" s="2">
        <v>183.88</v>
      </c>
      <c r="E472" s="2">
        <v>513.12</v>
      </c>
      <c r="F472" s="2">
        <v>146.82</v>
      </c>
      <c r="G472" s="2">
        <v>197.43</v>
      </c>
      <c r="H472" s="2">
        <v>64.05</v>
      </c>
      <c r="I472" s="2">
        <v>114.41</v>
      </c>
      <c r="J472" s="2">
        <v>167.45</v>
      </c>
    </row>
    <row r="473" spans="1:10">
      <c r="A473" s="1">
        <v>126.09</v>
      </c>
      <c r="B473" s="1">
        <v>209.07</v>
      </c>
      <c r="C473" s="2">
        <v>186.34</v>
      </c>
      <c r="D473" s="2">
        <v>184.03</v>
      </c>
      <c r="E473" s="2">
        <v>510.6</v>
      </c>
      <c r="F473" s="2">
        <v>147.19</v>
      </c>
      <c r="G473" s="2">
        <v>198.07</v>
      </c>
      <c r="H473" s="2">
        <v>63.84</v>
      </c>
      <c r="I473" s="2">
        <v>114.37</v>
      </c>
      <c r="J473" s="2">
        <v>166.85</v>
      </c>
    </row>
    <row r="474" spans="1:10">
      <c r="A474" s="1">
        <v>118.11</v>
      </c>
      <c r="B474" s="1">
        <v>208.14</v>
      </c>
      <c r="C474" s="2">
        <v>185.57</v>
      </c>
      <c r="D474" s="2">
        <v>179.22</v>
      </c>
      <c r="E474" s="2">
        <v>498.91</v>
      </c>
      <c r="F474" s="2">
        <v>149.12</v>
      </c>
      <c r="G474" s="2">
        <v>198.88</v>
      </c>
      <c r="H474" s="2">
        <v>63.97</v>
      </c>
      <c r="I474" s="2">
        <v>114.05</v>
      </c>
      <c r="J474" s="2">
        <v>168.45</v>
      </c>
    </row>
    <row r="475" spans="1:10">
      <c r="A475" s="1">
        <v>126.57</v>
      </c>
      <c r="B475" s="1">
        <v>207.49</v>
      </c>
      <c r="C475" s="2">
        <v>189.08</v>
      </c>
      <c r="D475" s="2">
        <v>179.63</v>
      </c>
      <c r="E475" s="2">
        <v>494.78</v>
      </c>
      <c r="F475" s="2">
        <v>148.75</v>
      </c>
      <c r="G475" s="2">
        <v>196.3</v>
      </c>
      <c r="H475" s="2">
        <v>62.77</v>
      </c>
      <c r="I475" s="2">
        <v>110.76</v>
      </c>
      <c r="J475" s="2">
        <v>168.26</v>
      </c>
    </row>
    <row r="476" spans="1:10">
      <c r="A476" s="1">
        <v>130.78</v>
      </c>
      <c r="B476" s="1">
        <v>209.68</v>
      </c>
      <c r="C476" s="2">
        <v>186.1</v>
      </c>
      <c r="D476" s="2">
        <v>176.3</v>
      </c>
      <c r="E476" s="2">
        <v>501.7</v>
      </c>
      <c r="F476" s="2">
        <v>147.78</v>
      </c>
      <c r="G476" s="2">
        <v>198.67</v>
      </c>
      <c r="H476" s="2">
        <v>62.18</v>
      </c>
      <c r="I476" s="2">
        <v>111.74</v>
      </c>
      <c r="J476" s="2">
        <v>167.67</v>
      </c>
    </row>
    <row r="477" spans="1:10">
      <c r="A477" s="1">
        <v>135.58</v>
      </c>
      <c r="B477" s="1">
        <v>214.29</v>
      </c>
      <c r="C477" s="2">
        <v>182.81</v>
      </c>
      <c r="D477" s="2">
        <v>175.09</v>
      </c>
      <c r="E477" s="2">
        <v>499.49</v>
      </c>
      <c r="F477" s="2">
        <v>145.65</v>
      </c>
      <c r="G477" s="2">
        <v>197</v>
      </c>
      <c r="H477" s="2">
        <v>62.63</v>
      </c>
      <c r="I477" s="2">
        <v>109.38</v>
      </c>
      <c r="J477" s="2">
        <v>168.56</v>
      </c>
    </row>
    <row r="478" spans="1:10">
      <c r="A478" s="1">
        <v>130.98</v>
      </c>
      <c r="B478" s="1">
        <v>216.67</v>
      </c>
      <c r="C478" s="2">
        <v>184.06</v>
      </c>
      <c r="D478" s="2">
        <v>177.24</v>
      </c>
      <c r="E478" s="2">
        <v>506.63</v>
      </c>
      <c r="F478" s="2">
        <v>145.95</v>
      </c>
      <c r="G478" s="2">
        <v>194.98</v>
      </c>
      <c r="H478" s="2">
        <v>62.62</v>
      </c>
      <c r="I478" s="2">
        <v>108.36</v>
      </c>
      <c r="J478" s="2">
        <v>167.5</v>
      </c>
    </row>
    <row r="479" spans="1:10">
      <c r="A479" s="1">
        <v>131.88</v>
      </c>
      <c r="B479" s="1">
        <v>212.49</v>
      </c>
      <c r="C479" s="2">
        <v>183.66</v>
      </c>
      <c r="D479" s="2">
        <v>176.79</v>
      </c>
      <c r="E479" s="2">
        <v>504.16</v>
      </c>
      <c r="F479" s="2">
        <v>145.54</v>
      </c>
      <c r="G479" s="2">
        <v>193.78</v>
      </c>
      <c r="H479" s="2">
        <v>62.55</v>
      </c>
      <c r="I479" s="2">
        <v>109.11</v>
      </c>
      <c r="J479" s="2">
        <v>166.79</v>
      </c>
    </row>
    <row r="480" spans="1:10">
      <c r="A480" s="1">
        <v>129.61</v>
      </c>
      <c r="B480" s="1">
        <v>214.24</v>
      </c>
      <c r="C480" s="2">
        <v>183.83</v>
      </c>
      <c r="D480" s="2">
        <v>175.16</v>
      </c>
      <c r="E480" s="2">
        <v>504.1</v>
      </c>
      <c r="F480" s="2">
        <v>145.45</v>
      </c>
      <c r="G480" s="2">
        <v>193.66</v>
      </c>
      <c r="H480" s="2">
        <v>62.99</v>
      </c>
      <c r="I480" s="2">
        <v>110.04</v>
      </c>
      <c r="J480" s="2">
        <v>166.41</v>
      </c>
    </row>
    <row r="481" spans="1:10">
      <c r="A481" s="1">
        <v>125.2</v>
      </c>
      <c r="B481" s="1">
        <v>213.07</v>
      </c>
      <c r="C481" s="2">
        <v>186.89</v>
      </c>
      <c r="D481" s="2">
        <v>177.79</v>
      </c>
      <c r="E481" s="2">
        <v>508.84</v>
      </c>
      <c r="F481" s="2">
        <v>145.41</v>
      </c>
      <c r="G481" s="2">
        <v>191.53</v>
      </c>
      <c r="H481" s="2">
        <v>62.88</v>
      </c>
      <c r="I481" s="2">
        <v>110.93</v>
      </c>
      <c r="J481" s="2">
        <v>165.18</v>
      </c>
    </row>
    <row r="482" spans="1:10">
      <c r="A482" s="1">
        <v>120.91</v>
      </c>
      <c r="B482" s="1">
        <v>207.15</v>
      </c>
      <c r="C482" s="2">
        <v>187.23</v>
      </c>
      <c r="D482" s="2">
        <v>176.62</v>
      </c>
      <c r="E482" s="2">
        <v>507.47</v>
      </c>
      <c r="F482" s="2">
        <v>146.76</v>
      </c>
      <c r="G482" s="2">
        <v>194.36</v>
      </c>
      <c r="H482" s="2">
        <v>63.55</v>
      </c>
      <c r="I482" s="2">
        <v>112.17</v>
      </c>
      <c r="J482" s="2">
        <v>167.48</v>
      </c>
    </row>
    <row r="483" spans="1:10">
      <c r="A483" s="1">
        <v>121.79</v>
      </c>
      <c r="B483" s="1">
        <v>193.12</v>
      </c>
      <c r="C483" s="2">
        <v>187.06</v>
      </c>
      <c r="D483" s="2">
        <v>175.01</v>
      </c>
      <c r="E483" s="2">
        <v>502.6</v>
      </c>
      <c r="F483" s="2">
        <v>147.13</v>
      </c>
      <c r="G483" s="2">
        <v>199.61</v>
      </c>
      <c r="H483" s="2">
        <v>63.59</v>
      </c>
      <c r="I483" s="2">
        <v>113.08</v>
      </c>
      <c r="J483" s="2">
        <v>167.35</v>
      </c>
    </row>
    <row r="484" spans="1:10">
      <c r="A484" s="1">
        <v>120.89</v>
      </c>
      <c r="B484" s="1">
        <v>196.89</v>
      </c>
      <c r="C484" s="2">
        <v>184.3</v>
      </c>
      <c r="D484" s="2">
        <v>174.46</v>
      </c>
      <c r="E484" s="2">
        <v>492.96</v>
      </c>
      <c r="F484" s="2">
        <v>147.08</v>
      </c>
      <c r="G484" s="2">
        <v>199.95</v>
      </c>
      <c r="H484" s="2">
        <v>63.91</v>
      </c>
      <c r="I484" s="2">
        <v>112.75</v>
      </c>
      <c r="J484" s="2">
        <v>167.06</v>
      </c>
    </row>
    <row r="485" spans="1:10">
      <c r="A485" s="1">
        <v>121</v>
      </c>
      <c r="B485" s="1">
        <v>194.48</v>
      </c>
      <c r="C485" s="2">
        <v>185</v>
      </c>
      <c r="D485" s="2">
        <v>176.73</v>
      </c>
      <c r="E485" s="2">
        <v>493.76</v>
      </c>
      <c r="F485" s="2">
        <v>146.42</v>
      </c>
      <c r="G485" s="2">
        <v>196.91</v>
      </c>
      <c r="H485" s="2">
        <v>64.15</v>
      </c>
      <c r="I485" s="2">
        <v>113.97</v>
      </c>
      <c r="J485" s="2">
        <v>168.47</v>
      </c>
    </row>
    <row r="486" spans="1:10">
      <c r="A486" s="1">
        <v>122.44</v>
      </c>
      <c r="B486" s="1">
        <v>195.87</v>
      </c>
      <c r="C486" s="2">
        <v>181.28</v>
      </c>
      <c r="D486" s="2">
        <v>175.41</v>
      </c>
      <c r="E486" s="2">
        <v>495.06</v>
      </c>
      <c r="F486" s="2">
        <v>145.97</v>
      </c>
      <c r="G486" s="2">
        <v>197.26</v>
      </c>
      <c r="H486" s="2">
        <v>63.92</v>
      </c>
      <c r="I486" s="2">
        <v>113.12</v>
      </c>
      <c r="J486" s="2">
        <v>166.05</v>
      </c>
    </row>
    <row r="487" spans="1:10">
      <c r="A487" s="1">
        <v>116.44</v>
      </c>
      <c r="B487" s="1">
        <v>194.35</v>
      </c>
      <c r="C487" s="2">
        <v>179.34</v>
      </c>
      <c r="D487" s="2">
        <v>173.79</v>
      </c>
      <c r="E487" s="2">
        <v>476.99</v>
      </c>
      <c r="F487" s="2">
        <v>147.8</v>
      </c>
      <c r="G487" s="2">
        <v>199.16</v>
      </c>
      <c r="H487" s="2">
        <v>63.94</v>
      </c>
      <c r="I487" s="2">
        <v>112.67</v>
      </c>
      <c r="J487" s="2">
        <v>167.01</v>
      </c>
    </row>
    <row r="488" spans="1:10">
      <c r="A488" s="1">
        <v>115</v>
      </c>
      <c r="B488" s="1">
        <v>194.03</v>
      </c>
      <c r="C488" s="2">
        <v>178.34</v>
      </c>
      <c r="D488" s="2">
        <v>173.17</v>
      </c>
      <c r="E488" s="2">
        <v>477.49</v>
      </c>
      <c r="F488" s="2">
        <v>147.74</v>
      </c>
      <c r="G488" s="2">
        <v>201.82</v>
      </c>
      <c r="H488" s="2">
        <v>62.93</v>
      </c>
      <c r="I488" s="2">
        <v>114.45</v>
      </c>
      <c r="J488" s="2">
        <v>164.65</v>
      </c>
    </row>
    <row r="489" spans="1:10">
      <c r="A489" s="1">
        <v>109.63</v>
      </c>
      <c r="B489" s="1">
        <v>192.25</v>
      </c>
      <c r="C489" s="2">
        <v>176.44</v>
      </c>
      <c r="D489" s="2">
        <v>172.5</v>
      </c>
      <c r="E489" s="2">
        <v>466.83</v>
      </c>
      <c r="F489" s="2">
        <v>146.67</v>
      </c>
      <c r="G489" s="2">
        <v>202.63</v>
      </c>
      <c r="H489" s="2">
        <v>62.93</v>
      </c>
      <c r="I489" s="2">
        <v>117.26</v>
      </c>
      <c r="J489" s="2">
        <v>164.54</v>
      </c>
    </row>
    <row r="490" spans="1:10">
      <c r="A490" s="1">
        <v>110.5</v>
      </c>
      <c r="B490" s="1">
        <v>191.29</v>
      </c>
      <c r="C490" s="2">
        <v>179.32</v>
      </c>
      <c r="D490" s="2">
        <v>172.11</v>
      </c>
      <c r="E490" s="2">
        <v>467.05</v>
      </c>
      <c r="F490" s="2">
        <v>145.28</v>
      </c>
      <c r="G490" s="2">
        <v>199.33</v>
      </c>
      <c r="H490" s="2">
        <v>61.97</v>
      </c>
      <c r="I490" s="2">
        <v>113.99</v>
      </c>
      <c r="J490" s="2">
        <v>162.58</v>
      </c>
    </row>
    <row r="491" spans="1:10">
      <c r="A491" s="1">
        <v>114.82</v>
      </c>
      <c r="B491" s="1">
        <v>190.29</v>
      </c>
      <c r="C491" s="2">
        <v>182.02</v>
      </c>
      <c r="D491" s="2">
        <v>175.9</v>
      </c>
      <c r="E491" s="2">
        <v>474.36</v>
      </c>
      <c r="F491" s="2">
        <v>144.44</v>
      </c>
      <c r="G491" s="2">
        <v>198.11</v>
      </c>
      <c r="H491" s="2">
        <v>61.7</v>
      </c>
      <c r="I491" s="2">
        <v>113.63</v>
      </c>
      <c r="J491" s="2">
        <v>161.65</v>
      </c>
    </row>
    <row r="492" spans="1:10">
      <c r="A492" s="1">
        <v>113.9</v>
      </c>
      <c r="B492" s="1">
        <v>189.99</v>
      </c>
      <c r="C492" s="2">
        <v>182.15</v>
      </c>
      <c r="D492" s="2">
        <v>176.4</v>
      </c>
      <c r="E492" s="2">
        <v>479.92</v>
      </c>
      <c r="F492" s="2">
        <v>144.38</v>
      </c>
      <c r="G492" s="2">
        <v>199.5</v>
      </c>
      <c r="H492" s="2">
        <v>61.82</v>
      </c>
      <c r="I492" s="2">
        <v>114.86</v>
      </c>
      <c r="J492" s="2">
        <v>163.11</v>
      </c>
    </row>
    <row r="493" spans="1:10">
      <c r="A493" s="1">
        <v>106.47</v>
      </c>
      <c r="B493" s="1">
        <v>189.98</v>
      </c>
      <c r="C493" s="2">
        <v>180.75</v>
      </c>
      <c r="D493" s="2">
        <v>174.99</v>
      </c>
      <c r="E493" s="2">
        <v>478.22</v>
      </c>
      <c r="F493" s="2">
        <v>146.97</v>
      </c>
      <c r="G493" s="2">
        <v>200.71</v>
      </c>
      <c r="H493" s="2">
        <v>62</v>
      </c>
      <c r="I493" s="2">
        <v>113.42</v>
      </c>
      <c r="J493" s="2">
        <v>165.33</v>
      </c>
    </row>
    <row r="494" spans="1:10">
      <c r="A494" s="1">
        <v>103.8</v>
      </c>
      <c r="B494" s="1">
        <v>186.88</v>
      </c>
      <c r="C494" s="2">
        <v>181.05</v>
      </c>
      <c r="D494" s="2">
        <v>173.55</v>
      </c>
      <c r="E494" s="2">
        <v>465.78</v>
      </c>
      <c r="F494" s="2">
        <v>149.7</v>
      </c>
      <c r="G494" s="2">
        <v>196.92</v>
      </c>
      <c r="H494" s="2">
        <v>62.09</v>
      </c>
      <c r="I494" s="2">
        <v>113.51</v>
      </c>
      <c r="J494" s="2">
        <v>165.49</v>
      </c>
    </row>
    <row r="495" spans="1:10">
      <c r="A495" s="1">
        <v>94.95</v>
      </c>
      <c r="B495" s="1">
        <v>190.9</v>
      </c>
      <c r="C495" s="2">
        <v>183.13</v>
      </c>
      <c r="D495" s="2">
        <v>176.38</v>
      </c>
      <c r="E495" s="2">
        <v>467.78</v>
      </c>
      <c r="F495" s="2">
        <v>153.5</v>
      </c>
      <c r="G495" s="2">
        <v>198.31</v>
      </c>
      <c r="H495" s="2">
        <v>63</v>
      </c>
      <c r="I495" s="2">
        <v>115.48</v>
      </c>
      <c r="J495" s="2">
        <v>167.81</v>
      </c>
    </row>
    <row r="496" spans="1:10">
      <c r="A496" s="1">
        <v>95.39</v>
      </c>
      <c r="B496" s="1">
        <v>192.35</v>
      </c>
      <c r="C496" s="2">
        <v>183.15</v>
      </c>
      <c r="D496" s="2">
        <v>177.85</v>
      </c>
      <c r="E496" s="2">
        <v>464.63</v>
      </c>
      <c r="F496" s="2">
        <v>151.24</v>
      </c>
      <c r="G496" s="2">
        <v>199.52</v>
      </c>
      <c r="H496" s="2">
        <v>62.91</v>
      </c>
      <c r="I496" s="2">
        <v>117.85</v>
      </c>
      <c r="J496" s="2">
        <v>168.35</v>
      </c>
    </row>
    <row r="497" spans="1:10">
      <c r="A497" s="1">
        <v>94.78</v>
      </c>
      <c r="B497" s="1">
        <v>191.04</v>
      </c>
      <c r="C497" s="2">
        <v>183.54</v>
      </c>
      <c r="D497" s="2">
        <v>176.92</v>
      </c>
      <c r="E497" s="2">
        <v>468.84</v>
      </c>
      <c r="F497" s="2">
        <v>151.27</v>
      </c>
      <c r="G497" s="2">
        <v>195.58</v>
      </c>
      <c r="H497" s="2">
        <v>62.57</v>
      </c>
      <c r="I497" s="2">
        <v>118.67</v>
      </c>
      <c r="J497" s="2">
        <v>167.31</v>
      </c>
    </row>
    <row r="498" spans="1:10">
      <c r="A498" s="1">
        <v>92.48</v>
      </c>
      <c r="B498" s="1">
        <v>189.87</v>
      </c>
      <c r="C498" s="2">
        <v>184.7</v>
      </c>
      <c r="D498" s="2">
        <v>176.06</v>
      </c>
      <c r="E498" s="2">
        <v>471.91</v>
      </c>
      <c r="F498" s="2">
        <v>154.64</v>
      </c>
      <c r="G498" s="2">
        <v>204.79</v>
      </c>
      <c r="H498" s="2">
        <v>63.03</v>
      </c>
      <c r="I498" s="2">
        <v>119.64</v>
      </c>
      <c r="J498" s="2">
        <v>167.64</v>
      </c>
    </row>
    <row r="499" spans="1:10">
      <c r="A499" s="1">
        <v>94.36</v>
      </c>
      <c r="B499" s="1">
        <v>189.84</v>
      </c>
      <c r="C499" s="2">
        <v>183.63</v>
      </c>
      <c r="D499" s="2">
        <v>174.18</v>
      </c>
      <c r="E499" s="2">
        <v>473.23</v>
      </c>
      <c r="F499" s="2">
        <v>154.28</v>
      </c>
      <c r="G499" s="2">
        <v>202.47</v>
      </c>
      <c r="H499" s="2">
        <v>63.32</v>
      </c>
      <c r="I499" s="2">
        <v>117.87</v>
      </c>
      <c r="J499" s="2">
        <v>167.86</v>
      </c>
    </row>
    <row r="500" spans="1:10">
      <c r="A500" s="1">
        <v>94.63</v>
      </c>
      <c r="B500" s="1">
        <v>189.72</v>
      </c>
      <c r="C500" s="2">
        <v>185.99</v>
      </c>
      <c r="D500" s="2">
        <v>172.51</v>
      </c>
      <c r="E500" s="2">
        <v>481.54</v>
      </c>
      <c r="F500" s="2">
        <v>152.67</v>
      </c>
      <c r="G500" s="2">
        <v>202.11</v>
      </c>
      <c r="H500" s="2">
        <v>63.13</v>
      </c>
      <c r="I500" s="2">
        <v>118.58</v>
      </c>
      <c r="J500" s="2">
        <v>166.51</v>
      </c>
    </row>
    <row r="501" spans="1:10">
      <c r="A501" s="1">
        <v>91.36</v>
      </c>
      <c r="B501" s="1">
        <v>187.43</v>
      </c>
      <c r="C501" s="2">
        <v>187.07</v>
      </c>
      <c r="D501" s="2">
        <v>170.34</v>
      </c>
      <c r="E501" s="2">
        <v>471.85</v>
      </c>
      <c r="F501" s="2">
        <v>151.38</v>
      </c>
      <c r="G501" s="2">
        <v>201.51</v>
      </c>
      <c r="H501" s="2">
        <v>63.1</v>
      </c>
      <c r="I501" s="2">
        <v>117.67</v>
      </c>
      <c r="J501" s="2">
        <v>165.76</v>
      </c>
    </row>
    <row r="502" spans="1:10">
      <c r="A502" s="1">
        <v>90.4</v>
      </c>
      <c r="B502" s="1">
        <v>186.28</v>
      </c>
      <c r="C502" s="2">
        <v>186.57</v>
      </c>
      <c r="D502" s="2">
        <v>169.14</v>
      </c>
      <c r="E502" s="2">
        <v>468.01</v>
      </c>
      <c r="F502" s="2">
        <v>151.22</v>
      </c>
      <c r="G502" s="2">
        <v>198.73</v>
      </c>
      <c r="H502" s="2">
        <v>63.58</v>
      </c>
      <c r="I502" s="2">
        <v>117.91</v>
      </c>
      <c r="J502" s="2">
        <v>165.87</v>
      </c>
    </row>
    <row r="503" spans="1:10">
      <c r="A503" s="1">
        <v>89.88</v>
      </c>
      <c r="B503" s="1">
        <v>183.05</v>
      </c>
      <c r="C503" s="2">
        <v>187.48</v>
      </c>
      <c r="D503" s="2">
        <v>168.65</v>
      </c>
      <c r="E503" s="2">
        <v>476.2</v>
      </c>
      <c r="F503" s="2">
        <v>149.91</v>
      </c>
      <c r="G503" s="2">
        <v>198.77</v>
      </c>
      <c r="H503" s="2">
        <v>63.26</v>
      </c>
      <c r="I503" s="2">
        <v>117.96</v>
      </c>
      <c r="J503" s="2">
        <v>166.85</v>
      </c>
    </row>
    <row r="504" spans="1:10">
      <c r="A504" s="1">
        <v>88.75</v>
      </c>
      <c r="B504" s="1">
        <v>184.57</v>
      </c>
      <c r="C504" s="2">
        <v>189.5</v>
      </c>
      <c r="D504" s="2">
        <v>169.96</v>
      </c>
      <c r="E504" s="2">
        <v>475.42</v>
      </c>
      <c r="F504" s="2">
        <v>149.85</v>
      </c>
      <c r="G504" s="2">
        <v>197.5</v>
      </c>
      <c r="H504" s="2">
        <v>62.88</v>
      </c>
      <c r="I504" s="2">
        <v>118.44</v>
      </c>
      <c r="J504" s="2">
        <v>166.04</v>
      </c>
    </row>
    <row r="505" spans="1:10">
      <c r="A505" s="1">
        <v>90.41</v>
      </c>
      <c r="B505" s="1">
        <v>182.74</v>
      </c>
      <c r="C505" s="2">
        <v>188</v>
      </c>
      <c r="D505" s="2">
        <v>169.38</v>
      </c>
      <c r="E505" s="2">
        <v>472.6</v>
      </c>
      <c r="F505" s="2">
        <v>148.95</v>
      </c>
      <c r="G505" s="2">
        <v>195.65</v>
      </c>
      <c r="H505" s="2">
        <v>62.85</v>
      </c>
      <c r="I505" s="2">
        <v>116.15</v>
      </c>
      <c r="J505" s="2">
        <v>165.07</v>
      </c>
    </row>
    <row r="506" spans="1:10">
      <c r="A506" s="1">
        <v>90.55</v>
      </c>
      <c r="B506" s="1">
        <v>182.4</v>
      </c>
      <c r="C506" s="2">
        <v>188.76</v>
      </c>
      <c r="D506" s="2">
        <v>171.25</v>
      </c>
      <c r="E506" s="2">
        <v>468.24</v>
      </c>
      <c r="F506" s="2">
        <v>148.72</v>
      </c>
      <c r="G506" s="2">
        <v>191.75</v>
      </c>
      <c r="H506" s="2">
        <v>62.62</v>
      </c>
      <c r="I506" s="2">
        <v>116.17</v>
      </c>
      <c r="J506" s="2">
        <v>165.76</v>
      </c>
    </row>
    <row r="507" spans="1:10">
      <c r="A507" s="1">
        <v>92.14</v>
      </c>
      <c r="B507" s="1">
        <v>181.71</v>
      </c>
      <c r="C507" s="2">
        <v>188.7</v>
      </c>
      <c r="D507" s="2">
        <v>168.1</v>
      </c>
      <c r="E507" s="2">
        <v>465.68</v>
      </c>
      <c r="F507" s="2">
        <v>148.58</v>
      </c>
      <c r="G507" s="2">
        <v>192</v>
      </c>
      <c r="H507" s="2">
        <v>62.35</v>
      </c>
      <c r="I507" s="2">
        <v>116.75</v>
      </c>
      <c r="J507" s="2">
        <v>164.44</v>
      </c>
    </row>
    <row r="508" spans="1:10">
      <c r="A508" s="1">
        <v>88.79</v>
      </c>
      <c r="B508" s="1">
        <v>183.38</v>
      </c>
      <c r="C508" s="2">
        <v>186.21</v>
      </c>
      <c r="D508" s="2">
        <v>167.24</v>
      </c>
      <c r="E508" s="2">
        <v>451.96</v>
      </c>
      <c r="F508" s="2">
        <v>149.27</v>
      </c>
      <c r="G508" s="2">
        <v>190.51</v>
      </c>
      <c r="H508" s="2">
        <v>62.17</v>
      </c>
      <c r="I508" s="2">
        <v>116</v>
      </c>
      <c r="J508" s="2">
        <v>164.46</v>
      </c>
    </row>
    <row r="509" spans="1:10">
      <c r="A509" s="1">
        <v>85.82</v>
      </c>
      <c r="B509" s="1">
        <v>173.03</v>
      </c>
      <c r="C509" s="2">
        <v>184.72</v>
      </c>
      <c r="D509" s="2">
        <v>166.62</v>
      </c>
      <c r="E509" s="2">
        <v>441.68</v>
      </c>
      <c r="F509" s="2">
        <v>149.92</v>
      </c>
      <c r="G509" s="2">
        <v>191.66</v>
      </c>
      <c r="H509" s="2">
        <v>61.99</v>
      </c>
      <c r="I509" s="2">
        <v>116.24</v>
      </c>
      <c r="J509" s="2">
        <v>163.84</v>
      </c>
    </row>
    <row r="510" spans="1:10">
      <c r="A510" s="1">
        <v>83.04</v>
      </c>
      <c r="B510" s="1">
        <v>169.3</v>
      </c>
      <c r="C510" s="2">
        <v>179</v>
      </c>
      <c r="D510" s="2">
        <v>163.86</v>
      </c>
      <c r="E510" s="2">
        <v>439.19</v>
      </c>
      <c r="F510" s="2">
        <v>151.18</v>
      </c>
      <c r="G510" s="2">
        <v>191.86</v>
      </c>
      <c r="H510" s="2">
        <v>61.93</v>
      </c>
      <c r="I510" s="2">
        <v>116.03</v>
      </c>
      <c r="J510" s="2">
        <v>163.4</v>
      </c>
    </row>
    <row r="511" spans="1:10">
      <c r="A511" s="1">
        <v>86.4</v>
      </c>
      <c r="B511" s="1">
        <v>170.33</v>
      </c>
      <c r="C511" s="2">
        <v>175</v>
      </c>
      <c r="D511" s="2">
        <v>162.78</v>
      </c>
      <c r="E511" s="2">
        <v>430.17</v>
      </c>
      <c r="F511" s="2">
        <v>144.59</v>
      </c>
      <c r="G511" s="2">
        <v>191.74</v>
      </c>
      <c r="H511" s="2">
        <v>61.77</v>
      </c>
      <c r="I511" s="2">
        <v>118.27</v>
      </c>
      <c r="J511" s="2">
        <v>163.2</v>
      </c>
    </row>
    <row r="512" spans="1:10">
      <c r="A512" s="1">
        <v>87.76</v>
      </c>
      <c r="B512" s="1">
        <v>173.5</v>
      </c>
      <c r="C512" s="2">
        <v>180.96</v>
      </c>
      <c r="D512" s="2">
        <v>166.15</v>
      </c>
      <c r="E512" s="2">
        <v>432.62</v>
      </c>
      <c r="F512" s="2">
        <v>146.82</v>
      </c>
      <c r="G512" s="2">
        <v>193.28</v>
      </c>
      <c r="H512" s="2">
        <v>62.04</v>
      </c>
      <c r="I512" s="2">
        <v>119.64</v>
      </c>
      <c r="J512" s="2">
        <v>161.66</v>
      </c>
    </row>
    <row r="513" spans="1:10">
      <c r="A513" s="1">
        <v>87.74</v>
      </c>
      <c r="B513" s="1">
        <v>169.3</v>
      </c>
      <c r="C513" s="2">
        <v>179.62</v>
      </c>
      <c r="D513" s="2">
        <v>171.95</v>
      </c>
      <c r="E513" s="2">
        <v>443.29</v>
      </c>
      <c r="F513" s="2">
        <v>146.14</v>
      </c>
      <c r="G513" s="2">
        <v>193.49</v>
      </c>
      <c r="H513" s="2">
        <v>61.74</v>
      </c>
      <c r="I513" s="2">
        <v>117.96</v>
      </c>
      <c r="J513" s="2">
        <v>161.29</v>
      </c>
    </row>
    <row r="514" spans="1:10">
      <c r="A514" s="1">
        <v>82.63</v>
      </c>
      <c r="B514" s="1">
        <v>169.89</v>
      </c>
      <c r="C514" s="2">
        <v>173.67</v>
      </c>
      <c r="D514" s="2">
        <v>156</v>
      </c>
      <c r="E514" s="2">
        <v>441.38</v>
      </c>
      <c r="F514" s="2">
        <v>146.82</v>
      </c>
      <c r="G514" s="2">
        <v>193.37</v>
      </c>
      <c r="H514" s="2">
        <v>61.74</v>
      </c>
      <c r="I514" s="2">
        <v>121.33</v>
      </c>
      <c r="J514" s="2">
        <v>162.55</v>
      </c>
    </row>
    <row r="515" spans="1:10">
      <c r="A515" s="1">
        <v>79.68</v>
      </c>
      <c r="B515" s="1">
        <v>169.02</v>
      </c>
      <c r="C515" s="2">
        <v>176.59</v>
      </c>
      <c r="D515" s="2">
        <v>159.13</v>
      </c>
      <c r="E515" s="2">
        <v>493.5</v>
      </c>
      <c r="F515" s="2">
        <v>148.53</v>
      </c>
      <c r="G515" s="2">
        <v>193.08</v>
      </c>
      <c r="H515" s="2">
        <v>61.55</v>
      </c>
      <c r="I515" s="2">
        <v>121.05</v>
      </c>
      <c r="J515" s="2">
        <v>162.6</v>
      </c>
    </row>
    <row r="516" spans="1:10">
      <c r="A516" s="1">
        <v>82.42</v>
      </c>
      <c r="B516" s="1">
        <v>166.9</v>
      </c>
      <c r="C516" s="2">
        <v>179.54</v>
      </c>
      <c r="D516" s="2">
        <v>158.26</v>
      </c>
      <c r="E516" s="2">
        <v>496.1</v>
      </c>
      <c r="F516" s="2">
        <v>149.56</v>
      </c>
      <c r="G516" s="2">
        <v>192.14</v>
      </c>
      <c r="H516" s="2">
        <v>60.64</v>
      </c>
      <c r="I516" s="2">
        <v>121.03</v>
      </c>
      <c r="J516" s="2">
        <v>161.5</v>
      </c>
    </row>
    <row r="517" spans="1:10">
      <c r="A517" s="1">
        <v>79.52</v>
      </c>
      <c r="B517" s="1">
        <v>165.84</v>
      </c>
      <c r="C517" s="2">
        <v>177.23</v>
      </c>
      <c r="D517" s="2">
        <v>156.28</v>
      </c>
      <c r="E517" s="2">
        <v>481.73</v>
      </c>
      <c r="F517" s="2">
        <v>149.12</v>
      </c>
      <c r="G517" s="2">
        <v>189.41</v>
      </c>
      <c r="H517" s="2">
        <v>60.55</v>
      </c>
      <c r="I517" s="2">
        <v>120.56</v>
      </c>
      <c r="J517" s="2">
        <v>160.54</v>
      </c>
    </row>
    <row r="518" spans="1:10">
      <c r="A518" s="1">
        <v>76.2</v>
      </c>
      <c r="B518" s="1">
        <v>165</v>
      </c>
      <c r="C518" s="2">
        <v>174.63</v>
      </c>
      <c r="D518" s="2">
        <v>154.09</v>
      </c>
      <c r="E518" s="2">
        <v>481.07</v>
      </c>
      <c r="F518" s="2">
        <v>147.91</v>
      </c>
      <c r="G518" s="2">
        <v>185.8</v>
      </c>
      <c r="H518" s="2">
        <v>60.17</v>
      </c>
      <c r="I518" s="2">
        <v>119.88</v>
      </c>
      <c r="J518" s="2">
        <v>158.14</v>
      </c>
    </row>
    <row r="519" spans="1:10">
      <c r="A519" s="1">
        <v>84.67</v>
      </c>
      <c r="B519" s="1">
        <v>167.04</v>
      </c>
      <c r="C519" s="2">
        <v>179.22</v>
      </c>
      <c r="D519" s="2">
        <v>156.01</v>
      </c>
      <c r="E519" s="2">
        <v>501.8</v>
      </c>
      <c r="F519" s="2">
        <v>145.74</v>
      </c>
      <c r="G519" s="2">
        <v>181.25</v>
      </c>
      <c r="H519" s="2">
        <v>58.91</v>
      </c>
      <c r="I519" s="2">
        <v>118.52</v>
      </c>
      <c r="J519" s="2">
        <v>157.29</v>
      </c>
    </row>
    <row r="520" spans="1:10">
      <c r="A520" s="1">
        <v>84.04</v>
      </c>
      <c r="B520" s="1">
        <v>168</v>
      </c>
      <c r="C520" s="2">
        <v>181.28</v>
      </c>
      <c r="D520" s="2">
        <v>155.47</v>
      </c>
      <c r="E520" s="2">
        <v>494.17</v>
      </c>
      <c r="F520" s="2">
        <v>144.77</v>
      </c>
      <c r="G520" s="2">
        <v>180.08</v>
      </c>
      <c r="H520" s="2">
        <v>58.51</v>
      </c>
      <c r="I520" s="2">
        <v>118.63</v>
      </c>
      <c r="J520" s="2">
        <v>156.96</v>
      </c>
    </row>
    <row r="521" spans="1:10">
      <c r="A521" s="1">
        <v>87.42</v>
      </c>
      <c r="B521" s="1">
        <v>169.38</v>
      </c>
      <c r="C521" s="2">
        <v>183.32</v>
      </c>
      <c r="D521" s="2">
        <v>154.4</v>
      </c>
      <c r="E521" s="2">
        <v>499.76</v>
      </c>
      <c r="F521" s="2">
        <v>144.45</v>
      </c>
      <c r="G521" s="2">
        <v>180.8</v>
      </c>
      <c r="H521" s="2">
        <v>58.06</v>
      </c>
      <c r="I521" s="2">
        <v>118.69</v>
      </c>
      <c r="J521" s="2">
        <v>155.95</v>
      </c>
    </row>
    <row r="522" spans="1:10">
      <c r="A522" s="1">
        <v>86</v>
      </c>
      <c r="B522" s="1">
        <v>172.69</v>
      </c>
      <c r="C522" s="2">
        <v>183.62</v>
      </c>
      <c r="D522" s="2">
        <v>154.86</v>
      </c>
      <c r="E522" s="2">
        <v>500.23</v>
      </c>
      <c r="F522" s="2">
        <v>147.59</v>
      </c>
      <c r="G522" s="2">
        <v>182.89</v>
      </c>
      <c r="H522" s="2">
        <v>58.14</v>
      </c>
      <c r="I522" s="2">
        <v>119.68</v>
      </c>
      <c r="J522" s="2">
        <v>155.45</v>
      </c>
    </row>
    <row r="523" spans="1:10">
      <c r="A523" s="1">
        <v>88.19</v>
      </c>
      <c r="B523" s="1">
        <v>176.55</v>
      </c>
      <c r="C523" s="2">
        <v>186.13</v>
      </c>
      <c r="D523" s="2">
        <v>157.73</v>
      </c>
      <c r="E523" s="2">
        <v>511.9</v>
      </c>
      <c r="F523" s="2">
        <v>147.52</v>
      </c>
      <c r="G523" s="2">
        <v>182.79</v>
      </c>
      <c r="H523" s="2">
        <v>58.28</v>
      </c>
      <c r="I523" s="2">
        <v>120.37</v>
      </c>
      <c r="J523" s="2">
        <v>155.33</v>
      </c>
    </row>
    <row r="524" spans="1:10">
      <c r="A524" s="1">
        <v>90.62</v>
      </c>
      <c r="B524" s="1">
        <v>175.04</v>
      </c>
      <c r="C524" s="2">
        <v>189.05</v>
      </c>
      <c r="D524" s="2">
        <v>159.41</v>
      </c>
      <c r="E524" s="2">
        <v>523.16</v>
      </c>
      <c r="F524" s="2">
        <v>148.79</v>
      </c>
      <c r="G524" s="2">
        <v>195.43</v>
      </c>
      <c r="H524" s="2">
        <v>59.05</v>
      </c>
      <c r="I524" s="2">
        <v>121.79</v>
      </c>
      <c r="J524" s="2">
        <v>155.84</v>
      </c>
    </row>
    <row r="525" spans="1:10">
      <c r="A525" s="1">
        <v>87.04</v>
      </c>
      <c r="B525" s="1">
        <v>167.78</v>
      </c>
      <c r="C525" s="2">
        <v>185.95</v>
      </c>
      <c r="D525" s="2">
        <v>156.14</v>
      </c>
      <c r="E525" s="2">
        <v>519.83</v>
      </c>
      <c r="F525" s="2">
        <v>150.2</v>
      </c>
      <c r="G525" s="2">
        <v>195.47</v>
      </c>
      <c r="H525" s="2">
        <v>58.92</v>
      </c>
      <c r="I525" s="2">
        <v>122.2</v>
      </c>
      <c r="J525" s="2">
        <v>157.24</v>
      </c>
    </row>
    <row r="526" spans="1:10">
      <c r="A526" s="1">
        <v>85.35</v>
      </c>
      <c r="B526" s="1">
        <v>169.67</v>
      </c>
      <c r="C526" s="2">
        <v>185.67</v>
      </c>
      <c r="D526" s="2">
        <v>156.6</v>
      </c>
      <c r="E526" s="2">
        <v>516.9</v>
      </c>
      <c r="F526" s="2">
        <v>152.29</v>
      </c>
      <c r="G526" s="2">
        <v>197.15</v>
      </c>
      <c r="H526" s="2">
        <v>59.72</v>
      </c>
      <c r="I526" s="2">
        <v>121.18</v>
      </c>
      <c r="J526" s="2">
        <v>156.66</v>
      </c>
    </row>
    <row r="527" spans="1:10">
      <c r="A527" s="1">
        <v>87.13</v>
      </c>
      <c r="B527" s="1">
        <v>168.45</v>
      </c>
      <c r="C527" s="2">
        <v>185.19</v>
      </c>
      <c r="D527" s="2">
        <v>154.85</v>
      </c>
      <c r="E527" s="2">
        <v>519.25</v>
      </c>
      <c r="F527" s="2">
        <v>151.59</v>
      </c>
      <c r="G527" s="2">
        <v>198.48</v>
      </c>
      <c r="H527" s="2">
        <v>59.27</v>
      </c>
      <c r="I527" s="2">
        <v>120.55</v>
      </c>
      <c r="J527" s="2">
        <v>156.04</v>
      </c>
    </row>
    <row r="528" spans="1:10">
      <c r="A528" s="1">
        <v>88.01</v>
      </c>
      <c r="B528" s="1">
        <v>169.58</v>
      </c>
      <c r="C528" s="2">
        <v>185.07</v>
      </c>
      <c r="D528" s="2">
        <v>152.5</v>
      </c>
      <c r="E528" s="2">
        <v>527.34</v>
      </c>
      <c r="F528" s="2">
        <v>152.39</v>
      </c>
      <c r="G528" s="2">
        <v>197.45</v>
      </c>
      <c r="H528" s="2">
        <v>59.51</v>
      </c>
      <c r="I528" s="2">
        <v>121.37</v>
      </c>
      <c r="J528" s="2">
        <v>156.1</v>
      </c>
    </row>
    <row r="529" spans="1:10">
      <c r="A529" s="1">
        <v>85.9</v>
      </c>
      <c r="B529" s="1">
        <v>168.82</v>
      </c>
      <c r="C529" s="2">
        <v>180</v>
      </c>
      <c r="D529" s="2">
        <v>150.53</v>
      </c>
      <c r="E529" s="2">
        <v>510.92</v>
      </c>
      <c r="F529" s="2">
        <v>152.5</v>
      </c>
      <c r="G529" s="2">
        <v>195.65</v>
      </c>
      <c r="H529" s="2">
        <v>59.3</v>
      </c>
      <c r="I529" s="2">
        <v>119.72</v>
      </c>
      <c r="J529" s="2">
        <v>155.45</v>
      </c>
    </row>
    <row r="530" spans="1:10">
      <c r="A530" s="1">
        <v>88.96</v>
      </c>
      <c r="B530" s="1">
        <v>169.65</v>
      </c>
      <c r="C530" s="2">
        <v>182.41</v>
      </c>
      <c r="D530" s="2">
        <v>154.92</v>
      </c>
      <c r="E530" s="2">
        <v>506.74</v>
      </c>
      <c r="F530" s="2">
        <v>154.26</v>
      </c>
      <c r="G530" s="2">
        <v>198.3</v>
      </c>
      <c r="H530" s="2">
        <v>59.83</v>
      </c>
      <c r="I530" s="2">
        <v>119.3</v>
      </c>
      <c r="J530" s="2">
        <v>156.15</v>
      </c>
    </row>
    <row r="531" spans="1:10">
      <c r="A531" s="1">
        <v>89.45</v>
      </c>
      <c r="B531" s="1">
        <v>168.84</v>
      </c>
      <c r="C531" s="2">
        <v>180.69</v>
      </c>
      <c r="D531" s="2">
        <v>154.56</v>
      </c>
      <c r="E531" s="2">
        <v>497.37</v>
      </c>
      <c r="F531" s="2">
        <v>157.73</v>
      </c>
      <c r="G531" s="2">
        <v>198.86</v>
      </c>
      <c r="H531" s="2">
        <v>60.15</v>
      </c>
      <c r="I531" s="2">
        <v>119.28</v>
      </c>
      <c r="J531" s="2">
        <v>160.57</v>
      </c>
    </row>
    <row r="532" spans="1:10">
      <c r="A532" s="1">
        <v>90.36</v>
      </c>
      <c r="B532" s="1">
        <v>170.03</v>
      </c>
      <c r="C532" s="2">
        <v>180.97</v>
      </c>
      <c r="D532" s="2">
        <v>155.49</v>
      </c>
      <c r="E532" s="2">
        <v>491.35</v>
      </c>
      <c r="F532" s="2">
        <v>157.78</v>
      </c>
      <c r="G532" s="2">
        <v>198.94</v>
      </c>
      <c r="H532" s="2">
        <v>60.68</v>
      </c>
      <c r="I532" s="2">
        <v>116.99</v>
      </c>
      <c r="J532" s="2">
        <v>160.58</v>
      </c>
    </row>
    <row r="533" spans="1:10">
      <c r="A533" s="1">
        <v>90.36</v>
      </c>
      <c r="B533" s="1">
        <v>171.48</v>
      </c>
      <c r="C533" s="2">
        <v>180.38</v>
      </c>
      <c r="D533" s="2">
        <v>150.93</v>
      </c>
      <c r="E533" s="2">
        <v>485.58</v>
      </c>
      <c r="F533" s="2">
        <v>158.19</v>
      </c>
      <c r="G533" s="2">
        <v>200.3</v>
      </c>
      <c r="H533" s="2">
        <v>61.18</v>
      </c>
      <c r="I533" s="2">
        <v>116.24</v>
      </c>
      <c r="J533" s="2">
        <v>162.25</v>
      </c>
    </row>
    <row r="534" spans="1:10">
      <c r="A534" s="1">
        <v>90.25</v>
      </c>
      <c r="B534" s="1">
        <v>173.31</v>
      </c>
      <c r="C534" s="2">
        <v>179.83</v>
      </c>
      <c r="D534" s="2">
        <v>150.87</v>
      </c>
      <c r="E534" s="2">
        <v>493.86</v>
      </c>
      <c r="F534" s="2">
        <v>157.96</v>
      </c>
      <c r="G534" s="2">
        <v>199.52</v>
      </c>
      <c r="H534" s="2">
        <v>61.03</v>
      </c>
      <c r="I534" s="2">
        <v>114.97</v>
      </c>
      <c r="J534" s="2">
        <v>162.61</v>
      </c>
    </row>
    <row r="535" spans="1:10">
      <c r="A535" s="1">
        <v>92.56</v>
      </c>
      <c r="B535" s="1">
        <v>169.71</v>
      </c>
      <c r="C535" s="2">
        <v>178.3</v>
      </c>
      <c r="D535" s="2">
        <v>150.67</v>
      </c>
      <c r="E535" s="2">
        <v>495.89</v>
      </c>
      <c r="F535" s="2">
        <v>155.77</v>
      </c>
      <c r="G535" s="2">
        <v>195.73</v>
      </c>
      <c r="H535" s="2">
        <v>60.54</v>
      </c>
      <c r="I535" s="2">
        <v>113.79</v>
      </c>
      <c r="J535" s="2">
        <v>160.55</v>
      </c>
    </row>
    <row r="536" spans="1:10">
      <c r="A536" s="1">
        <v>95</v>
      </c>
      <c r="B536" s="1">
        <v>170.85</v>
      </c>
      <c r="C536" s="2">
        <v>179.71</v>
      </c>
      <c r="D536" s="2">
        <v>150.07</v>
      </c>
      <c r="E536" s="2">
        <v>503.02</v>
      </c>
      <c r="F536" s="2">
        <v>155.22</v>
      </c>
      <c r="G536" s="2">
        <v>194.82</v>
      </c>
      <c r="H536" s="2">
        <v>60.4</v>
      </c>
      <c r="I536" s="2">
        <v>114.65</v>
      </c>
      <c r="J536" s="2">
        <v>160.19</v>
      </c>
    </row>
    <row r="537" spans="1:10">
      <c r="A537" s="1">
        <v>94.29</v>
      </c>
      <c r="B537" s="1">
        <v>172.28</v>
      </c>
      <c r="C537" s="2">
        <v>178.87</v>
      </c>
      <c r="D537" s="2">
        <v>150.77</v>
      </c>
      <c r="E537" s="2">
        <v>509.58</v>
      </c>
      <c r="F537" s="2">
        <v>155.23</v>
      </c>
      <c r="G537" s="2">
        <v>196.62</v>
      </c>
      <c r="H537" s="2">
        <v>60.49</v>
      </c>
      <c r="I537" s="2">
        <v>113.49</v>
      </c>
      <c r="J537" s="2">
        <v>161.66</v>
      </c>
    </row>
    <row r="538" spans="1:10">
      <c r="A538" s="1">
        <v>91.43</v>
      </c>
      <c r="B538" s="1">
        <v>171.37</v>
      </c>
      <c r="C538" s="2">
        <v>178.15</v>
      </c>
      <c r="D538" s="2">
        <v>147.6</v>
      </c>
      <c r="E538" s="2">
        <v>507.76</v>
      </c>
      <c r="F538" s="2">
        <v>155.75</v>
      </c>
      <c r="G538" s="2">
        <v>199.06</v>
      </c>
      <c r="H538" s="2">
        <v>60.47</v>
      </c>
      <c r="I538" s="2">
        <v>113.49</v>
      </c>
      <c r="J538" s="2">
        <v>161.86</v>
      </c>
    </row>
    <row r="539" spans="1:10">
      <c r="A539" s="1">
        <v>90.37</v>
      </c>
      <c r="B539" s="1">
        <v>178.67</v>
      </c>
      <c r="C539" s="2">
        <v>178.15</v>
      </c>
      <c r="D539" s="2">
        <v>148.74</v>
      </c>
      <c r="E539" s="2">
        <v>505.52</v>
      </c>
      <c r="F539" s="2">
        <v>155.76</v>
      </c>
      <c r="G539" s="2">
        <v>196.33</v>
      </c>
      <c r="H539" s="2">
        <v>60.75</v>
      </c>
      <c r="I539" s="2">
        <v>112.99</v>
      </c>
      <c r="J539" s="2">
        <v>161.99</v>
      </c>
    </row>
    <row r="540" spans="1:10">
      <c r="A540" s="1">
        <v>89.4</v>
      </c>
      <c r="B540" s="1">
        <v>176.08</v>
      </c>
      <c r="C540" s="2">
        <v>175.9</v>
      </c>
      <c r="D540" s="2">
        <v>147.03</v>
      </c>
      <c r="E540" s="2">
        <v>496.24</v>
      </c>
      <c r="F540" s="2">
        <v>156.21</v>
      </c>
      <c r="G540" s="2">
        <v>193.79</v>
      </c>
      <c r="H540" s="2">
        <v>60.23</v>
      </c>
      <c r="I540" s="2">
        <v>113.09</v>
      </c>
      <c r="J540" s="2">
        <v>161.83</v>
      </c>
    </row>
    <row r="541" spans="1:10">
      <c r="A541" s="1">
        <v>88.46</v>
      </c>
      <c r="B541" s="1">
        <v>173.72</v>
      </c>
      <c r="C541" s="2">
        <v>174.48</v>
      </c>
      <c r="D541" s="2">
        <v>147.68</v>
      </c>
      <c r="E541" s="2">
        <v>496.98</v>
      </c>
      <c r="F541" s="2">
        <v>156.76</v>
      </c>
      <c r="G541" s="2">
        <v>192.66</v>
      </c>
      <c r="H541" s="2">
        <v>60.13</v>
      </c>
      <c r="I541" s="2">
        <v>112.3</v>
      </c>
      <c r="J541" s="2">
        <v>161.21</v>
      </c>
    </row>
    <row r="542" spans="1:10">
      <c r="A542" s="1">
        <v>87.84</v>
      </c>
      <c r="B542" s="1">
        <v>172.62</v>
      </c>
      <c r="C542" s="2">
        <v>174.42</v>
      </c>
      <c r="D542" s="2">
        <v>141.18</v>
      </c>
      <c r="E542" s="2">
        <v>484.1</v>
      </c>
      <c r="F542" s="2">
        <v>158.18</v>
      </c>
      <c r="G542" s="2">
        <v>190.3</v>
      </c>
      <c r="H542" s="2">
        <v>59.88</v>
      </c>
      <c r="I542" s="2">
        <v>111.27</v>
      </c>
      <c r="J542" s="2">
        <v>161.38</v>
      </c>
    </row>
    <row r="543" spans="1:10">
      <c r="A543" s="1">
        <v>87.94</v>
      </c>
      <c r="B543" s="1">
        <v>173</v>
      </c>
      <c r="C543" s="2">
        <v>178.75</v>
      </c>
      <c r="D543" s="2">
        <v>143.1</v>
      </c>
      <c r="E543" s="2">
        <v>491.83</v>
      </c>
      <c r="F543" s="2">
        <v>159.21</v>
      </c>
      <c r="G543" s="2">
        <v>187.97</v>
      </c>
      <c r="H543" s="2">
        <v>60.5</v>
      </c>
      <c r="I543" s="2">
        <v>111.47</v>
      </c>
      <c r="J543" s="2">
        <v>161.5</v>
      </c>
    </row>
    <row r="544" spans="1:10">
      <c r="A544" s="1">
        <v>90.89</v>
      </c>
      <c r="B544" s="1">
        <v>171.13</v>
      </c>
      <c r="C544" s="2">
        <v>176.55</v>
      </c>
      <c r="D544" s="2">
        <v>139.79</v>
      </c>
      <c r="E544" s="2">
        <v>495.57</v>
      </c>
      <c r="F544" s="2">
        <v>161.1</v>
      </c>
      <c r="G544" s="2">
        <v>191.38</v>
      </c>
      <c r="H544" s="2">
        <v>61.12</v>
      </c>
      <c r="I544" s="2">
        <v>109.53</v>
      </c>
      <c r="J544" s="2">
        <v>162.3</v>
      </c>
    </row>
    <row r="545" spans="1:10">
      <c r="A545" s="1">
        <v>91.91</v>
      </c>
      <c r="B545" s="1">
        <v>173.23</v>
      </c>
      <c r="C545" s="2">
        <v>175.39</v>
      </c>
      <c r="D545" s="2">
        <v>138.5</v>
      </c>
      <c r="E545" s="2">
        <v>499.75</v>
      </c>
      <c r="F545" s="2">
        <v>162.74</v>
      </c>
      <c r="G545" s="2">
        <v>189.84</v>
      </c>
      <c r="H545" s="2">
        <v>60.5</v>
      </c>
      <c r="I545" s="2">
        <v>108.32</v>
      </c>
      <c r="J545" s="2">
        <v>161.93</v>
      </c>
    </row>
    <row r="546" spans="1:10">
      <c r="A546" s="1">
        <v>85.77</v>
      </c>
      <c r="B546" s="1">
        <v>172.75</v>
      </c>
      <c r="C546" s="2">
        <v>171.96</v>
      </c>
      <c r="D546" s="2">
        <v>137.67</v>
      </c>
      <c r="E546" s="2">
        <v>483.59</v>
      </c>
      <c r="F546" s="2">
        <v>161.23</v>
      </c>
      <c r="G546" s="2">
        <v>188.29</v>
      </c>
      <c r="H546" s="2">
        <v>60.24</v>
      </c>
      <c r="I546" s="2">
        <v>109.02</v>
      </c>
      <c r="J546" s="2">
        <v>161.55</v>
      </c>
    </row>
    <row r="547" spans="1:10">
      <c r="A547" s="1">
        <v>87.53</v>
      </c>
      <c r="B547" s="1">
        <v>170.73</v>
      </c>
      <c r="C547" s="2">
        <v>175.35</v>
      </c>
      <c r="D547" s="2">
        <v>135.41</v>
      </c>
      <c r="E547" s="2">
        <v>505.95</v>
      </c>
      <c r="F547" s="2">
        <v>159.52</v>
      </c>
      <c r="G547" s="2">
        <v>188.22</v>
      </c>
      <c r="H547" s="2">
        <v>59.52</v>
      </c>
      <c r="I547" s="2">
        <v>108.38</v>
      </c>
      <c r="J547" s="2">
        <v>160.35</v>
      </c>
    </row>
    <row r="548" spans="1:10">
      <c r="A548" s="1">
        <v>92.67</v>
      </c>
      <c r="B548" s="1">
        <v>169</v>
      </c>
      <c r="C548" s="2">
        <v>176.82</v>
      </c>
      <c r="D548" s="2">
        <v>134.38</v>
      </c>
      <c r="E548" s="2">
        <v>512.19</v>
      </c>
      <c r="F548" s="2">
        <v>158.87</v>
      </c>
      <c r="G548" s="2">
        <v>187.87</v>
      </c>
      <c r="H548" s="2">
        <v>59.44</v>
      </c>
      <c r="I548" s="2">
        <v>107.37</v>
      </c>
      <c r="J548" s="2">
        <v>160.62</v>
      </c>
    </row>
    <row r="549" spans="1:10">
      <c r="A549" s="1">
        <v>88.7</v>
      </c>
      <c r="B549" s="1">
        <v>169.12</v>
      </c>
      <c r="C549" s="2">
        <v>173.51</v>
      </c>
      <c r="D549" s="2">
        <v>131.4</v>
      </c>
      <c r="E549" s="2">
        <v>496.09</v>
      </c>
      <c r="F549" s="2">
        <v>159.34</v>
      </c>
      <c r="G549" s="2">
        <v>189.53</v>
      </c>
      <c r="H549" s="2">
        <v>59.55</v>
      </c>
      <c r="I549" s="2">
        <v>106.77</v>
      </c>
      <c r="J549" s="2">
        <v>159.57</v>
      </c>
    </row>
    <row r="550" spans="1:10">
      <c r="A550" s="1">
        <v>85.96</v>
      </c>
      <c r="B550" s="1">
        <v>170.12</v>
      </c>
      <c r="C550" s="2">
        <v>174.12</v>
      </c>
      <c r="D550" s="2">
        <v>132.67</v>
      </c>
      <c r="E550" s="2">
        <v>490.22</v>
      </c>
      <c r="F550" s="2">
        <v>159.97</v>
      </c>
      <c r="G550" s="2">
        <v>188.55</v>
      </c>
      <c r="H550" s="2">
        <v>59.52</v>
      </c>
      <c r="I550" s="2">
        <v>105.64</v>
      </c>
      <c r="J550" s="2">
        <v>159.32</v>
      </c>
    </row>
    <row r="551" spans="1:10">
      <c r="A551" s="1">
        <v>85.24</v>
      </c>
      <c r="B551" s="1">
        <v>175.1</v>
      </c>
      <c r="C551" s="2">
        <v>177.58</v>
      </c>
      <c r="D551" s="2">
        <v>133.35</v>
      </c>
      <c r="E551" s="2">
        <v>498.19</v>
      </c>
      <c r="F551" s="2">
        <v>159.84</v>
      </c>
      <c r="G551" s="2">
        <v>186.68</v>
      </c>
      <c r="H551" s="2">
        <v>59.81</v>
      </c>
      <c r="I551" s="2">
        <v>104.36</v>
      </c>
      <c r="J551" s="2">
        <v>159.56</v>
      </c>
    </row>
    <row r="552" spans="1:10">
      <c r="A552" s="1">
        <v>82.28</v>
      </c>
      <c r="B552" s="1">
        <v>179.66</v>
      </c>
      <c r="C552" s="2">
        <v>178.22</v>
      </c>
      <c r="D552" s="2">
        <v>137.14</v>
      </c>
      <c r="E552" s="2">
        <v>502.3</v>
      </c>
      <c r="F552" s="2">
        <v>162.12</v>
      </c>
      <c r="G552" s="2">
        <v>185.29</v>
      </c>
      <c r="H552" s="2">
        <v>59.53</v>
      </c>
      <c r="I552" s="2">
        <v>105.84</v>
      </c>
      <c r="J552" s="2">
        <v>158.85</v>
      </c>
    </row>
    <row r="553" spans="1:10">
      <c r="A553" s="1">
        <v>79.11</v>
      </c>
      <c r="B553" s="1">
        <v>180.75</v>
      </c>
      <c r="C553" s="2">
        <v>176.76</v>
      </c>
      <c r="D553" s="2">
        <v>138.46</v>
      </c>
      <c r="E553" s="2">
        <v>490.13</v>
      </c>
      <c r="F553" s="2">
        <v>161.38</v>
      </c>
      <c r="G553" s="2">
        <v>186.06</v>
      </c>
      <c r="H553" s="2">
        <v>60.02</v>
      </c>
      <c r="I553" s="2">
        <v>104.52</v>
      </c>
      <c r="J553" s="2">
        <v>158.94</v>
      </c>
    </row>
    <row r="554" spans="1:10">
      <c r="A554" s="1">
        <v>77.66</v>
      </c>
      <c r="B554" s="1">
        <v>181.42</v>
      </c>
      <c r="C554" s="2">
        <v>173.16</v>
      </c>
      <c r="D554" s="2">
        <v>136.38</v>
      </c>
      <c r="E554" s="2">
        <v>484.02</v>
      </c>
      <c r="F554" s="2">
        <v>161.55</v>
      </c>
      <c r="G554" s="2">
        <v>184.38</v>
      </c>
      <c r="H554" s="2">
        <v>60.4</v>
      </c>
      <c r="I554" s="2">
        <v>104.32</v>
      </c>
      <c r="J554" s="2">
        <v>160.05</v>
      </c>
    </row>
    <row r="555" spans="1:10">
      <c r="A555" s="1">
        <v>78.7</v>
      </c>
      <c r="B555" s="1">
        <v>182.63</v>
      </c>
      <c r="C555" s="2">
        <v>173.54</v>
      </c>
      <c r="D555" s="2">
        <v>138.88</v>
      </c>
      <c r="E555" s="2">
        <v>487.05</v>
      </c>
      <c r="F555" s="2">
        <v>160.98</v>
      </c>
      <c r="G555" s="2">
        <v>183.45</v>
      </c>
      <c r="H555" s="2">
        <v>60.34</v>
      </c>
      <c r="I555" s="2">
        <v>104.03</v>
      </c>
      <c r="J555" s="2">
        <v>159.3</v>
      </c>
    </row>
    <row r="556" spans="1:10">
      <c r="A556" s="1">
        <v>79.09</v>
      </c>
      <c r="B556" s="1">
        <v>181.16</v>
      </c>
      <c r="C556" s="2">
        <v>174.73</v>
      </c>
      <c r="D556" s="2">
        <v>137.57</v>
      </c>
      <c r="E556" s="2">
        <v>481.74</v>
      </c>
      <c r="F556" s="2">
        <v>160.79</v>
      </c>
      <c r="G556" s="2">
        <v>183.36</v>
      </c>
      <c r="H556" s="2">
        <v>60.71</v>
      </c>
      <c r="I556" s="2">
        <v>104.25</v>
      </c>
      <c r="J556" s="2">
        <v>160.22</v>
      </c>
    </row>
    <row r="557" spans="1:10">
      <c r="A557" s="1">
        <v>78.82</v>
      </c>
      <c r="B557" s="1">
        <v>182.52</v>
      </c>
      <c r="C557" s="2">
        <v>174.99</v>
      </c>
      <c r="D557" s="2">
        <v>143.96</v>
      </c>
      <c r="E557" s="2">
        <v>484.03</v>
      </c>
      <c r="F557" s="2">
        <v>161.84</v>
      </c>
      <c r="G557" s="2">
        <v>183.99</v>
      </c>
      <c r="H557" s="2">
        <v>61.2</v>
      </c>
      <c r="I557" s="2">
        <v>103.84</v>
      </c>
      <c r="J557" s="2">
        <v>161.03</v>
      </c>
    </row>
    <row r="558" spans="1:10">
      <c r="A558" s="1">
        <v>78.54</v>
      </c>
      <c r="B558" s="1">
        <v>184.37</v>
      </c>
      <c r="C558" s="2">
        <v>174.58</v>
      </c>
      <c r="D558" s="2">
        <v>144.09</v>
      </c>
      <c r="E558" s="2">
        <v>486.13</v>
      </c>
      <c r="F558" s="2">
        <v>160.45</v>
      </c>
      <c r="G558" s="2">
        <v>183.07</v>
      </c>
      <c r="H558" s="2">
        <v>61.15</v>
      </c>
      <c r="I558" s="2">
        <v>104.76</v>
      </c>
      <c r="J558" s="2">
        <v>160.56</v>
      </c>
    </row>
    <row r="559" spans="1:10">
      <c r="A559" s="1">
        <v>67.47</v>
      </c>
      <c r="B559" s="1">
        <v>182.32</v>
      </c>
      <c r="C559" s="2">
        <v>168.59</v>
      </c>
      <c r="D559" s="2">
        <v>142.55</v>
      </c>
      <c r="E559" s="2">
        <v>468.03</v>
      </c>
      <c r="F559" s="2">
        <v>158.68</v>
      </c>
      <c r="G559" s="2">
        <v>180.9</v>
      </c>
      <c r="H559" s="2">
        <v>61.24</v>
      </c>
      <c r="I559" s="2">
        <v>104.85</v>
      </c>
      <c r="J559" s="2">
        <v>160.4</v>
      </c>
    </row>
    <row r="560" spans="1:10">
      <c r="A560" s="1">
        <v>69.45</v>
      </c>
      <c r="B560" s="1">
        <v>181.56</v>
      </c>
      <c r="C560" s="2">
        <v>167.08</v>
      </c>
      <c r="D560" s="2">
        <v>141.12</v>
      </c>
      <c r="E560" s="2">
        <v>471.75</v>
      </c>
      <c r="F560" s="2">
        <v>157.86</v>
      </c>
      <c r="G560" s="2">
        <v>179.73</v>
      </c>
      <c r="H560" s="2">
        <v>60.7</v>
      </c>
      <c r="I560" s="2">
        <v>102.75</v>
      </c>
      <c r="J560" s="2">
        <v>158.51</v>
      </c>
    </row>
    <row r="561" spans="1:10">
      <c r="A561" s="1">
        <v>72.61</v>
      </c>
      <c r="B561" s="1">
        <v>182.31</v>
      </c>
      <c r="C561" s="2">
        <v>169.51</v>
      </c>
      <c r="D561" s="2">
        <v>140.52</v>
      </c>
      <c r="E561" s="2">
        <v>473.32</v>
      </c>
      <c r="F561" s="2">
        <v>156.55</v>
      </c>
      <c r="G561" s="2">
        <v>179.03</v>
      </c>
      <c r="H561" s="2">
        <v>59.39</v>
      </c>
      <c r="I561" s="2">
        <v>103.73</v>
      </c>
      <c r="J561" s="2">
        <v>157.51</v>
      </c>
    </row>
    <row r="562" spans="1:10">
      <c r="A562" s="1">
        <v>72.66</v>
      </c>
      <c r="B562" s="1">
        <v>183.86</v>
      </c>
      <c r="C562" s="2">
        <v>169.8</v>
      </c>
      <c r="D562" s="2">
        <v>142.77</v>
      </c>
      <c r="E562" s="2">
        <v>484.03</v>
      </c>
      <c r="F562" s="2">
        <v>157.92</v>
      </c>
      <c r="G562" s="2">
        <v>179.87</v>
      </c>
      <c r="H562" s="2">
        <v>59.4</v>
      </c>
      <c r="I562" s="2">
        <v>103.73</v>
      </c>
      <c r="J562" s="2">
        <v>157.01</v>
      </c>
    </row>
    <row r="563" spans="1:10">
      <c r="A563" s="1">
        <v>73.9</v>
      </c>
      <c r="B563" s="1">
        <v>184.15</v>
      </c>
      <c r="C563" s="2">
        <v>170.98</v>
      </c>
      <c r="D563" s="2">
        <v>145.94</v>
      </c>
      <c r="E563" s="2">
        <v>473.28</v>
      </c>
      <c r="F563" s="2">
        <v>155.74</v>
      </c>
      <c r="G563" s="2">
        <v>176.03</v>
      </c>
      <c r="H563" s="2">
        <v>59.29</v>
      </c>
      <c r="I563" s="2">
        <v>100.84</v>
      </c>
      <c r="J563" s="2">
        <v>155.63</v>
      </c>
    </row>
    <row r="564" spans="1:10">
      <c r="A564" s="1">
        <v>72.13</v>
      </c>
      <c r="B564" s="1">
        <v>185.04</v>
      </c>
      <c r="C564" s="2">
        <v>168.64</v>
      </c>
      <c r="D564" s="2">
        <v>145.14</v>
      </c>
      <c r="E564" s="2">
        <v>460.12</v>
      </c>
      <c r="F564" s="2">
        <v>156.47</v>
      </c>
      <c r="G564" s="2">
        <v>174.26</v>
      </c>
      <c r="H564" s="2">
        <v>59.35</v>
      </c>
      <c r="I564" s="2">
        <v>101.34</v>
      </c>
      <c r="J564" s="2">
        <v>156.27</v>
      </c>
    </row>
    <row r="565" spans="1:10">
      <c r="A565" s="1">
        <v>72.25</v>
      </c>
      <c r="B565" s="1">
        <v>187.15</v>
      </c>
      <c r="C565" s="2">
        <v>172.34</v>
      </c>
      <c r="D565" s="2">
        <v>147.53</v>
      </c>
      <c r="E565" s="2">
        <v>468.9</v>
      </c>
      <c r="F565" s="2">
        <v>157.85</v>
      </c>
      <c r="G565" s="2">
        <v>175.79</v>
      </c>
      <c r="H565" s="2">
        <v>59.7</v>
      </c>
      <c r="I565" s="2">
        <v>103.17</v>
      </c>
      <c r="J565" s="2">
        <v>157.11</v>
      </c>
    </row>
    <row r="566" spans="1:10">
      <c r="A566" s="1">
        <v>72.13</v>
      </c>
      <c r="B566" s="1">
        <v>188.85</v>
      </c>
      <c r="C566" s="2">
        <v>174.45</v>
      </c>
      <c r="D566" s="2">
        <v>149</v>
      </c>
      <c r="E566" s="2">
        <v>468.11</v>
      </c>
      <c r="F566" s="2">
        <v>156.76</v>
      </c>
      <c r="G566" s="2">
        <v>175.01</v>
      </c>
      <c r="H566" s="2">
        <v>59.56</v>
      </c>
      <c r="I566" s="2">
        <v>101.77</v>
      </c>
      <c r="J566" s="2">
        <v>157.42</v>
      </c>
    </row>
    <row r="567" spans="1:10">
      <c r="A567" s="1">
        <v>69.64</v>
      </c>
      <c r="B567" s="1">
        <v>188.32</v>
      </c>
      <c r="C567" s="2">
        <v>169.84</v>
      </c>
      <c r="D567" s="2">
        <v>145.91</v>
      </c>
      <c r="E567" s="2">
        <v>470</v>
      </c>
      <c r="F567" s="2">
        <v>156.4</v>
      </c>
      <c r="G567" s="2">
        <v>174.8</v>
      </c>
      <c r="H567" s="2">
        <v>59.83</v>
      </c>
      <c r="I567" s="2">
        <v>103.97</v>
      </c>
      <c r="J567" s="2">
        <v>158.64</v>
      </c>
    </row>
    <row r="568" spans="1:10">
      <c r="A568" s="1">
        <v>70.1</v>
      </c>
      <c r="B568" s="1">
        <v>189.41</v>
      </c>
      <c r="C568" s="2">
        <v>170.53</v>
      </c>
      <c r="D568" s="2">
        <v>145.54</v>
      </c>
      <c r="E568" s="2">
        <v>469.59</v>
      </c>
      <c r="F568" s="2">
        <v>157.98</v>
      </c>
      <c r="G568" s="2">
        <v>175.43</v>
      </c>
      <c r="H568" s="2">
        <v>59.99</v>
      </c>
      <c r="I568" s="2">
        <v>102.22</v>
      </c>
      <c r="J568" s="2">
        <v>159.12</v>
      </c>
    </row>
    <row r="569" spans="1:10">
      <c r="A569" s="1">
        <v>68.22</v>
      </c>
      <c r="B569" s="1">
        <v>189.3</v>
      </c>
      <c r="C569" s="2">
        <v>169.15</v>
      </c>
      <c r="D569" s="2">
        <v>144.1</v>
      </c>
      <c r="E569" s="2">
        <v>454.72</v>
      </c>
      <c r="F569" s="2">
        <v>158.06</v>
      </c>
      <c r="G569" s="2">
        <v>175.1</v>
      </c>
      <c r="H569" s="2">
        <v>59.94</v>
      </c>
      <c r="I569" s="2">
        <v>102.25</v>
      </c>
      <c r="J569" s="2">
        <v>158.96</v>
      </c>
    </row>
    <row r="570" spans="1:10">
      <c r="A570" s="1">
        <v>69.33</v>
      </c>
      <c r="B570" s="1">
        <v>187.68</v>
      </c>
      <c r="C570" s="2">
        <v>170.31</v>
      </c>
      <c r="D570" s="2">
        <v>143.68</v>
      </c>
      <c r="E570" s="2">
        <v>459.41</v>
      </c>
      <c r="F570" s="2">
        <v>155.8</v>
      </c>
      <c r="G570" s="2">
        <v>174.5</v>
      </c>
      <c r="H570" s="2">
        <v>60.04</v>
      </c>
      <c r="I570" s="2">
        <v>101.55</v>
      </c>
      <c r="J570" s="2">
        <v>158.21</v>
      </c>
    </row>
    <row r="571" spans="1:10">
      <c r="A571" s="1">
        <v>66.16</v>
      </c>
      <c r="B571" s="1">
        <v>185.85</v>
      </c>
      <c r="C571" s="2">
        <v>171.81</v>
      </c>
      <c r="D571" s="2">
        <v>142.38</v>
      </c>
      <c r="E571" s="2">
        <v>474.99</v>
      </c>
      <c r="F571" s="2">
        <v>156.61</v>
      </c>
      <c r="G571" s="2">
        <v>174.73</v>
      </c>
      <c r="H571" s="2">
        <v>60.54</v>
      </c>
      <c r="I571" s="2">
        <v>101.97</v>
      </c>
      <c r="J571" s="2">
        <v>158.09</v>
      </c>
    </row>
    <row r="572" spans="1:10">
      <c r="A572" s="1">
        <v>63.03</v>
      </c>
      <c r="B572" s="1">
        <v>186.86</v>
      </c>
      <c r="C572" s="2">
        <v>159.28</v>
      </c>
      <c r="D572" s="2">
        <v>141.16</v>
      </c>
      <c r="E572" s="2">
        <v>394.78</v>
      </c>
      <c r="F572" s="2">
        <v>158.36</v>
      </c>
      <c r="G572" s="2">
        <v>173.73</v>
      </c>
      <c r="H572" s="2">
        <v>60.98</v>
      </c>
      <c r="I572" s="2">
        <v>102.39</v>
      </c>
      <c r="J572" s="2">
        <v>159.18</v>
      </c>
    </row>
    <row r="573" spans="1:10">
      <c r="A573" s="1">
        <v>61.53</v>
      </c>
      <c r="B573" s="1">
        <v>184.4</v>
      </c>
      <c r="C573" s="2">
        <v>155.2</v>
      </c>
      <c r="D573" s="2">
        <v>140.1</v>
      </c>
      <c r="E573" s="2">
        <v>390.14</v>
      </c>
      <c r="F573" s="2">
        <v>158.9</v>
      </c>
      <c r="G573" s="2">
        <v>174.36</v>
      </c>
      <c r="H573" s="2">
        <v>59.49</v>
      </c>
      <c r="I573" s="2">
        <v>102.81</v>
      </c>
      <c r="J573" s="2">
        <v>157.14</v>
      </c>
    </row>
    <row r="574" spans="1:10">
      <c r="A574" s="1">
        <v>62.77</v>
      </c>
      <c r="B574" s="1">
        <v>188.04</v>
      </c>
      <c r="C574" s="2">
        <v>159</v>
      </c>
      <c r="D574" s="2">
        <v>151.46</v>
      </c>
      <c r="E574" s="2">
        <v>400.06</v>
      </c>
      <c r="F574" s="2">
        <v>158.77</v>
      </c>
      <c r="G574" s="2">
        <v>176.27</v>
      </c>
      <c r="H574" s="2">
        <v>59.9</v>
      </c>
      <c r="I574" s="2">
        <v>104.85</v>
      </c>
      <c r="J574" s="2">
        <v>157.49</v>
      </c>
    </row>
    <row r="575" spans="1:10">
      <c r="A575" s="1">
        <v>62.47</v>
      </c>
      <c r="B575" s="1">
        <v>191.73</v>
      </c>
      <c r="C575" s="2">
        <v>161.26</v>
      </c>
      <c r="D575" s="2">
        <v>153.51</v>
      </c>
      <c r="E575" s="2">
        <v>401.02</v>
      </c>
      <c r="F575" s="2">
        <v>159.36</v>
      </c>
      <c r="G575" s="2">
        <v>172.73</v>
      </c>
      <c r="H575" s="2">
        <v>59.73</v>
      </c>
      <c r="I575" s="2">
        <v>103.13</v>
      </c>
      <c r="J575" s="2">
        <v>156.16</v>
      </c>
    </row>
    <row r="576" spans="1:10">
      <c r="A576" s="1">
        <v>61.03</v>
      </c>
      <c r="B576" s="1">
        <v>192.42</v>
      </c>
      <c r="C576" s="2">
        <v>159.12</v>
      </c>
      <c r="D576" s="2">
        <v>152.18</v>
      </c>
      <c r="E576" s="2">
        <v>394.14</v>
      </c>
      <c r="F576" s="2">
        <v>159.5</v>
      </c>
      <c r="G576" s="2">
        <v>172.28</v>
      </c>
      <c r="H576" s="2">
        <v>59.37</v>
      </c>
      <c r="I576" s="2">
        <v>103</v>
      </c>
      <c r="J576" s="2">
        <v>156.14</v>
      </c>
    </row>
    <row r="577" spans="1:10">
      <c r="A577" s="1">
        <v>61.62</v>
      </c>
      <c r="B577" s="1">
        <v>194.17</v>
      </c>
      <c r="C577" s="2">
        <v>157.75</v>
      </c>
      <c r="D577" s="2">
        <v>151.87</v>
      </c>
      <c r="E577" s="2">
        <v>393.18</v>
      </c>
      <c r="F577" s="2">
        <v>159.56</v>
      </c>
      <c r="G577" s="2">
        <v>172.94</v>
      </c>
      <c r="H577" s="2">
        <v>59.16</v>
      </c>
      <c r="I577" s="2">
        <v>102.13</v>
      </c>
      <c r="J577" s="2">
        <v>155.62</v>
      </c>
    </row>
    <row r="578" spans="1:10">
      <c r="A578" s="1">
        <v>61.36</v>
      </c>
      <c r="B578" s="1">
        <v>194.5</v>
      </c>
      <c r="C578" s="2">
        <v>156.87</v>
      </c>
      <c r="D578" s="2">
        <v>148.7</v>
      </c>
      <c r="E578" s="2">
        <v>390.7</v>
      </c>
      <c r="F578" s="2">
        <v>158.96</v>
      </c>
      <c r="G578" s="2">
        <v>170.5</v>
      </c>
      <c r="H578" s="2">
        <v>58.91</v>
      </c>
      <c r="I578" s="2">
        <v>99.6</v>
      </c>
      <c r="J578" s="2">
        <v>152.12</v>
      </c>
    </row>
    <row r="579" spans="1:10">
      <c r="A579" s="1">
        <v>59.87</v>
      </c>
      <c r="B579" s="1">
        <v>195.18</v>
      </c>
      <c r="C579" s="2">
        <v>156.02</v>
      </c>
      <c r="D579" s="2">
        <v>147.04</v>
      </c>
      <c r="E579" s="2">
        <v>385.2</v>
      </c>
      <c r="F579" s="2">
        <v>159.81</v>
      </c>
      <c r="G579" s="2">
        <v>168.99</v>
      </c>
      <c r="H579" s="2">
        <v>59.85</v>
      </c>
      <c r="I579" s="2">
        <v>97.91</v>
      </c>
      <c r="J579" s="2">
        <v>153.98</v>
      </c>
    </row>
    <row r="580" spans="1:10">
      <c r="A580" s="1">
        <v>59.65</v>
      </c>
      <c r="B580" s="1">
        <v>193.89</v>
      </c>
      <c r="C580" s="2">
        <v>154.78</v>
      </c>
      <c r="D580" s="2">
        <v>145.99</v>
      </c>
      <c r="E580" s="2">
        <v>381.78</v>
      </c>
      <c r="F580" s="2">
        <v>162.47</v>
      </c>
      <c r="G580" s="2">
        <v>170.11</v>
      </c>
      <c r="H580" s="2">
        <v>59.57</v>
      </c>
      <c r="I580" s="2">
        <v>96.82</v>
      </c>
      <c r="J580" s="2">
        <v>147.86</v>
      </c>
    </row>
    <row r="581" spans="1:10">
      <c r="A581" s="1">
        <v>59.49</v>
      </c>
      <c r="B581" s="1">
        <v>191.56</v>
      </c>
      <c r="C581" s="2">
        <v>155.34</v>
      </c>
      <c r="D581" s="2">
        <v>146.38</v>
      </c>
      <c r="E581" s="2">
        <v>383.45</v>
      </c>
      <c r="F581" s="2">
        <v>161.68</v>
      </c>
      <c r="G581" s="2">
        <v>170.31</v>
      </c>
      <c r="H581" s="2">
        <v>59.83</v>
      </c>
      <c r="I581" s="2">
        <v>96.95</v>
      </c>
      <c r="J581" s="2">
        <v>147.57</v>
      </c>
    </row>
    <row r="582" spans="1:10">
      <c r="A582" s="1">
        <v>57.11</v>
      </c>
      <c r="B582" s="1">
        <v>188.63</v>
      </c>
      <c r="C582" s="2">
        <v>153.5</v>
      </c>
      <c r="D582" s="2">
        <v>143.48</v>
      </c>
      <c r="E582" s="2">
        <v>376.13</v>
      </c>
      <c r="F582" s="2">
        <v>161.21</v>
      </c>
      <c r="G582" s="2">
        <v>167.42</v>
      </c>
      <c r="H582" s="2">
        <v>60.16</v>
      </c>
      <c r="I582" s="2">
        <v>96.8</v>
      </c>
      <c r="J582" s="2">
        <v>148.14</v>
      </c>
    </row>
    <row r="583" spans="1:10">
      <c r="A583" s="1">
        <v>56.05</v>
      </c>
      <c r="B583" s="1">
        <v>182.68</v>
      </c>
      <c r="C583" s="2">
        <v>151.71</v>
      </c>
      <c r="D583" s="2">
        <v>141.47</v>
      </c>
      <c r="E583" s="2">
        <v>368.37</v>
      </c>
      <c r="F583" s="2">
        <v>160.43</v>
      </c>
      <c r="G583" s="2">
        <v>167.09</v>
      </c>
      <c r="H583" s="2">
        <v>59.99</v>
      </c>
      <c r="I583" s="2">
        <v>96.98</v>
      </c>
      <c r="J583" s="2">
        <v>149.94</v>
      </c>
    </row>
    <row r="584" spans="1:10">
      <c r="A584" s="1">
        <v>56.38</v>
      </c>
      <c r="B584" s="1">
        <v>183.63</v>
      </c>
      <c r="C584" s="2">
        <v>153.16</v>
      </c>
      <c r="D584" s="2">
        <v>142.49</v>
      </c>
      <c r="E584" s="2">
        <v>367.46</v>
      </c>
      <c r="F584" s="2">
        <v>160.52</v>
      </c>
      <c r="G584" s="2">
        <v>167.99</v>
      </c>
      <c r="H584" s="2">
        <v>59.99</v>
      </c>
      <c r="I584" s="2">
        <v>97.69</v>
      </c>
      <c r="J584" s="2">
        <v>149.79</v>
      </c>
    </row>
    <row r="585" spans="1:10">
      <c r="A585" s="1">
        <v>54.71</v>
      </c>
      <c r="B585" s="1">
        <v>185.92</v>
      </c>
      <c r="C585" s="2">
        <v>154.62</v>
      </c>
      <c r="D585" s="2">
        <v>142.65</v>
      </c>
      <c r="E585" s="2">
        <v>374.49</v>
      </c>
      <c r="F585" s="2">
        <v>162.39</v>
      </c>
      <c r="G585" s="2">
        <v>169.05</v>
      </c>
      <c r="H585" s="2">
        <v>60.39</v>
      </c>
      <c r="I585" s="2">
        <v>99.95</v>
      </c>
      <c r="J585" s="2">
        <v>150.6</v>
      </c>
    </row>
    <row r="586" spans="1:10">
      <c r="A586" s="1">
        <v>54.82</v>
      </c>
      <c r="B586" s="1">
        <v>185.59</v>
      </c>
      <c r="C586" s="2">
        <v>155.18</v>
      </c>
      <c r="D586" s="2">
        <v>142.08</v>
      </c>
      <c r="E586" s="2">
        <v>369.67</v>
      </c>
      <c r="F586" s="2">
        <v>161.15</v>
      </c>
      <c r="G586" s="2">
        <v>170.3</v>
      </c>
      <c r="H586" s="2">
        <v>59.81</v>
      </c>
      <c r="I586" s="2">
        <v>98.67</v>
      </c>
      <c r="J586" s="2">
        <v>150.51</v>
      </c>
    </row>
    <row r="587" spans="1:10">
      <c r="A587" s="1">
        <v>54.35</v>
      </c>
      <c r="B587" s="1">
        <v>186.19</v>
      </c>
      <c r="C587" s="2">
        <v>153.73</v>
      </c>
      <c r="D587" s="2">
        <v>142.28</v>
      </c>
      <c r="E587" s="2">
        <v>370.47</v>
      </c>
      <c r="F587" s="2">
        <v>161.87</v>
      </c>
      <c r="G587" s="2">
        <v>171.02</v>
      </c>
      <c r="H587" s="2">
        <v>60.2</v>
      </c>
      <c r="I587" s="2">
        <v>98.69</v>
      </c>
      <c r="J587" s="2">
        <v>149.94</v>
      </c>
    </row>
    <row r="588" spans="1:10">
      <c r="A588" s="1">
        <v>53.14</v>
      </c>
      <c r="B588" s="1">
        <v>185.14</v>
      </c>
      <c r="C588" s="2">
        <v>151.37</v>
      </c>
      <c r="D588" s="2">
        <v>140.95</v>
      </c>
      <c r="E588" s="2">
        <v>357.43</v>
      </c>
      <c r="F588" s="2">
        <v>161.63</v>
      </c>
      <c r="G588" s="2">
        <v>170.66</v>
      </c>
      <c r="H588" s="2">
        <v>60</v>
      </c>
      <c r="I588" s="2">
        <v>99.67</v>
      </c>
      <c r="J588" s="2">
        <v>149.3</v>
      </c>
    </row>
    <row r="589" spans="1:10">
      <c r="A589" s="1">
        <v>52.25</v>
      </c>
      <c r="B589" s="1">
        <v>185.56</v>
      </c>
      <c r="C589" s="2">
        <v>149.1</v>
      </c>
      <c r="D589" s="2">
        <v>138.84</v>
      </c>
      <c r="E589" s="2">
        <v>358.66</v>
      </c>
      <c r="F589" s="2">
        <v>161.53</v>
      </c>
      <c r="G589" s="2">
        <v>172.02</v>
      </c>
      <c r="H589" s="2">
        <v>60.11</v>
      </c>
      <c r="I589" s="2">
        <v>100.92</v>
      </c>
      <c r="J589" s="2">
        <v>148.69</v>
      </c>
    </row>
    <row r="590" spans="1:10">
      <c r="A590" s="1">
        <v>49.1</v>
      </c>
      <c r="B590" s="1">
        <v>181.18</v>
      </c>
      <c r="C590" s="2">
        <v>145.24</v>
      </c>
      <c r="D590" s="2">
        <v>135.73</v>
      </c>
      <c r="E590" s="2">
        <v>351.95</v>
      </c>
      <c r="F590" s="2">
        <v>161.13</v>
      </c>
      <c r="G590" s="2">
        <v>172.27</v>
      </c>
      <c r="H590" s="2">
        <v>59.67</v>
      </c>
      <c r="I590" s="2">
        <v>102.63</v>
      </c>
      <c r="J590" s="2">
        <v>147.42</v>
      </c>
    </row>
    <row r="591" spans="1:10">
      <c r="A591" s="1">
        <v>48</v>
      </c>
      <c r="B591" s="1">
        <v>181.91</v>
      </c>
      <c r="C591" s="2">
        <v>144.57</v>
      </c>
      <c r="D591" s="2">
        <v>136.39</v>
      </c>
      <c r="E591" s="2">
        <v>347.12</v>
      </c>
      <c r="F591" s="2">
        <v>160.63</v>
      </c>
      <c r="G591" s="2">
        <v>171.41</v>
      </c>
      <c r="H591" s="2">
        <v>59.76</v>
      </c>
      <c r="I591" s="2">
        <v>102.32</v>
      </c>
      <c r="J591" s="2">
        <v>148.65</v>
      </c>
    </row>
    <row r="592" spans="1:10">
      <c r="A592" s="1">
        <v>47.57</v>
      </c>
      <c r="B592" s="1">
        <v>184.25</v>
      </c>
      <c r="C592" s="2">
        <v>148.47</v>
      </c>
      <c r="D592" s="2">
        <v>138.92</v>
      </c>
      <c r="E592" s="2">
        <v>344.47</v>
      </c>
      <c r="F592" s="2">
        <v>160.97</v>
      </c>
      <c r="G592" s="2">
        <v>171.33</v>
      </c>
      <c r="H592" s="2">
        <v>59.96</v>
      </c>
      <c r="I592" s="2">
        <v>103.22</v>
      </c>
      <c r="J592" s="2">
        <v>147.84</v>
      </c>
    </row>
    <row r="593" spans="1:10">
      <c r="A593" s="1">
        <v>48.17</v>
      </c>
      <c r="B593" s="1">
        <v>185.64</v>
      </c>
      <c r="C593" s="2">
        <v>149.93</v>
      </c>
      <c r="D593" s="2">
        <v>138.17</v>
      </c>
      <c r="E593" s="2">
        <v>346.29</v>
      </c>
      <c r="F593" s="2">
        <v>159.97</v>
      </c>
      <c r="G593" s="2">
        <v>172.08</v>
      </c>
      <c r="H593" s="2">
        <v>59.82</v>
      </c>
      <c r="I593" s="2">
        <v>102.36</v>
      </c>
      <c r="J593" s="2">
        <v>148.74</v>
      </c>
    </row>
    <row r="594" spans="1:10">
      <c r="A594" s="1">
        <v>49.52</v>
      </c>
      <c r="B594" s="1">
        <v>192.53</v>
      </c>
      <c r="C594" s="2">
        <v>151.94</v>
      </c>
      <c r="D594" s="2">
        <v>139.69</v>
      </c>
      <c r="E594" s="2">
        <v>353.96</v>
      </c>
      <c r="F594" s="2">
        <v>156.74</v>
      </c>
      <c r="G594" s="2">
        <v>170.1</v>
      </c>
      <c r="H594" s="2">
        <v>58.93</v>
      </c>
      <c r="I594" s="2">
        <v>99.98</v>
      </c>
      <c r="J594" s="2">
        <v>146.54</v>
      </c>
    </row>
    <row r="595" spans="1:10">
      <c r="A595" s="1">
        <v>49.52</v>
      </c>
      <c r="B595" s="1">
        <v>193.58</v>
      </c>
      <c r="C595" s="2">
        <v>153.38</v>
      </c>
      <c r="D595" s="2">
        <v>140.23</v>
      </c>
      <c r="E595" s="2">
        <v>358.32</v>
      </c>
      <c r="F595" s="2">
        <v>156.58</v>
      </c>
      <c r="G595" s="2">
        <v>170.3</v>
      </c>
      <c r="H595" s="2">
        <v>58.75</v>
      </c>
      <c r="I595" s="2">
        <v>100.19</v>
      </c>
      <c r="J595" s="2">
        <v>145.73</v>
      </c>
    </row>
    <row r="596" spans="1:10">
      <c r="A596" s="1">
        <v>49.42</v>
      </c>
      <c r="B596" s="1">
        <v>193.15</v>
      </c>
      <c r="C596" s="2">
        <v>153.34</v>
      </c>
      <c r="D596" s="2">
        <v>140.37</v>
      </c>
      <c r="E596" s="2">
        <v>357.83</v>
      </c>
      <c r="F596" s="2">
        <v>156.35</v>
      </c>
      <c r="G596" s="2">
        <v>169.4</v>
      </c>
      <c r="H596" s="2">
        <v>58.71</v>
      </c>
      <c r="I596" s="2">
        <v>101.66</v>
      </c>
      <c r="J596" s="2">
        <v>146.06</v>
      </c>
    </row>
    <row r="597" spans="1:10">
      <c r="A597" s="1">
        <v>49.28</v>
      </c>
      <c r="B597" s="1">
        <v>193.05</v>
      </c>
      <c r="C597" s="2">
        <v>153.41</v>
      </c>
      <c r="D597" s="2">
        <v>141.52</v>
      </c>
      <c r="E597" s="2">
        <v>354.83</v>
      </c>
      <c r="F597" s="2">
        <v>156.14</v>
      </c>
      <c r="G597" s="2">
        <v>168.39</v>
      </c>
      <c r="H597" s="2">
        <v>58.56</v>
      </c>
      <c r="I597" s="2">
        <v>102.14</v>
      </c>
      <c r="J597" s="2">
        <v>145.94</v>
      </c>
    </row>
    <row r="598" spans="1:10">
      <c r="A598" s="1">
        <v>48.83</v>
      </c>
      <c r="B598" s="1">
        <v>193.6</v>
      </c>
      <c r="C598" s="2">
        <v>153.42</v>
      </c>
      <c r="D598" s="2">
        <v>141.49</v>
      </c>
      <c r="E598" s="2">
        <v>353.39</v>
      </c>
      <c r="F598" s="2">
        <v>155.46</v>
      </c>
      <c r="G598" s="2">
        <v>167.4</v>
      </c>
      <c r="H598" s="2">
        <v>58.32</v>
      </c>
      <c r="I598" s="2">
        <v>101.91</v>
      </c>
      <c r="J598" s="2">
        <v>145.28</v>
      </c>
    </row>
    <row r="599" spans="1:10">
      <c r="A599" s="1">
        <v>48.99</v>
      </c>
      <c r="B599" s="1">
        <v>194.68</v>
      </c>
      <c r="C599" s="2">
        <v>153.84</v>
      </c>
      <c r="D599" s="2">
        <v>140.42</v>
      </c>
      <c r="E599" s="2">
        <v>354.09</v>
      </c>
      <c r="F599" s="2">
        <v>154.84</v>
      </c>
      <c r="G599" s="2">
        <v>167.5</v>
      </c>
      <c r="H599" s="2">
        <v>57.99</v>
      </c>
      <c r="I599" s="2">
        <v>101.73</v>
      </c>
      <c r="J599" s="2">
        <v>144.26</v>
      </c>
    </row>
    <row r="600" spans="1:10">
      <c r="A600" s="1">
        <v>48.11</v>
      </c>
      <c r="B600" s="1">
        <v>194.83</v>
      </c>
      <c r="C600" s="2">
        <v>152.12</v>
      </c>
      <c r="D600" s="2">
        <v>138.34</v>
      </c>
      <c r="E600" s="2">
        <v>349.28</v>
      </c>
      <c r="F600" s="2">
        <v>153.27</v>
      </c>
      <c r="G600" s="2">
        <v>166.55</v>
      </c>
      <c r="H600" s="2">
        <v>57.61</v>
      </c>
      <c r="I600" s="2">
        <v>101.27</v>
      </c>
      <c r="J600" s="2">
        <v>143.91</v>
      </c>
    </row>
    <row r="601" spans="1:10">
      <c r="A601" s="1">
        <v>49.6</v>
      </c>
      <c r="B601" s="1">
        <v>196.94</v>
      </c>
      <c r="C601" s="2">
        <v>153.79</v>
      </c>
      <c r="D601" s="2">
        <v>136.65</v>
      </c>
      <c r="E601" s="2">
        <v>350.36</v>
      </c>
      <c r="F601" s="2">
        <v>156.46</v>
      </c>
      <c r="G601" s="2">
        <v>168.45</v>
      </c>
      <c r="H601" s="2">
        <v>58.83</v>
      </c>
      <c r="I601" s="2">
        <v>102.99</v>
      </c>
      <c r="J601" s="2">
        <v>146.17</v>
      </c>
    </row>
    <row r="602" spans="1:10">
      <c r="A602" s="1">
        <v>50.08</v>
      </c>
      <c r="B602" s="1">
        <v>195.89</v>
      </c>
      <c r="C602" s="2">
        <v>154.07</v>
      </c>
      <c r="D602" s="2">
        <v>135.8</v>
      </c>
      <c r="E602" s="2">
        <v>344.62</v>
      </c>
      <c r="F602" s="2">
        <v>155.44</v>
      </c>
      <c r="G602" s="2">
        <v>166.23</v>
      </c>
      <c r="H602" s="2">
        <v>59.02</v>
      </c>
      <c r="I602" s="2">
        <v>101.65</v>
      </c>
      <c r="J602" s="2">
        <v>146.17</v>
      </c>
    </row>
    <row r="603" spans="1:10">
      <c r="A603" s="1">
        <v>48.89</v>
      </c>
      <c r="B603" s="1">
        <v>197.57</v>
      </c>
      <c r="C603" s="2">
        <v>149.97</v>
      </c>
      <c r="D603" s="2">
        <v>132.6</v>
      </c>
      <c r="E603" s="2">
        <v>334.92</v>
      </c>
      <c r="F603" s="2">
        <v>155.16</v>
      </c>
      <c r="G603" s="2">
        <v>165.23</v>
      </c>
      <c r="H603" s="2">
        <v>58.6</v>
      </c>
      <c r="I603" s="2">
        <v>100.9</v>
      </c>
      <c r="J603" s="2">
        <v>143.96</v>
      </c>
    </row>
    <row r="604" spans="1:10">
      <c r="A604" s="1">
        <v>48.35</v>
      </c>
      <c r="B604" s="1">
        <v>198.11</v>
      </c>
      <c r="C604" s="2">
        <v>147.42</v>
      </c>
      <c r="D604" s="2">
        <v>131.94</v>
      </c>
      <c r="E604" s="2">
        <v>333.17</v>
      </c>
      <c r="F604" s="2">
        <v>156.87</v>
      </c>
      <c r="G604" s="2">
        <v>163.99</v>
      </c>
      <c r="H604" s="2">
        <v>59.04</v>
      </c>
      <c r="I604" s="2">
        <v>101.58</v>
      </c>
      <c r="J604" s="2">
        <v>144.66</v>
      </c>
    </row>
    <row r="605" spans="1:10">
      <c r="A605" s="1">
        <v>48.09</v>
      </c>
      <c r="B605" s="1">
        <v>197.96</v>
      </c>
      <c r="C605" s="2">
        <v>148.84</v>
      </c>
      <c r="D605" s="2">
        <v>132.57</v>
      </c>
      <c r="E605" s="2">
        <v>334.74</v>
      </c>
      <c r="F605" s="2">
        <v>155.79</v>
      </c>
      <c r="G605" s="2">
        <v>161.06</v>
      </c>
      <c r="H605" s="2">
        <v>59.93</v>
      </c>
      <c r="I605" s="2">
        <v>98.92</v>
      </c>
      <c r="J605" s="2">
        <v>148.58</v>
      </c>
    </row>
    <row r="606" spans="1:10">
      <c r="A606" s="1">
        <v>47.66</v>
      </c>
      <c r="B606" s="1">
        <v>194.71</v>
      </c>
      <c r="C606" s="2">
        <v>147.48</v>
      </c>
      <c r="D606" s="2">
        <v>132.52</v>
      </c>
      <c r="E606" s="2">
        <v>334.22</v>
      </c>
      <c r="F606" s="2">
        <v>155.07</v>
      </c>
      <c r="G606" s="2">
        <v>160.52</v>
      </c>
      <c r="H606" s="2">
        <v>59.42</v>
      </c>
      <c r="I606" s="2">
        <v>98.05</v>
      </c>
      <c r="J606" s="2">
        <v>145.94</v>
      </c>
    </row>
    <row r="607" spans="1:10">
      <c r="A607" s="1">
        <v>46.63</v>
      </c>
      <c r="B607" s="1">
        <v>193.18</v>
      </c>
      <c r="C607" s="2">
        <v>145.89</v>
      </c>
      <c r="D607" s="2">
        <v>133.29</v>
      </c>
      <c r="E607" s="2">
        <v>325.28</v>
      </c>
      <c r="F607" s="2">
        <v>155.06</v>
      </c>
      <c r="G607" s="2">
        <v>159.1</v>
      </c>
      <c r="H607" s="2">
        <v>59.04</v>
      </c>
      <c r="I607" s="2">
        <v>99.62</v>
      </c>
      <c r="J607" s="2">
        <v>145.82</v>
      </c>
    </row>
    <row r="608" spans="1:10">
      <c r="A608" s="1">
        <v>47.51</v>
      </c>
      <c r="B608" s="1">
        <v>195.71</v>
      </c>
      <c r="C608" s="2">
        <v>147.42</v>
      </c>
      <c r="D608" s="2">
        <v>134.99</v>
      </c>
      <c r="E608" s="2">
        <v>332.75</v>
      </c>
      <c r="F608" s="2">
        <v>154.42</v>
      </c>
      <c r="G608" s="2">
        <v>158.52</v>
      </c>
      <c r="H608" s="2">
        <v>58.61</v>
      </c>
      <c r="I608" s="2">
        <v>99.55</v>
      </c>
      <c r="J608" s="2">
        <v>145.15</v>
      </c>
    </row>
    <row r="609" spans="1:10">
      <c r="A609" s="1">
        <v>46.6</v>
      </c>
      <c r="B609" s="1">
        <v>194.27</v>
      </c>
      <c r="C609" s="2">
        <v>146.88</v>
      </c>
      <c r="D609" s="2">
        <v>136.93</v>
      </c>
      <c r="E609" s="2">
        <v>326.59</v>
      </c>
      <c r="F609" s="2">
        <v>155.4</v>
      </c>
      <c r="G609" s="2">
        <v>156.79</v>
      </c>
      <c r="H609" s="2">
        <v>58.74</v>
      </c>
      <c r="I609" s="2">
        <v>98.42</v>
      </c>
      <c r="J609" s="2">
        <v>146.5</v>
      </c>
    </row>
    <row r="610" spans="1:10">
      <c r="A610" s="1">
        <v>45.5</v>
      </c>
      <c r="B610" s="1">
        <v>192.32</v>
      </c>
      <c r="C610" s="2">
        <v>144.52</v>
      </c>
      <c r="D610" s="2">
        <v>130.02</v>
      </c>
      <c r="E610" s="2">
        <v>317.45</v>
      </c>
      <c r="F610" s="2">
        <v>156.62</v>
      </c>
      <c r="G610" s="2">
        <v>156.31</v>
      </c>
      <c r="H610" s="2">
        <v>58.6</v>
      </c>
      <c r="I610" s="2">
        <v>99.11</v>
      </c>
      <c r="J610" s="2">
        <v>146.65</v>
      </c>
    </row>
    <row r="611" spans="1:10">
      <c r="A611" s="1">
        <v>46.57</v>
      </c>
      <c r="B611" s="1">
        <v>193.42</v>
      </c>
      <c r="C611" s="2">
        <v>146.88</v>
      </c>
      <c r="D611" s="2">
        <v>130.99</v>
      </c>
      <c r="E611" s="2">
        <v>318.29</v>
      </c>
      <c r="F611" s="2">
        <v>158.55</v>
      </c>
      <c r="G611" s="2">
        <v>157.97</v>
      </c>
      <c r="H611" s="2">
        <v>58.66</v>
      </c>
      <c r="I611" s="2">
        <v>100.44</v>
      </c>
      <c r="J611" s="2">
        <v>146.76</v>
      </c>
    </row>
    <row r="612" spans="1:10">
      <c r="A612" s="1">
        <v>45.51</v>
      </c>
      <c r="B612" s="1">
        <v>189.43</v>
      </c>
      <c r="C612" s="2">
        <v>144.84</v>
      </c>
      <c r="D612" s="2">
        <v>129.27</v>
      </c>
      <c r="E612" s="2">
        <v>320.02</v>
      </c>
      <c r="F612" s="2">
        <v>158.88</v>
      </c>
      <c r="G612" s="2">
        <v>157.99</v>
      </c>
      <c r="H612" s="2">
        <v>58.57</v>
      </c>
      <c r="I612" s="2">
        <v>102.43</v>
      </c>
      <c r="J612" s="2">
        <v>152.06</v>
      </c>
    </row>
    <row r="613" spans="1:10">
      <c r="A613" s="1">
        <v>46.76</v>
      </c>
      <c r="B613" s="1">
        <v>191.24</v>
      </c>
      <c r="C613" s="2">
        <v>147.03</v>
      </c>
      <c r="D613" s="2">
        <v>131.86</v>
      </c>
      <c r="E613" s="2">
        <v>324.82</v>
      </c>
      <c r="F613" s="2">
        <v>158.38</v>
      </c>
      <c r="G613" s="2">
        <v>156.84</v>
      </c>
      <c r="H613" s="2">
        <v>58.64</v>
      </c>
      <c r="I613" s="2">
        <v>102.99</v>
      </c>
      <c r="J613" s="2">
        <v>152.66</v>
      </c>
    </row>
    <row r="614" spans="1:10">
      <c r="A614" s="1">
        <v>46.77</v>
      </c>
      <c r="B614" s="1">
        <v>189.95</v>
      </c>
      <c r="C614" s="2">
        <v>146.09</v>
      </c>
      <c r="D614" s="2">
        <v>132.53</v>
      </c>
      <c r="E614" s="2">
        <v>327.15</v>
      </c>
      <c r="F614" s="2">
        <v>154.66</v>
      </c>
      <c r="G614" s="2">
        <v>156.08</v>
      </c>
      <c r="H614" s="2">
        <v>58.44</v>
      </c>
      <c r="I614" s="2">
        <v>102.74</v>
      </c>
      <c r="J614" s="2">
        <v>153.52</v>
      </c>
    </row>
    <row r="615" spans="1:10">
      <c r="A615" s="1">
        <v>48.14</v>
      </c>
      <c r="B615" s="1">
        <v>189.37</v>
      </c>
      <c r="C615" s="2">
        <v>146.32</v>
      </c>
      <c r="D615" s="2">
        <v>134.99</v>
      </c>
      <c r="E615" s="2">
        <v>332.2</v>
      </c>
      <c r="F615" s="2">
        <v>152.11</v>
      </c>
      <c r="G615" s="2">
        <v>154.32</v>
      </c>
      <c r="H615" s="2">
        <v>58.23</v>
      </c>
      <c r="I615" s="2">
        <v>102.34</v>
      </c>
      <c r="J615" s="2">
        <v>151.13</v>
      </c>
    </row>
    <row r="616" spans="1:10">
      <c r="A616" s="1">
        <v>47.82</v>
      </c>
      <c r="B616" s="1">
        <v>190.4</v>
      </c>
      <c r="C616" s="2">
        <v>147.03</v>
      </c>
      <c r="D616" s="2">
        <v>137.2</v>
      </c>
      <c r="E616" s="2">
        <v>338.99</v>
      </c>
      <c r="F616" s="2">
        <v>151.63</v>
      </c>
      <c r="G616" s="2">
        <v>153.54</v>
      </c>
      <c r="H616" s="2">
        <v>58.58</v>
      </c>
      <c r="I616" s="2">
        <v>103.9</v>
      </c>
      <c r="J616" s="2">
        <v>152.29</v>
      </c>
    </row>
    <row r="617" spans="1:10">
      <c r="A617" s="1">
        <v>48.24</v>
      </c>
      <c r="B617" s="1">
        <v>189.79</v>
      </c>
      <c r="C617" s="2">
        <v>147.73</v>
      </c>
      <c r="D617" s="2">
        <v>136.41</v>
      </c>
      <c r="E617" s="2">
        <v>334.7</v>
      </c>
      <c r="F617" s="2">
        <v>151.28</v>
      </c>
      <c r="G617" s="2">
        <v>153.19</v>
      </c>
      <c r="H617" s="2">
        <v>58.46</v>
      </c>
      <c r="I617" s="2">
        <v>103.96</v>
      </c>
      <c r="J617" s="2">
        <v>151.24</v>
      </c>
    </row>
    <row r="618" spans="1:10">
      <c r="A618" s="1">
        <v>47.78</v>
      </c>
      <c r="B618" s="1">
        <v>189.97</v>
      </c>
      <c r="C618" s="2">
        <v>146.74</v>
      </c>
      <c r="D618" s="2">
        <v>136.69</v>
      </c>
      <c r="E618" s="2">
        <v>338.23</v>
      </c>
      <c r="F618" s="2">
        <v>152.5</v>
      </c>
      <c r="G618" s="2">
        <v>153.54</v>
      </c>
      <c r="H618" s="2">
        <v>58.57</v>
      </c>
      <c r="I618" s="2">
        <v>104.57</v>
      </c>
      <c r="J618" s="2">
        <v>151.38</v>
      </c>
    </row>
    <row r="619" spans="1:10">
      <c r="A619" s="1">
        <v>48.72</v>
      </c>
      <c r="B619" s="1">
        <v>191.31</v>
      </c>
      <c r="C619" s="2">
        <v>146.71</v>
      </c>
      <c r="D619" s="2">
        <v>138.49</v>
      </c>
      <c r="E619" s="2">
        <v>341.49</v>
      </c>
      <c r="F619" s="2">
        <v>150.82</v>
      </c>
      <c r="G619" s="2">
        <v>153.33</v>
      </c>
      <c r="H619" s="2">
        <v>58.42</v>
      </c>
      <c r="I619" s="2">
        <v>104.01</v>
      </c>
      <c r="J619" s="2">
        <v>151.02</v>
      </c>
    </row>
    <row r="620" spans="1:10">
      <c r="A620" s="1">
        <v>49.94</v>
      </c>
      <c r="B620" s="1">
        <v>190.64</v>
      </c>
      <c r="C620" s="2">
        <v>143.9</v>
      </c>
      <c r="D620" s="2">
        <v>136.97</v>
      </c>
      <c r="E620" s="2">
        <v>336.98</v>
      </c>
      <c r="F620" s="2">
        <v>151.12</v>
      </c>
      <c r="G620" s="2">
        <v>152.97</v>
      </c>
      <c r="H620" s="2">
        <v>58.03</v>
      </c>
      <c r="I620" s="2">
        <v>104.46</v>
      </c>
      <c r="J620" s="2">
        <v>149.61</v>
      </c>
    </row>
    <row r="621" spans="1:10">
      <c r="A621" s="1">
        <v>50.41</v>
      </c>
      <c r="B621" s="1">
        <v>191.45</v>
      </c>
      <c r="C621" s="2">
        <v>146.13</v>
      </c>
      <c r="D621" s="2">
        <v>136.25</v>
      </c>
      <c r="E621" s="2">
        <v>339.97</v>
      </c>
      <c r="F621" s="2">
        <v>149.91</v>
      </c>
      <c r="G621" s="2">
        <v>153.29</v>
      </c>
      <c r="H621" s="2">
        <v>57.4</v>
      </c>
      <c r="I621" s="2">
        <v>104.5</v>
      </c>
      <c r="J621" s="2">
        <v>150.27</v>
      </c>
    </row>
    <row r="622" spans="1:10">
      <c r="A622" s="1">
        <v>49.3</v>
      </c>
      <c r="B622" s="1">
        <v>189.69</v>
      </c>
      <c r="C622" s="2">
        <v>145.18</v>
      </c>
      <c r="D622" s="2">
        <v>135.31</v>
      </c>
      <c r="E622" s="2">
        <v>335.04</v>
      </c>
      <c r="F622" s="2">
        <v>149.79</v>
      </c>
      <c r="G622" s="2">
        <v>152.82</v>
      </c>
      <c r="H622" s="2">
        <v>57.26</v>
      </c>
      <c r="I622" s="2">
        <v>104.96</v>
      </c>
      <c r="J622" s="2">
        <v>151.07</v>
      </c>
    </row>
    <row r="623" spans="1:10">
      <c r="A623" s="1">
        <v>49.48</v>
      </c>
      <c r="B623" s="1">
        <v>189.71</v>
      </c>
      <c r="C623" s="2">
        <v>142.83</v>
      </c>
      <c r="D623" s="2">
        <v>136.93</v>
      </c>
      <c r="E623" s="2">
        <v>334.19</v>
      </c>
      <c r="F623" s="2">
        <v>150.1</v>
      </c>
      <c r="G623" s="2">
        <v>151.45</v>
      </c>
      <c r="H623" s="2">
        <v>57.15</v>
      </c>
      <c r="I623" s="2">
        <v>102.46</v>
      </c>
      <c r="J623" s="2">
        <v>152.83</v>
      </c>
    </row>
    <row r="624" spans="1:10">
      <c r="A624" s="1">
        <v>48.89</v>
      </c>
      <c r="B624" s="1">
        <v>188.01</v>
      </c>
      <c r="C624" s="2">
        <v>143.2</v>
      </c>
      <c r="D624" s="2">
        <v>134.62</v>
      </c>
      <c r="E624" s="2">
        <v>332.71</v>
      </c>
      <c r="F624" s="2">
        <v>148.8</v>
      </c>
      <c r="G624" s="2">
        <v>149.74</v>
      </c>
      <c r="H624" s="2">
        <v>57.21</v>
      </c>
      <c r="I624" s="2">
        <v>103.66</v>
      </c>
      <c r="J624" s="2">
        <v>151.42</v>
      </c>
    </row>
    <row r="625" spans="1:10">
      <c r="A625" s="1">
        <v>49.66</v>
      </c>
      <c r="B625" s="1">
        <v>187.44</v>
      </c>
      <c r="C625" s="2">
        <v>145.8</v>
      </c>
      <c r="D625" s="2">
        <v>133.62</v>
      </c>
      <c r="E625" s="2">
        <v>336.31</v>
      </c>
      <c r="F625" s="2">
        <v>147.66</v>
      </c>
      <c r="G625" s="2">
        <v>148.44</v>
      </c>
      <c r="H625" s="2">
        <v>57.1</v>
      </c>
      <c r="I625" s="2">
        <v>104.29</v>
      </c>
      <c r="J625" s="2">
        <v>152.12</v>
      </c>
    </row>
    <row r="626" spans="1:10">
      <c r="A626" s="1">
        <v>48.62</v>
      </c>
      <c r="B626" s="1">
        <v>184.8</v>
      </c>
      <c r="C626" s="2">
        <v>142.59</v>
      </c>
      <c r="D626" s="2">
        <v>132.09</v>
      </c>
      <c r="E626" s="2">
        <v>329.19</v>
      </c>
      <c r="F626" s="2">
        <v>147.63</v>
      </c>
      <c r="G626" s="2">
        <v>145.78</v>
      </c>
      <c r="H626" s="2">
        <v>56.93</v>
      </c>
      <c r="I626" s="2">
        <v>104.84</v>
      </c>
      <c r="J626" s="2">
        <v>152.46</v>
      </c>
    </row>
    <row r="627" spans="1:10">
      <c r="A627" s="1">
        <v>48.33</v>
      </c>
      <c r="B627" s="1">
        <v>186.4</v>
      </c>
      <c r="C627" s="2">
        <v>143.56</v>
      </c>
      <c r="D627" s="2">
        <v>132.59</v>
      </c>
      <c r="E627" s="2">
        <v>328.77</v>
      </c>
      <c r="F627" s="2">
        <v>147.25</v>
      </c>
      <c r="G627" s="2">
        <v>146.43</v>
      </c>
      <c r="H627" s="2">
        <v>56.72</v>
      </c>
      <c r="I627" s="2">
        <v>103.75</v>
      </c>
      <c r="J627" s="2">
        <v>151.41</v>
      </c>
    </row>
    <row r="628" spans="1:10">
      <c r="A628" s="1">
        <v>46.95</v>
      </c>
      <c r="B628" s="1">
        <v>182.41</v>
      </c>
      <c r="C628" s="2">
        <v>140.6</v>
      </c>
      <c r="D628" s="2">
        <v>130.24</v>
      </c>
      <c r="E628" s="2">
        <v>320.55</v>
      </c>
      <c r="F628" s="2">
        <v>147.42</v>
      </c>
      <c r="G628" s="2">
        <v>144.29</v>
      </c>
      <c r="H628" s="2">
        <v>56.66</v>
      </c>
      <c r="I628" s="2">
        <v>102.96</v>
      </c>
      <c r="J628" s="2">
        <v>150.35</v>
      </c>
    </row>
    <row r="629" spans="1:10">
      <c r="A629" s="1">
        <v>46.57</v>
      </c>
      <c r="B629" s="1">
        <v>182.89</v>
      </c>
      <c r="C629" s="2">
        <v>142.08</v>
      </c>
      <c r="D629" s="2">
        <v>131.84</v>
      </c>
      <c r="E629" s="2">
        <v>319.78</v>
      </c>
      <c r="F629" s="2">
        <v>150.35</v>
      </c>
      <c r="G629" s="2">
        <v>144.72</v>
      </c>
      <c r="H629" s="2">
        <v>57.09</v>
      </c>
      <c r="I629" s="2">
        <v>102.93</v>
      </c>
      <c r="J629" s="2">
        <v>150.01</v>
      </c>
    </row>
    <row r="630" spans="1:10">
      <c r="A630" s="1">
        <v>45.96</v>
      </c>
      <c r="B630" s="1">
        <v>181.82</v>
      </c>
      <c r="C630" s="2">
        <v>142.71</v>
      </c>
      <c r="D630" s="2">
        <v>130.97</v>
      </c>
      <c r="E630" s="2">
        <v>318.82</v>
      </c>
      <c r="F630" s="2">
        <v>150.9</v>
      </c>
      <c r="G630" s="2">
        <v>144.01</v>
      </c>
      <c r="H630" s="2">
        <v>57.18</v>
      </c>
      <c r="I630" s="2">
        <v>104.21</v>
      </c>
      <c r="J630" s="2">
        <v>150.59</v>
      </c>
    </row>
    <row r="631" spans="1:10">
      <c r="A631" s="1">
        <v>45.75</v>
      </c>
      <c r="B631" s="1">
        <v>179.23</v>
      </c>
      <c r="C631" s="2">
        <v>139.74</v>
      </c>
      <c r="D631" s="2">
        <v>130.25</v>
      </c>
      <c r="E631" s="2">
        <v>315.8</v>
      </c>
      <c r="F631" s="2">
        <v>151.7</v>
      </c>
      <c r="G631" s="2">
        <v>144.08</v>
      </c>
      <c r="H631" s="2">
        <v>56.97</v>
      </c>
      <c r="I631" s="2">
        <v>105.87</v>
      </c>
      <c r="J631" s="2">
        <v>150.94</v>
      </c>
    </row>
    <row r="632" spans="1:10">
      <c r="A632" s="1">
        <v>45.01</v>
      </c>
      <c r="B632" s="1">
        <v>176.65</v>
      </c>
      <c r="C632" s="2">
        <v>138.6</v>
      </c>
      <c r="D632" s="2">
        <v>129.1</v>
      </c>
      <c r="E632" s="2">
        <v>314.6</v>
      </c>
      <c r="F632" s="2">
        <v>151.34</v>
      </c>
      <c r="G632" s="2">
        <v>143</v>
      </c>
      <c r="H632" s="2">
        <v>56.74</v>
      </c>
      <c r="I632" s="2">
        <v>107.78</v>
      </c>
      <c r="J632" s="2">
        <v>150.07</v>
      </c>
    </row>
    <row r="633" spans="1:10">
      <c r="A633" s="1">
        <v>43.51</v>
      </c>
      <c r="B633" s="1">
        <v>177.57</v>
      </c>
      <c r="C633" s="2">
        <v>138.07</v>
      </c>
      <c r="D633" s="2">
        <v>127.49</v>
      </c>
      <c r="E633" s="2">
        <v>310.87</v>
      </c>
      <c r="F633" s="2">
        <v>150.24</v>
      </c>
      <c r="G633" s="2">
        <v>141.42</v>
      </c>
      <c r="H633" s="2">
        <v>57.09</v>
      </c>
      <c r="I633" s="2">
        <v>109.11</v>
      </c>
      <c r="J633" s="2">
        <v>151.44</v>
      </c>
    </row>
    <row r="634" spans="1:10">
      <c r="A634" s="1">
        <v>42.33</v>
      </c>
      <c r="B634" s="1">
        <v>173.97</v>
      </c>
      <c r="C634" s="2">
        <v>137</v>
      </c>
      <c r="D634" s="2">
        <v>126.45</v>
      </c>
      <c r="E634" s="2">
        <v>311.85</v>
      </c>
      <c r="F634" s="2">
        <v>148.69</v>
      </c>
      <c r="G634" s="2">
        <v>138.94</v>
      </c>
      <c r="H634" s="2">
        <v>56.44</v>
      </c>
      <c r="I634" s="2">
        <v>105.64</v>
      </c>
      <c r="J634" s="2">
        <v>149.61</v>
      </c>
    </row>
    <row r="635" spans="1:10">
      <c r="A635" s="1">
        <v>40.78</v>
      </c>
      <c r="B635" s="1">
        <v>170.77</v>
      </c>
      <c r="C635" s="2">
        <v>133.09</v>
      </c>
      <c r="D635" s="2">
        <v>124.08</v>
      </c>
      <c r="E635" s="2">
        <v>301.27</v>
      </c>
      <c r="F635" s="2">
        <v>148.34</v>
      </c>
      <c r="G635" s="2">
        <v>139.06</v>
      </c>
      <c r="H635" s="2">
        <v>56.49</v>
      </c>
      <c r="I635" s="2">
        <v>105.85</v>
      </c>
      <c r="J635" s="2">
        <v>150.03</v>
      </c>
    </row>
    <row r="636" spans="1:10">
      <c r="A636" s="1">
        <v>41.16</v>
      </c>
      <c r="B636" s="1">
        <v>170.29</v>
      </c>
      <c r="C636" s="2">
        <v>132.71</v>
      </c>
      <c r="D636" s="2">
        <v>124.46</v>
      </c>
      <c r="E636" s="2">
        <v>302.66</v>
      </c>
      <c r="F636" s="2">
        <v>147.03</v>
      </c>
      <c r="G636" s="2">
        <v>137.42</v>
      </c>
      <c r="H636" s="2">
        <v>56.15</v>
      </c>
      <c r="I636" s="2">
        <v>105.88</v>
      </c>
      <c r="J636" s="2">
        <v>149.26</v>
      </c>
    </row>
    <row r="637" spans="1:10">
      <c r="A637" s="1">
        <v>40.5</v>
      </c>
      <c r="B637" s="1">
        <v>168.22</v>
      </c>
      <c r="C637" s="2">
        <v>127.74</v>
      </c>
      <c r="D637" s="2">
        <v>122.17</v>
      </c>
      <c r="E637" s="2">
        <v>296.73</v>
      </c>
      <c r="F637" s="2">
        <v>145.6</v>
      </c>
      <c r="G637" s="2">
        <v>135.69</v>
      </c>
      <c r="H637" s="2">
        <v>55.24</v>
      </c>
      <c r="I637" s="2">
        <v>105.55</v>
      </c>
      <c r="J637" s="2">
        <v>147.16</v>
      </c>
    </row>
    <row r="638" spans="1:10">
      <c r="A638" s="1">
        <v>40.33</v>
      </c>
      <c r="B638" s="1">
        <v>166.89</v>
      </c>
      <c r="C638" s="2">
        <v>119.57</v>
      </c>
      <c r="D638" s="2">
        <v>122.28</v>
      </c>
      <c r="E638" s="2">
        <v>288.35</v>
      </c>
      <c r="F638" s="2">
        <v>149</v>
      </c>
      <c r="G638" s="2">
        <v>140.76</v>
      </c>
      <c r="H638" s="2">
        <v>55.78</v>
      </c>
      <c r="I638" s="2">
        <v>107.6</v>
      </c>
      <c r="J638" s="2">
        <v>149.8</v>
      </c>
    </row>
    <row r="639" spans="1:10">
      <c r="A639" s="1">
        <v>41.78</v>
      </c>
      <c r="B639" s="1">
        <v>171.1</v>
      </c>
      <c r="C639" s="2">
        <v>121.39</v>
      </c>
      <c r="D639" s="2">
        <v>125.61</v>
      </c>
      <c r="E639" s="2">
        <v>299.53</v>
      </c>
      <c r="F639" s="2">
        <v>151.57</v>
      </c>
      <c r="G639" s="2">
        <v>140.4</v>
      </c>
      <c r="H639" s="2">
        <v>56.12</v>
      </c>
      <c r="I639" s="2">
        <v>108.59</v>
      </c>
      <c r="J639" s="2">
        <v>150.6</v>
      </c>
    </row>
    <row r="640" spans="1:10">
      <c r="A640" s="1">
        <v>43.66</v>
      </c>
      <c r="B640" s="1">
        <v>173.44</v>
      </c>
      <c r="C640" s="2">
        <v>128.56</v>
      </c>
      <c r="D640" s="2">
        <v>138.81</v>
      </c>
      <c r="E640" s="2">
        <v>312.55</v>
      </c>
      <c r="F640" s="2">
        <v>151.23</v>
      </c>
      <c r="G640" s="2">
        <v>141.17</v>
      </c>
      <c r="H640" s="2">
        <v>55.64</v>
      </c>
      <c r="I640" s="2">
        <v>108.39</v>
      </c>
      <c r="J640" s="2">
        <v>149.9</v>
      </c>
    </row>
    <row r="641" spans="1:10">
      <c r="A641" s="1">
        <v>42.97</v>
      </c>
      <c r="B641" s="1">
        <v>173</v>
      </c>
      <c r="C641" s="2">
        <v>126.56</v>
      </c>
      <c r="D641" s="2">
        <v>136.5</v>
      </c>
      <c r="E641" s="2">
        <v>314.01</v>
      </c>
      <c r="F641" s="2">
        <v>151.39</v>
      </c>
      <c r="G641" s="2">
        <v>141</v>
      </c>
      <c r="H641" s="2">
        <v>54.08</v>
      </c>
      <c r="I641" s="2">
        <v>109.45</v>
      </c>
      <c r="J641" s="2">
        <v>148.15</v>
      </c>
    </row>
    <row r="642" spans="1:10">
      <c r="A642" s="1">
        <v>41.39</v>
      </c>
      <c r="B642" s="1">
        <v>172.88</v>
      </c>
      <c r="C642" s="2">
        <v>125.17</v>
      </c>
      <c r="D642" s="2">
        <v>135.6</v>
      </c>
      <c r="E642" s="2">
        <v>308.65</v>
      </c>
      <c r="F642" s="2">
        <v>153</v>
      </c>
      <c r="G642" s="2">
        <v>142.95</v>
      </c>
      <c r="H642" s="2">
        <v>54.57</v>
      </c>
      <c r="I642" s="2">
        <v>111.08</v>
      </c>
      <c r="J642" s="2">
        <v>148.05</v>
      </c>
    </row>
    <row r="643" spans="1:10">
      <c r="A643" s="1">
        <v>42.1</v>
      </c>
      <c r="B643" s="1">
        <v>175.46</v>
      </c>
      <c r="C643" s="2">
        <v>128.4</v>
      </c>
      <c r="D643" s="2">
        <v>137.75</v>
      </c>
      <c r="E643" s="2">
        <v>312.81</v>
      </c>
      <c r="F643" s="2">
        <v>152.32</v>
      </c>
      <c r="G643" s="2">
        <v>145.29</v>
      </c>
      <c r="H643" s="2">
        <v>54.35</v>
      </c>
      <c r="I643" s="2">
        <v>113.02</v>
      </c>
      <c r="J643" s="2">
        <v>148.25</v>
      </c>
    </row>
    <row r="644" spans="1:10">
      <c r="A644" s="1">
        <v>42.2</v>
      </c>
      <c r="B644" s="1">
        <v>175.84</v>
      </c>
      <c r="C644" s="2">
        <v>128.13</v>
      </c>
      <c r="D644" s="2">
        <v>137.96</v>
      </c>
      <c r="E644" s="2">
        <v>316.97</v>
      </c>
      <c r="F644" s="2">
        <v>152.73</v>
      </c>
      <c r="G644" s="2">
        <v>145.91</v>
      </c>
      <c r="H644" s="2">
        <v>54.05</v>
      </c>
      <c r="I644" s="2">
        <v>112.95</v>
      </c>
      <c r="J644" s="2">
        <v>150.03</v>
      </c>
    </row>
    <row r="645" spans="1:10">
      <c r="A645" s="1">
        <v>43.94</v>
      </c>
      <c r="B645" s="1">
        <v>177.15</v>
      </c>
      <c r="C645" s="2">
        <v>131.47</v>
      </c>
      <c r="D645" s="2">
        <v>139.72</v>
      </c>
      <c r="E645" s="2">
        <v>324</v>
      </c>
      <c r="F645" s="2">
        <v>156.09</v>
      </c>
      <c r="G645" s="2">
        <v>147.53</v>
      </c>
      <c r="H645" s="2">
        <v>54.07</v>
      </c>
      <c r="I645" s="2">
        <v>111.39</v>
      </c>
      <c r="J645" s="2">
        <v>146.26</v>
      </c>
    </row>
    <row r="646" spans="1:10">
      <c r="A646" s="1">
        <v>46.1</v>
      </c>
      <c r="B646" s="1">
        <v>178.72</v>
      </c>
      <c r="C646" s="2">
        <v>132.55</v>
      </c>
      <c r="D646" s="2">
        <v>139.1</v>
      </c>
      <c r="E646" s="2">
        <v>321.15</v>
      </c>
      <c r="F646" s="2">
        <v>157.53</v>
      </c>
      <c r="G646" s="2">
        <v>147.85</v>
      </c>
      <c r="H646" s="2">
        <v>53.43</v>
      </c>
      <c r="I646" s="2">
        <v>109.95</v>
      </c>
      <c r="J646" s="2">
        <v>146.07</v>
      </c>
    </row>
    <row r="647" spans="1:10">
      <c r="A647" s="1">
        <v>45.46</v>
      </c>
      <c r="B647" s="1">
        <v>178.85</v>
      </c>
      <c r="C647" s="2">
        <v>129.79</v>
      </c>
      <c r="D647" s="2">
        <v>137.36</v>
      </c>
      <c r="E647" s="2">
        <v>314.69</v>
      </c>
      <c r="F647" s="2">
        <v>156.85</v>
      </c>
      <c r="G647" s="2">
        <v>148</v>
      </c>
      <c r="H647" s="2">
        <v>52.89</v>
      </c>
      <c r="I647" s="2">
        <v>109.87</v>
      </c>
      <c r="J647" s="2">
        <v>144.69</v>
      </c>
    </row>
    <row r="648" spans="1:10">
      <c r="A648" s="1">
        <v>46.94</v>
      </c>
      <c r="B648" s="1">
        <v>180.71</v>
      </c>
      <c r="C648" s="2">
        <v>132.33</v>
      </c>
      <c r="D648" s="2">
        <v>138.97</v>
      </c>
      <c r="E648" s="2">
        <v>324.16</v>
      </c>
      <c r="F648" s="2">
        <v>156.33</v>
      </c>
      <c r="G648" s="2">
        <v>145.81</v>
      </c>
      <c r="H648" s="2">
        <v>52.81</v>
      </c>
      <c r="I648" s="2">
        <v>106.47</v>
      </c>
      <c r="J648" s="2">
        <v>143.32</v>
      </c>
    </row>
    <row r="649" spans="1:10">
      <c r="A649" s="1">
        <v>46.81</v>
      </c>
      <c r="B649" s="1">
        <v>179.8</v>
      </c>
      <c r="C649" s="2">
        <v>131.83</v>
      </c>
      <c r="D649" s="2">
        <v>140.55</v>
      </c>
      <c r="E649" s="2">
        <v>327.82</v>
      </c>
      <c r="F649" s="2">
        <v>156.18</v>
      </c>
      <c r="G649" s="2">
        <v>146.15</v>
      </c>
      <c r="H649" s="2">
        <v>53.71</v>
      </c>
      <c r="I649" s="2">
        <v>106.49</v>
      </c>
      <c r="J649" s="2">
        <v>143</v>
      </c>
    </row>
    <row r="650" spans="1:10">
      <c r="A650" s="1">
        <v>45.8</v>
      </c>
      <c r="B650" s="1">
        <v>178.39</v>
      </c>
      <c r="C650" s="2">
        <v>129.48</v>
      </c>
      <c r="D650" s="2">
        <v>138.06</v>
      </c>
      <c r="E650" s="2">
        <v>321.84</v>
      </c>
      <c r="F650" s="2">
        <v>158.36</v>
      </c>
      <c r="G650" s="2">
        <v>145.65</v>
      </c>
      <c r="H650" s="2">
        <v>54.03</v>
      </c>
      <c r="I650" s="2">
        <v>110.45</v>
      </c>
      <c r="J650" s="2">
        <v>144.78</v>
      </c>
    </row>
    <row r="651" spans="1:10">
      <c r="A651" s="1">
        <v>45.27</v>
      </c>
      <c r="B651" s="1">
        <v>178.99</v>
      </c>
      <c r="C651" s="2">
        <v>128.26</v>
      </c>
      <c r="D651" s="2">
        <v>138.42</v>
      </c>
      <c r="E651" s="2">
        <v>318.36</v>
      </c>
      <c r="F651" s="2">
        <v>158.54</v>
      </c>
      <c r="G651" s="2">
        <v>144.77</v>
      </c>
      <c r="H651" s="2">
        <v>52.88</v>
      </c>
      <c r="I651" s="2">
        <v>110.92</v>
      </c>
      <c r="J651" s="2">
        <v>143.36</v>
      </c>
    </row>
    <row r="652" spans="1:10">
      <c r="A652" s="1">
        <v>45.76</v>
      </c>
      <c r="B652" s="1">
        <v>177.49</v>
      </c>
      <c r="C652" s="2">
        <v>127.96</v>
      </c>
      <c r="D652" s="2">
        <v>137.58</v>
      </c>
      <c r="E652" s="2">
        <v>315.43</v>
      </c>
      <c r="F652" s="2">
        <v>157.64</v>
      </c>
      <c r="G652" s="2">
        <v>145.1</v>
      </c>
      <c r="H652" s="2">
        <v>53.14</v>
      </c>
      <c r="I652" s="2">
        <v>107.17</v>
      </c>
      <c r="J652" s="2">
        <v>144.09</v>
      </c>
    </row>
    <row r="653" spans="1:10">
      <c r="A653" s="1">
        <v>44.69</v>
      </c>
      <c r="B653" s="1">
        <v>174.91</v>
      </c>
      <c r="C653" s="2">
        <v>125.96</v>
      </c>
      <c r="D653" s="2">
        <v>135.07</v>
      </c>
      <c r="E653" s="2">
        <v>304.79</v>
      </c>
      <c r="F653" s="2">
        <v>157.14</v>
      </c>
      <c r="G653" s="2">
        <v>142.9</v>
      </c>
      <c r="H653" s="2">
        <v>52.38</v>
      </c>
      <c r="I653" s="2">
        <v>108.99</v>
      </c>
      <c r="J653" s="2">
        <v>143.8</v>
      </c>
    </row>
    <row r="654" spans="1:10">
      <c r="A654" s="1">
        <v>44.04</v>
      </c>
      <c r="B654" s="1">
        <v>173.66</v>
      </c>
      <c r="C654" s="2">
        <v>127</v>
      </c>
      <c r="D654" s="2">
        <v>135.24</v>
      </c>
      <c r="E654" s="2">
        <v>305.58</v>
      </c>
      <c r="F654" s="2">
        <v>155.52</v>
      </c>
      <c r="G654" s="2">
        <v>143.35</v>
      </c>
      <c r="H654" s="2">
        <v>55.04</v>
      </c>
      <c r="I654" s="2">
        <v>111.5</v>
      </c>
      <c r="J654" s="2">
        <v>145.97</v>
      </c>
    </row>
    <row r="655" spans="1:10">
      <c r="A655" s="1">
        <v>43.52</v>
      </c>
      <c r="B655" s="1">
        <v>172.4</v>
      </c>
      <c r="C655" s="2">
        <v>124.72</v>
      </c>
      <c r="D655" s="2">
        <v>132.43</v>
      </c>
      <c r="E655" s="2">
        <v>300.94</v>
      </c>
      <c r="F655" s="2">
        <v>155.34</v>
      </c>
      <c r="G655" s="2">
        <v>142.71</v>
      </c>
      <c r="H655" s="2">
        <v>54.88</v>
      </c>
      <c r="I655" s="2">
        <v>115.83</v>
      </c>
      <c r="J655" s="2">
        <v>145.49</v>
      </c>
    </row>
    <row r="656" spans="1:10">
      <c r="A656" s="1">
        <v>44.78</v>
      </c>
      <c r="B656" s="1">
        <v>173.75</v>
      </c>
      <c r="C656" s="2">
        <v>129.46</v>
      </c>
      <c r="D656" s="2">
        <v>134.17</v>
      </c>
      <c r="E656" s="2">
        <v>306.82</v>
      </c>
      <c r="F656" s="2">
        <v>155.15</v>
      </c>
      <c r="G656" s="2">
        <v>143.77</v>
      </c>
      <c r="H656" s="2">
        <v>55.48</v>
      </c>
      <c r="I656" s="2">
        <v>115.63</v>
      </c>
      <c r="J656" s="2">
        <v>145.19</v>
      </c>
    </row>
    <row r="657" spans="1:10">
      <c r="A657" s="1">
        <v>43.5</v>
      </c>
      <c r="B657" s="1">
        <v>171.21</v>
      </c>
      <c r="C657" s="2">
        <v>127.12</v>
      </c>
      <c r="D657" s="2">
        <v>130.86</v>
      </c>
      <c r="E657" s="2">
        <v>300.21</v>
      </c>
      <c r="F657" s="2">
        <v>155.75</v>
      </c>
      <c r="G657" s="2">
        <v>145.02</v>
      </c>
      <c r="H657" s="2">
        <v>55.98</v>
      </c>
      <c r="I657" s="2">
        <v>117.58</v>
      </c>
      <c r="J657" s="2">
        <v>145.86</v>
      </c>
    </row>
    <row r="658" spans="1:10">
      <c r="A658" s="1">
        <v>43.09</v>
      </c>
      <c r="B658" s="1">
        <v>170.69</v>
      </c>
      <c r="C658" s="2">
        <v>125.98</v>
      </c>
      <c r="D658" s="2">
        <v>132.31</v>
      </c>
      <c r="E658" s="2">
        <v>303.96</v>
      </c>
      <c r="F658" s="2">
        <v>156.88</v>
      </c>
      <c r="G658" s="2">
        <v>147.59</v>
      </c>
      <c r="H658" s="2">
        <v>55.81</v>
      </c>
      <c r="I658" s="2">
        <v>119.47</v>
      </c>
      <c r="J658" s="2">
        <v>146.34</v>
      </c>
    </row>
    <row r="659" spans="1:10">
      <c r="A659" s="1">
        <v>42.47</v>
      </c>
      <c r="B659" s="1">
        <v>170.43</v>
      </c>
      <c r="C659" s="2">
        <v>125.98</v>
      </c>
      <c r="D659" s="2">
        <v>130.54</v>
      </c>
      <c r="E659" s="2">
        <v>297.74</v>
      </c>
      <c r="F659" s="2">
        <v>157.11</v>
      </c>
      <c r="G659" s="2">
        <v>145.78</v>
      </c>
      <c r="H659" s="2">
        <v>55.95</v>
      </c>
      <c r="I659" s="2">
        <v>120.2</v>
      </c>
      <c r="J659" s="2">
        <v>147.34</v>
      </c>
    </row>
    <row r="660" spans="1:10">
      <c r="A660" s="1">
        <v>41.91</v>
      </c>
      <c r="B660" s="1">
        <v>171.96</v>
      </c>
      <c r="C660" s="2">
        <v>125.98</v>
      </c>
      <c r="D660" s="2">
        <v>128.57</v>
      </c>
      <c r="E660" s="2">
        <v>298.96</v>
      </c>
      <c r="F660" s="2">
        <v>159.02</v>
      </c>
      <c r="G660" s="2">
        <v>144.93</v>
      </c>
      <c r="H660" s="2">
        <v>56.53</v>
      </c>
      <c r="I660" s="2">
        <v>116.41</v>
      </c>
      <c r="J660" s="2">
        <v>149.32</v>
      </c>
    </row>
    <row r="661" spans="1:10">
      <c r="A661" s="1">
        <v>42.22</v>
      </c>
      <c r="B661" s="1">
        <v>176.08</v>
      </c>
      <c r="C661" s="2">
        <v>131.27</v>
      </c>
      <c r="D661" s="2">
        <v>131.11</v>
      </c>
      <c r="E661" s="2">
        <v>300.83</v>
      </c>
      <c r="F661" s="2">
        <v>160.26</v>
      </c>
      <c r="G661" s="2">
        <v>146.45</v>
      </c>
      <c r="H661" s="2">
        <v>57</v>
      </c>
      <c r="I661" s="2">
        <v>116.23</v>
      </c>
      <c r="J661" s="2">
        <v>150.66</v>
      </c>
    </row>
    <row r="662" spans="1:10">
      <c r="A662" s="1">
        <v>41.61</v>
      </c>
      <c r="B662" s="1">
        <v>174.79</v>
      </c>
      <c r="C662" s="2">
        <v>129.12</v>
      </c>
      <c r="D662" s="2">
        <v>130.25</v>
      </c>
      <c r="E662" s="2">
        <v>299.08</v>
      </c>
      <c r="F662" s="2">
        <v>160.5</v>
      </c>
      <c r="G662" s="2">
        <v>145.73</v>
      </c>
      <c r="H662" s="2">
        <v>57.6</v>
      </c>
      <c r="I662" s="2">
        <v>114.94</v>
      </c>
      <c r="J662" s="2">
        <v>151.58</v>
      </c>
    </row>
    <row r="663" spans="1:10">
      <c r="A663" s="1">
        <v>41.02</v>
      </c>
      <c r="B663" s="1">
        <v>173.93</v>
      </c>
      <c r="C663" s="2">
        <v>129.33</v>
      </c>
      <c r="D663" s="2">
        <v>130.44</v>
      </c>
      <c r="E663" s="2">
        <v>295.73</v>
      </c>
      <c r="F663" s="2">
        <v>161.66</v>
      </c>
      <c r="G663" s="2">
        <v>147.14</v>
      </c>
      <c r="H663" s="2">
        <v>57.54</v>
      </c>
      <c r="I663" s="2">
        <v>114.76</v>
      </c>
      <c r="J663" s="2">
        <v>152.14</v>
      </c>
    </row>
    <row r="664" spans="1:10">
      <c r="A664" s="1">
        <v>42.24</v>
      </c>
      <c r="B664" s="1">
        <v>175.49</v>
      </c>
      <c r="C664" s="2">
        <v>135.29</v>
      </c>
      <c r="D664" s="2">
        <v>133.74</v>
      </c>
      <c r="E664" s="2">
        <v>299.67</v>
      </c>
      <c r="F664" s="2">
        <v>162.91</v>
      </c>
      <c r="G664" s="2">
        <v>148.3</v>
      </c>
      <c r="H664" s="2">
        <v>58.44</v>
      </c>
      <c r="I664" s="2">
        <v>116.4</v>
      </c>
      <c r="J664" s="2">
        <v>153.47</v>
      </c>
    </row>
    <row r="665" spans="1:10">
      <c r="A665" s="1">
        <v>43.52</v>
      </c>
      <c r="B665" s="1">
        <v>179.07</v>
      </c>
      <c r="C665" s="2">
        <v>137.63</v>
      </c>
      <c r="D665" s="2">
        <v>138.04</v>
      </c>
      <c r="E665" s="2">
        <v>305.07</v>
      </c>
      <c r="F665" s="2">
        <v>162.2</v>
      </c>
      <c r="G665" s="2">
        <v>148.93</v>
      </c>
      <c r="H665" s="2">
        <v>58.18</v>
      </c>
      <c r="I665" s="2">
        <v>117.33</v>
      </c>
      <c r="J665" s="2">
        <v>153.6</v>
      </c>
    </row>
    <row r="666" spans="1:10">
      <c r="A666" s="1">
        <v>43.97</v>
      </c>
      <c r="B666" s="1">
        <v>177.97</v>
      </c>
      <c r="C666" s="2">
        <v>139.98</v>
      </c>
      <c r="D666" s="2">
        <v>138.21</v>
      </c>
      <c r="E666" s="2">
        <v>302.55</v>
      </c>
      <c r="F666" s="2">
        <v>162.47</v>
      </c>
      <c r="G666" s="2">
        <v>149.12</v>
      </c>
      <c r="H666" s="2">
        <v>58.3</v>
      </c>
      <c r="I666" s="2">
        <v>117.64</v>
      </c>
      <c r="J666" s="2">
        <v>154.05</v>
      </c>
    </row>
    <row r="667" spans="1:10">
      <c r="A667" s="1">
        <v>43.9</v>
      </c>
      <c r="B667" s="1">
        <v>175.01</v>
      </c>
      <c r="C667" s="2">
        <v>140.39</v>
      </c>
      <c r="D667" s="2">
        <v>137.4</v>
      </c>
      <c r="E667" s="2">
        <v>300.31</v>
      </c>
      <c r="F667" s="2">
        <v>161.45</v>
      </c>
      <c r="G667" s="2">
        <v>148.81</v>
      </c>
      <c r="H667" s="2">
        <v>57.94</v>
      </c>
      <c r="I667" s="2">
        <v>116.7</v>
      </c>
      <c r="J667" s="2">
        <v>153.47</v>
      </c>
    </row>
    <row r="668" spans="1:10">
      <c r="A668" s="1">
        <v>45.58</v>
      </c>
      <c r="B668" s="1">
        <v>175.74</v>
      </c>
      <c r="C668" s="2">
        <v>144.72</v>
      </c>
      <c r="D668" s="2">
        <v>138.1</v>
      </c>
      <c r="E668" s="2">
        <v>311.72</v>
      </c>
      <c r="F668" s="2">
        <v>163.74</v>
      </c>
      <c r="G668" s="2">
        <v>149.25</v>
      </c>
      <c r="H668" s="2">
        <v>58.46</v>
      </c>
      <c r="I668" s="2">
        <v>118.52</v>
      </c>
      <c r="J668" s="2">
        <v>154.77</v>
      </c>
    </row>
    <row r="669" spans="1:10">
      <c r="A669" s="1">
        <v>45.49</v>
      </c>
      <c r="B669" s="1">
        <v>174.21</v>
      </c>
      <c r="C669" s="2">
        <v>144.85</v>
      </c>
      <c r="D669" s="2">
        <v>136.71</v>
      </c>
      <c r="E669" s="2">
        <v>305.06</v>
      </c>
      <c r="F669" s="2">
        <v>163.99</v>
      </c>
      <c r="G669" s="2">
        <v>146.41</v>
      </c>
      <c r="H669" s="2">
        <v>58.44</v>
      </c>
      <c r="I669" s="2">
        <v>116.44</v>
      </c>
      <c r="J669" s="2">
        <v>153.09</v>
      </c>
    </row>
    <row r="670" spans="1:10">
      <c r="A670" s="1">
        <v>44.87</v>
      </c>
      <c r="B670" s="1">
        <v>176.3</v>
      </c>
      <c r="C670" s="2">
        <v>141.23</v>
      </c>
      <c r="D670" s="2">
        <v>135.34</v>
      </c>
      <c r="E670" s="2">
        <v>301.66</v>
      </c>
      <c r="F670" s="2">
        <v>163.58</v>
      </c>
      <c r="G670" s="2">
        <v>146.34</v>
      </c>
      <c r="H670" s="2">
        <v>58.3</v>
      </c>
      <c r="I670" s="2">
        <v>117.49</v>
      </c>
      <c r="J670" s="2">
        <v>152.03</v>
      </c>
    </row>
    <row r="671" spans="1:10">
      <c r="A671" s="1">
        <v>45.18</v>
      </c>
      <c r="B671" s="1">
        <v>179.36</v>
      </c>
      <c r="C671" s="2">
        <v>143.1</v>
      </c>
      <c r="D671" s="2">
        <v>136.92</v>
      </c>
      <c r="E671" s="2">
        <v>307.56</v>
      </c>
      <c r="F671" s="2">
        <v>162.66</v>
      </c>
      <c r="G671" s="2">
        <v>144.46</v>
      </c>
      <c r="H671" s="2">
        <v>58.88</v>
      </c>
      <c r="I671" s="2">
        <v>114.16</v>
      </c>
      <c r="J671" s="2">
        <v>154.75</v>
      </c>
    </row>
    <row r="672" spans="1:10">
      <c r="A672" s="1">
        <v>45.57</v>
      </c>
      <c r="B672" s="1">
        <v>178.18</v>
      </c>
      <c r="C672" s="2">
        <v>138.23</v>
      </c>
      <c r="D672" s="2">
        <v>136.38</v>
      </c>
      <c r="E672" s="2">
        <v>297.89</v>
      </c>
      <c r="F672" s="2">
        <v>160.56</v>
      </c>
      <c r="G672" s="2">
        <v>143.83</v>
      </c>
      <c r="H672" s="2">
        <v>58.33</v>
      </c>
      <c r="I672" s="2">
        <v>115.61</v>
      </c>
      <c r="J672" s="2">
        <v>152.93</v>
      </c>
    </row>
    <row r="673" spans="1:10">
      <c r="A673" s="1">
        <v>46.24</v>
      </c>
      <c r="B673" s="1">
        <v>177.56</v>
      </c>
      <c r="C673" s="2">
        <v>137.85</v>
      </c>
      <c r="D673" s="2">
        <v>135.26</v>
      </c>
      <c r="E673" s="2">
        <v>298.67</v>
      </c>
      <c r="F673" s="2">
        <v>160.03</v>
      </c>
      <c r="G673" s="2">
        <v>143.72</v>
      </c>
      <c r="H673" s="2">
        <v>58.33</v>
      </c>
      <c r="I673" s="2">
        <v>113.95</v>
      </c>
      <c r="J673" s="2">
        <v>153.59</v>
      </c>
    </row>
    <row r="674" spans="1:10">
      <c r="A674" s="1">
        <v>47.06</v>
      </c>
      <c r="B674" s="1">
        <v>182.91</v>
      </c>
      <c r="C674" s="2">
        <v>135.36</v>
      </c>
      <c r="D674" s="2">
        <v>134.46</v>
      </c>
      <c r="E674" s="2">
        <v>299.17</v>
      </c>
      <c r="F674" s="2">
        <v>158.01</v>
      </c>
      <c r="G674" s="2">
        <v>144.96</v>
      </c>
      <c r="H674" s="2">
        <v>58.78</v>
      </c>
      <c r="I674" s="2">
        <v>114.51</v>
      </c>
      <c r="J674" s="2">
        <v>152.14</v>
      </c>
    </row>
    <row r="675" spans="1:10">
      <c r="A675" s="1">
        <v>48.55</v>
      </c>
      <c r="B675" s="1">
        <v>189.7</v>
      </c>
      <c r="C675" s="2">
        <v>137.27</v>
      </c>
      <c r="D675" s="2">
        <v>135.77</v>
      </c>
      <c r="E675" s="2">
        <v>300.15</v>
      </c>
      <c r="F675" s="2">
        <v>160.68</v>
      </c>
      <c r="G675" s="2">
        <v>145.2</v>
      </c>
      <c r="H675" s="2">
        <v>58.82</v>
      </c>
      <c r="I675" s="2">
        <v>113.53</v>
      </c>
      <c r="J675" s="2">
        <v>152.44</v>
      </c>
    </row>
    <row r="676" spans="1:10">
      <c r="A676" s="1">
        <v>48.51</v>
      </c>
      <c r="B676" s="1">
        <v>189.46</v>
      </c>
      <c r="C676" s="2">
        <v>138.12</v>
      </c>
      <c r="D676" s="2">
        <v>135.66</v>
      </c>
      <c r="E676" s="2">
        <v>296.38</v>
      </c>
      <c r="F676" s="2">
        <v>160.48</v>
      </c>
      <c r="G676" s="2">
        <v>146.82</v>
      </c>
      <c r="H676" s="2">
        <v>59.31</v>
      </c>
      <c r="I676" s="2">
        <v>113.52</v>
      </c>
      <c r="J676" s="2">
        <v>154.51</v>
      </c>
    </row>
    <row r="677" spans="1:10">
      <c r="A677" s="1">
        <v>49.35</v>
      </c>
      <c r="B677" s="1">
        <v>187.87</v>
      </c>
      <c r="C677" s="2">
        <v>138.01</v>
      </c>
      <c r="D677" s="2">
        <v>136.17</v>
      </c>
      <c r="E677" s="2">
        <v>295.89</v>
      </c>
      <c r="F677" s="2">
        <v>161.68</v>
      </c>
      <c r="G677" s="2">
        <v>146.33</v>
      </c>
      <c r="H677" s="2">
        <v>59.83</v>
      </c>
      <c r="I677" s="2">
        <v>111.19</v>
      </c>
      <c r="J677" s="2">
        <v>154.34</v>
      </c>
    </row>
    <row r="678" spans="1:10">
      <c r="A678" s="1">
        <v>49.26</v>
      </c>
      <c r="B678" s="1">
        <v>187.65</v>
      </c>
      <c r="C678" s="2">
        <v>135.07</v>
      </c>
      <c r="D678" s="2">
        <v>135.88</v>
      </c>
      <c r="E678" s="2">
        <v>295.1</v>
      </c>
      <c r="F678" s="2">
        <v>163.73</v>
      </c>
      <c r="G678" s="2">
        <v>148.16</v>
      </c>
      <c r="H678" s="2">
        <v>60.47</v>
      </c>
      <c r="I678" s="2">
        <v>110.88</v>
      </c>
      <c r="J678" s="2">
        <v>154.04</v>
      </c>
    </row>
    <row r="679" spans="1:10">
      <c r="A679" s="1">
        <v>48.78</v>
      </c>
      <c r="B679" s="1">
        <v>184.12</v>
      </c>
      <c r="C679" s="2">
        <v>134.91</v>
      </c>
      <c r="D679" s="2">
        <v>134.57</v>
      </c>
      <c r="E679" s="2">
        <v>297.99</v>
      </c>
      <c r="F679" s="2">
        <v>164.31</v>
      </c>
      <c r="G679" s="2">
        <v>148.76</v>
      </c>
      <c r="H679" s="2">
        <v>60.5</v>
      </c>
      <c r="I679" s="2">
        <v>109.81</v>
      </c>
      <c r="J679" s="2">
        <v>153.87</v>
      </c>
    </row>
    <row r="680" spans="1:10">
      <c r="A680" s="1">
        <v>46.83</v>
      </c>
      <c r="B680" s="1">
        <v>180.19</v>
      </c>
      <c r="C680" s="2">
        <v>133.14</v>
      </c>
      <c r="D680" s="2">
        <v>131.01</v>
      </c>
      <c r="E680" s="2">
        <v>290.26</v>
      </c>
      <c r="F680" s="2">
        <v>164.29</v>
      </c>
      <c r="G680" s="2">
        <v>147.56</v>
      </c>
      <c r="H680" s="2">
        <v>60.56</v>
      </c>
      <c r="I680" s="2">
        <v>109.16</v>
      </c>
      <c r="J680" s="2">
        <v>153.78</v>
      </c>
    </row>
    <row r="681" spans="1:10">
      <c r="A681" s="1">
        <v>46.02</v>
      </c>
      <c r="B681" s="1">
        <v>178.61</v>
      </c>
      <c r="C681" s="2">
        <v>133.26</v>
      </c>
      <c r="D681" s="2">
        <v>129.88</v>
      </c>
      <c r="E681" s="2">
        <v>285.5</v>
      </c>
      <c r="F681" s="2">
        <v>166.25</v>
      </c>
      <c r="G681" s="2">
        <v>147.05</v>
      </c>
      <c r="H681" s="2">
        <v>60.39</v>
      </c>
      <c r="I681" s="2">
        <v>108.25</v>
      </c>
      <c r="J681" s="2">
        <v>153.54</v>
      </c>
    </row>
    <row r="682" spans="1:10">
      <c r="A682" s="1">
        <v>47.16</v>
      </c>
      <c r="B682" s="1">
        <v>176.38</v>
      </c>
      <c r="C682" s="2">
        <v>131.84</v>
      </c>
      <c r="D682" s="2">
        <v>129.78</v>
      </c>
      <c r="E682" s="2">
        <v>286.75</v>
      </c>
      <c r="F682" s="2">
        <v>165.09</v>
      </c>
      <c r="G682" s="2">
        <v>147.23</v>
      </c>
      <c r="H682" s="2">
        <v>60.11</v>
      </c>
      <c r="I682" s="2">
        <v>106.35</v>
      </c>
      <c r="J682" s="2">
        <v>152.54</v>
      </c>
    </row>
    <row r="683" spans="1:10">
      <c r="A683" s="1">
        <v>47.12</v>
      </c>
      <c r="B683" s="1">
        <v>181.12</v>
      </c>
      <c r="C683" s="2">
        <v>135.52</v>
      </c>
      <c r="D683" s="2">
        <v>132.37</v>
      </c>
      <c r="E683" s="2">
        <v>294.24</v>
      </c>
      <c r="F683" s="2">
        <v>164.53</v>
      </c>
      <c r="G683" s="2">
        <v>147.37</v>
      </c>
      <c r="H683" s="2">
        <v>60.27</v>
      </c>
      <c r="I683" s="2">
        <v>107.15</v>
      </c>
      <c r="J683" s="2">
        <v>153.25</v>
      </c>
    </row>
    <row r="684" spans="1:10">
      <c r="A684" s="1">
        <v>45.67</v>
      </c>
      <c r="B684" s="1">
        <v>177.23</v>
      </c>
      <c r="C684" s="2">
        <v>134.25</v>
      </c>
      <c r="D684" s="2">
        <v>129.08</v>
      </c>
      <c r="E684" s="2">
        <v>287.6</v>
      </c>
      <c r="F684" s="2">
        <v>166.02</v>
      </c>
      <c r="G684" s="2">
        <v>146.38</v>
      </c>
      <c r="H684" s="2">
        <v>60.06</v>
      </c>
      <c r="I684" s="2">
        <v>108.1</v>
      </c>
      <c r="J684" s="2">
        <v>151.83</v>
      </c>
    </row>
    <row r="685" spans="1:10">
      <c r="A685" s="1">
        <v>46.97</v>
      </c>
      <c r="B685" s="1">
        <v>175.84</v>
      </c>
      <c r="C685" s="2">
        <v>134.68</v>
      </c>
      <c r="D685" s="2">
        <v>128.37</v>
      </c>
      <c r="E685" s="2">
        <v>289.9</v>
      </c>
      <c r="F685" s="2">
        <v>167.35</v>
      </c>
      <c r="G685" s="2">
        <v>149.48</v>
      </c>
      <c r="H685" s="2">
        <v>60.43</v>
      </c>
      <c r="I685" s="2">
        <v>108.71</v>
      </c>
      <c r="J685" s="2">
        <v>151.77</v>
      </c>
    </row>
    <row r="686" spans="1:10">
      <c r="A686" s="1">
        <v>43.3</v>
      </c>
      <c r="B686" s="1">
        <v>174.49</v>
      </c>
      <c r="C686" s="2">
        <v>133.22</v>
      </c>
      <c r="D686" s="2">
        <v>127.46</v>
      </c>
      <c r="E686" s="2">
        <v>283.25</v>
      </c>
      <c r="F686" s="2">
        <v>172.49</v>
      </c>
      <c r="G686" s="2">
        <v>148.97</v>
      </c>
      <c r="H686" s="2">
        <v>60.95</v>
      </c>
      <c r="I686" s="2">
        <v>110.04</v>
      </c>
      <c r="J686" s="2">
        <v>152.54</v>
      </c>
    </row>
    <row r="687" spans="1:10">
      <c r="A687" s="1">
        <v>43.34</v>
      </c>
      <c r="B687" s="1">
        <v>174</v>
      </c>
      <c r="C687" s="2">
        <v>133.98</v>
      </c>
      <c r="D687" s="2">
        <v>129.92</v>
      </c>
      <c r="E687" s="2">
        <v>285.09</v>
      </c>
      <c r="F687" s="2">
        <v>174.01</v>
      </c>
      <c r="G687" s="2">
        <v>148.63</v>
      </c>
      <c r="H687" s="2">
        <v>60.61</v>
      </c>
      <c r="I687" s="2">
        <v>108.4</v>
      </c>
      <c r="J687" s="2">
        <v>152.11</v>
      </c>
    </row>
    <row r="688" spans="1:10">
      <c r="A688" s="1">
        <v>43.49</v>
      </c>
      <c r="B688" s="1">
        <v>176.57</v>
      </c>
      <c r="C688" s="2">
        <v>135.07</v>
      </c>
      <c r="D688" s="2">
        <v>128.7</v>
      </c>
      <c r="E688" s="2">
        <v>294.29</v>
      </c>
      <c r="F688" s="2">
        <v>172.39</v>
      </c>
      <c r="G688" s="2">
        <v>150.19</v>
      </c>
      <c r="H688" s="2">
        <v>60.48</v>
      </c>
      <c r="I688" s="2">
        <v>106.34</v>
      </c>
      <c r="J688" s="2">
        <v>153.21</v>
      </c>
    </row>
    <row r="689" spans="1:10">
      <c r="A689" s="1">
        <v>43.94</v>
      </c>
      <c r="B689" s="1">
        <v>177.45</v>
      </c>
      <c r="C689" s="2">
        <v>137.67</v>
      </c>
      <c r="D689" s="2">
        <v>129.78</v>
      </c>
      <c r="E689" s="2">
        <v>301.95</v>
      </c>
      <c r="F689" s="2">
        <v>172.94</v>
      </c>
      <c r="G689" s="2">
        <v>150.83</v>
      </c>
      <c r="H689" s="2">
        <v>60.47</v>
      </c>
      <c r="I689" s="2">
        <v>108.16</v>
      </c>
      <c r="J689" s="2">
        <v>154.79</v>
      </c>
    </row>
    <row r="690" spans="1:10">
      <c r="A690" s="1">
        <v>43.75</v>
      </c>
      <c r="B690" s="1">
        <v>179.46</v>
      </c>
      <c r="C690" s="2">
        <v>140.57</v>
      </c>
      <c r="D690" s="2">
        <v>131.33</v>
      </c>
      <c r="E690" s="2">
        <v>306.19</v>
      </c>
      <c r="F690" s="2">
        <v>173.44</v>
      </c>
      <c r="G690" s="2">
        <v>154.77</v>
      </c>
      <c r="H690" s="2">
        <v>60.88</v>
      </c>
      <c r="I690" s="2">
        <v>111.92</v>
      </c>
      <c r="J690" s="2">
        <v>155.79</v>
      </c>
    </row>
    <row r="691" spans="1:10">
      <c r="A691" s="1">
        <v>40.85</v>
      </c>
      <c r="B691" s="1">
        <v>177.79</v>
      </c>
      <c r="C691" s="2">
        <v>138.41</v>
      </c>
      <c r="D691" s="2">
        <v>129.56</v>
      </c>
      <c r="E691" s="2">
        <v>301.64</v>
      </c>
      <c r="F691" s="2">
        <v>173.85</v>
      </c>
      <c r="G691" s="2">
        <v>154.45</v>
      </c>
      <c r="H691" s="2">
        <v>61.17</v>
      </c>
      <c r="I691" s="2">
        <v>111.83</v>
      </c>
      <c r="J691" s="2">
        <v>157.02</v>
      </c>
    </row>
    <row r="692" spans="1:10">
      <c r="A692" s="1">
        <v>42.39</v>
      </c>
      <c r="B692" s="1">
        <v>177.97</v>
      </c>
      <c r="C692" s="2">
        <v>138.56</v>
      </c>
      <c r="D692" s="2">
        <v>129.69</v>
      </c>
      <c r="E692" s="2">
        <v>305.74</v>
      </c>
      <c r="F692" s="2">
        <v>172.17</v>
      </c>
      <c r="G692" s="2">
        <v>153.56</v>
      </c>
      <c r="H692" s="2">
        <v>60.92</v>
      </c>
      <c r="I692" s="2">
        <v>110.12</v>
      </c>
      <c r="J692" s="2">
        <v>156.11</v>
      </c>
    </row>
    <row r="693" spans="1:10">
      <c r="A693" s="1">
        <v>42.55</v>
      </c>
      <c r="B693" s="1">
        <v>178.19</v>
      </c>
      <c r="C693" s="2">
        <v>137.85</v>
      </c>
      <c r="D693" s="2">
        <v>129.66</v>
      </c>
      <c r="E693" s="2">
        <v>305.21</v>
      </c>
      <c r="F693" s="2">
        <v>173.07</v>
      </c>
      <c r="G693" s="2">
        <v>153.79</v>
      </c>
      <c r="H693" s="2">
        <v>61.06</v>
      </c>
      <c r="I693" s="2">
        <v>109.56</v>
      </c>
      <c r="J693" s="2">
        <v>156.89</v>
      </c>
    </row>
    <row r="694" spans="1:10">
      <c r="A694" s="1">
        <v>44.66</v>
      </c>
      <c r="B694" s="1">
        <v>179.8</v>
      </c>
      <c r="C694" s="2">
        <v>139.94</v>
      </c>
      <c r="D694" s="2">
        <v>131.4</v>
      </c>
      <c r="E694" s="2">
        <v>312.64</v>
      </c>
      <c r="F694" s="2">
        <v>173.18</v>
      </c>
      <c r="G694" s="2">
        <v>155.88</v>
      </c>
      <c r="H694" s="2">
        <v>60.92</v>
      </c>
      <c r="I694" s="2">
        <v>107.73</v>
      </c>
      <c r="J694" s="2">
        <v>157.09</v>
      </c>
    </row>
    <row r="695" spans="1:10">
      <c r="A695" s="1">
        <v>45.42</v>
      </c>
      <c r="B695" s="1">
        <v>178.85</v>
      </c>
      <c r="C695" s="2">
        <v>142.22</v>
      </c>
      <c r="D695" s="2">
        <v>131.53</v>
      </c>
      <c r="E695" s="2">
        <v>316.56</v>
      </c>
      <c r="F695" s="2">
        <v>173.1</v>
      </c>
      <c r="G695" s="2">
        <v>156.76</v>
      </c>
      <c r="H695" s="2">
        <v>61.19</v>
      </c>
      <c r="I695" s="2">
        <v>107.2</v>
      </c>
      <c r="J695" s="2">
        <v>156.92</v>
      </c>
    </row>
    <row r="696" spans="1:10">
      <c r="A696" s="1">
        <v>44.68</v>
      </c>
      <c r="B696" s="1">
        <v>181.99</v>
      </c>
      <c r="C696" s="2">
        <v>139.57</v>
      </c>
      <c r="D696" s="2">
        <v>128.11</v>
      </c>
      <c r="E696" s="2">
        <v>310.73</v>
      </c>
      <c r="F696" s="2">
        <v>169.04</v>
      </c>
      <c r="G696" s="2">
        <v>156.02</v>
      </c>
      <c r="H696" s="2">
        <v>60.71</v>
      </c>
      <c r="I696" s="2">
        <v>107.42</v>
      </c>
      <c r="J696" s="2">
        <v>155.28</v>
      </c>
    </row>
    <row r="697" spans="1:10">
      <c r="A697" s="1">
        <v>44.51</v>
      </c>
      <c r="B697" s="1">
        <v>191.17</v>
      </c>
      <c r="C697" s="2">
        <v>128.91</v>
      </c>
      <c r="D697" s="2">
        <v>128.45</v>
      </c>
      <c r="E697" s="2">
        <v>313.19</v>
      </c>
      <c r="F697" s="2">
        <v>170.64</v>
      </c>
      <c r="G697" s="2">
        <v>156.35</v>
      </c>
      <c r="H697" s="2">
        <v>61.64</v>
      </c>
      <c r="I697" s="2">
        <v>107.12</v>
      </c>
      <c r="J697" s="2">
        <v>157</v>
      </c>
    </row>
    <row r="698" spans="1:10">
      <c r="A698" s="1">
        <v>44.27</v>
      </c>
      <c r="B698" s="1">
        <v>192.58</v>
      </c>
      <c r="C698" s="2">
        <v>128.21</v>
      </c>
      <c r="D698" s="2">
        <v>128.38</v>
      </c>
      <c r="E698" s="2">
        <v>314.31</v>
      </c>
      <c r="F698" s="2">
        <v>169.91</v>
      </c>
      <c r="G698" s="2">
        <v>155.4</v>
      </c>
      <c r="H698" s="2">
        <v>61.96</v>
      </c>
      <c r="I698" s="2">
        <v>105.29</v>
      </c>
      <c r="J698" s="2">
        <v>156.59</v>
      </c>
    </row>
    <row r="699" spans="1:10">
      <c r="A699" s="1">
        <v>46.51</v>
      </c>
      <c r="B699" s="1">
        <v>195.6</v>
      </c>
      <c r="C699" s="2">
        <v>131.69</v>
      </c>
      <c r="D699" s="2">
        <v>131.55</v>
      </c>
      <c r="E699" s="2">
        <v>322.71</v>
      </c>
      <c r="F699" s="2">
        <v>168.89</v>
      </c>
      <c r="G699" s="2">
        <v>157.18</v>
      </c>
      <c r="H699" s="2">
        <v>61.77</v>
      </c>
      <c r="I699" s="2">
        <v>106.62</v>
      </c>
      <c r="J699" s="2">
        <v>156.25</v>
      </c>
    </row>
    <row r="700" spans="1:10">
      <c r="A700" s="1">
        <v>46.73</v>
      </c>
      <c r="B700" s="1">
        <v>196.45</v>
      </c>
      <c r="C700" s="2">
        <v>133.68</v>
      </c>
      <c r="D700" s="2">
        <v>132.72</v>
      </c>
      <c r="E700" s="2">
        <v>318.6</v>
      </c>
      <c r="F700" s="2">
        <v>167.53</v>
      </c>
      <c r="G700" s="2">
        <v>157.96</v>
      </c>
      <c r="H700" s="2">
        <v>61.93</v>
      </c>
      <c r="I700" s="2">
        <v>107.24</v>
      </c>
      <c r="J700" s="2">
        <v>156.3</v>
      </c>
    </row>
    <row r="701" spans="1:10">
      <c r="A701" s="1">
        <v>46.75</v>
      </c>
      <c r="B701" s="1">
        <v>195.83</v>
      </c>
      <c r="C701" s="2">
        <v>132.21</v>
      </c>
      <c r="D701" s="2">
        <v>132.58</v>
      </c>
      <c r="E701" s="2">
        <v>325.48</v>
      </c>
      <c r="F701" s="2">
        <v>174.48</v>
      </c>
      <c r="G701" s="2">
        <v>156.91</v>
      </c>
      <c r="H701" s="2">
        <v>62.48</v>
      </c>
      <c r="I701" s="2">
        <v>104.16</v>
      </c>
      <c r="J701" s="2">
        <v>156.41</v>
      </c>
    </row>
    <row r="702" spans="1:10">
      <c r="A702" s="1">
        <v>45.9</v>
      </c>
      <c r="B702" s="1">
        <v>193.22</v>
      </c>
      <c r="C702" s="2">
        <v>128.25</v>
      </c>
      <c r="D702" s="2">
        <v>129.4</v>
      </c>
      <c r="E702" s="2">
        <v>311.71</v>
      </c>
      <c r="F702" s="2">
        <v>173.69</v>
      </c>
      <c r="G702" s="2">
        <v>156.02</v>
      </c>
      <c r="H702" s="2">
        <v>62.44</v>
      </c>
      <c r="I702" s="2">
        <v>105.42</v>
      </c>
      <c r="J702" s="2">
        <v>152.11</v>
      </c>
    </row>
    <row r="703" spans="1:10">
      <c r="A703" s="1">
        <v>45.45</v>
      </c>
      <c r="B703" s="1">
        <v>194.5</v>
      </c>
      <c r="C703" s="2">
        <v>128.15</v>
      </c>
      <c r="D703" s="2">
        <v>129.27</v>
      </c>
      <c r="E703" s="2">
        <v>298.57</v>
      </c>
      <c r="F703" s="2">
        <v>172.72</v>
      </c>
      <c r="G703" s="2">
        <v>157.76</v>
      </c>
      <c r="H703" s="2">
        <v>63.05</v>
      </c>
      <c r="I703" s="2">
        <v>105.09</v>
      </c>
      <c r="J703" s="2">
        <v>153.94</v>
      </c>
    </row>
    <row r="704" spans="1:10">
      <c r="A704" s="1">
        <v>45.68</v>
      </c>
      <c r="B704" s="1">
        <v>193.62</v>
      </c>
      <c r="C704" s="2">
        <v>129.13</v>
      </c>
      <c r="D704" s="2">
        <v>122.21</v>
      </c>
      <c r="E704" s="2">
        <v>294.47</v>
      </c>
      <c r="F704" s="2">
        <v>172.39</v>
      </c>
      <c r="G704" s="2">
        <v>156.82</v>
      </c>
      <c r="H704" s="2">
        <v>62.25</v>
      </c>
      <c r="I704" s="2">
        <v>105.68</v>
      </c>
      <c r="J704" s="2">
        <v>153.78</v>
      </c>
    </row>
    <row r="705" spans="1:10">
      <c r="A705" s="1">
        <v>44.61</v>
      </c>
      <c r="B705" s="1">
        <v>192.75</v>
      </c>
      <c r="C705" s="2">
        <v>128.8</v>
      </c>
      <c r="D705" s="2">
        <v>121.53</v>
      </c>
      <c r="E705" s="2">
        <v>291.61</v>
      </c>
      <c r="F705" s="2">
        <v>171.08</v>
      </c>
      <c r="G705" s="2">
        <v>158</v>
      </c>
      <c r="H705" s="2">
        <v>62.46</v>
      </c>
      <c r="I705" s="2">
        <v>105.52</v>
      </c>
      <c r="J705" s="2">
        <v>153.42</v>
      </c>
    </row>
    <row r="706" spans="1:10">
      <c r="A706" s="1">
        <v>44.31</v>
      </c>
      <c r="B706" s="1">
        <v>191.94</v>
      </c>
      <c r="C706" s="2">
        <v>130</v>
      </c>
      <c r="D706" s="2">
        <v>120.02</v>
      </c>
      <c r="E706" s="2">
        <v>294.26</v>
      </c>
      <c r="F706" s="2">
        <v>170.19</v>
      </c>
      <c r="G706" s="2">
        <v>154.95</v>
      </c>
      <c r="H706" s="2">
        <v>62.44</v>
      </c>
      <c r="I706" s="2">
        <v>103.89</v>
      </c>
      <c r="J706" s="2">
        <v>152.93</v>
      </c>
    </row>
    <row r="707" spans="1:10">
      <c r="A707" s="1">
        <v>45.52</v>
      </c>
      <c r="B707" s="1">
        <v>193.13</v>
      </c>
      <c r="C707" s="2">
        <v>129.96</v>
      </c>
      <c r="D707" s="2">
        <v>119.2</v>
      </c>
      <c r="E707" s="2">
        <v>302.52</v>
      </c>
      <c r="F707" s="2">
        <v>168.38</v>
      </c>
      <c r="G707" s="2">
        <v>156.15</v>
      </c>
      <c r="H707" s="2">
        <v>62.39</v>
      </c>
      <c r="I707" s="2">
        <v>103.41</v>
      </c>
      <c r="J707" s="2">
        <v>150.56</v>
      </c>
    </row>
    <row r="708" spans="1:10">
      <c r="A708" s="1">
        <v>47.08</v>
      </c>
      <c r="B708" s="1">
        <v>195.1</v>
      </c>
      <c r="C708" s="2">
        <v>135.36</v>
      </c>
      <c r="D708" s="2">
        <v>122.03</v>
      </c>
      <c r="E708" s="2">
        <v>316.01</v>
      </c>
      <c r="F708" s="2">
        <v>158.74</v>
      </c>
      <c r="G708" s="2">
        <v>154.25</v>
      </c>
      <c r="H708" s="2">
        <v>61.64</v>
      </c>
      <c r="I708" s="2">
        <v>101.62</v>
      </c>
      <c r="J708" s="2">
        <v>150.29</v>
      </c>
    </row>
    <row r="709" spans="1:10">
      <c r="A709" s="1">
        <v>47.49</v>
      </c>
      <c r="B709" s="1">
        <v>193.73</v>
      </c>
      <c r="C709" s="2">
        <v>132.83</v>
      </c>
      <c r="D709" s="2">
        <v>123.76</v>
      </c>
      <c r="E709" s="2">
        <v>312.05</v>
      </c>
      <c r="F709" s="2">
        <v>159.06</v>
      </c>
      <c r="G709" s="2">
        <v>153.66</v>
      </c>
      <c r="H709" s="2">
        <v>60.57</v>
      </c>
      <c r="I709" s="2">
        <v>100.92</v>
      </c>
      <c r="J709" s="2">
        <v>149.27</v>
      </c>
    </row>
    <row r="710" spans="1:10">
      <c r="A710" s="1">
        <v>46.46</v>
      </c>
      <c r="B710" s="1">
        <v>193.99</v>
      </c>
      <c r="C710" s="2">
        <v>133.56</v>
      </c>
      <c r="D710" s="2">
        <v>124.65</v>
      </c>
      <c r="E710" s="2">
        <v>310.62</v>
      </c>
      <c r="F710" s="2">
        <v>159.07</v>
      </c>
      <c r="G710" s="2">
        <v>153.38</v>
      </c>
      <c r="H710" s="2">
        <v>60.81</v>
      </c>
      <c r="I710" s="2">
        <v>101.38</v>
      </c>
      <c r="J710" s="2">
        <v>148.99</v>
      </c>
    </row>
    <row r="711" spans="1:10">
      <c r="A711" s="1">
        <v>45.47</v>
      </c>
      <c r="B711" s="1">
        <v>190.69</v>
      </c>
      <c r="C711" s="2">
        <v>134.68</v>
      </c>
      <c r="D711" s="2">
        <v>125.42</v>
      </c>
      <c r="E711" s="2">
        <v>308.87</v>
      </c>
      <c r="F711" s="2">
        <v>159.87</v>
      </c>
      <c r="G711" s="2">
        <v>149.77</v>
      </c>
      <c r="H711" s="2">
        <v>60.9</v>
      </c>
      <c r="I711" s="2">
        <v>100.94</v>
      </c>
      <c r="J711" s="2">
        <v>150.05</v>
      </c>
    </row>
    <row r="712" spans="1:10">
      <c r="A712" s="1">
        <v>45.98</v>
      </c>
      <c r="B712" s="1">
        <v>190.54</v>
      </c>
      <c r="C712" s="2">
        <v>134.3</v>
      </c>
      <c r="D712" s="2">
        <v>124.54</v>
      </c>
      <c r="E712" s="2">
        <v>313.41</v>
      </c>
      <c r="F712" s="2">
        <v>158.81</v>
      </c>
      <c r="G712" s="2">
        <v>148.87</v>
      </c>
      <c r="H712" s="2">
        <v>60.35</v>
      </c>
      <c r="I712" s="2">
        <v>104.54</v>
      </c>
      <c r="J712" s="2">
        <v>148.95</v>
      </c>
    </row>
    <row r="713" spans="1:10">
      <c r="A713" s="1">
        <v>43.9</v>
      </c>
      <c r="B713" s="1">
        <v>189.77</v>
      </c>
      <c r="C713" s="2">
        <v>130.8</v>
      </c>
      <c r="D713" s="2">
        <v>118.93</v>
      </c>
      <c r="E713" s="2">
        <v>309.34</v>
      </c>
      <c r="F713" s="2">
        <v>158.08</v>
      </c>
      <c r="G713" s="2">
        <v>148.15</v>
      </c>
      <c r="H713" s="2">
        <v>59.84</v>
      </c>
      <c r="I713" s="2">
        <v>106.49</v>
      </c>
      <c r="J713" s="2">
        <v>148.85</v>
      </c>
    </row>
    <row r="714" spans="1:10">
      <c r="A714" s="1">
        <v>42.4</v>
      </c>
      <c r="B714" s="1">
        <v>188.08</v>
      </c>
      <c r="C714" s="2">
        <v>128.78</v>
      </c>
      <c r="D714" s="2">
        <v>117.14</v>
      </c>
      <c r="E714" s="2">
        <v>298.29</v>
      </c>
      <c r="F714" s="2">
        <v>158.63</v>
      </c>
      <c r="G714" s="2">
        <v>147.42</v>
      </c>
      <c r="H714" s="2">
        <v>59.52</v>
      </c>
      <c r="I714" s="2">
        <v>105.97</v>
      </c>
      <c r="J714" s="2">
        <v>148.08</v>
      </c>
    </row>
    <row r="715" spans="1:10">
      <c r="A715" s="1">
        <v>42.18</v>
      </c>
      <c r="B715" s="1">
        <v>188.61</v>
      </c>
      <c r="C715" s="2">
        <v>127.13</v>
      </c>
      <c r="D715" s="2">
        <v>116.45</v>
      </c>
      <c r="E715" s="2">
        <v>294.1</v>
      </c>
      <c r="F715" s="2">
        <v>159.51</v>
      </c>
      <c r="G715" s="2">
        <v>145.15</v>
      </c>
      <c r="H715" s="2">
        <v>59.31</v>
      </c>
      <c r="I715" s="2">
        <v>104.69</v>
      </c>
      <c r="J715" s="2">
        <v>148.86</v>
      </c>
    </row>
    <row r="716" spans="1:10">
      <c r="A716" s="1">
        <v>42.5</v>
      </c>
      <c r="B716" s="1">
        <v>190.68</v>
      </c>
      <c r="C716" s="2">
        <v>129.78</v>
      </c>
      <c r="D716" s="2">
        <v>119.48</v>
      </c>
      <c r="E716" s="2">
        <v>290.53</v>
      </c>
      <c r="F716" s="2">
        <v>159.25</v>
      </c>
      <c r="G716" s="2">
        <v>144.34</v>
      </c>
      <c r="H716" s="2">
        <v>59.76</v>
      </c>
      <c r="I716" s="2">
        <v>103.16</v>
      </c>
      <c r="J716" s="2">
        <v>148.8</v>
      </c>
    </row>
    <row r="717" spans="1:10">
      <c r="A717" s="1">
        <v>42.1</v>
      </c>
      <c r="B717" s="1">
        <v>191.81</v>
      </c>
      <c r="C717" s="2">
        <v>128.36</v>
      </c>
      <c r="D717" s="2">
        <v>120.11</v>
      </c>
      <c r="E717" s="2">
        <v>291.99</v>
      </c>
      <c r="F717" s="2">
        <v>161.6</v>
      </c>
      <c r="G717" s="2">
        <v>143.21</v>
      </c>
      <c r="H717" s="2">
        <v>60.56</v>
      </c>
      <c r="I717" s="2">
        <v>102.92</v>
      </c>
      <c r="J717" s="2">
        <v>151.99</v>
      </c>
    </row>
    <row r="718" spans="1:10">
      <c r="A718" s="1">
        <v>42.32</v>
      </c>
      <c r="B718" s="1">
        <v>191.33</v>
      </c>
      <c r="C718" s="2">
        <v>130.38</v>
      </c>
      <c r="D718" s="2">
        <v>121.75</v>
      </c>
      <c r="E718" s="2">
        <v>294.37</v>
      </c>
      <c r="F718" s="2">
        <v>162.81</v>
      </c>
      <c r="G718" s="2">
        <v>144.64</v>
      </c>
      <c r="H718" s="2">
        <v>61.03</v>
      </c>
      <c r="I718" s="2">
        <v>106.91</v>
      </c>
      <c r="J718" s="2">
        <v>152.24</v>
      </c>
    </row>
    <row r="719" spans="1:10">
      <c r="A719" s="1">
        <v>42.41</v>
      </c>
      <c r="B719" s="1">
        <v>192.46</v>
      </c>
      <c r="C719" s="2">
        <v>130.22</v>
      </c>
      <c r="D719" s="2">
        <v>119.9</v>
      </c>
      <c r="E719" s="2">
        <v>286.02</v>
      </c>
      <c r="F719" s="2">
        <v>163.35</v>
      </c>
      <c r="G719" s="2">
        <v>146.61</v>
      </c>
      <c r="H719" s="2">
        <v>60.58</v>
      </c>
      <c r="I719" s="2">
        <v>107.46</v>
      </c>
      <c r="J719" s="2">
        <v>152.5</v>
      </c>
    </row>
    <row r="720" spans="1:10">
      <c r="A720" s="1">
        <v>42.3</v>
      </c>
      <c r="B720" s="1">
        <v>193.97</v>
      </c>
      <c r="C720" s="2">
        <v>130.36</v>
      </c>
      <c r="D720" s="2">
        <v>119.7</v>
      </c>
      <c r="E720" s="2">
        <v>286.98</v>
      </c>
      <c r="F720" s="2">
        <v>165.52</v>
      </c>
      <c r="G720" s="2">
        <v>145.44</v>
      </c>
      <c r="H720" s="2">
        <v>60.22</v>
      </c>
      <c r="I720" s="2">
        <v>107.25</v>
      </c>
      <c r="J720" s="2">
        <v>151.74</v>
      </c>
    </row>
    <row r="721" spans="1:10">
      <c r="A721" s="1">
        <v>40.82</v>
      </c>
      <c r="B721" s="1">
        <v>189.59</v>
      </c>
      <c r="C721" s="2">
        <v>127.9</v>
      </c>
      <c r="D721" s="2">
        <v>119.1</v>
      </c>
      <c r="E721" s="2">
        <v>281.53</v>
      </c>
      <c r="F721" s="2">
        <v>164.1</v>
      </c>
      <c r="G721" s="2">
        <v>143.43</v>
      </c>
      <c r="H721" s="2">
        <v>60.02</v>
      </c>
      <c r="I721" s="2">
        <v>106.7</v>
      </c>
      <c r="J721" s="2">
        <v>149.38</v>
      </c>
    </row>
    <row r="722" spans="1:10">
      <c r="A722" s="1">
        <v>41.12</v>
      </c>
      <c r="B722" s="1">
        <v>189.25</v>
      </c>
      <c r="C722" s="2">
        <v>129.04</v>
      </c>
      <c r="D722" s="2">
        <v>120.18</v>
      </c>
      <c r="E722" s="2">
        <v>285.29</v>
      </c>
      <c r="F722" s="2">
        <v>162.96</v>
      </c>
      <c r="G722" s="2">
        <v>138.59</v>
      </c>
      <c r="H722" s="2">
        <v>60.52</v>
      </c>
      <c r="I722" s="2">
        <v>105.4</v>
      </c>
      <c r="J722" s="2">
        <v>149.99</v>
      </c>
    </row>
    <row r="723" spans="1:10">
      <c r="A723" s="1">
        <v>41.88</v>
      </c>
      <c r="B723" s="1">
        <v>188.06</v>
      </c>
      <c r="C723" s="2">
        <v>129.18</v>
      </c>
      <c r="D723" s="2">
        <v>118.33</v>
      </c>
      <c r="E723" s="2">
        <v>287.05</v>
      </c>
      <c r="F723" s="2">
        <v>163.29</v>
      </c>
      <c r="G723" s="2">
        <v>139.2</v>
      </c>
      <c r="H723" s="2">
        <v>61.09</v>
      </c>
      <c r="I723" s="2">
        <v>104.55</v>
      </c>
      <c r="J723" s="2">
        <v>150.02</v>
      </c>
    </row>
    <row r="724" spans="1:10">
      <c r="A724" s="1">
        <v>40.63</v>
      </c>
      <c r="B724" s="1">
        <v>185.27</v>
      </c>
      <c r="C724" s="2">
        <v>127.33</v>
      </c>
      <c r="D724" s="2">
        <v>118.34</v>
      </c>
      <c r="E724" s="2">
        <v>278.47</v>
      </c>
      <c r="F724" s="2">
        <v>163.63</v>
      </c>
      <c r="G724" s="2">
        <v>139.19</v>
      </c>
      <c r="H724" s="2">
        <v>61.22</v>
      </c>
      <c r="I724" s="2">
        <v>104.29</v>
      </c>
      <c r="J724" s="2">
        <v>148.61</v>
      </c>
    </row>
    <row r="725" spans="1:10">
      <c r="A725" s="1">
        <v>42.21</v>
      </c>
      <c r="B725" s="1">
        <v>186.68</v>
      </c>
      <c r="C725" s="2">
        <v>129.33</v>
      </c>
      <c r="D725" s="2">
        <v>122.34</v>
      </c>
      <c r="E725" s="2">
        <v>288.73</v>
      </c>
      <c r="F725" s="2">
        <v>165.48</v>
      </c>
      <c r="G725" s="2">
        <v>138.85</v>
      </c>
      <c r="H725" s="2">
        <v>61.2</v>
      </c>
      <c r="I725" s="2">
        <v>102.4</v>
      </c>
      <c r="J725" s="2">
        <v>148.46</v>
      </c>
    </row>
    <row r="726" spans="1:10">
      <c r="A726" s="1">
        <v>43.03</v>
      </c>
      <c r="B726" s="1">
        <v>187</v>
      </c>
      <c r="C726" s="2">
        <v>130.15</v>
      </c>
      <c r="D726" s="2">
        <v>123.15</v>
      </c>
      <c r="E726" s="2">
        <v>284.88</v>
      </c>
      <c r="F726" s="2">
        <v>165.62</v>
      </c>
      <c r="G726" s="2">
        <v>139.58</v>
      </c>
      <c r="H726" s="2">
        <v>61.85</v>
      </c>
      <c r="I726" s="2">
        <v>103.3</v>
      </c>
      <c r="J726" s="2">
        <v>149.95</v>
      </c>
    </row>
    <row r="727" spans="1:10">
      <c r="A727" s="1">
        <v>43.04</v>
      </c>
      <c r="B727" s="1">
        <v>183.96</v>
      </c>
      <c r="C727" s="2">
        <v>124.83</v>
      </c>
      <c r="D727" s="2">
        <v>120.55</v>
      </c>
      <c r="E727" s="2">
        <v>281.64</v>
      </c>
      <c r="F727" s="2">
        <v>163.88</v>
      </c>
      <c r="G727" s="2">
        <v>142.32</v>
      </c>
      <c r="H727" s="2">
        <v>61.43</v>
      </c>
      <c r="I727" s="2">
        <v>103.87</v>
      </c>
      <c r="J727" s="2">
        <v>149.44</v>
      </c>
    </row>
    <row r="728" spans="1:10">
      <c r="A728" s="1">
        <v>43.81</v>
      </c>
      <c r="B728" s="1">
        <v>185.01</v>
      </c>
      <c r="C728" s="2">
        <v>125.78</v>
      </c>
      <c r="D728" s="2">
        <v>123.1</v>
      </c>
      <c r="E728" s="2">
        <v>284.33</v>
      </c>
      <c r="F728" s="2">
        <v>164.13</v>
      </c>
      <c r="G728" s="2">
        <v>142.53</v>
      </c>
      <c r="H728" s="2">
        <v>61.26</v>
      </c>
      <c r="I728" s="2">
        <v>102.72</v>
      </c>
      <c r="J728" s="2">
        <v>148.16</v>
      </c>
    </row>
    <row r="729" spans="1:10">
      <c r="A729" s="1">
        <v>42.69</v>
      </c>
      <c r="B729" s="1">
        <v>184.92</v>
      </c>
      <c r="C729" s="2">
        <v>125.49</v>
      </c>
      <c r="D729" s="2">
        <v>123.53</v>
      </c>
      <c r="E729" s="2">
        <v>281</v>
      </c>
      <c r="F729" s="2">
        <v>164.23</v>
      </c>
      <c r="G729" s="2">
        <v>143.26</v>
      </c>
      <c r="H729" s="2">
        <v>61.67</v>
      </c>
      <c r="I729" s="2">
        <v>105.13</v>
      </c>
      <c r="J729" s="2">
        <v>149.54</v>
      </c>
    </row>
    <row r="730" spans="1:10">
      <c r="A730" s="1">
        <v>42.65</v>
      </c>
      <c r="B730" s="1">
        <v>186.01</v>
      </c>
      <c r="C730" s="2">
        <v>127.11</v>
      </c>
      <c r="D730" s="2">
        <v>125.09</v>
      </c>
      <c r="E730" s="2">
        <v>281.83</v>
      </c>
      <c r="F730" s="2">
        <v>163.73</v>
      </c>
      <c r="G730" s="2">
        <v>143.09</v>
      </c>
      <c r="H730" s="2">
        <v>61.23</v>
      </c>
      <c r="I730" s="2">
        <v>105.89</v>
      </c>
      <c r="J730" s="2">
        <v>148.45</v>
      </c>
    </row>
    <row r="731" spans="1:10">
      <c r="A731" s="1">
        <v>43</v>
      </c>
      <c r="B731" s="1">
        <v>183.95</v>
      </c>
      <c r="C731" s="2">
        <v>126.42</v>
      </c>
      <c r="D731" s="2">
        <v>123.67</v>
      </c>
      <c r="E731" s="2">
        <v>273.35</v>
      </c>
      <c r="F731" s="2">
        <v>161.56</v>
      </c>
      <c r="G731" s="2">
        <v>141.49</v>
      </c>
      <c r="H731" s="2">
        <v>60.86</v>
      </c>
      <c r="I731" s="2">
        <v>105.16</v>
      </c>
      <c r="J731" s="2">
        <v>146.42</v>
      </c>
    </row>
    <row r="732" spans="1:10">
      <c r="A732" s="1">
        <v>41.02</v>
      </c>
      <c r="B732" s="1">
        <v>183.31</v>
      </c>
      <c r="C732" s="2">
        <v>126.66</v>
      </c>
      <c r="D732" s="2">
        <v>123.83</v>
      </c>
      <c r="E732" s="2">
        <v>271.32</v>
      </c>
      <c r="F732" s="2">
        <v>160.74</v>
      </c>
      <c r="G732" s="2">
        <v>142.02</v>
      </c>
      <c r="H732" s="2">
        <v>60.45</v>
      </c>
      <c r="I732" s="2">
        <v>106.44</v>
      </c>
      <c r="J732" s="2">
        <v>145.06</v>
      </c>
    </row>
    <row r="733" spans="1:10">
      <c r="A733" s="1">
        <v>39.48</v>
      </c>
      <c r="B733" s="1">
        <v>183.79</v>
      </c>
      <c r="C733" s="2">
        <v>126.57</v>
      </c>
      <c r="D733" s="2">
        <v>123.64</v>
      </c>
      <c r="E733" s="2">
        <v>271.05</v>
      </c>
      <c r="F733" s="2">
        <v>159.9</v>
      </c>
      <c r="G733" s="2">
        <v>141</v>
      </c>
      <c r="H733" s="2">
        <v>60.21</v>
      </c>
      <c r="I733" s="2">
        <v>106.42</v>
      </c>
      <c r="J733" s="2">
        <v>145.41</v>
      </c>
    </row>
    <row r="734" spans="1:10">
      <c r="A734" s="1">
        <v>38.77</v>
      </c>
      <c r="B734" s="1">
        <v>180.96</v>
      </c>
      <c r="C734" s="2">
        <v>123.43</v>
      </c>
      <c r="D734" s="2">
        <v>122.23</v>
      </c>
      <c r="E734" s="2">
        <v>264.95</v>
      </c>
      <c r="F734" s="2">
        <v>160.01</v>
      </c>
      <c r="G734" s="2">
        <v>141.01</v>
      </c>
      <c r="H734" s="2">
        <v>60.47</v>
      </c>
      <c r="I734" s="2">
        <v>107.39</v>
      </c>
      <c r="J734" s="2">
        <v>146.56</v>
      </c>
    </row>
    <row r="735" spans="1:10">
      <c r="A735" s="1">
        <v>38.51</v>
      </c>
      <c r="B735" s="1">
        <v>180.57</v>
      </c>
      <c r="C735" s="2">
        <v>124.25</v>
      </c>
      <c r="D735" s="2">
        <v>122.14</v>
      </c>
      <c r="E735" s="2">
        <v>264.58</v>
      </c>
      <c r="F735" s="2">
        <v>160.26</v>
      </c>
      <c r="G735" s="2">
        <v>140.73</v>
      </c>
      <c r="H735" s="2">
        <v>60.37</v>
      </c>
      <c r="I735" s="2">
        <v>108.19</v>
      </c>
      <c r="J735" s="2">
        <v>146.44</v>
      </c>
    </row>
    <row r="736" spans="1:10">
      <c r="A736" s="1">
        <v>37.47</v>
      </c>
      <c r="B736" s="1">
        <v>177.82</v>
      </c>
      <c r="C736" s="2">
        <v>121.23</v>
      </c>
      <c r="D736" s="2">
        <v>122.5</v>
      </c>
      <c r="E736" s="2">
        <v>263.6</v>
      </c>
      <c r="F736" s="2">
        <v>158.52</v>
      </c>
      <c r="G736" s="2">
        <v>140.69</v>
      </c>
      <c r="H736" s="2">
        <v>60.22</v>
      </c>
      <c r="I736" s="2">
        <v>108.53</v>
      </c>
      <c r="J736" s="2">
        <v>144.8</v>
      </c>
    </row>
    <row r="737" spans="1:10">
      <c r="A737" s="1">
        <v>38.65</v>
      </c>
      <c r="B737" s="1">
        <v>179.21</v>
      </c>
      <c r="C737" s="2">
        <v>126.61</v>
      </c>
      <c r="D737" s="2">
        <v>127.31</v>
      </c>
      <c r="E737" s="2">
        <v>271.12</v>
      </c>
      <c r="F737" s="2">
        <v>158.18</v>
      </c>
      <c r="G737" s="2">
        <v>139.34</v>
      </c>
      <c r="H737" s="2">
        <v>60.31</v>
      </c>
      <c r="I737" s="2">
        <v>106.15</v>
      </c>
      <c r="J737" s="2">
        <v>144.49</v>
      </c>
    </row>
    <row r="738" spans="1:10">
      <c r="A738" s="1">
        <v>39.17</v>
      </c>
      <c r="B738" s="1">
        <v>179.58</v>
      </c>
      <c r="C738" s="2">
        <v>125.3</v>
      </c>
      <c r="D738" s="2">
        <v>126.01</v>
      </c>
      <c r="E738" s="2">
        <v>271.39</v>
      </c>
      <c r="F738" s="2">
        <v>158.32</v>
      </c>
      <c r="G738" s="2">
        <v>139.09</v>
      </c>
      <c r="H738" s="2">
        <v>60.75</v>
      </c>
      <c r="I738" s="2">
        <v>105.29</v>
      </c>
      <c r="J738" s="2">
        <v>145.94</v>
      </c>
    </row>
    <row r="739" spans="1:10">
      <c r="A739" s="1">
        <v>39.33</v>
      </c>
      <c r="B739" s="1">
        <v>180.95</v>
      </c>
      <c r="C739" s="2">
        <v>124.25</v>
      </c>
      <c r="D739" s="2">
        <v>124.67</v>
      </c>
      <c r="E739" s="2">
        <v>272.61</v>
      </c>
      <c r="F739" s="2">
        <v>156.97</v>
      </c>
      <c r="G739" s="2">
        <v>140.47</v>
      </c>
      <c r="H739" s="2">
        <v>61.16</v>
      </c>
      <c r="I739" s="2">
        <v>105.76</v>
      </c>
      <c r="J739" s="2">
        <v>146.52</v>
      </c>
    </row>
    <row r="740" spans="1:10">
      <c r="A740" s="1">
        <v>39.77</v>
      </c>
      <c r="B740" s="1">
        <v>180.09</v>
      </c>
      <c r="C740" s="2">
        <v>122.77</v>
      </c>
      <c r="D740" s="2">
        <v>123.72</v>
      </c>
      <c r="E740" s="2">
        <v>272.61</v>
      </c>
      <c r="F740" s="2">
        <v>154.54</v>
      </c>
      <c r="G740" s="2">
        <v>137.58</v>
      </c>
      <c r="H740" s="2">
        <v>60</v>
      </c>
      <c r="I740" s="2">
        <v>103.36</v>
      </c>
      <c r="J740" s="2">
        <v>143.96</v>
      </c>
    </row>
    <row r="741" spans="1:10">
      <c r="A741" s="1">
        <v>37.83</v>
      </c>
      <c r="B741" s="1">
        <v>177.25</v>
      </c>
      <c r="C741" s="2">
        <v>120.58</v>
      </c>
      <c r="D741" s="2">
        <v>122.87</v>
      </c>
      <c r="E741" s="2">
        <v>264.72</v>
      </c>
      <c r="F741" s="2">
        <v>155.06</v>
      </c>
      <c r="G741" s="2">
        <v>135.71</v>
      </c>
      <c r="H741" s="2">
        <v>59.66</v>
      </c>
      <c r="I741" s="2">
        <v>102.18</v>
      </c>
      <c r="J741" s="2">
        <v>142.5</v>
      </c>
    </row>
    <row r="742" spans="1:10">
      <c r="A742" s="1">
        <v>40.11</v>
      </c>
      <c r="B742" s="1">
        <v>177.3</v>
      </c>
      <c r="C742" s="2">
        <v>121.66</v>
      </c>
      <c r="D742" s="2">
        <v>123.67</v>
      </c>
      <c r="E742" s="2">
        <v>262.52</v>
      </c>
      <c r="F742" s="2">
        <v>154.37</v>
      </c>
      <c r="G742" s="2">
        <v>137.46</v>
      </c>
      <c r="H742" s="2">
        <v>59.78</v>
      </c>
      <c r="I742" s="2">
        <v>104.04</v>
      </c>
      <c r="J742" s="2">
        <v>143.18</v>
      </c>
    </row>
    <row r="743" spans="1:10">
      <c r="A743" s="1">
        <v>38.95</v>
      </c>
      <c r="B743" s="1">
        <v>175.43</v>
      </c>
      <c r="C743" s="2">
        <v>120.11</v>
      </c>
      <c r="D743" s="2">
        <v>124.61</v>
      </c>
      <c r="E743" s="2">
        <v>262.04</v>
      </c>
      <c r="F743" s="2">
        <v>154.35</v>
      </c>
      <c r="G743" s="2">
        <v>136.94</v>
      </c>
      <c r="H743" s="2">
        <v>60.26</v>
      </c>
      <c r="I743" s="2">
        <v>104.97</v>
      </c>
      <c r="J743" s="2">
        <v>145.4</v>
      </c>
    </row>
    <row r="744" spans="1:10">
      <c r="A744" s="1">
        <v>37.98</v>
      </c>
      <c r="B744" s="1">
        <v>172.99</v>
      </c>
      <c r="C744" s="2">
        <v>115</v>
      </c>
      <c r="D744" s="2">
        <v>123.48</v>
      </c>
      <c r="E744" s="2">
        <v>252.69</v>
      </c>
      <c r="F744" s="2">
        <v>154.41</v>
      </c>
      <c r="G744" s="2">
        <v>135.67</v>
      </c>
      <c r="H744" s="2">
        <v>60.41</v>
      </c>
      <c r="I744" s="2">
        <v>105.66</v>
      </c>
      <c r="J744" s="2">
        <v>145.39</v>
      </c>
    </row>
    <row r="745" spans="1:10">
      <c r="A745" s="1">
        <v>30.54</v>
      </c>
      <c r="B745" s="1">
        <v>171.84</v>
      </c>
      <c r="C745" s="2">
        <v>116.75</v>
      </c>
      <c r="D745" s="2">
        <v>120.9</v>
      </c>
      <c r="E745" s="2">
        <v>249.21</v>
      </c>
      <c r="F745" s="2">
        <v>156.66</v>
      </c>
      <c r="G745" s="2">
        <v>135.34</v>
      </c>
      <c r="H745" s="2">
        <v>60.88</v>
      </c>
      <c r="I745" s="2">
        <v>107.59</v>
      </c>
      <c r="J745" s="2">
        <v>146.33</v>
      </c>
    </row>
    <row r="746" spans="1:10">
      <c r="A746" s="1">
        <v>30.69</v>
      </c>
      <c r="B746" s="1">
        <v>171.56</v>
      </c>
      <c r="C746" s="2">
        <v>114.99</v>
      </c>
      <c r="D746" s="2">
        <v>122.56</v>
      </c>
      <c r="E746" s="2">
        <v>246.74</v>
      </c>
      <c r="F746" s="2">
        <v>156.81</v>
      </c>
      <c r="G746" s="2">
        <v>136.59</v>
      </c>
      <c r="H746" s="2">
        <v>61.4</v>
      </c>
      <c r="I746" s="2">
        <v>106.4</v>
      </c>
      <c r="J746" s="2">
        <v>147.55</v>
      </c>
    </row>
    <row r="747" spans="1:10">
      <c r="A747" s="1">
        <v>31.18</v>
      </c>
      <c r="B747" s="1">
        <v>174.2</v>
      </c>
      <c r="C747" s="2">
        <v>115.01</v>
      </c>
      <c r="D747" s="2">
        <v>125.05</v>
      </c>
      <c r="E747" s="2">
        <v>248.32</v>
      </c>
      <c r="F747" s="2">
        <v>156.87</v>
      </c>
      <c r="G747" s="2">
        <v>138.03</v>
      </c>
      <c r="H747" s="2">
        <v>61.51</v>
      </c>
      <c r="I747" s="2">
        <v>104.97</v>
      </c>
      <c r="J747" s="2">
        <v>149.16</v>
      </c>
    </row>
    <row r="748" spans="1:10">
      <c r="A748" s="1">
        <v>31.26</v>
      </c>
      <c r="B748" s="1">
        <v>175.16</v>
      </c>
      <c r="C748" s="2">
        <v>116.25</v>
      </c>
      <c r="D748" s="2">
        <v>122.76</v>
      </c>
      <c r="E748" s="2">
        <v>245.64</v>
      </c>
      <c r="F748" s="2">
        <v>158.91</v>
      </c>
      <c r="G748" s="2">
        <v>139.18</v>
      </c>
      <c r="H748" s="2">
        <v>62.83</v>
      </c>
      <c r="I748" s="2">
        <v>106.26</v>
      </c>
      <c r="J748" s="2">
        <v>153.17</v>
      </c>
    </row>
    <row r="749" spans="1:10">
      <c r="A749" s="1">
        <v>31.68</v>
      </c>
      <c r="B749" s="1">
        <v>175.05</v>
      </c>
      <c r="C749" s="2">
        <v>118.15</v>
      </c>
      <c r="D749" s="2">
        <v>122.83</v>
      </c>
      <c r="E749" s="2">
        <v>246.85</v>
      </c>
      <c r="F749" s="2">
        <v>158.48</v>
      </c>
      <c r="G749" s="2">
        <v>139.5</v>
      </c>
      <c r="H749" s="2">
        <v>62.8</v>
      </c>
      <c r="I749" s="2">
        <v>105.77</v>
      </c>
      <c r="J749" s="2">
        <v>152.53</v>
      </c>
    </row>
    <row r="750" spans="1:10">
      <c r="A750" s="1">
        <v>30.18</v>
      </c>
      <c r="B750" s="1">
        <v>172.69</v>
      </c>
      <c r="C750" s="2">
        <v>115.5</v>
      </c>
      <c r="D750" s="2">
        <v>120.84</v>
      </c>
      <c r="E750" s="2">
        <v>242.49</v>
      </c>
      <c r="F750" s="2">
        <v>158.99</v>
      </c>
      <c r="G750" s="2">
        <v>138.45</v>
      </c>
      <c r="H750" s="2">
        <v>63.15</v>
      </c>
      <c r="I750" s="2">
        <v>104.82</v>
      </c>
      <c r="J750" s="2">
        <v>155.08</v>
      </c>
    </row>
    <row r="751" spans="1:10">
      <c r="A751" s="1">
        <v>29.21</v>
      </c>
      <c r="B751" s="1">
        <v>172.07</v>
      </c>
      <c r="C751" s="2">
        <v>113.4</v>
      </c>
      <c r="D751" s="2">
        <v>119.51</v>
      </c>
      <c r="E751" s="2">
        <v>238.82</v>
      </c>
      <c r="F751" s="2">
        <v>159.34</v>
      </c>
      <c r="G751" s="2">
        <v>134.32</v>
      </c>
      <c r="H751" s="2">
        <v>63.22</v>
      </c>
      <c r="I751" s="2">
        <v>102.52</v>
      </c>
      <c r="J751" s="2">
        <v>155.74</v>
      </c>
    </row>
    <row r="752" spans="1:10">
      <c r="A752" s="1">
        <v>28.95</v>
      </c>
      <c r="B752" s="1">
        <v>172.07</v>
      </c>
      <c r="C752" s="2">
        <v>111.2</v>
      </c>
      <c r="D752" s="2">
        <v>116.51</v>
      </c>
      <c r="E752" s="2">
        <v>238.86</v>
      </c>
      <c r="F752" s="2">
        <v>159.55</v>
      </c>
      <c r="G752" s="2">
        <v>135.23</v>
      </c>
      <c r="H752" s="2">
        <v>63.94</v>
      </c>
      <c r="I752" s="2">
        <v>105.07</v>
      </c>
      <c r="J752" s="2">
        <v>156.01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NVIDIA </vt:lpstr>
      <vt:lpstr>APPL</vt:lpstr>
      <vt:lpstr>Amazon</vt:lpstr>
      <vt:lpstr>Alphabet</vt:lpstr>
      <vt:lpstr>meta</vt:lpstr>
      <vt:lpstr>J&amp;J</vt:lpstr>
      <vt:lpstr>JPM</vt:lpstr>
      <vt:lpstr>Coca-Cola</vt:lpstr>
      <vt:lpstr>EXxon mobile</vt:lpstr>
      <vt:lpstr>P&amp;G</vt:lpstr>
      <vt:lpstr>daily returns</vt:lpstr>
      <vt:lpstr>Cov matrix</vt:lpstr>
      <vt:lpstr>corr. matrix</vt:lpstr>
      <vt:lpstr>Sheet2</vt:lpstr>
      <vt:lpstr>Final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Jayodya Chathumini</dc:creator>
  <cp:lastModifiedBy>Madhurya Methmini</cp:lastModifiedBy>
  <dcterms:created xsi:type="dcterms:W3CDTF">2026-05-14T09:35:00Z</dcterms:created>
  <dcterms:modified xsi:type="dcterms:W3CDTF">2026-05-28T04:00:24Z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684DBF70931C4365A3E899ACA5A5E47A_12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