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240" yWindow="240" windowWidth="25360" windowHeight="142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39" i="1"/>
  <c r="M39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D18" i="1"/>
  <c r="H18" i="1"/>
  <c r="D19" i="1"/>
  <c r="H19" i="1"/>
  <c r="D20" i="1"/>
  <c r="H20" i="1"/>
  <c r="D21" i="1"/>
  <c r="H21" i="1"/>
  <c r="H22" i="1"/>
  <c r="D23" i="1"/>
  <c r="H23" i="1"/>
  <c r="H24" i="1"/>
  <c r="H25" i="1"/>
  <c r="D26" i="1"/>
  <c r="H26" i="1"/>
  <c r="D27" i="1"/>
  <c r="H27" i="1"/>
  <c r="D28" i="1"/>
  <c r="H28" i="1"/>
  <c r="D29" i="1"/>
  <c r="H29" i="1"/>
  <c r="D30" i="1"/>
  <c r="H30" i="1"/>
  <c r="H31" i="1"/>
  <c r="D32" i="1"/>
  <c r="H32" i="1"/>
  <c r="H39" i="1"/>
  <c r="L39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K39" i="1"/>
  <c r="K38" i="1"/>
  <c r="K37" i="1"/>
  <c r="K36" i="1"/>
  <c r="K35" i="1"/>
  <c r="K34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M22" i="1"/>
  <c r="L22" i="1"/>
  <c r="K22" i="1"/>
  <c r="M21" i="1"/>
  <c r="L21" i="1"/>
  <c r="K21" i="1"/>
  <c r="M20" i="1"/>
  <c r="L20" i="1"/>
  <c r="K20" i="1"/>
  <c r="M19" i="1"/>
  <c r="L19" i="1"/>
  <c r="K19" i="1"/>
  <c r="M18" i="1"/>
  <c r="L18" i="1"/>
  <c r="K18" i="1"/>
  <c r="M17" i="1"/>
  <c r="L17" i="1"/>
  <c r="K17" i="1"/>
  <c r="M16" i="1"/>
  <c r="L16" i="1"/>
  <c r="K16" i="1"/>
  <c r="M15" i="1"/>
  <c r="L15" i="1"/>
  <c r="K15" i="1"/>
  <c r="M14" i="1"/>
  <c r="L14" i="1"/>
  <c r="K14" i="1"/>
  <c r="M13" i="1"/>
  <c r="L13" i="1"/>
  <c r="K13" i="1"/>
  <c r="M12" i="1"/>
  <c r="L12" i="1"/>
  <c r="K12" i="1"/>
  <c r="M11" i="1"/>
  <c r="L11" i="1"/>
  <c r="K11" i="1"/>
  <c r="M10" i="1"/>
  <c r="L10" i="1"/>
  <c r="K10" i="1"/>
  <c r="M9" i="1"/>
  <c r="L9" i="1"/>
  <c r="K9" i="1"/>
  <c r="M8" i="1"/>
  <c r="L8" i="1"/>
  <c r="K8" i="1"/>
  <c r="M7" i="1"/>
  <c r="L7" i="1"/>
  <c r="K7" i="1"/>
  <c r="M6" i="1"/>
  <c r="L6" i="1"/>
  <c r="K6" i="1"/>
  <c r="M5" i="1"/>
  <c r="L5" i="1"/>
  <c r="K5" i="1"/>
  <c r="I4" i="1"/>
  <c r="M4" i="1"/>
  <c r="H4" i="1"/>
  <c r="L4" i="1"/>
  <c r="K4" i="1"/>
  <c r="I3" i="1"/>
  <c r="M3" i="1"/>
  <c r="H3" i="1"/>
  <c r="L3" i="1"/>
  <c r="K3" i="1"/>
  <c r="I2" i="1"/>
  <c r="M2" i="1"/>
  <c r="H2" i="1"/>
  <c r="L2" i="1"/>
  <c r="K2" i="1"/>
</calcChain>
</file>

<file path=xl/sharedStrings.xml><?xml version="1.0" encoding="utf-8"?>
<sst xmlns="http://schemas.openxmlformats.org/spreadsheetml/2006/main" count="15" uniqueCount="13">
  <si>
    <t>Volume</t>
  </si>
  <si>
    <t>Pressure</t>
  </si>
  <si>
    <t>Temperature</t>
  </si>
  <si>
    <t>Moles</t>
  </si>
  <si>
    <t>R from column A+B</t>
  </si>
  <si>
    <t>R from column C+D</t>
  </si>
  <si>
    <t>R from column E+F</t>
  </si>
  <si>
    <t>Nominal R</t>
  </si>
  <si>
    <t>% error G and J</t>
  </si>
  <si>
    <t>% error H and J</t>
  </si>
  <si>
    <t>% error I and J</t>
  </si>
  <si>
    <t xml:space="preserve">Average R Value </t>
  </si>
  <si>
    <t xml:space="preserve">Percent Error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</si>
</sst>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workbookViewId="0">
      <selection activeCell="O17" sqref="O17"/>
    </sheetView>
  </sheetViews>
  <sheetFormatPr baseColWidth="10" defaultRowHeight="15" x14ac:dyDescent="0"/>
  <sheetData>
    <row r="1" spans="1:13">
      <c r="A1" s="1" t="s">
        <v>0</v>
      </c>
      <c r="B1" t="s">
        <v>1</v>
      </c>
      <c r="C1" s="1" t="s">
        <v>2</v>
      </c>
      <c r="D1" t="s">
        <v>1</v>
      </c>
      <c r="E1" s="1" t="s">
        <v>3</v>
      </c>
      <c r="F1" t="s">
        <v>1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>
      <c r="A2" s="2">
        <v>2</v>
      </c>
      <c r="B2">
        <v>1343</v>
      </c>
      <c r="C2" s="1">
        <v>0</v>
      </c>
      <c r="D2">
        <v>227</v>
      </c>
      <c r="E2" s="1">
        <v>0.5</v>
      </c>
      <c r="F2">
        <v>134</v>
      </c>
      <c r="G2" s="3">
        <f>(B2*A2)/(323)</f>
        <v>8.3157894736842106</v>
      </c>
      <c r="H2" s="3">
        <f>(D2*10)/(273+C2)</f>
        <v>8.3150183150183157</v>
      </c>
      <c r="I2" s="3">
        <f>(F2*10)/(E2*323)</f>
        <v>8.2972136222910216</v>
      </c>
      <c r="J2" s="3">
        <v>8.3144720000000003</v>
      </c>
      <c r="K2" s="3">
        <f>ABS(G2-$J$2)/$J$2*100</f>
        <v>1.5845548390929852E-2</v>
      </c>
      <c r="L2" s="3">
        <f>ABS(H2-$J$2)/$J$2*100</f>
        <v>6.5706519706286654E-3</v>
      </c>
      <c r="M2" s="3">
        <f>ABS(I2-$J$2)/$J$2*100</f>
        <v>0.20757033891002047</v>
      </c>
    </row>
    <row r="3" spans="1:13">
      <c r="A3" s="2">
        <v>2.5</v>
      </c>
      <c r="B3">
        <v>1074</v>
      </c>
      <c r="C3" s="1">
        <v>5</v>
      </c>
      <c r="D3">
        <v>231</v>
      </c>
      <c r="E3" s="1">
        <v>0.55000000000000004</v>
      </c>
      <c r="F3">
        <v>148</v>
      </c>
      <c r="G3" s="3">
        <f t="shared" ref="G3:G38" si="0">(B3*A3)/(323)</f>
        <v>8.3126934984520116</v>
      </c>
      <c r="H3" s="3">
        <f t="shared" ref="H3:H20" si="1">(D3*10)/(273+C3)</f>
        <v>8.3093525179856123</v>
      </c>
      <c r="I3" s="3">
        <f t="shared" ref="I3:I22" si="2">(F3*10)/(E3*323)</f>
        <v>8.3309878975513652</v>
      </c>
      <c r="J3" s="3"/>
      <c r="K3" s="3">
        <f t="shared" ref="K3:M38" si="3">ABS(G3-$J$2)/$J$2*100</f>
        <v>2.1390432825905883E-2</v>
      </c>
      <c r="L3" s="3">
        <f t="shared" si="3"/>
        <v>6.1573146369222904E-2</v>
      </c>
      <c r="M3" s="3">
        <f t="shared" si="3"/>
        <v>0.19864036527352361</v>
      </c>
    </row>
    <row r="4" spans="1:13">
      <c r="A4" s="2">
        <v>3</v>
      </c>
      <c r="B4">
        <v>895</v>
      </c>
      <c r="C4" s="1">
        <v>10</v>
      </c>
      <c r="D4">
        <v>235</v>
      </c>
      <c r="E4" s="1">
        <v>0.6</v>
      </c>
      <c r="F4">
        <v>161</v>
      </c>
      <c r="G4" s="3">
        <f t="shared" si="0"/>
        <v>8.3126934984520116</v>
      </c>
      <c r="H4" s="3">
        <f t="shared" si="1"/>
        <v>8.3038869257950534</v>
      </c>
      <c r="I4" s="3">
        <f t="shared" si="2"/>
        <v>8.3075335397316827</v>
      </c>
      <c r="J4" s="3"/>
      <c r="K4" s="3">
        <f t="shared" si="3"/>
        <v>2.1390432825905883E-2</v>
      </c>
      <c r="L4" s="3">
        <f t="shared" si="3"/>
        <v>0.12730903664053378</v>
      </c>
      <c r="M4" s="3">
        <f t="shared" si="3"/>
        <v>8.3450401520596504E-2</v>
      </c>
    </row>
    <row r="5" spans="1:13">
      <c r="A5" s="2">
        <v>3.5</v>
      </c>
      <c r="B5">
        <v>767</v>
      </c>
      <c r="C5" s="1">
        <v>15</v>
      </c>
      <c r="D5">
        <v>239</v>
      </c>
      <c r="E5" s="1">
        <v>0.65</v>
      </c>
      <c r="F5">
        <v>175</v>
      </c>
      <c r="G5" s="3">
        <f t="shared" si="0"/>
        <v>8.3111455108359138</v>
      </c>
      <c r="H5" s="3">
        <f t="shared" si="1"/>
        <v>8.2986111111111107</v>
      </c>
      <c r="I5" s="3">
        <f t="shared" si="2"/>
        <v>8.3353179328411517</v>
      </c>
      <c r="J5" s="3"/>
      <c r="K5" s="3">
        <f t="shared" si="3"/>
        <v>4.000842343430238E-2</v>
      </c>
      <c r="L5" s="3">
        <f t="shared" si="3"/>
        <v>0.19076243072187374</v>
      </c>
      <c r="M5" s="3">
        <f t="shared" si="3"/>
        <v>0.25071866068165766</v>
      </c>
    </row>
    <row r="6" spans="1:13">
      <c r="A6" s="2">
        <v>4</v>
      </c>
      <c r="B6">
        <v>671</v>
      </c>
      <c r="C6" s="1">
        <v>20</v>
      </c>
      <c r="D6">
        <v>244</v>
      </c>
      <c r="E6" s="1">
        <v>0.7</v>
      </c>
      <c r="F6">
        <v>188</v>
      </c>
      <c r="G6" s="3">
        <f t="shared" si="0"/>
        <v>8.3095975232198143</v>
      </c>
      <c r="H6" s="3">
        <f t="shared" si="1"/>
        <v>8.3276450511945388</v>
      </c>
      <c r="I6" s="3">
        <f t="shared" si="2"/>
        <v>8.3149049093321548</v>
      </c>
      <c r="J6" s="3"/>
      <c r="K6" s="3">
        <f t="shared" si="3"/>
        <v>5.8626414042720253E-2</v>
      </c>
      <c r="L6" s="3">
        <f t="shared" si="3"/>
        <v>0.15843521025193766</v>
      </c>
      <c r="M6" s="3">
        <f t="shared" si="3"/>
        <v>5.2066966147032781E-3</v>
      </c>
    </row>
    <row r="7" spans="1:13">
      <c r="A7" s="2">
        <v>4.5</v>
      </c>
      <c r="B7">
        <v>597</v>
      </c>
      <c r="C7" s="1">
        <v>25</v>
      </c>
      <c r="D7">
        <v>248</v>
      </c>
      <c r="E7" s="1">
        <v>0.75</v>
      </c>
      <c r="F7">
        <v>201</v>
      </c>
      <c r="G7" s="3">
        <f t="shared" si="0"/>
        <v>8.3173374613003102</v>
      </c>
      <c r="H7" s="3">
        <f t="shared" si="1"/>
        <v>8.3221476510067109</v>
      </c>
      <c r="I7" s="3">
        <f t="shared" si="2"/>
        <v>8.2972136222910216</v>
      </c>
      <c r="J7" s="3"/>
      <c r="K7" s="3">
        <f t="shared" si="3"/>
        <v>3.4463538999347718E-2</v>
      </c>
      <c r="L7" s="3">
        <f t="shared" si="3"/>
        <v>9.2316758138227387E-2</v>
      </c>
      <c r="M7" s="3">
        <f t="shared" si="3"/>
        <v>0.20757033891002047</v>
      </c>
    </row>
    <row r="8" spans="1:13">
      <c r="A8" s="2">
        <v>5</v>
      </c>
      <c r="B8">
        <v>537</v>
      </c>
      <c r="C8" s="1">
        <v>30</v>
      </c>
      <c r="D8">
        <v>252</v>
      </c>
      <c r="E8" s="1">
        <v>0.8</v>
      </c>
      <c r="F8">
        <v>215</v>
      </c>
      <c r="G8" s="3">
        <f t="shared" si="0"/>
        <v>8.3126934984520116</v>
      </c>
      <c r="H8" s="3">
        <f t="shared" si="1"/>
        <v>8.3168316831683171</v>
      </c>
      <c r="I8" s="3">
        <f t="shared" si="2"/>
        <v>8.3204334365325074</v>
      </c>
      <c r="J8" s="3"/>
      <c r="K8" s="3">
        <f t="shared" si="3"/>
        <v>2.1390432825905883E-2</v>
      </c>
      <c r="L8" s="3">
        <f t="shared" si="3"/>
        <v>2.8380433156991885E-2</v>
      </c>
      <c r="M8" s="3">
        <f t="shared" si="3"/>
        <v>7.1699520216162091E-2</v>
      </c>
    </row>
    <row r="9" spans="1:13">
      <c r="A9" s="2">
        <v>5.5</v>
      </c>
      <c r="B9">
        <v>488</v>
      </c>
      <c r="C9" s="1">
        <v>35</v>
      </c>
      <c r="D9">
        <v>256</v>
      </c>
      <c r="E9" s="1">
        <v>0.85</v>
      </c>
      <c r="F9">
        <v>228</v>
      </c>
      <c r="G9" s="3">
        <f t="shared" si="0"/>
        <v>8.3095975232198143</v>
      </c>
      <c r="H9" s="3">
        <f t="shared" si="1"/>
        <v>8.3116883116883109</v>
      </c>
      <c r="I9" s="3">
        <f t="shared" si="2"/>
        <v>8.3044982698961931</v>
      </c>
      <c r="J9" s="3"/>
      <c r="K9" s="3">
        <f t="shared" si="3"/>
        <v>5.8626414042720253E-2</v>
      </c>
      <c r="L9" s="3">
        <f t="shared" si="3"/>
        <v>3.3480037117082154E-2</v>
      </c>
      <c r="M9" s="3">
        <f t="shared" si="3"/>
        <v>0.11995626545867494</v>
      </c>
    </row>
    <row r="10" spans="1:13">
      <c r="A10" s="2">
        <v>6</v>
      </c>
      <c r="B10">
        <v>440</v>
      </c>
      <c r="C10" s="1">
        <v>40</v>
      </c>
      <c r="D10">
        <v>260</v>
      </c>
      <c r="E10" s="1">
        <v>0.9</v>
      </c>
      <c r="F10">
        <v>242</v>
      </c>
      <c r="G10" s="3">
        <f t="shared" si="0"/>
        <v>8.1733746130030962</v>
      </c>
      <c r="H10" s="3">
        <f t="shared" si="1"/>
        <v>8.3067092651757193</v>
      </c>
      <c r="I10" s="3">
        <f t="shared" si="2"/>
        <v>8.3247334021327841</v>
      </c>
      <c r="J10" s="3"/>
      <c r="K10" s="3">
        <f t="shared" si="3"/>
        <v>1.6970095875830009</v>
      </c>
      <c r="L10" s="3">
        <f t="shared" si="3"/>
        <v>9.3364134538922325E-2</v>
      </c>
      <c r="M10" s="3">
        <f t="shared" si="3"/>
        <v>0.12341616079510297</v>
      </c>
    </row>
    <row r="11" spans="1:13">
      <c r="A11" s="2">
        <v>6.5</v>
      </c>
      <c r="B11">
        <v>413</v>
      </c>
      <c r="C11" s="1">
        <v>45</v>
      </c>
      <c r="D11">
        <v>264</v>
      </c>
      <c r="E11" s="1">
        <v>0.95</v>
      </c>
      <c r="F11">
        <v>255</v>
      </c>
      <c r="G11" s="3">
        <f t="shared" si="0"/>
        <v>8.3111455108359138</v>
      </c>
      <c r="H11" s="3">
        <f t="shared" si="1"/>
        <v>8.3018867924528301</v>
      </c>
      <c r="I11" s="3">
        <f t="shared" si="2"/>
        <v>8.310249307479225</v>
      </c>
      <c r="J11" s="3"/>
      <c r="K11" s="3">
        <f t="shared" si="3"/>
        <v>4.000842343430238E-2</v>
      </c>
      <c r="L11" s="3">
        <f t="shared" si="3"/>
        <v>0.15136508424311471</v>
      </c>
      <c r="M11" s="3">
        <f t="shared" si="3"/>
        <v>5.0787260102329278E-2</v>
      </c>
    </row>
    <row r="12" spans="1:13">
      <c r="A12" s="2">
        <v>7</v>
      </c>
      <c r="B12">
        <v>384</v>
      </c>
      <c r="C12" s="1">
        <v>50</v>
      </c>
      <c r="D12">
        <v>269</v>
      </c>
      <c r="E12" s="1">
        <v>1</v>
      </c>
      <c r="F12">
        <v>269</v>
      </c>
      <c r="G12" s="3">
        <f>(B12*A12)/(323)</f>
        <v>8.321981424148607</v>
      </c>
      <c r="H12" s="3">
        <f t="shared" si="1"/>
        <v>8.3281733746130033</v>
      </c>
      <c r="I12" s="3">
        <f t="shared" si="2"/>
        <v>8.3281733746130033</v>
      </c>
      <c r="J12" s="3"/>
      <c r="K12" s="3">
        <f t="shared" si="3"/>
        <v>9.031751082457995E-2</v>
      </c>
      <c r="L12" s="3">
        <f t="shared" si="3"/>
        <v>0.16478947325823004</v>
      </c>
      <c r="M12" s="3">
        <f t="shared" si="3"/>
        <v>0.16478947325823004</v>
      </c>
    </row>
    <row r="13" spans="1:13">
      <c r="A13" s="2">
        <v>7.5</v>
      </c>
      <c r="B13">
        <v>358</v>
      </c>
      <c r="C13" s="1">
        <v>55</v>
      </c>
      <c r="D13">
        <v>273</v>
      </c>
      <c r="E13" s="1">
        <v>1.05</v>
      </c>
      <c r="F13">
        <v>282</v>
      </c>
      <c r="G13" s="3">
        <f t="shared" si="0"/>
        <v>8.3126934984520116</v>
      </c>
      <c r="H13" s="3">
        <f t="shared" si="1"/>
        <v>8.3231707317073162</v>
      </c>
      <c r="I13" s="3">
        <f t="shared" si="2"/>
        <v>8.314904909332153</v>
      </c>
      <c r="J13" s="3"/>
      <c r="K13" s="3">
        <f t="shared" si="3"/>
        <v>2.1390432825905883E-2</v>
      </c>
      <c r="L13" s="3">
        <f t="shared" si="3"/>
        <v>0.10462157677981167</v>
      </c>
      <c r="M13" s="3">
        <f t="shared" si="3"/>
        <v>5.2066966146819132E-3</v>
      </c>
    </row>
    <row r="14" spans="1:13">
      <c r="A14" s="2">
        <v>8</v>
      </c>
      <c r="B14">
        <v>336</v>
      </c>
      <c r="C14" s="1">
        <v>60</v>
      </c>
      <c r="D14">
        <v>277</v>
      </c>
      <c r="E14" s="1">
        <v>1.1000000000000001</v>
      </c>
      <c r="F14">
        <v>295</v>
      </c>
      <c r="G14" s="3">
        <f t="shared" si="0"/>
        <v>8.321981424148607</v>
      </c>
      <c r="H14" s="3">
        <f t="shared" si="1"/>
        <v>8.3183183183183189</v>
      </c>
      <c r="I14" s="3">
        <f t="shared" si="2"/>
        <v>8.3028426681677452</v>
      </c>
      <c r="J14" s="3"/>
      <c r="K14" s="3">
        <f t="shared" si="3"/>
        <v>9.031751082457995E-2</v>
      </c>
      <c r="L14" s="3">
        <f t="shared" si="3"/>
        <v>4.6260524039513383E-2</v>
      </c>
      <c r="M14" s="3">
        <f t="shared" si="3"/>
        <v>0.13986855487943334</v>
      </c>
    </row>
    <row r="15" spans="1:13">
      <c r="A15" s="2">
        <v>8.5</v>
      </c>
      <c r="B15">
        <v>316</v>
      </c>
      <c r="C15" s="1">
        <v>65</v>
      </c>
      <c r="D15">
        <v>281</v>
      </c>
      <c r="E15" s="1">
        <v>1.1499999999999999</v>
      </c>
      <c r="F15">
        <v>309</v>
      </c>
      <c r="G15" s="3">
        <f t="shared" si="0"/>
        <v>8.3157894736842106</v>
      </c>
      <c r="H15" s="3">
        <f t="shared" si="1"/>
        <v>8.3136094674556205</v>
      </c>
      <c r="I15" s="3">
        <f t="shared" si="2"/>
        <v>8.3187508412976179</v>
      </c>
      <c r="J15" s="3"/>
      <c r="K15" s="3">
        <f t="shared" si="3"/>
        <v>1.5845548390929852E-2</v>
      </c>
      <c r="L15" s="3">
        <f t="shared" si="3"/>
        <v>1.0373870335721208E-2</v>
      </c>
      <c r="M15" s="3">
        <f t="shared" si="3"/>
        <v>5.1462573902679269E-2</v>
      </c>
    </row>
    <row r="16" spans="1:13">
      <c r="A16" s="2">
        <v>9</v>
      </c>
      <c r="B16">
        <v>298</v>
      </c>
      <c r="C16" s="1">
        <v>70</v>
      </c>
      <c r="D16">
        <v>285</v>
      </c>
      <c r="E16" s="1">
        <v>1.2</v>
      </c>
      <c r="F16">
        <v>322</v>
      </c>
      <c r="G16" s="3">
        <f t="shared" si="0"/>
        <v>8.3034055727554179</v>
      </c>
      <c r="H16" s="3">
        <f t="shared" si="1"/>
        <v>8.3090379008746353</v>
      </c>
      <c r="I16" s="3">
        <f t="shared" si="2"/>
        <v>8.3075335397316827</v>
      </c>
      <c r="J16" s="3"/>
      <c r="K16" s="3">
        <f t="shared" si="3"/>
        <v>0.13309837647637035</v>
      </c>
      <c r="L16" s="3">
        <f t="shared" si="3"/>
        <v>6.5357116186872316E-2</v>
      </c>
      <c r="M16" s="3">
        <f t="shared" si="3"/>
        <v>8.3450401520596504E-2</v>
      </c>
    </row>
    <row r="17" spans="1:13">
      <c r="A17" s="2">
        <v>9.5</v>
      </c>
      <c r="B17">
        <v>283</v>
      </c>
      <c r="C17" s="1">
        <v>75</v>
      </c>
      <c r="D17">
        <v>289</v>
      </c>
      <c r="E17" s="1">
        <v>1.25</v>
      </c>
      <c r="F17">
        <v>336</v>
      </c>
      <c r="G17" s="3">
        <f t="shared" si="0"/>
        <v>8.3235294117647065</v>
      </c>
      <c r="H17" s="3">
        <f t="shared" si="1"/>
        <v>8.3045977011494259</v>
      </c>
      <c r="I17" s="3">
        <f t="shared" si="2"/>
        <v>8.321981424148607</v>
      </c>
      <c r="J17" s="3"/>
      <c r="K17" s="3">
        <f t="shared" si="3"/>
        <v>0.10893550143299781</v>
      </c>
      <c r="L17" s="3">
        <f t="shared" si="3"/>
        <v>0.11876038370896488</v>
      </c>
      <c r="M17" s="3">
        <f t="shared" si="3"/>
        <v>9.031751082457995E-2</v>
      </c>
    </row>
    <row r="18" spans="1:13">
      <c r="A18" s="2">
        <v>10</v>
      </c>
      <c r="B18">
        <v>269</v>
      </c>
      <c r="C18" s="1">
        <v>80</v>
      </c>
      <c r="D18">
        <f>293</f>
        <v>293</v>
      </c>
      <c r="E18" s="1">
        <v>1.3</v>
      </c>
      <c r="F18">
        <v>349</v>
      </c>
      <c r="G18" s="3">
        <f t="shared" si="0"/>
        <v>8.3281733746130033</v>
      </c>
      <c r="H18" s="3">
        <f t="shared" si="1"/>
        <v>8.3002832861189795</v>
      </c>
      <c r="I18" s="3">
        <f t="shared" si="2"/>
        <v>8.3115027387473202</v>
      </c>
      <c r="J18" s="3"/>
      <c r="K18" s="3">
        <f t="shared" si="3"/>
        <v>0.16478947325823004</v>
      </c>
      <c r="L18" s="3">
        <f t="shared" si="3"/>
        <v>0.17065081079136271</v>
      </c>
      <c r="M18" s="3">
        <f t="shared" si="3"/>
        <v>3.5711964063143822E-2</v>
      </c>
    </row>
    <row r="19" spans="1:13">
      <c r="A19" s="2">
        <v>10.5</v>
      </c>
      <c r="B19">
        <v>256</v>
      </c>
      <c r="C19" s="1">
        <v>85</v>
      </c>
      <c r="D19">
        <f>298</f>
        <v>298</v>
      </c>
      <c r="E19" s="1">
        <v>1.35</v>
      </c>
      <c r="F19">
        <v>363</v>
      </c>
      <c r="G19" s="3">
        <f t="shared" si="0"/>
        <v>8.321981424148607</v>
      </c>
      <c r="H19" s="3">
        <f t="shared" si="1"/>
        <v>8.3240223463687144</v>
      </c>
      <c r="I19" s="3">
        <f t="shared" si="2"/>
        <v>8.3247334021327823</v>
      </c>
      <c r="J19" s="3"/>
      <c r="K19" s="3">
        <f t="shared" si="3"/>
        <v>9.031751082457995E-2</v>
      </c>
      <c r="L19" s="3">
        <f t="shared" si="3"/>
        <v>0.11486413531387324</v>
      </c>
      <c r="M19" s="3">
        <f t="shared" si="3"/>
        <v>0.12341616079508161</v>
      </c>
    </row>
    <row r="20" spans="1:13">
      <c r="A20" s="2">
        <v>11</v>
      </c>
      <c r="B20">
        <v>244</v>
      </c>
      <c r="C20" s="1">
        <v>90</v>
      </c>
      <c r="D20">
        <f>D19+4</f>
        <v>302</v>
      </c>
      <c r="E20" s="1">
        <v>1.4</v>
      </c>
      <c r="F20">
        <v>376</v>
      </c>
      <c r="G20" s="3">
        <f t="shared" si="0"/>
        <v>8.3095975232198143</v>
      </c>
      <c r="H20" s="3">
        <f t="shared" si="1"/>
        <v>8.319559228650137</v>
      </c>
      <c r="I20" s="3">
        <f t="shared" si="2"/>
        <v>8.3149049093321548</v>
      </c>
      <c r="J20" s="3"/>
      <c r="K20" s="3">
        <f t="shared" si="3"/>
        <v>5.8626414042720253E-2</v>
      </c>
      <c r="L20" s="3">
        <f t="shared" si="3"/>
        <v>6.1185227999284456E-2</v>
      </c>
      <c r="M20" s="3">
        <f t="shared" si="3"/>
        <v>5.2066966147032781E-3</v>
      </c>
    </row>
    <row r="21" spans="1:13">
      <c r="A21" s="2">
        <v>11.5</v>
      </c>
      <c r="B21">
        <v>234</v>
      </c>
      <c r="C21" s="1">
        <v>95</v>
      </c>
      <c r="D21">
        <f t="shared" ref="D21:D32" si="4">D20+4</f>
        <v>306</v>
      </c>
      <c r="E21" s="1">
        <v>1.45</v>
      </c>
      <c r="F21">
        <v>389</v>
      </c>
      <c r="G21" s="3">
        <f t="shared" si="0"/>
        <v>8.3312693498452006</v>
      </c>
      <c r="H21" s="3">
        <f>(D21*10)/(273+C21)</f>
        <v>8.3152173913043477</v>
      </c>
      <c r="I21" s="3">
        <f t="shared" si="2"/>
        <v>8.3057542436212248</v>
      </c>
      <c r="J21" s="3"/>
      <c r="K21" s="3">
        <f t="shared" si="3"/>
        <v>0.20202545447504444</v>
      </c>
      <c r="L21" s="3">
        <f t="shared" si="3"/>
        <v>8.9649866443397095E-3</v>
      </c>
      <c r="M21" s="3">
        <f t="shared" si="3"/>
        <v>0.10485039072565853</v>
      </c>
    </row>
    <row r="22" spans="1:13">
      <c r="A22" s="2">
        <v>12</v>
      </c>
      <c r="B22">
        <v>224</v>
      </c>
      <c r="C22" s="1">
        <v>100</v>
      </c>
      <c r="D22">
        <v>310</v>
      </c>
      <c r="E22" s="1">
        <v>1.5</v>
      </c>
      <c r="F22">
        <v>403</v>
      </c>
      <c r="G22" s="3">
        <f t="shared" si="0"/>
        <v>8.321981424148607</v>
      </c>
      <c r="H22" s="3">
        <f t="shared" ref="H22:H32" si="5">(D22*10)/(273+C22)</f>
        <v>8.310991957104557</v>
      </c>
      <c r="I22" s="3">
        <f t="shared" si="2"/>
        <v>8.3178534571723421</v>
      </c>
      <c r="J22" s="3"/>
      <c r="K22" s="3">
        <f t="shared" si="3"/>
        <v>9.031751082457995E-2</v>
      </c>
      <c r="L22" s="3">
        <f t="shared" si="3"/>
        <v>4.1855248239976592E-2</v>
      </c>
      <c r="M22" s="3">
        <f t="shared" si="3"/>
        <v>4.0669535868806096E-2</v>
      </c>
    </row>
    <row r="23" spans="1:13">
      <c r="A23" s="2">
        <v>12.5</v>
      </c>
      <c r="B23">
        <v>215</v>
      </c>
      <c r="C23" s="1">
        <v>105</v>
      </c>
      <c r="D23">
        <f t="shared" si="4"/>
        <v>314</v>
      </c>
      <c r="E23" s="1"/>
      <c r="G23" s="3">
        <f t="shared" si="0"/>
        <v>8.3204334365325074</v>
      </c>
      <c r="H23" s="3">
        <f t="shared" si="5"/>
        <v>8.306878306878307</v>
      </c>
      <c r="I23" s="3"/>
      <c r="J23" s="3"/>
      <c r="K23" s="3">
        <f t="shared" si="3"/>
        <v>7.1699520216162091E-2</v>
      </c>
      <c r="L23" s="3">
        <f t="shared" si="3"/>
        <v>9.1331032465962178E-2</v>
      </c>
      <c r="M23" s="3"/>
    </row>
    <row r="24" spans="1:13">
      <c r="A24" s="2">
        <v>13</v>
      </c>
      <c r="B24">
        <v>207</v>
      </c>
      <c r="C24" s="1">
        <v>110</v>
      </c>
      <c r="D24">
        <v>318</v>
      </c>
      <c r="E24" s="1"/>
      <c r="G24" s="3">
        <f t="shared" si="0"/>
        <v>8.3312693498452006</v>
      </c>
      <c r="H24" s="3">
        <f t="shared" si="5"/>
        <v>8.3028720626631856</v>
      </c>
      <c r="I24" s="3"/>
      <c r="J24" s="3"/>
      <c r="K24" s="3">
        <f t="shared" si="3"/>
        <v>0.20202545447504444</v>
      </c>
      <c r="L24" s="3">
        <f t="shared" si="3"/>
        <v>0.13951502075916242</v>
      </c>
      <c r="M24" s="3"/>
    </row>
    <row r="25" spans="1:13">
      <c r="A25" s="2">
        <v>13.5</v>
      </c>
      <c r="B25">
        <v>198</v>
      </c>
      <c r="C25" s="1">
        <v>115</v>
      </c>
      <c r="D25">
        <v>323</v>
      </c>
      <c r="E25" s="1"/>
      <c r="G25" s="3">
        <f t="shared" si="0"/>
        <v>8.2755417956656352</v>
      </c>
      <c r="H25" s="3">
        <f t="shared" si="5"/>
        <v>8.3247422680412377</v>
      </c>
      <c r="I25" s="3"/>
      <c r="J25" s="3"/>
      <c r="K25" s="3">
        <f t="shared" si="3"/>
        <v>0.46822220742778509</v>
      </c>
      <c r="L25" s="3">
        <f t="shared" si="3"/>
        <v>0.12352279304371255</v>
      </c>
      <c r="M25" s="3"/>
    </row>
    <row r="26" spans="1:13">
      <c r="A26" s="2">
        <v>14</v>
      </c>
      <c r="B26">
        <v>192</v>
      </c>
      <c r="C26" s="1">
        <v>120</v>
      </c>
      <c r="D26">
        <f>D25+4</f>
        <v>327</v>
      </c>
      <c r="E26" s="1"/>
      <c r="G26" s="3">
        <f t="shared" si="0"/>
        <v>8.321981424148607</v>
      </c>
      <c r="H26" s="3">
        <f t="shared" si="5"/>
        <v>8.3206106870229011</v>
      </c>
      <c r="I26" s="3"/>
      <c r="J26" s="3"/>
      <c r="K26" s="3">
        <f t="shared" si="3"/>
        <v>9.031751082457995E-2</v>
      </c>
      <c r="L26" s="3">
        <f t="shared" si="3"/>
        <v>7.3831351201865472E-2</v>
      </c>
      <c r="M26" s="3"/>
    </row>
    <row r="27" spans="1:13">
      <c r="A27" s="2">
        <v>14.5</v>
      </c>
      <c r="B27">
        <v>185</v>
      </c>
      <c r="C27" s="1">
        <v>125</v>
      </c>
      <c r="D27">
        <f t="shared" si="4"/>
        <v>331</v>
      </c>
      <c r="E27" s="1"/>
      <c r="G27" s="3">
        <f t="shared" si="0"/>
        <v>8.3049535603715174</v>
      </c>
      <c r="H27" s="3">
        <f t="shared" si="5"/>
        <v>8.316582914572864</v>
      </c>
      <c r="I27" s="3"/>
      <c r="J27" s="3"/>
      <c r="K27" s="3">
        <f t="shared" si="3"/>
        <v>0.11448038586795248</v>
      </c>
      <c r="L27" s="3">
        <f t="shared" si="3"/>
        <v>2.5388438049508376E-2</v>
      </c>
      <c r="M27" s="3"/>
    </row>
    <row r="28" spans="1:13">
      <c r="A28" s="2">
        <v>15</v>
      </c>
      <c r="B28">
        <v>179</v>
      </c>
      <c r="C28" s="1">
        <v>130</v>
      </c>
      <c r="D28">
        <f t="shared" si="4"/>
        <v>335</v>
      </c>
      <c r="E28" s="1"/>
      <c r="G28" s="3">
        <f t="shared" si="0"/>
        <v>8.3126934984520116</v>
      </c>
      <c r="H28" s="3">
        <f t="shared" si="5"/>
        <v>8.3126550868486344</v>
      </c>
      <c r="I28" s="3"/>
      <c r="J28" s="3"/>
      <c r="K28" s="3">
        <f t="shared" si="3"/>
        <v>2.1390432825905883E-2</v>
      </c>
      <c r="L28" s="3">
        <f t="shared" si="3"/>
        <v>2.185241770452646E-2</v>
      </c>
      <c r="M28" s="3"/>
    </row>
    <row r="29" spans="1:13">
      <c r="A29" s="2">
        <v>15.5</v>
      </c>
      <c r="B29">
        <v>173</v>
      </c>
      <c r="C29" s="1">
        <v>135</v>
      </c>
      <c r="D29">
        <f t="shared" si="4"/>
        <v>339</v>
      </c>
      <c r="E29" s="1"/>
      <c r="G29" s="3">
        <f t="shared" si="0"/>
        <v>8.3018575851393184</v>
      </c>
      <c r="H29" s="3">
        <f t="shared" si="5"/>
        <v>8.3088235294117645</v>
      </c>
      <c r="I29" s="3"/>
      <c r="J29" s="3"/>
      <c r="K29" s="3">
        <f t="shared" si="3"/>
        <v>0.15171636708478822</v>
      </c>
      <c r="L29" s="3">
        <f t="shared" si="3"/>
        <v>6.7935409346929182E-2</v>
      </c>
      <c r="M29" s="3"/>
    </row>
    <row r="30" spans="1:13">
      <c r="A30" s="2">
        <v>16</v>
      </c>
      <c r="B30">
        <v>168</v>
      </c>
      <c r="C30" s="1">
        <v>140</v>
      </c>
      <c r="D30">
        <f t="shared" si="4"/>
        <v>343</v>
      </c>
      <c r="E30" s="1"/>
      <c r="G30" s="3">
        <f t="shared" si="0"/>
        <v>8.321981424148607</v>
      </c>
      <c r="H30" s="3">
        <f t="shared" si="5"/>
        <v>8.3050847457627111</v>
      </c>
      <c r="I30" s="3"/>
      <c r="J30" s="3"/>
      <c r="K30" s="3">
        <f t="shared" si="3"/>
        <v>9.031751082457995E-2</v>
      </c>
      <c r="L30" s="3">
        <f t="shared" si="3"/>
        <v>0.112902590053695</v>
      </c>
      <c r="M30" s="3"/>
    </row>
    <row r="31" spans="1:13">
      <c r="A31" s="2">
        <v>16.5</v>
      </c>
      <c r="B31">
        <v>163</v>
      </c>
      <c r="C31" s="1">
        <v>145</v>
      </c>
      <c r="D31">
        <v>348</v>
      </c>
      <c r="E31" s="1"/>
      <c r="G31" s="3">
        <f t="shared" si="0"/>
        <v>8.3266253869969038</v>
      </c>
      <c r="H31" s="3">
        <f t="shared" si="5"/>
        <v>8.3253588516746415</v>
      </c>
      <c r="I31" s="3"/>
      <c r="J31" s="3"/>
      <c r="K31" s="3">
        <f t="shared" si="3"/>
        <v>0.1461714826498122</v>
      </c>
      <c r="L31" s="3">
        <f t="shared" si="3"/>
        <v>0.13093858124293647</v>
      </c>
      <c r="M31" s="3"/>
    </row>
    <row r="32" spans="1:13">
      <c r="A32" s="2">
        <v>17</v>
      </c>
      <c r="B32">
        <v>158</v>
      </c>
      <c r="C32" s="1">
        <v>150</v>
      </c>
      <c r="D32">
        <f t="shared" si="4"/>
        <v>352</v>
      </c>
      <c r="E32" s="1"/>
      <c r="G32" s="3">
        <f t="shared" si="0"/>
        <v>8.3157894736842106</v>
      </c>
      <c r="H32" s="3">
        <f t="shared" si="5"/>
        <v>8.3215130023640658</v>
      </c>
      <c r="I32" s="3"/>
      <c r="J32" s="3"/>
      <c r="K32" s="3">
        <f t="shared" si="3"/>
        <v>1.5845548390929852E-2</v>
      </c>
      <c r="L32" s="3">
        <f t="shared" si="3"/>
        <v>8.4683698063634863E-2</v>
      </c>
      <c r="M32" s="3"/>
    </row>
    <row r="33" spans="1:13">
      <c r="A33" s="2">
        <v>17.5</v>
      </c>
      <c r="B33">
        <v>153</v>
      </c>
      <c r="C33" s="1"/>
      <c r="E33" s="1"/>
      <c r="G33" s="3">
        <f t="shared" si="0"/>
        <v>8.2894736842105257</v>
      </c>
      <c r="H33" s="3"/>
      <c r="I33" s="3"/>
      <c r="J33" s="3"/>
      <c r="K33" s="3">
        <f t="shared" si="3"/>
        <v>0.30066029195208843</v>
      </c>
      <c r="L33" s="3"/>
      <c r="M33" s="3"/>
    </row>
    <row r="34" spans="1:13">
      <c r="A34" s="2">
        <v>18</v>
      </c>
      <c r="B34">
        <v>149</v>
      </c>
      <c r="C34" s="1"/>
      <c r="E34" s="1"/>
      <c r="G34" s="3">
        <f t="shared" si="0"/>
        <v>8.3034055727554179</v>
      </c>
      <c r="H34" s="3"/>
      <c r="I34" s="3"/>
      <c r="J34" s="3"/>
      <c r="K34" s="3">
        <f t="shared" si="3"/>
        <v>0.13309837647637035</v>
      </c>
      <c r="L34" s="3"/>
      <c r="M34" s="3"/>
    </row>
    <row r="35" spans="1:13">
      <c r="A35" s="2">
        <v>18.5</v>
      </c>
      <c r="B35">
        <v>145</v>
      </c>
      <c r="C35" s="1"/>
      <c r="E35" s="1"/>
      <c r="G35" s="3">
        <f t="shared" si="0"/>
        <v>8.3049535603715174</v>
      </c>
      <c r="H35" s="3"/>
      <c r="I35" s="3"/>
      <c r="J35" s="3"/>
      <c r="K35" s="3">
        <f t="shared" si="3"/>
        <v>0.11448038586795248</v>
      </c>
      <c r="L35" s="3"/>
      <c r="M35" s="3"/>
    </row>
    <row r="36" spans="1:13">
      <c r="A36" s="2">
        <v>19</v>
      </c>
      <c r="B36">
        <v>141</v>
      </c>
      <c r="C36" s="1"/>
      <c r="E36" s="1"/>
      <c r="G36" s="3">
        <f t="shared" si="0"/>
        <v>8.2941176470588243</v>
      </c>
      <c r="H36" s="3"/>
      <c r="I36" s="3"/>
      <c r="J36" s="3"/>
      <c r="K36" s="3">
        <f t="shared" si="3"/>
        <v>0.24480632012683481</v>
      </c>
      <c r="L36" s="3"/>
      <c r="M36" s="3"/>
    </row>
    <row r="37" spans="1:13">
      <c r="A37" s="2">
        <v>19.5</v>
      </c>
      <c r="B37">
        <v>138</v>
      </c>
      <c r="C37" s="1"/>
      <c r="E37" s="1"/>
      <c r="G37" s="3">
        <f t="shared" si="0"/>
        <v>8.3312693498452006</v>
      </c>
      <c r="H37" s="3"/>
      <c r="I37" s="3"/>
      <c r="J37" s="3"/>
      <c r="K37" s="3">
        <f t="shared" si="3"/>
        <v>0.20202545447504444</v>
      </c>
      <c r="L37" s="3"/>
      <c r="M37" s="3"/>
    </row>
    <row r="38" spans="1:13">
      <c r="A38" s="2">
        <v>20</v>
      </c>
      <c r="B38">
        <v>134</v>
      </c>
      <c r="C38" s="1"/>
      <c r="E38" s="1"/>
      <c r="G38" s="3">
        <f t="shared" si="0"/>
        <v>8.2972136222910216</v>
      </c>
      <c r="H38" s="3"/>
      <c r="I38" s="3"/>
      <c r="J38" s="3"/>
      <c r="K38" s="3">
        <f t="shared" si="3"/>
        <v>0.20757033891002047</v>
      </c>
      <c r="L38" s="3"/>
      <c r="M38" s="3"/>
    </row>
    <row r="39" spans="1:13">
      <c r="A39" s="1"/>
      <c r="C39" s="1"/>
      <c r="E39" s="1"/>
      <c r="F39" s="4" t="s">
        <v>11</v>
      </c>
      <c r="G39" s="3">
        <f>AVERAGE(G2:G38)</f>
        <v>8.3095138482135393</v>
      </c>
      <c r="H39" s="3">
        <f>AVERAGE(H5:H32)</f>
        <v>8.3142008223108199</v>
      </c>
      <c r="I39" s="3">
        <f>AVERAGE(I5:I22)</f>
        <v>8.3153492438223147</v>
      </c>
      <c r="J39" s="4" t="s">
        <v>12</v>
      </c>
      <c r="K39" s="3">
        <f>ABS(G39-$J$2)/$J$2*100</f>
        <v>5.9632791913436879E-2</v>
      </c>
      <c r="L39">
        <f>ABS(H39-$J$2)/$J$2*100</f>
        <v>3.261514251059968E-3</v>
      </c>
      <c r="M39">
        <f>ABS(I39-$J$2)/J2*100</f>
        <v>1.0550806140358103E-2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Patel</dc:creator>
  <cp:lastModifiedBy>Jay Patel</cp:lastModifiedBy>
  <dcterms:created xsi:type="dcterms:W3CDTF">2015-08-18T17:46:39Z</dcterms:created>
  <dcterms:modified xsi:type="dcterms:W3CDTF">2015-08-18T17:46:59Z</dcterms:modified>
</cp:coreProperties>
</file>