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0" yWindow="0" windowWidth="25600" windowHeight="144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C12" i="1"/>
  <c r="B12" i="1"/>
  <c r="F2" i="1"/>
  <c r="D14" i="1"/>
  <c r="D16" i="1"/>
  <c r="C14" i="1"/>
  <c r="C16" i="1"/>
  <c r="B14" i="1"/>
  <c r="B16" i="1"/>
  <c r="D11" i="1"/>
  <c r="D15" i="1"/>
  <c r="C11" i="1"/>
  <c r="C15" i="1"/>
  <c r="B11" i="1"/>
  <c r="B15" i="1"/>
  <c r="D13" i="1"/>
  <c r="C13" i="1"/>
  <c r="B13" i="1"/>
</calcChain>
</file>

<file path=xl/sharedStrings.xml><?xml version="1.0" encoding="utf-8"?>
<sst xmlns="http://schemas.openxmlformats.org/spreadsheetml/2006/main" count="26" uniqueCount="23">
  <si>
    <t>Velocity Range</t>
  </si>
  <si>
    <t>0-200 m/s</t>
  </si>
  <si>
    <t>200-400 m/s</t>
  </si>
  <si>
    <t>400-600 m/s</t>
  </si>
  <si>
    <t>600-800 m/s</t>
  </si>
  <si>
    <t>800-1000 m/s</t>
  </si>
  <si>
    <t>1000-1200 m/s</t>
  </si>
  <si>
    <t>1200-1400 m/s</t>
  </si>
  <si>
    <t>over 1400 m/s</t>
  </si>
  <si>
    <t># of balls at 500 m/s</t>
  </si>
  <si>
    <t># of balls at 700 m/s</t>
  </si>
  <si>
    <t># of ball at 900m/s</t>
  </si>
  <si>
    <t>K.E. % error</t>
  </si>
  <si>
    <t>Minimum K.E. after 60 seconds</t>
  </si>
  <si>
    <t>Max K.E. after 60 sec</t>
  </si>
  <si>
    <t>K.E. % error initial and max</t>
  </si>
  <si>
    <t>Average K.E. max and min</t>
  </si>
  <si>
    <t>Mass of one ball</t>
  </si>
  <si>
    <t>Initial K.E. of the system</t>
  </si>
  <si>
    <t>Gas being simulated</t>
  </si>
  <si>
    <t>Neon</t>
  </si>
  <si>
    <t>Kg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</si>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</sst>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0" fontId="0" fillId="0" borderId="0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13" sqref="D13"/>
    </sheetView>
  </sheetViews>
  <sheetFormatPr baseColWidth="10" defaultColWidth="8.83203125" defaultRowHeight="14" x14ac:dyDescent="0"/>
  <cols>
    <col min="1" max="1" width="28.5" bestFit="1" customWidth="1"/>
    <col min="2" max="2" width="20.6640625" customWidth="1"/>
    <col min="3" max="3" width="19.5" customWidth="1"/>
    <col min="4" max="4" width="17.33203125" customWidth="1"/>
    <col min="6" max="6" width="15.1640625" customWidth="1"/>
  </cols>
  <sheetData>
    <row r="1" spans="1:7">
      <c r="A1" t="s">
        <v>0</v>
      </c>
      <c r="B1" t="s">
        <v>9</v>
      </c>
      <c r="C1" t="s">
        <v>10</v>
      </c>
      <c r="D1" t="s">
        <v>11</v>
      </c>
      <c r="F1" t="s">
        <v>17</v>
      </c>
    </row>
    <row r="2" spans="1:7">
      <c r="A2" t="s">
        <v>1</v>
      </c>
      <c r="B2" s="1">
        <v>2</v>
      </c>
      <c r="C2" s="1">
        <v>2</v>
      </c>
      <c r="D2" s="1">
        <v>0</v>
      </c>
      <c r="F2" s="6">
        <f>(((3/2)*(1.381*10^-23)*(392))/((0.5)*(700)^2))*1000</f>
        <v>3.314400000000001E-23</v>
      </c>
      <c r="G2" t="s">
        <v>21</v>
      </c>
    </row>
    <row r="3" spans="1:7">
      <c r="A3" t="s">
        <v>2</v>
      </c>
      <c r="B3" s="1">
        <v>4</v>
      </c>
      <c r="C3" s="1">
        <v>2</v>
      </c>
      <c r="D3" s="1">
        <v>3</v>
      </c>
    </row>
    <row r="4" spans="1:7">
      <c r="A4" t="s">
        <v>3</v>
      </c>
      <c r="B4" s="1">
        <v>4</v>
      </c>
      <c r="C4" s="1">
        <v>4</v>
      </c>
      <c r="D4" s="1">
        <v>2</v>
      </c>
    </row>
    <row r="5" spans="1:7">
      <c r="A5" t="s">
        <v>4</v>
      </c>
      <c r="B5" s="1">
        <v>5</v>
      </c>
      <c r="C5" s="1">
        <v>2</v>
      </c>
      <c r="D5" s="1">
        <v>4</v>
      </c>
    </row>
    <row r="6" spans="1:7">
      <c r="A6" t="s">
        <v>5</v>
      </c>
      <c r="B6" s="1">
        <v>0</v>
      </c>
      <c r="C6" s="1">
        <v>2</v>
      </c>
      <c r="D6" s="1">
        <v>1</v>
      </c>
    </row>
    <row r="7" spans="1:7">
      <c r="A7" t="s">
        <v>6</v>
      </c>
      <c r="B7" s="1">
        <v>0</v>
      </c>
      <c r="C7" s="1">
        <v>3</v>
      </c>
      <c r="D7" s="1">
        <v>3</v>
      </c>
    </row>
    <row r="8" spans="1:7">
      <c r="A8" t="s">
        <v>7</v>
      </c>
      <c r="B8" s="1">
        <v>0</v>
      </c>
      <c r="C8" s="1">
        <v>0</v>
      </c>
      <c r="D8" s="1">
        <v>1</v>
      </c>
    </row>
    <row r="9" spans="1:7">
      <c r="A9" t="s">
        <v>8</v>
      </c>
      <c r="B9" s="1">
        <v>0</v>
      </c>
      <c r="C9" s="1">
        <v>0</v>
      </c>
      <c r="D9" s="1">
        <v>1</v>
      </c>
    </row>
    <row r="11" spans="1:7">
      <c r="A11" t="s">
        <v>18</v>
      </c>
      <c r="B11" s="2">
        <f>(1/2)*(F2)*15*(500)^2</f>
        <v>6.2145000000000022E-17</v>
      </c>
      <c r="C11" s="2">
        <f>(1/2)*F2*15*(700)^2</f>
        <v>1.2180420000000003E-16</v>
      </c>
      <c r="D11" s="2">
        <f>(1/2)*(F2)*15*(900)^2</f>
        <v>2.0134980000000007E-16</v>
      </c>
      <c r="E11" t="s">
        <v>22</v>
      </c>
    </row>
    <row r="12" spans="1:7">
      <c r="A12" t="s">
        <v>13</v>
      </c>
      <c r="B12" s="3">
        <f>(1/2)*(F2*15)*((0*2+200*4+400*4+600*5)/15)^2</f>
        <v>3.2215968000000011E-17</v>
      </c>
      <c r="C12" s="3">
        <f>(1/2)*(F2*15)*((0*2+200*4+400*4+600*1+800*3+1000*3)/15)^2</f>
        <v>7.7954688000000031E-17</v>
      </c>
      <c r="D12" s="2">
        <f>(1/2)*(F2*15)*((200*3+400*3+600*3+800*2+1000*2+1200*1+1400*1)/15)^2</f>
        <v>1.0610499200000005E-16</v>
      </c>
      <c r="E12" t="s">
        <v>22</v>
      </c>
    </row>
    <row r="13" spans="1:7">
      <c r="A13" t="s">
        <v>12</v>
      </c>
      <c r="B13" s="4">
        <f>ABS(B12-B11)/B11</f>
        <v>0.48160000000000003</v>
      </c>
      <c r="C13" s="4">
        <f>ABS(C12-C11)/C11</f>
        <v>0.35999999999999993</v>
      </c>
      <c r="D13" s="4">
        <f>ABS(D12-D11)/D11</f>
        <v>0.47303155006858699</v>
      </c>
    </row>
    <row r="14" spans="1:7">
      <c r="A14" t="s">
        <v>14</v>
      </c>
      <c r="B14" s="3">
        <f>(1/2)*(F2*15)*((200*2+400*4+600*4+800*5)/15)^2</f>
        <v>7.7954688000000031E-17</v>
      </c>
      <c r="C14" s="3">
        <f>(1/2)*(F2*15)*((200*2+400*2+600*4+800*2+1000*2+1200*3)/15)^2</f>
        <v>1.2886387200000004E-16</v>
      </c>
      <c r="D14" s="3">
        <f>(1/2)*(F2*15)*((400*3+600*2+800*4+1000*1+1200*3+1400*1+1600*1)/15)^2</f>
        <v>1.9250035200000007E-16</v>
      </c>
      <c r="E14" t="s">
        <v>22</v>
      </c>
    </row>
    <row r="15" spans="1:7">
      <c r="A15" t="s">
        <v>15</v>
      </c>
      <c r="B15" s="4">
        <f>ABS(B14-B11)/B11</f>
        <v>0.25440000000000007</v>
      </c>
      <c r="C15" s="4">
        <f>ABS(C14-C11)/C11</f>
        <v>5.7959183673469451E-2</v>
      </c>
      <c r="D15" s="4">
        <f>ABS(D14-D11)/D11</f>
        <v>4.3950617283950583E-2</v>
      </c>
    </row>
    <row r="16" spans="1:7">
      <c r="A16" t="s">
        <v>16</v>
      </c>
      <c r="B16" s="2">
        <f>(B12+B14)/2</f>
        <v>5.5085328000000024E-17</v>
      </c>
      <c r="C16" s="2">
        <f>(C12+C14)/2</f>
        <v>1.0340928000000004E-16</v>
      </c>
      <c r="D16" s="3">
        <f>(D12+D14)/2</f>
        <v>1.4930267200000006E-16</v>
      </c>
      <c r="E16" t="s">
        <v>22</v>
      </c>
    </row>
    <row r="17" spans="1:4">
      <c r="A17" t="s">
        <v>19</v>
      </c>
      <c r="B17" s="4" t="s">
        <v>20</v>
      </c>
      <c r="C17" s="5"/>
      <c r="D17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OneStop</dc:creator>
  <cp:lastModifiedBy>Jay Patel</cp:lastModifiedBy>
  <dcterms:created xsi:type="dcterms:W3CDTF">2014-08-28T20:42:06Z</dcterms:created>
  <dcterms:modified xsi:type="dcterms:W3CDTF">2015-09-29T14:36:20Z</dcterms:modified>
</cp:coreProperties>
</file>