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B30" i="1"/>
  <c r="B32" i="1"/>
  <c r="E25" i="1"/>
  <c r="C30" i="1"/>
  <c r="C32" i="1"/>
  <c r="E26" i="1"/>
  <c r="D30" i="1"/>
  <c r="D32" i="1"/>
  <c r="K32" i="1"/>
  <c r="L21" i="1"/>
  <c r="L32" i="1"/>
  <c r="M32" i="1"/>
  <c r="E13" i="1"/>
  <c r="B19" i="1"/>
  <c r="B21" i="1"/>
  <c r="C19" i="1"/>
  <c r="C21" i="1"/>
  <c r="D19" i="1"/>
  <c r="D21" i="1"/>
  <c r="E19" i="1"/>
  <c r="E21" i="1"/>
  <c r="F19" i="1"/>
  <c r="F21" i="1"/>
  <c r="G19" i="1"/>
  <c r="G21" i="1"/>
  <c r="H19" i="1"/>
  <c r="H21" i="1"/>
  <c r="I19" i="1"/>
  <c r="I21" i="1"/>
  <c r="J19" i="1"/>
  <c r="J21" i="1"/>
  <c r="K21" i="1"/>
  <c r="M21" i="1"/>
  <c r="E2" i="1"/>
  <c r="B10" i="1"/>
  <c r="C8" i="1"/>
  <c r="C10" i="1"/>
  <c r="D8" i="1"/>
  <c r="D10" i="1"/>
  <c r="E8" i="1"/>
  <c r="E10" i="1"/>
  <c r="F8" i="1"/>
  <c r="F10" i="1"/>
  <c r="G8" i="1"/>
  <c r="G10" i="1"/>
  <c r="H8" i="1"/>
  <c r="H10" i="1"/>
  <c r="I8" i="1"/>
  <c r="I10" i="1"/>
  <c r="J8" i="1"/>
  <c r="J10" i="1"/>
  <c r="K10" i="1"/>
  <c r="L10" i="1"/>
  <c r="M10" i="1"/>
</calcChain>
</file>

<file path=xl/sharedStrings.xml><?xml version="1.0" encoding="utf-8"?>
<sst xmlns="http://schemas.openxmlformats.org/spreadsheetml/2006/main" count="52" uniqueCount="26">
  <si>
    <t>1st run</t>
  </si>
  <si>
    <t>Table lab 20</t>
  </si>
  <si>
    <t>average specific heat</t>
  </si>
  <si>
    <t>nominal specific heat</t>
  </si>
  <si>
    <t>% error</t>
  </si>
  <si>
    <t>hanging mass</t>
  </si>
  <si>
    <t>kg</t>
  </si>
  <si>
    <t>mgh(Joules)</t>
  </si>
  <si>
    <t>Height</t>
  </si>
  <si>
    <t>m</t>
  </si>
  <si>
    <t>gravity</t>
  </si>
  <si>
    <t>m/s/s</t>
  </si>
  <si>
    <t>water mass</t>
  </si>
  <si>
    <t xml:space="preserve"> </t>
  </si>
  <si>
    <t>initial temperature</t>
  </si>
  <si>
    <r>
      <t>Final temperature (</t>
    </r>
    <r>
      <rPr>
        <sz val="11"/>
        <color theme="1"/>
        <rFont val="Calibri"/>
        <family val="2"/>
      </rPr>
      <t>°C)</t>
    </r>
  </si>
  <si>
    <r>
      <t>Change in temperature (</t>
    </r>
    <r>
      <rPr>
        <sz val="11"/>
        <color theme="1"/>
        <rFont val="Calibri"/>
        <family val="2"/>
      </rPr>
      <t>°C)</t>
    </r>
  </si>
  <si>
    <r>
      <t>specific heat of water J/(kg*C</t>
    </r>
    <r>
      <rPr>
        <sz val="11"/>
        <color theme="1"/>
        <rFont val="Calibri"/>
        <family val="2"/>
      </rPr>
      <t>°)</t>
    </r>
  </si>
  <si>
    <t>%</t>
  </si>
  <si>
    <t>2nd run</t>
  </si>
  <si>
    <r>
      <t>initial temperature (</t>
    </r>
    <r>
      <rPr>
        <sz val="11"/>
        <color theme="1"/>
        <rFont val="Calibri"/>
        <family val="2"/>
      </rPr>
      <t>°C)</t>
    </r>
  </si>
  <si>
    <t>3rd run</t>
  </si>
  <si>
    <t>initial water temperature</t>
  </si>
  <si>
    <t>°C</t>
  </si>
  <si>
    <t>mgh (Joules)</t>
  </si>
  <si>
    <t>Hanging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</si>
</sst>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28.83203125" bestFit="1" customWidth="1"/>
    <col min="4" max="4" width="11.83203125" bestFit="1" customWidth="1"/>
    <col min="11" max="11" width="19.83203125" bestFit="1" customWidth="1"/>
    <col min="12" max="12" width="20.1640625" bestFit="1" customWidth="1"/>
  </cols>
  <sheetData>
    <row r="1" spans="1:14">
      <c r="A1" t="s">
        <v>0</v>
      </c>
      <c r="F1" t="s">
        <v>1</v>
      </c>
      <c r="K1" s="1" t="s">
        <v>2</v>
      </c>
      <c r="L1" s="1" t="s">
        <v>3</v>
      </c>
      <c r="M1" s="1" t="s">
        <v>4</v>
      </c>
    </row>
    <row r="2" spans="1:14">
      <c r="A2" t="s">
        <v>5</v>
      </c>
      <c r="B2">
        <v>5</v>
      </c>
      <c r="C2" t="s">
        <v>6</v>
      </c>
      <c r="D2" t="s">
        <v>7</v>
      </c>
      <c r="E2">
        <f>B2*B3*B4</f>
        <v>49000</v>
      </c>
      <c r="L2">
        <v>4186</v>
      </c>
    </row>
    <row r="3" spans="1:14">
      <c r="A3" t="s">
        <v>8</v>
      </c>
      <c r="B3">
        <v>1000</v>
      </c>
      <c r="C3" t="s">
        <v>9</v>
      </c>
    </row>
    <row r="4" spans="1:14">
      <c r="A4" t="s">
        <v>10</v>
      </c>
      <c r="B4">
        <v>9.8000000000000007</v>
      </c>
      <c r="C4" t="s">
        <v>11</v>
      </c>
    </row>
    <row r="5" spans="1:14">
      <c r="A5" t="s">
        <v>12</v>
      </c>
      <c r="B5">
        <v>5</v>
      </c>
      <c r="C5" t="s">
        <v>6</v>
      </c>
      <c r="H5" t="s">
        <v>13</v>
      </c>
    </row>
    <row r="6" spans="1:14">
      <c r="A6" t="s">
        <v>14</v>
      </c>
      <c r="B6">
        <v>0</v>
      </c>
      <c r="C6">
        <v>5</v>
      </c>
      <c r="D6">
        <v>10</v>
      </c>
      <c r="E6">
        <v>15</v>
      </c>
      <c r="F6">
        <v>20</v>
      </c>
      <c r="G6">
        <v>25</v>
      </c>
      <c r="H6">
        <v>30</v>
      </c>
      <c r="I6">
        <v>35</v>
      </c>
      <c r="J6">
        <v>40</v>
      </c>
    </row>
    <row r="7" spans="1:14">
      <c r="A7" t="s">
        <v>15</v>
      </c>
      <c r="B7" s="2">
        <v>2.34</v>
      </c>
      <c r="C7" s="2">
        <v>7.34</v>
      </c>
      <c r="D7" s="2">
        <v>12.34</v>
      </c>
      <c r="E7" s="2">
        <v>17.34</v>
      </c>
      <c r="F7" s="2">
        <v>22.34</v>
      </c>
      <c r="G7" s="2">
        <v>27.34</v>
      </c>
      <c r="H7" s="2">
        <v>32.340000000000003</v>
      </c>
      <c r="I7" s="2">
        <v>37.340000000000003</v>
      </c>
      <c r="J7" s="2">
        <v>42.34</v>
      </c>
    </row>
    <row r="8" spans="1:14">
      <c r="A8" t="s">
        <v>16</v>
      </c>
      <c r="B8" s="2">
        <v>2.34</v>
      </c>
      <c r="C8" s="2">
        <f>C7-C6</f>
        <v>2.34</v>
      </c>
      <c r="D8" s="2">
        <f t="shared" ref="D8:J8" si="0">D7-D6</f>
        <v>2.34</v>
      </c>
      <c r="E8" s="2">
        <f t="shared" si="0"/>
        <v>2.34</v>
      </c>
      <c r="F8" s="2">
        <f t="shared" si="0"/>
        <v>2.34</v>
      </c>
      <c r="G8" s="2">
        <f t="shared" si="0"/>
        <v>2.34</v>
      </c>
      <c r="H8" s="2">
        <f t="shared" si="0"/>
        <v>2.3400000000000034</v>
      </c>
      <c r="I8" s="2">
        <f t="shared" si="0"/>
        <v>2.3400000000000034</v>
      </c>
      <c r="J8" s="2">
        <f t="shared" si="0"/>
        <v>2.3400000000000034</v>
      </c>
    </row>
    <row r="10" spans="1:14">
      <c r="A10" t="s">
        <v>17</v>
      </c>
      <c r="B10" s="3">
        <f>$E$2/(B8*$B$5)</f>
        <v>4188.0341880341884</v>
      </c>
      <c r="C10" s="3">
        <f t="shared" ref="C10:J10" si="1">$E$2/(C8*$B$5)</f>
        <v>4188.0341880341884</v>
      </c>
      <c r="D10" s="3">
        <f>$E$2/(D8*$B$5)</f>
        <v>4188.0341880341884</v>
      </c>
      <c r="E10" s="3">
        <f t="shared" si="1"/>
        <v>4188.0341880341884</v>
      </c>
      <c r="F10" s="3">
        <f t="shared" si="1"/>
        <v>4188.0341880341884</v>
      </c>
      <c r="G10" s="3">
        <f t="shared" si="1"/>
        <v>4188.0341880341884</v>
      </c>
      <c r="H10" s="3">
        <f t="shared" si="1"/>
        <v>4188.0341880341821</v>
      </c>
      <c r="I10" s="3">
        <f t="shared" si="1"/>
        <v>4188.0341880341821</v>
      </c>
      <c r="J10" s="3">
        <f t="shared" si="1"/>
        <v>4188.0341880341821</v>
      </c>
      <c r="K10" s="3">
        <f>AVERAGE(B10:J10)</f>
        <v>4188.0341880341857</v>
      </c>
      <c r="L10" s="3">
        <f>L2</f>
        <v>4186</v>
      </c>
      <c r="M10" s="2">
        <f>ABS(K10-L10)/L10*100</f>
        <v>4.8595031872568507E-2</v>
      </c>
      <c r="N10" t="s">
        <v>18</v>
      </c>
    </row>
    <row r="12" spans="1:14">
      <c r="A12" t="s">
        <v>19</v>
      </c>
    </row>
    <row r="13" spans="1:14">
      <c r="A13" t="s">
        <v>5</v>
      </c>
      <c r="B13">
        <v>5</v>
      </c>
      <c r="C13" t="s">
        <v>6</v>
      </c>
      <c r="D13" t="s">
        <v>7</v>
      </c>
      <c r="E13">
        <f>B16*B15*B14</f>
        <v>100000</v>
      </c>
    </row>
    <row r="14" spans="1:14">
      <c r="A14" t="s">
        <v>8</v>
      </c>
      <c r="B14">
        <v>1000</v>
      </c>
      <c r="C14" t="s">
        <v>9</v>
      </c>
    </row>
    <row r="15" spans="1:14">
      <c r="A15" t="s">
        <v>10</v>
      </c>
      <c r="B15">
        <v>20</v>
      </c>
      <c r="C15" t="s">
        <v>11</v>
      </c>
    </row>
    <row r="16" spans="1:14">
      <c r="A16" t="s">
        <v>12</v>
      </c>
      <c r="B16">
        <v>5</v>
      </c>
      <c r="C16" t="s">
        <v>6</v>
      </c>
    </row>
    <row r="17" spans="1:14">
      <c r="A17" t="s">
        <v>20</v>
      </c>
      <c r="B17">
        <v>40</v>
      </c>
      <c r="C17">
        <v>35</v>
      </c>
      <c r="D17">
        <v>30</v>
      </c>
      <c r="E17">
        <v>25</v>
      </c>
      <c r="F17">
        <v>20</v>
      </c>
      <c r="G17">
        <v>15</v>
      </c>
      <c r="H17">
        <v>10</v>
      </c>
      <c r="I17">
        <v>5</v>
      </c>
      <c r="J17">
        <v>0</v>
      </c>
    </row>
    <row r="18" spans="1:14">
      <c r="A18" t="s">
        <v>15</v>
      </c>
      <c r="B18" s="2">
        <v>44.78</v>
      </c>
      <c r="C18" s="2">
        <v>39.78</v>
      </c>
      <c r="D18" s="2">
        <v>34.78</v>
      </c>
      <c r="E18" s="2">
        <v>29.78</v>
      </c>
      <c r="F18" s="2">
        <v>24.78</v>
      </c>
      <c r="G18" s="2">
        <v>19.78</v>
      </c>
      <c r="H18" s="2">
        <v>14.78</v>
      </c>
      <c r="I18" s="2">
        <v>9.7799999999999994</v>
      </c>
      <c r="J18" s="2">
        <v>4.78</v>
      </c>
    </row>
    <row r="19" spans="1:14">
      <c r="A19" t="s">
        <v>16</v>
      </c>
      <c r="B19" s="2">
        <f>B18-B17</f>
        <v>4.7800000000000011</v>
      </c>
      <c r="C19" s="2">
        <f t="shared" ref="C19:J19" si="2">C18-C17</f>
        <v>4.7800000000000011</v>
      </c>
      <c r="D19" s="2">
        <f t="shared" si="2"/>
        <v>4.7800000000000011</v>
      </c>
      <c r="E19" s="2">
        <f t="shared" si="2"/>
        <v>4.7800000000000011</v>
      </c>
      <c r="F19" s="2">
        <f t="shared" si="2"/>
        <v>4.7800000000000011</v>
      </c>
      <c r="G19" s="2">
        <f t="shared" si="2"/>
        <v>4.7800000000000011</v>
      </c>
      <c r="H19" s="2">
        <f t="shared" si="2"/>
        <v>4.7799999999999994</v>
      </c>
      <c r="I19" s="2">
        <f t="shared" si="2"/>
        <v>4.7799999999999994</v>
      </c>
      <c r="J19" s="2">
        <f t="shared" si="2"/>
        <v>4.78</v>
      </c>
    </row>
    <row r="21" spans="1:14">
      <c r="A21" t="s">
        <v>17</v>
      </c>
      <c r="B21" s="3">
        <f>$E$13/($B$16*B19)</f>
        <v>4184.1004184100411</v>
      </c>
      <c r="C21" s="3">
        <f t="shared" ref="C21:J21" si="3">$E$13/($B$16*C19)</f>
        <v>4184.1004184100411</v>
      </c>
      <c r="D21" s="3">
        <f t="shared" si="3"/>
        <v>4184.1004184100411</v>
      </c>
      <c r="E21" s="3">
        <f t="shared" si="3"/>
        <v>4184.1004184100411</v>
      </c>
      <c r="F21" s="3">
        <f t="shared" si="3"/>
        <v>4184.1004184100411</v>
      </c>
      <c r="G21" s="3">
        <f t="shared" si="3"/>
        <v>4184.1004184100411</v>
      </c>
      <c r="H21" s="3">
        <f t="shared" si="3"/>
        <v>4184.100418410042</v>
      </c>
      <c r="I21" s="3">
        <f t="shared" si="3"/>
        <v>4184.100418410042</v>
      </c>
      <c r="J21" s="3">
        <f t="shared" si="3"/>
        <v>4184.1004184100411</v>
      </c>
      <c r="K21" s="3">
        <f>AVERAGE(B21:J21)</f>
        <v>4184.100418410042</v>
      </c>
      <c r="L21" s="2">
        <f>L2</f>
        <v>4186</v>
      </c>
      <c r="M21" s="2">
        <f>ABS(K21-L21)/L21*100</f>
        <v>4.5379397753415221E-2</v>
      </c>
      <c r="N21" t="s">
        <v>18</v>
      </c>
    </row>
    <row r="23" spans="1:14">
      <c r="A23" t="s">
        <v>21</v>
      </c>
    </row>
    <row r="24" spans="1:14">
      <c r="A24" t="s">
        <v>22</v>
      </c>
      <c r="B24">
        <v>0</v>
      </c>
      <c r="C24" s="4" t="s">
        <v>23</v>
      </c>
      <c r="D24" t="s">
        <v>24</v>
      </c>
      <c r="E24">
        <f>B26*B25*B28</f>
        <v>20000</v>
      </c>
    </row>
    <row r="25" spans="1:14">
      <c r="A25" t="s">
        <v>8</v>
      </c>
      <c r="B25">
        <v>1000</v>
      </c>
      <c r="C25" t="s">
        <v>9</v>
      </c>
      <c r="D25" t="s">
        <v>24</v>
      </c>
      <c r="E25">
        <f>B25*C28*B26</f>
        <v>100000</v>
      </c>
    </row>
    <row r="26" spans="1:14">
      <c r="A26" t="s">
        <v>10</v>
      </c>
      <c r="B26">
        <v>20</v>
      </c>
      <c r="C26" t="s">
        <v>11</v>
      </c>
      <c r="D26" t="s">
        <v>7</v>
      </c>
      <c r="E26">
        <f>B25*D28*B26</f>
        <v>200000</v>
      </c>
    </row>
    <row r="27" spans="1:14">
      <c r="A27" t="s">
        <v>12</v>
      </c>
      <c r="B27">
        <v>5</v>
      </c>
      <c r="C27" t="s">
        <v>6</v>
      </c>
    </row>
    <row r="28" spans="1:14">
      <c r="A28" t="s">
        <v>25</v>
      </c>
      <c r="B28">
        <v>1</v>
      </c>
      <c r="C28">
        <v>5</v>
      </c>
      <c r="D28">
        <v>10</v>
      </c>
    </row>
    <row r="29" spans="1:14">
      <c r="A29" t="s">
        <v>15</v>
      </c>
      <c r="B29" s="2">
        <v>0.96</v>
      </c>
      <c r="C29" s="2">
        <v>4.78</v>
      </c>
      <c r="D29" s="2">
        <v>9.57</v>
      </c>
    </row>
    <row r="30" spans="1:14">
      <c r="A30" t="s">
        <v>16</v>
      </c>
      <c r="B30" s="2">
        <f>B29-$B$24</f>
        <v>0.96</v>
      </c>
      <c r="C30" s="2">
        <f t="shared" ref="C30:D30" si="4">C29-$B$24</f>
        <v>4.78</v>
      </c>
      <c r="D30" s="2">
        <f t="shared" si="4"/>
        <v>9.57</v>
      </c>
    </row>
    <row r="31" spans="1:14">
      <c r="B31" s="5"/>
      <c r="C31" s="5"/>
      <c r="D31" s="5"/>
    </row>
    <row r="32" spans="1:14">
      <c r="A32" t="s">
        <v>17</v>
      </c>
      <c r="B32" s="3">
        <f>E24/(B30*B27)</f>
        <v>4166.666666666667</v>
      </c>
      <c r="C32" s="3">
        <f>E25/(C30*B27)</f>
        <v>4184.1004184100411</v>
      </c>
      <c r="D32" s="3">
        <f>E26/(D30*B27)</f>
        <v>4179.7283176593519</v>
      </c>
      <c r="K32" s="3">
        <f>AVERAGE(B32:D32)</f>
        <v>4176.8318009120203</v>
      </c>
      <c r="L32" s="2">
        <f>L21</f>
        <v>4186</v>
      </c>
      <c r="M32" s="2">
        <f>ABS(K32-L32)/L32*100</f>
        <v>0.21902052288532489</v>
      </c>
      <c r="N3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2015-08-19T15:55:36Z</dcterms:created>
  <dcterms:modified xsi:type="dcterms:W3CDTF">2015-08-19T15:55:44Z</dcterms:modified>
</cp:coreProperties>
</file>