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4240" windowHeight="139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3" i="1"/>
  <c r="H13" i="1"/>
  <c r="F14" i="1"/>
  <c r="H14" i="1"/>
  <c r="F15" i="1"/>
  <c r="H15" i="1"/>
  <c r="F16" i="1"/>
  <c r="H16" i="1"/>
  <c r="F17" i="1"/>
  <c r="H17" i="1"/>
  <c r="F18" i="1"/>
  <c r="H18" i="1"/>
  <c r="F4" i="1"/>
  <c r="F19" i="1"/>
  <c r="H19" i="1"/>
  <c r="H4" i="1"/>
</calcChain>
</file>

<file path=xl/sharedStrings.xml><?xml version="1.0" encoding="utf-8"?>
<sst xmlns="http://schemas.openxmlformats.org/spreadsheetml/2006/main" count="24" uniqueCount="24">
  <si>
    <t>position</t>
  </si>
  <si>
    <t>Ex</t>
  </si>
  <si>
    <t>Ey</t>
  </si>
  <si>
    <t>E</t>
  </si>
  <si>
    <t>(-20,-20)</t>
  </si>
  <si>
    <t>(-20,100)</t>
  </si>
  <si>
    <t>(-20,140)</t>
  </si>
  <si>
    <t>(20,20)</t>
  </si>
  <si>
    <t>(60,20)</t>
  </si>
  <si>
    <t>(100,20)</t>
  </si>
  <si>
    <t>(140,20)</t>
  </si>
  <si>
    <t>run 2 negative charge at (0,0)</t>
  </si>
  <si>
    <t>(-100,-60)</t>
  </si>
  <si>
    <t>(-140,-100)</t>
  </si>
  <si>
    <t>(20,-60)</t>
  </si>
  <si>
    <t>(60,-100)</t>
  </si>
  <si>
    <t>(140,-100)</t>
  </si>
  <si>
    <t>εₒ [C^2/(N*m^2)]</t>
  </si>
  <si>
    <t>nominal εₒ</t>
  </si>
  <si>
    <t>% error F and G</t>
  </si>
  <si>
    <t>Average</t>
  </si>
  <si>
    <t>(-20,60)</t>
  </si>
  <si>
    <t>(-20,20)</t>
  </si>
  <si>
    <t>Θ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</si>
</sst>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0" fillId="0" borderId="0" xfId="0" applyFont="1"/>
    <xf numFmtId="11" fontId="0" fillId="0" borderId="0" xfId="0" applyNumberFormat="1" applyFont="1"/>
    <xf numFmtId="11" fontId="0" fillId="0" borderId="1" xfId="0" applyNumberFormat="1" applyFont="1" applyBorder="1"/>
    <xf numFmtId="0" fontId="2" fillId="0" borderId="0" xfId="0" applyFont="1"/>
    <xf numFmtId="0" fontId="1" fillId="0" borderId="0" xfId="0" applyFont="1"/>
    <xf numFmtId="164" fontId="0" fillId="0" borderId="1" xfId="0" applyNumberFormat="1" applyFont="1" applyBorder="1"/>
    <xf numFmtId="164" fontId="0" fillId="0" borderId="2" xfId="0" applyNumberFormat="1" applyFont="1" applyBorder="1"/>
    <xf numFmtId="1" fontId="2" fillId="0" borderId="1" xfId="0" applyNumberFormat="1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195262</xdr:colOff>
      <xdr:row>15</xdr:row>
      <xdr:rowOff>238125</xdr:rowOff>
    </xdr:from>
    <xdr:ext cx="65" cy="172227"/>
    <xdr:sp macro="" textlink="">
      <xdr:nvSpPr>
        <xdr:cNvPr id="2" name="TextBox 1"/>
        <xdr:cNvSpPr txBox="1"/>
      </xdr:nvSpPr>
      <xdr:spPr>
        <a:xfrm>
          <a:off x="2652712" y="4048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showWhiteSpace="0" view="pageLayout" topLeftCell="A2" workbookViewId="0">
      <selection activeCell="F23" sqref="F23"/>
    </sheetView>
  </sheetViews>
  <sheetFormatPr baseColWidth="10" defaultColWidth="8.83203125" defaultRowHeight="14" x14ac:dyDescent="0"/>
  <cols>
    <col min="1" max="1" width="16" customWidth="1"/>
    <col min="5" max="5" width="16.5" bestFit="1" customWidth="1"/>
    <col min="6" max="6" width="16.33203125" bestFit="1" customWidth="1"/>
    <col min="7" max="7" width="13.5" customWidth="1"/>
    <col min="8" max="8" width="15.1640625" customWidth="1"/>
  </cols>
  <sheetData>
    <row r="1" spans="1:8">
      <c r="A1" s="3"/>
      <c r="B1" s="3"/>
      <c r="C1" s="3"/>
      <c r="D1" s="4"/>
      <c r="E1" s="4"/>
      <c r="F1" s="3"/>
      <c r="G1" s="3"/>
      <c r="H1" s="3"/>
    </row>
    <row r="2" spans="1:8">
      <c r="A2" s="3"/>
      <c r="B2" s="3"/>
      <c r="C2" s="3"/>
      <c r="D2" s="4"/>
      <c r="E2" s="3"/>
      <c r="F2" s="3"/>
      <c r="G2" s="3"/>
      <c r="H2" s="3"/>
    </row>
    <row r="3" spans="1:8" ht="20">
      <c r="A3" s="6" t="s">
        <v>0</v>
      </c>
      <c r="B3" s="6" t="s">
        <v>1</v>
      </c>
      <c r="C3" s="6" t="s">
        <v>2</v>
      </c>
      <c r="D3" s="6" t="s">
        <v>3</v>
      </c>
      <c r="E3" s="6" t="s">
        <v>23</v>
      </c>
      <c r="F3" s="3" t="s">
        <v>17</v>
      </c>
      <c r="G3" s="3" t="s">
        <v>18</v>
      </c>
      <c r="H3" s="7" t="s">
        <v>19</v>
      </c>
    </row>
    <row r="4" spans="1:8" ht="20">
      <c r="A4" s="6" t="s">
        <v>22</v>
      </c>
      <c r="B4" s="1">
        <v>-79.55</v>
      </c>
      <c r="C4" s="1">
        <v>79.55</v>
      </c>
      <c r="D4" s="1">
        <v>112.5</v>
      </c>
      <c r="E4" s="1">
        <v>135</v>
      </c>
      <c r="F4" s="5">
        <f>(0.00001)/(4*3.14159*112.5*(28.3)^2)</f>
        <v>8.8321230145040476E-12</v>
      </c>
      <c r="G4" s="8">
        <v>8.8539999999999992E-12</v>
      </c>
      <c r="H4" s="5">
        <f>ABS((F4-G5)/G5)*100</f>
        <v>0.24708589898296349</v>
      </c>
    </row>
    <row r="5" spans="1:8" ht="20">
      <c r="A5" s="6" t="s">
        <v>21</v>
      </c>
      <c r="B5" s="1">
        <v>-7.12</v>
      </c>
      <c r="C5" s="1">
        <v>21.35</v>
      </c>
      <c r="D5" s="1">
        <v>22.5</v>
      </c>
      <c r="E5" s="1">
        <v>108.4</v>
      </c>
      <c r="F5" s="5">
        <f>(0.00001)/(4*3.14159*22.5*(63.24)^2)</f>
        <v>8.8435016702509782E-12</v>
      </c>
      <c r="G5" s="8">
        <v>8.8539999999999992E-12</v>
      </c>
      <c r="H5" s="5">
        <f>ABS((F5-G6)/G6)*100</f>
        <v>0.11857160321912191</v>
      </c>
    </row>
    <row r="6" spans="1:8" ht="20">
      <c r="A6" s="6" t="s">
        <v>5</v>
      </c>
      <c r="B6" s="1">
        <v>-1.7</v>
      </c>
      <c r="C6" s="1">
        <v>8.49</v>
      </c>
      <c r="D6" s="1">
        <v>8.65</v>
      </c>
      <c r="E6" s="1">
        <v>101.3</v>
      </c>
      <c r="F6" s="5">
        <f>(0.00001)/(4*3.14159*8.65*(101.98)^2)</f>
        <v>8.8459479592174197E-12</v>
      </c>
      <c r="G6" s="8">
        <v>8.8539999999999992E-12</v>
      </c>
      <c r="H6" s="5">
        <f t="shared" ref="H6:H19" si="0">ABS((F6-G6)/G6)*100</f>
        <v>9.094240775445607E-2</v>
      </c>
    </row>
    <row r="7" spans="1:8" ht="20">
      <c r="A7" s="6" t="s">
        <v>6</v>
      </c>
      <c r="B7" s="1">
        <v>-0.64</v>
      </c>
      <c r="C7" s="1">
        <v>4.45</v>
      </c>
      <c r="D7" s="1">
        <v>4.5</v>
      </c>
      <c r="E7" s="1">
        <v>98.13</v>
      </c>
      <c r="F7" s="5">
        <f>(0.00001)/(4*3.14159*4.5*(141.4)^2)</f>
        <v>8.8446198265452984E-12</v>
      </c>
      <c r="G7" s="8">
        <v>8.8539999999999992E-12</v>
      </c>
      <c r="H7" s="5">
        <f t="shared" si="0"/>
        <v>0.10594277676418352</v>
      </c>
    </row>
    <row r="8" spans="1:8" ht="20">
      <c r="A8" s="6" t="s">
        <v>7</v>
      </c>
      <c r="B8" s="1">
        <v>79.55</v>
      </c>
      <c r="C8" s="1">
        <v>79.55</v>
      </c>
      <c r="D8" s="1">
        <v>112.5</v>
      </c>
      <c r="E8" s="10">
        <v>45</v>
      </c>
      <c r="F8" s="5">
        <f>(0.00001)/(4*3.14159*112.5*(28.3)^2)</f>
        <v>8.8321230145040476E-12</v>
      </c>
      <c r="G8" s="8">
        <v>8.8539999999999992E-12</v>
      </c>
      <c r="H8" s="5">
        <f t="shared" si="0"/>
        <v>0.24708589898296349</v>
      </c>
    </row>
    <row r="9" spans="1:8" ht="20">
      <c r="A9" s="6" t="s">
        <v>8</v>
      </c>
      <c r="B9" s="1">
        <v>21.35</v>
      </c>
      <c r="C9" s="1">
        <v>7.12</v>
      </c>
      <c r="D9" s="1">
        <v>22.5</v>
      </c>
      <c r="E9" s="1">
        <v>71.56</v>
      </c>
      <c r="F9" s="5">
        <f>(0.00001)/(4*3.14159*22.5*(63.24)^2)</f>
        <v>8.8435016702509782E-12</v>
      </c>
      <c r="G9" s="8">
        <v>8.8539999999999992E-12</v>
      </c>
      <c r="H9" s="5">
        <f t="shared" si="0"/>
        <v>0.11857160321912191</v>
      </c>
    </row>
    <row r="10" spans="1:8" ht="20">
      <c r="A10" s="6" t="s">
        <v>9</v>
      </c>
      <c r="B10" s="1">
        <v>8.49</v>
      </c>
      <c r="C10" s="1">
        <v>1.7</v>
      </c>
      <c r="D10" s="1">
        <v>8.65</v>
      </c>
      <c r="E10" s="1">
        <v>11.31</v>
      </c>
      <c r="F10" s="5">
        <f>(0.00001)/(4*3.14159*8.65*(101.98)^2)</f>
        <v>8.8459479592174197E-12</v>
      </c>
      <c r="G10" s="8">
        <v>8.8539999999999992E-12</v>
      </c>
      <c r="H10" s="5">
        <f t="shared" si="0"/>
        <v>9.094240775445607E-2</v>
      </c>
    </row>
    <row r="11" spans="1:8" ht="20">
      <c r="A11" s="6" t="s">
        <v>10</v>
      </c>
      <c r="B11" s="1">
        <v>4.45</v>
      </c>
      <c r="C11" s="1">
        <v>0.64</v>
      </c>
      <c r="D11" s="1">
        <v>4.5</v>
      </c>
      <c r="E11" s="1">
        <v>8.1300000000000008</v>
      </c>
      <c r="F11" s="5">
        <f>(0.00001)/(4*3.14159*4.5*(141.4)^2)</f>
        <v>8.8446198265452984E-12</v>
      </c>
      <c r="G11" s="8">
        <v>8.8539999999999992E-12</v>
      </c>
      <c r="H11" s="5">
        <f t="shared" si="0"/>
        <v>0.10594277676418352</v>
      </c>
    </row>
    <row r="12" spans="1:8" ht="20">
      <c r="A12" s="6" t="s">
        <v>11</v>
      </c>
      <c r="B12" s="6"/>
      <c r="C12" s="6"/>
      <c r="D12" s="6"/>
      <c r="E12" s="6"/>
      <c r="F12" s="5"/>
      <c r="G12" s="8"/>
      <c r="H12" s="5"/>
    </row>
    <row r="13" spans="1:8" ht="20">
      <c r="A13" s="6" t="s">
        <v>4</v>
      </c>
      <c r="B13" s="1">
        <v>79.55</v>
      </c>
      <c r="C13" s="1">
        <v>79.55</v>
      </c>
      <c r="D13" s="1">
        <v>112.5</v>
      </c>
      <c r="E13" s="11">
        <v>225</v>
      </c>
      <c r="F13" s="5">
        <f>(0.00001)/(4*3.14159*112.5*(28.3)^2)</f>
        <v>8.8321230145040476E-12</v>
      </c>
      <c r="G13" s="8">
        <v>8.8539999999999992E-12</v>
      </c>
      <c r="H13" s="5">
        <f t="shared" si="0"/>
        <v>0.24708589898296349</v>
      </c>
    </row>
    <row r="14" spans="1:8" ht="20">
      <c r="A14" s="6" t="s">
        <v>12</v>
      </c>
      <c r="B14" s="1">
        <v>5.67</v>
      </c>
      <c r="C14" s="1">
        <v>3.4</v>
      </c>
      <c r="D14" s="1">
        <v>6.62</v>
      </c>
      <c r="E14" s="1">
        <v>211</v>
      </c>
      <c r="F14" s="5">
        <f>(0.00001)/(4*3.14159*6.62*(116.619)^2)</f>
        <v>8.8388118093346438E-12</v>
      </c>
      <c r="G14" s="8">
        <v>8.8539999999999992E-12</v>
      </c>
      <c r="H14" s="5">
        <f t="shared" si="0"/>
        <v>0.17154044121702591</v>
      </c>
    </row>
    <row r="15" spans="1:8" ht="20">
      <c r="A15" s="6" t="s">
        <v>13</v>
      </c>
      <c r="B15" s="1">
        <v>2.4700000000000002</v>
      </c>
      <c r="C15" s="1">
        <v>1.77</v>
      </c>
      <c r="D15" s="1">
        <v>3.04</v>
      </c>
      <c r="E15" s="11">
        <v>215.5</v>
      </c>
      <c r="F15" s="5">
        <f>(0.00001)/(4*3.14159*3.04*(172.05)^2)</f>
        <v>8.843161679413628E-12</v>
      </c>
      <c r="G15" s="8">
        <v>8.8539999999999992E-12</v>
      </c>
      <c r="H15" s="5">
        <f t="shared" si="0"/>
        <v>0.12241157201684294</v>
      </c>
    </row>
    <row r="16" spans="1:8" ht="20">
      <c r="A16" s="6" t="s">
        <v>14</v>
      </c>
      <c r="B16" s="1">
        <v>-7.12</v>
      </c>
      <c r="C16" s="1">
        <v>21.35</v>
      </c>
      <c r="D16" s="1">
        <v>22.5</v>
      </c>
      <c r="E16" s="1">
        <v>288.39999999999998</v>
      </c>
      <c r="F16" s="5">
        <f>(0.00001)/(4*3.14159*22.5*(63.24)^2)</f>
        <v>8.8435016702509782E-12</v>
      </c>
      <c r="G16" s="8">
        <v>8.8539999999999992E-12</v>
      </c>
      <c r="H16" s="5">
        <f t="shared" si="0"/>
        <v>0.11857160321912191</v>
      </c>
    </row>
    <row r="17" spans="1:8" ht="20">
      <c r="A17" s="6" t="s">
        <v>15</v>
      </c>
      <c r="B17" s="1">
        <v>-3.4</v>
      </c>
      <c r="C17" s="1">
        <v>5.67</v>
      </c>
      <c r="D17" s="1">
        <v>6.62</v>
      </c>
      <c r="E17" s="1">
        <v>301</v>
      </c>
      <c r="F17" s="5">
        <f>(0.00001)/(4*3.14159*6.62*(116.619)^2)</f>
        <v>8.8388118093346438E-12</v>
      </c>
      <c r="G17" s="8">
        <v>8.8539999999999992E-12</v>
      </c>
      <c r="H17" s="5">
        <f t="shared" si="0"/>
        <v>0.17154044121702591</v>
      </c>
    </row>
    <row r="18" spans="1:8" ht="20">
      <c r="A18" s="6" t="s">
        <v>16</v>
      </c>
      <c r="B18" s="1">
        <v>-2.4700000000000002</v>
      </c>
      <c r="C18" s="1">
        <v>1.77</v>
      </c>
      <c r="D18" s="1">
        <v>3.04</v>
      </c>
      <c r="E18" s="1">
        <v>324.5</v>
      </c>
      <c r="F18" s="5">
        <f>(0.00001)/(4*3.14159*3.04*(172.05)^2)</f>
        <v>8.843161679413628E-12</v>
      </c>
      <c r="G18" s="8">
        <v>8.8539999999999992E-12</v>
      </c>
      <c r="H18" s="5">
        <f t="shared" si="0"/>
        <v>0.12241157201684294</v>
      </c>
    </row>
    <row r="19" spans="1:8">
      <c r="A19" s="3"/>
      <c r="B19" s="3"/>
      <c r="C19" s="3"/>
      <c r="D19" s="3"/>
      <c r="E19" s="2" t="s">
        <v>20</v>
      </c>
      <c r="F19" s="5">
        <f>AVERAGE(F4:F18)</f>
        <v>8.8408540430919309E-12</v>
      </c>
      <c r="G19" s="8">
        <v>8.8539999999999992E-12</v>
      </c>
      <c r="H19" s="5">
        <f t="shared" si="0"/>
        <v>0.14847477872225334</v>
      </c>
    </row>
    <row r="20" spans="1:8">
      <c r="G20" s="9"/>
    </row>
  </sheetData>
  <phoneticPr fontId="3" type="noConversion"/>
  <pageMargins left="0.7" right="0.7" top="0.75" bottom="0.75" header="0.3" footer="0.3"/>
  <pageSetup orientation="landscape"/>
  <headerFooter>
    <oddHeader>&amp;LPHY 221&amp;CTable 23</oddHead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Patel</dc:creator>
  <cp:keywords/>
  <dc:description/>
  <cp:lastModifiedBy>Jay Patel</cp:lastModifiedBy>
  <dcterms:created xsi:type="dcterms:W3CDTF">2014-09-16T21:20:28Z</dcterms:created>
  <dcterms:modified xsi:type="dcterms:W3CDTF">2015-10-04T16:11:32Z</dcterms:modified>
  <cp:category/>
</cp:coreProperties>
</file>