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04 - Semester4\03 - Financial Analytics\project\"/>
    </mc:Choice>
  </mc:AlternateContent>
  <xr:revisionPtr revIDLastSave="0" documentId="8_{46C25470-400C-4B97-9601-D662C231A81B}" xr6:coauthVersionLast="47" xr6:coauthVersionMax="47" xr10:uidLastSave="{00000000-0000-0000-0000-000000000000}"/>
  <bookViews>
    <workbookView xWindow="-103" yWindow="-103" windowWidth="22149" windowHeight="13200"/>
  </bookViews>
  <sheets>
    <sheet name="CAPM" sheetId="7" r:id="rId1"/>
    <sheet name="Table 0" sheetId="5" r:id="rId2"/>
  </sheets>
  <definedNames>
    <definedName name="ExternalData_1" localSheetId="1" hidden="1">'Table 0'!$A$1:$B$65</definedName>
  </definedNames>
  <calcPr calcId="0"/>
</workbook>
</file>

<file path=xl/calcChain.xml><?xml version="1.0" encoding="utf-8"?>
<calcChain xmlns="http://schemas.openxmlformats.org/spreadsheetml/2006/main">
  <c r="O8" i="7" l="1"/>
  <c r="O5" i="7"/>
  <c r="O6" i="7" s="1"/>
  <c r="L4" i="7"/>
  <c r="G62" i="7"/>
  <c r="C62" i="7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</calcChain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<sst xmlns="http://schemas.openxmlformats.org/spreadsheetml/2006/main" count="50" uniqueCount="47">
  <si>
    <t>Date</t>
  </si>
  <si>
    <t>Adj Close**</t>
  </si>
  <si>
    <t>CTSH</t>
  </si>
  <si>
    <t>S &amp; P 500</t>
  </si>
  <si>
    <t>CTSH Returns</t>
  </si>
  <si>
    <t>Market Returns</t>
  </si>
  <si>
    <t>Method 1</t>
  </si>
  <si>
    <t>Slope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</si>
  <si>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</si>
  <si>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</si>
  <si>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</si>
  <si>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</si>
  <si>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</si>
  <si>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</si>
  <si>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</si>
  <si>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</si>
  <si>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</si>
  <si>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</si>
  <si>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</si>
  <si>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</si>
  <si>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</si>
  <si>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</si>
  <si>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</si>
  <si>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</si>
  <si>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</si>
  <si>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</si>
  <si>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</si>
  <si>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</si>
  <si>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</si>
  <si>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</si>
  <si>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</si>
  <si>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</si>
  <si>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</si>
  <si>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</t>
  </si>
  <si>
    <t>10 yr US Treasury Yield</t>
  </si>
  <si>
    <t>monthly</t>
  </si>
  <si>
    <t>rm</t>
  </si>
  <si>
    <t>Yearly</t>
  </si>
  <si>
    <t>Ra</t>
  </si>
  <si>
    <t>Expected return from CTSH</t>
  </si>
  <si>
    <t>Company valuation</t>
  </si>
  <si>
    <t>Value = Dividend per share / (r - g)</t>
  </si>
  <si>
    <t>The formula for the CAPM is:</t>
  </si>
  <si>
    <t>r = rf + β(rm - rf)</t>
  </si>
  <si>
    <t>r = Expected return on CTSH's stock rf = Risk-free rate of return β = Beta of CTSH rm = Expected market return</t>
  </si>
  <si>
    <t>rf</t>
  </si>
  <si>
    <t>rm-monthly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</si>
</sst>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000"/>
    <numFmt numFmtId="172" formatCode="0.0000"/>
    <numFmt numFmtId="174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color rgb="FF37415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  <xf numFmtId="0" fontId="16" fillId="0" borderId="0" xfId="0" applyFont="1" applyAlignment="1">
      <alignment horizontal="center"/>
    </xf>
    <xf numFmtId="168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6" fillId="34" borderId="0" xfId="0" applyFont="1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34" borderId="0" xfId="0" applyFill="1"/>
    <xf numFmtId="0" fontId="19" fillId="34" borderId="0" xfId="0" applyFont="1" applyFill="1"/>
    <xf numFmtId="10" fontId="0" fillId="34" borderId="0" xfId="0" applyNumberFormat="1" applyFill="1"/>
    <xf numFmtId="10" fontId="0" fillId="34" borderId="0" xfId="1" applyNumberFormat="1" applyFont="1" applyFill="1"/>
    <xf numFmtId="10" fontId="0" fillId="0" borderId="0" xfId="1" applyNumberFormat="1" applyFont="1"/>
    <xf numFmtId="172" fontId="0" fillId="0" borderId="0" xfId="0" applyNumberFormat="1"/>
    <xf numFmtId="174" fontId="21" fillId="35" borderId="0" xfId="0" applyNumberFormat="1" applyFont="1" applyFill="1"/>
    <xf numFmtId="0" fontId="22" fillId="34" borderId="0" xfId="0" applyFont="1" applyFill="1"/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174" fontId="20" fillId="35" borderId="13" xfId="1" applyNumberFormat="1" applyFont="1" applyFill="1" applyBorder="1"/>
    <xf numFmtId="0" fontId="23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2">
      <queryTableField id="1" name="Date" tableColumnId="1"/>
      <queryTableField id="6" name="Adj Close**" tableColumnId="6"/>
    </queryTableFields>
    <queryTableDeletedFields count="5">
      <deletedField name="Open"/>
      <deletedField name="High"/>
      <deletedField name="Low"/>
      <deletedField name="Close*"/>
      <deletedField name="Volu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0" displayName="Table_0" ref="A1:B65" tableType="queryTable" totalsRowShown="0">
  <autoFilter ref="A1:B65"/>
  <sortState xmlns:xlrd2="http://schemas.microsoft.com/office/spreadsheetml/2017/richdata2" ref="A2:B65">
    <sortCondition ref="A2:A65"/>
  </sortState>
  <tableColumns count="2">
    <tableColumn id="1" uniqueName="1" name="Date" queryTableFieldId="1" dataDxfId="0"/>
    <tableColumn id="6" uniqueName="6" name="Adj Close**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selection activeCell="G21" sqref="G21"/>
    </sheetView>
  </sheetViews>
  <sheetFormatPr defaultRowHeight="14.6" x14ac:dyDescent="0.4"/>
  <cols>
    <col min="1" max="1" width="10.07421875" bestFit="1" customWidth="1"/>
    <col min="3" max="3" width="13.921875" bestFit="1" customWidth="1"/>
    <col min="4" max="4" width="12" customWidth="1"/>
    <col min="5" max="5" width="10.07421875" bestFit="1" customWidth="1"/>
    <col min="7" max="7" width="12" bestFit="1" customWidth="1"/>
    <col min="12" max="12" width="9.61328125" bestFit="1" customWidth="1"/>
    <col min="14" max="14" width="11.53515625" customWidth="1"/>
    <col min="15" max="15" width="12.61328125" bestFit="1" customWidth="1"/>
  </cols>
  <sheetData>
    <row r="1" spans="1:17" x14ac:dyDescent="0.4">
      <c r="A1" s="4" t="s">
        <v>0</v>
      </c>
      <c r="B1" s="4" t="s">
        <v>3</v>
      </c>
      <c r="C1" s="4" t="s">
        <v>5</v>
      </c>
      <c r="D1" s="4"/>
      <c r="E1" s="4" t="s">
        <v>0</v>
      </c>
      <c r="F1" s="4" t="s">
        <v>2</v>
      </c>
      <c r="G1" s="4" t="s">
        <v>4</v>
      </c>
    </row>
    <row r="2" spans="1:17" ht="18" x14ac:dyDescent="0.4">
      <c r="A2" s="6">
        <v>43160</v>
      </c>
      <c r="B2" s="2">
        <v>2640.87</v>
      </c>
      <c r="C2" s="5"/>
      <c r="E2" s="6">
        <v>43160</v>
      </c>
      <c r="F2">
        <v>75.324630999999997</v>
      </c>
      <c r="G2" s="5"/>
      <c r="N2" s="24" t="s">
        <v>42</v>
      </c>
      <c r="Q2" s="24" t="s">
        <v>43</v>
      </c>
    </row>
    <row r="3" spans="1:17" ht="18" x14ac:dyDescent="0.4">
      <c r="A3" s="6">
        <v>43190</v>
      </c>
      <c r="B3" s="3">
        <v>2648.05</v>
      </c>
      <c r="C3" s="5">
        <f t="shared" ref="C3:C62" si="0">B3/B2</f>
        <v>1.0027188010011854</v>
      </c>
      <c r="E3" s="6">
        <v>43191</v>
      </c>
      <c r="F3">
        <v>76.559783999999993</v>
      </c>
      <c r="G3" s="5">
        <f t="shared" ref="G3:G62" si="1">F3/F2</f>
        <v>1.0163977305112852</v>
      </c>
      <c r="K3" s="7" t="s">
        <v>6</v>
      </c>
      <c r="L3" s="7" t="s">
        <v>7</v>
      </c>
      <c r="N3" s="12" t="s">
        <v>33</v>
      </c>
      <c r="O3" s="7">
        <v>1.1032835633262048</v>
      </c>
      <c r="Q3" s="24" t="s">
        <v>44</v>
      </c>
    </row>
    <row r="4" spans="1:17" x14ac:dyDescent="0.4">
      <c r="A4" s="6">
        <v>43220</v>
      </c>
      <c r="B4" s="2">
        <v>2705.27</v>
      </c>
      <c r="C4" s="5">
        <f t="shared" si="0"/>
        <v>1.0216083533165914</v>
      </c>
      <c r="E4" s="6">
        <v>43221</v>
      </c>
      <c r="F4">
        <v>70.505752999999999</v>
      </c>
      <c r="G4" s="5">
        <f t="shared" si="1"/>
        <v>0.92092413688105501</v>
      </c>
      <c r="L4" s="13">
        <f>SLOPE(G3:G62,C3:C62)</f>
        <v>1.1032835633262044</v>
      </c>
      <c r="N4" s="12" t="s">
        <v>45</v>
      </c>
      <c r="O4" s="14">
        <v>3.5299999999999998E-2</v>
      </c>
      <c r="P4" t="s">
        <v>34</v>
      </c>
    </row>
    <row r="5" spans="1:17" x14ac:dyDescent="0.4">
      <c r="A5" s="6">
        <v>43251</v>
      </c>
      <c r="B5" s="3">
        <v>2718.37</v>
      </c>
      <c r="C5" s="5">
        <f t="shared" si="0"/>
        <v>1.0048424002040461</v>
      </c>
      <c r="E5" s="6">
        <v>43252</v>
      </c>
      <c r="F5">
        <v>74.106635999999995</v>
      </c>
      <c r="G5" s="5">
        <f t="shared" si="1"/>
        <v>1.0510721869745863</v>
      </c>
      <c r="N5" s="12" t="s">
        <v>46</v>
      </c>
      <c r="O5" s="15">
        <f>GEOMEAN(C3:C62)-1</f>
        <v>7.134183725731047E-3</v>
      </c>
      <c r="P5" t="s">
        <v>35</v>
      </c>
    </row>
    <row r="6" spans="1:17" x14ac:dyDescent="0.4">
      <c r="A6" s="6">
        <v>43281</v>
      </c>
      <c r="B6" s="2">
        <v>2816.29</v>
      </c>
      <c r="C6" s="5">
        <f t="shared" si="0"/>
        <v>1.0360215864654188</v>
      </c>
      <c r="E6" s="6">
        <v>43282</v>
      </c>
      <c r="F6">
        <v>76.461455999999998</v>
      </c>
      <c r="G6" s="5">
        <f t="shared" si="1"/>
        <v>1.0317761016705711</v>
      </c>
      <c r="I6" t="s">
        <v>8</v>
      </c>
      <c r="N6" s="12" t="s">
        <v>36</v>
      </c>
      <c r="O6" s="16">
        <f>(1+O5)^12 - 1</f>
        <v>8.9050559074766333E-2</v>
      </c>
      <c r="P6" t="s">
        <v>37</v>
      </c>
    </row>
    <row r="7" spans="1:17" ht="15" thickBot="1" x14ac:dyDescent="0.45">
      <c r="A7" s="6">
        <v>43312</v>
      </c>
      <c r="B7" s="3">
        <v>2901.52</v>
      </c>
      <c r="C7" s="5">
        <f t="shared" si="0"/>
        <v>1.0302632186316041</v>
      </c>
      <c r="E7" s="6">
        <v>43313</v>
      </c>
      <c r="F7">
        <v>73.581253000000004</v>
      </c>
      <c r="G7" s="5">
        <f t="shared" si="1"/>
        <v>0.9623313084699826</v>
      </c>
    </row>
    <row r="8" spans="1:17" ht="20.6" x14ac:dyDescent="0.55000000000000004">
      <c r="A8" s="6">
        <v>43343</v>
      </c>
      <c r="B8" s="2">
        <v>2913.98</v>
      </c>
      <c r="C8" s="5">
        <f t="shared" si="0"/>
        <v>1.0042943009181395</v>
      </c>
      <c r="E8" s="6">
        <v>43344</v>
      </c>
      <c r="F8">
        <v>72.574164999999994</v>
      </c>
      <c r="G8" s="5">
        <f t="shared" si="1"/>
        <v>0.98631325291511396</v>
      </c>
      <c r="I8" s="11" t="s">
        <v>9</v>
      </c>
      <c r="J8" s="11"/>
      <c r="N8" s="19" t="s">
        <v>38</v>
      </c>
      <c r="O8" s="18">
        <f>O4+O3*(O6-O4)</f>
        <v>9.460210834678387E-2</v>
      </c>
    </row>
    <row r="9" spans="1:17" x14ac:dyDescent="0.4">
      <c r="A9" s="6">
        <v>43373</v>
      </c>
      <c r="B9" s="3">
        <v>2711.74</v>
      </c>
      <c r="C9" s="5">
        <f t="shared" si="0"/>
        <v>0.93059664102018536</v>
      </c>
      <c r="E9" s="6">
        <v>43374</v>
      </c>
      <c r="F9">
        <v>64.935767999999996</v>
      </c>
      <c r="G9" s="5">
        <f t="shared" si="1"/>
        <v>0.89475046664332969</v>
      </c>
      <c r="I9" s="8" t="s">
        <v>10</v>
      </c>
      <c r="J9" s="8">
        <v>0.71900117329419022</v>
      </c>
    </row>
    <row r="10" spans="1:17" x14ac:dyDescent="0.4">
      <c r="A10" s="6">
        <v>43404</v>
      </c>
      <c r="B10" s="2">
        <v>2760.17</v>
      </c>
      <c r="C10" s="5">
        <f t="shared" si="0"/>
        <v>1.0178593817991402</v>
      </c>
      <c r="E10" s="6">
        <v>43405</v>
      </c>
      <c r="F10">
        <v>67.005279999999999</v>
      </c>
      <c r="G10" s="5">
        <f t="shared" si="1"/>
        <v>1.0318701397356231</v>
      </c>
      <c r="I10" s="8" t="s">
        <v>11</v>
      </c>
      <c r="J10" s="8">
        <v>0.51696268719842209</v>
      </c>
    </row>
    <row r="11" spans="1:17" x14ac:dyDescent="0.4">
      <c r="A11" s="6">
        <v>43435</v>
      </c>
      <c r="B11" s="3">
        <v>2506.85</v>
      </c>
      <c r="C11" s="5">
        <f t="shared" si="0"/>
        <v>0.90822304423278266</v>
      </c>
      <c r="E11" s="6">
        <v>43435</v>
      </c>
      <c r="F11">
        <v>59.885235000000002</v>
      </c>
      <c r="G11" s="5">
        <f t="shared" si="1"/>
        <v>0.89373904563938844</v>
      </c>
      <c r="I11" s="8" t="s">
        <v>12</v>
      </c>
      <c r="J11" s="8">
        <v>0.50863445766736037</v>
      </c>
    </row>
    <row r="12" spans="1:17" ht="18" x14ac:dyDescent="0.4">
      <c r="A12" s="6">
        <v>43466</v>
      </c>
      <c r="B12" s="2">
        <v>2704.1</v>
      </c>
      <c r="C12" s="5">
        <f t="shared" si="0"/>
        <v>1.0786844047310369</v>
      </c>
      <c r="E12" s="6">
        <v>43466</v>
      </c>
      <c r="F12">
        <v>65.734145999999996</v>
      </c>
      <c r="G12" s="5">
        <f t="shared" si="1"/>
        <v>1.0976686657403949</v>
      </c>
      <c r="I12" s="8" t="s">
        <v>13</v>
      </c>
      <c r="J12" s="8">
        <v>5.7735381361119158E-2</v>
      </c>
      <c r="P12" s="24"/>
    </row>
    <row r="13" spans="1:17" ht="15" thickBot="1" x14ac:dyDescent="0.45">
      <c r="A13" s="6">
        <v>43497</v>
      </c>
      <c r="B13" s="3">
        <v>2784.49</v>
      </c>
      <c r="C13" s="5">
        <f t="shared" si="0"/>
        <v>1.0297289301431161</v>
      </c>
      <c r="E13" s="6">
        <v>43497</v>
      </c>
      <c r="F13">
        <v>66.960532999999998</v>
      </c>
      <c r="G13" s="5">
        <f t="shared" si="1"/>
        <v>1.0186567723873678</v>
      </c>
      <c r="I13" s="9" t="s">
        <v>14</v>
      </c>
      <c r="J13" s="9">
        <v>60</v>
      </c>
    </row>
    <row r="14" spans="1:17" ht="18" x14ac:dyDescent="0.4">
      <c r="A14" s="6">
        <v>43525</v>
      </c>
      <c r="B14" s="2">
        <v>2834.4</v>
      </c>
      <c r="C14" s="5">
        <f t="shared" si="0"/>
        <v>1.0179242877510783</v>
      </c>
      <c r="E14" s="6">
        <v>43525</v>
      </c>
      <c r="F14">
        <v>68.534583999999995</v>
      </c>
      <c r="G14" s="5">
        <f t="shared" si="1"/>
        <v>1.0235071456196443</v>
      </c>
      <c r="P14" s="24"/>
    </row>
    <row r="15" spans="1:17" ht="15" thickBot="1" x14ac:dyDescent="0.45">
      <c r="A15" s="6">
        <v>43555</v>
      </c>
      <c r="B15" s="3">
        <v>2945.83</v>
      </c>
      <c r="C15" s="5">
        <f t="shared" si="0"/>
        <v>1.0393134349421393</v>
      </c>
      <c r="E15" s="6">
        <v>43556</v>
      </c>
      <c r="F15">
        <v>69.017028999999994</v>
      </c>
      <c r="G15" s="5">
        <f t="shared" si="1"/>
        <v>1.0070394386577148</v>
      </c>
      <c r="I15" t="s">
        <v>15</v>
      </c>
    </row>
    <row r="16" spans="1:17" x14ac:dyDescent="0.4">
      <c r="A16" s="6">
        <v>43585</v>
      </c>
      <c r="B16" s="2">
        <v>2752.06</v>
      </c>
      <c r="C16" s="5">
        <f t="shared" si="0"/>
        <v>0.93422227351883846</v>
      </c>
      <c r="E16" s="6">
        <v>43586</v>
      </c>
      <c r="F16">
        <v>58.583117999999999</v>
      </c>
      <c r="G16" s="5">
        <f t="shared" si="1"/>
        <v>0.84882120903813474</v>
      </c>
      <c r="I16" s="10"/>
      <c r="J16" s="10" t="s">
        <v>20</v>
      </c>
      <c r="K16" s="10" t="s">
        <v>21</v>
      </c>
      <c r="L16" s="10" t="s">
        <v>22</v>
      </c>
      <c r="M16" s="10" t="s">
        <v>23</v>
      </c>
      <c r="N16" s="10" t="s">
        <v>24</v>
      </c>
    </row>
    <row r="17" spans="1:17" x14ac:dyDescent="0.4">
      <c r="A17" s="6">
        <v>43616</v>
      </c>
      <c r="B17" s="3">
        <v>2941.76</v>
      </c>
      <c r="C17" s="5">
        <f t="shared" si="0"/>
        <v>1.068930183208215</v>
      </c>
      <c r="E17" s="6">
        <v>43617</v>
      </c>
      <c r="F17">
        <v>60.164791000000001</v>
      </c>
      <c r="G17" s="5">
        <f t="shared" si="1"/>
        <v>1.0269987848717783</v>
      </c>
      <c r="I17" s="8" t="s">
        <v>16</v>
      </c>
      <c r="J17" s="8">
        <v>1</v>
      </c>
      <c r="K17" s="8">
        <v>0.20691433982852867</v>
      </c>
      <c r="L17" s="8">
        <v>0.20691433982852867</v>
      </c>
      <c r="M17" s="8">
        <v>62.073539792618966</v>
      </c>
      <c r="N17" s="8">
        <v>9.7844790155880733E-11</v>
      </c>
    </row>
    <row r="18" spans="1:17" x14ac:dyDescent="0.4">
      <c r="A18" s="6">
        <v>43646</v>
      </c>
      <c r="B18" s="2">
        <v>2980.38</v>
      </c>
      <c r="C18" s="5">
        <f t="shared" si="0"/>
        <v>1.0131281953660394</v>
      </c>
      <c r="E18" s="6">
        <v>43647</v>
      </c>
      <c r="F18">
        <v>61.825755999999998</v>
      </c>
      <c r="G18" s="5">
        <f t="shared" si="1"/>
        <v>1.0276069271145643</v>
      </c>
      <c r="I18" s="8" t="s">
        <v>17</v>
      </c>
      <c r="J18" s="8">
        <v>58</v>
      </c>
      <c r="K18" s="8">
        <v>0.19333570713300421</v>
      </c>
      <c r="L18" s="8">
        <v>3.3333742609138657E-3</v>
      </c>
      <c r="M18" s="8"/>
      <c r="N18" s="8"/>
    </row>
    <row r="19" spans="1:17" ht="15" thickBot="1" x14ac:dyDescent="0.45">
      <c r="A19" s="6">
        <v>43677</v>
      </c>
      <c r="B19" s="3">
        <v>2926.46</v>
      </c>
      <c r="C19" s="5">
        <f t="shared" si="0"/>
        <v>0.98190834725773224</v>
      </c>
      <c r="E19" s="6">
        <v>43678</v>
      </c>
      <c r="F19">
        <v>58.266548</v>
      </c>
      <c r="G19" s="5">
        <f t="shared" si="1"/>
        <v>0.94243162995046925</v>
      </c>
      <c r="I19" s="9" t="s">
        <v>18</v>
      </c>
      <c r="J19" s="9">
        <v>59</v>
      </c>
      <c r="K19" s="9">
        <v>0.40025004696153288</v>
      </c>
      <c r="L19" s="9"/>
      <c r="M19" s="9"/>
      <c r="N19" s="9"/>
    </row>
    <row r="20" spans="1:17" x14ac:dyDescent="0.4">
      <c r="A20" s="6">
        <v>43708</v>
      </c>
      <c r="B20" s="2">
        <v>2976.74</v>
      </c>
      <c r="C20" s="5">
        <f t="shared" si="0"/>
        <v>1.0171811676906568</v>
      </c>
      <c r="E20" s="6">
        <v>43709</v>
      </c>
      <c r="F20">
        <v>57.389927</v>
      </c>
      <c r="G20" s="5">
        <f t="shared" si="1"/>
        <v>0.9849549865215973</v>
      </c>
    </row>
    <row r="21" spans="1:17" x14ac:dyDescent="0.4">
      <c r="A21" s="6">
        <v>43738</v>
      </c>
      <c r="B21" s="3">
        <v>3037.56</v>
      </c>
      <c r="C21" s="5">
        <f t="shared" si="0"/>
        <v>1.0204317474821449</v>
      </c>
      <c r="E21" s="6">
        <v>43739</v>
      </c>
      <c r="F21">
        <v>58.027904999999997</v>
      </c>
      <c r="G21" s="5">
        <f t="shared" si="1"/>
        <v>1.0111165501221147</v>
      </c>
      <c r="J21" t="s">
        <v>25</v>
      </c>
      <c r="K21" t="s">
        <v>13</v>
      </c>
      <c r="L21" t="s">
        <v>26</v>
      </c>
      <c r="M21" t="s">
        <v>27</v>
      </c>
      <c r="N21" t="s">
        <v>28</v>
      </c>
      <c r="O21" t="s">
        <v>29</v>
      </c>
      <c r="P21" t="s">
        <v>30</v>
      </c>
      <c r="Q21" t="s">
        <v>31</v>
      </c>
    </row>
    <row r="22" spans="1:17" x14ac:dyDescent="0.4">
      <c r="A22" s="6">
        <v>43769</v>
      </c>
      <c r="B22" s="2">
        <v>3140.98</v>
      </c>
      <c r="C22" s="5">
        <f t="shared" si="0"/>
        <v>1.0340470640909152</v>
      </c>
      <c r="E22" s="6">
        <v>43770</v>
      </c>
      <c r="F22">
        <v>61.046424999999999</v>
      </c>
      <c r="G22" s="5">
        <f t="shared" si="1"/>
        <v>1.0520184211372099</v>
      </c>
      <c r="I22" t="s">
        <v>19</v>
      </c>
      <c r="J22">
        <v>-0.11254773822663044</v>
      </c>
      <c r="K22">
        <v>0.1414298543291502</v>
      </c>
      <c r="L22">
        <v>-0.79578486989527464</v>
      </c>
      <c r="M22">
        <v>0.42940206166083883</v>
      </c>
      <c r="N22">
        <v>-0.3956503504174041</v>
      </c>
      <c r="O22">
        <v>0.17055487396414321</v>
      </c>
      <c r="P22">
        <v>-0.3956503504174041</v>
      </c>
      <c r="Q22">
        <v>0.17055487396414321</v>
      </c>
    </row>
    <row r="23" spans="1:17" x14ac:dyDescent="0.4">
      <c r="A23" s="6">
        <v>43800</v>
      </c>
      <c r="B23" s="3">
        <v>3230.78</v>
      </c>
      <c r="C23" s="5">
        <f t="shared" si="0"/>
        <v>1.0285898031824463</v>
      </c>
      <c r="E23" s="6">
        <v>43800</v>
      </c>
      <c r="F23">
        <v>59.243243999999997</v>
      </c>
      <c r="G23" s="5">
        <f t="shared" si="1"/>
        <v>0.97046213598912623</v>
      </c>
      <c r="I23" t="s">
        <v>32</v>
      </c>
      <c r="J23" s="7">
        <v>1.1032835633262048</v>
      </c>
      <c r="K23">
        <v>0.14003412823340039</v>
      </c>
      <c r="L23">
        <v>7.878676271596583</v>
      </c>
      <c r="M23">
        <v>9.7844790155878988E-11</v>
      </c>
      <c r="N23">
        <v>0.82297480046437133</v>
      </c>
      <c r="O23">
        <v>1.3835923261880383</v>
      </c>
      <c r="P23">
        <v>0.82297480046437133</v>
      </c>
      <c r="Q23">
        <v>1.3835923261880383</v>
      </c>
    </row>
    <row r="24" spans="1:17" x14ac:dyDescent="0.4">
      <c r="A24" s="6">
        <v>43831</v>
      </c>
      <c r="B24" s="2">
        <v>3225.52</v>
      </c>
      <c r="C24" s="5">
        <f t="shared" si="0"/>
        <v>0.99837191018887073</v>
      </c>
      <c r="E24" s="6">
        <v>43831</v>
      </c>
      <c r="F24">
        <v>58.631905000000003</v>
      </c>
      <c r="G24" s="5">
        <f t="shared" si="1"/>
        <v>0.9896808655515219</v>
      </c>
    </row>
    <row r="25" spans="1:17" x14ac:dyDescent="0.4">
      <c r="A25" s="6">
        <v>43862</v>
      </c>
      <c r="B25" s="3">
        <v>2954.22</v>
      </c>
      <c r="C25" s="5">
        <f t="shared" si="0"/>
        <v>0.91588953099035186</v>
      </c>
      <c r="E25" s="6">
        <v>43862</v>
      </c>
      <c r="F25">
        <v>58.202044999999998</v>
      </c>
      <c r="G25" s="5">
        <f t="shared" si="1"/>
        <v>0.99266849678515467</v>
      </c>
    </row>
    <row r="26" spans="1:17" x14ac:dyDescent="0.4">
      <c r="A26" s="6">
        <v>43891</v>
      </c>
      <c r="B26" s="2">
        <v>2584.59</v>
      </c>
      <c r="C26" s="5">
        <f t="shared" si="0"/>
        <v>0.87488067916404344</v>
      </c>
      <c r="E26" s="6">
        <v>43891</v>
      </c>
      <c r="F26">
        <v>44.530189999999997</v>
      </c>
      <c r="G26" s="5">
        <f t="shared" si="1"/>
        <v>0.76509665596801624</v>
      </c>
    </row>
    <row r="27" spans="1:17" ht="15" thickBot="1" x14ac:dyDescent="0.45">
      <c r="A27" s="6">
        <v>43921</v>
      </c>
      <c r="B27" s="3">
        <v>2912.43</v>
      </c>
      <c r="C27" s="5">
        <f t="shared" si="0"/>
        <v>1.1268441029331537</v>
      </c>
      <c r="E27" s="6">
        <v>43922</v>
      </c>
      <c r="F27">
        <v>55.598049000000003</v>
      </c>
      <c r="G27" s="5">
        <f t="shared" si="1"/>
        <v>1.2485473113858263</v>
      </c>
    </row>
    <row r="28" spans="1:17" ht="16.3" thickBot="1" x14ac:dyDescent="0.5">
      <c r="A28" s="6">
        <v>43951</v>
      </c>
      <c r="B28" s="2">
        <v>3044.31</v>
      </c>
      <c r="C28" s="5">
        <f t="shared" si="0"/>
        <v>1.0452817750126184</v>
      </c>
      <c r="E28" s="6">
        <v>43952</v>
      </c>
      <c r="F28">
        <v>50.787601000000002</v>
      </c>
      <c r="G28" s="5">
        <f t="shared" si="1"/>
        <v>0.91347811503241771</v>
      </c>
      <c r="I28" s="20" t="s">
        <v>39</v>
      </c>
      <c r="J28" s="21"/>
      <c r="K28" s="22"/>
      <c r="L28" s="23">
        <v>9.460210834678387E-2</v>
      </c>
    </row>
    <row r="29" spans="1:17" x14ac:dyDescent="0.4">
      <c r="A29" s="6">
        <v>43982</v>
      </c>
      <c r="B29" s="3">
        <v>3100.29</v>
      </c>
      <c r="C29" s="5">
        <f t="shared" si="0"/>
        <v>1.0183884032835027</v>
      </c>
      <c r="E29" s="6">
        <v>43983</v>
      </c>
      <c r="F29">
        <v>54.674495999999998</v>
      </c>
      <c r="G29" s="5">
        <f t="shared" si="1"/>
        <v>1.0765323607232402</v>
      </c>
    </row>
    <row r="30" spans="1:17" x14ac:dyDescent="0.4">
      <c r="A30" s="6">
        <v>44012</v>
      </c>
      <c r="B30" s="2">
        <v>3271.12</v>
      </c>
      <c r="C30" s="5">
        <f t="shared" si="0"/>
        <v>1.0551012969754443</v>
      </c>
      <c r="E30" s="6">
        <v>44013</v>
      </c>
      <c r="F30">
        <v>65.740241999999995</v>
      </c>
      <c r="G30" s="5">
        <f t="shared" si="1"/>
        <v>1.2023931962719876</v>
      </c>
    </row>
    <row r="31" spans="1:17" x14ac:dyDescent="0.4">
      <c r="A31" s="6">
        <v>44043</v>
      </c>
      <c r="B31" s="3">
        <v>3500.31</v>
      </c>
      <c r="C31" s="5">
        <f t="shared" si="0"/>
        <v>1.0700646873242192</v>
      </c>
      <c r="E31" s="6">
        <v>44044</v>
      </c>
      <c r="F31">
        <v>64.335387999999995</v>
      </c>
      <c r="G31" s="5">
        <f t="shared" si="1"/>
        <v>0.97863022773782915</v>
      </c>
    </row>
    <row r="32" spans="1:17" x14ac:dyDescent="0.4">
      <c r="A32" s="6">
        <v>44074</v>
      </c>
      <c r="B32" s="2">
        <v>3363</v>
      </c>
      <c r="C32" s="5">
        <f t="shared" si="0"/>
        <v>0.9607720459045056</v>
      </c>
      <c r="E32" s="6">
        <v>44075</v>
      </c>
      <c r="F32">
        <v>67.019149999999996</v>
      </c>
      <c r="G32" s="5">
        <f t="shared" si="1"/>
        <v>1.0417151754800951</v>
      </c>
      <c r="I32" t="s">
        <v>40</v>
      </c>
    </row>
    <row r="33" spans="1:9" x14ac:dyDescent="0.4">
      <c r="A33" s="6">
        <v>44104</v>
      </c>
      <c r="B33" s="3">
        <v>3269.96</v>
      </c>
      <c r="C33" s="5">
        <f t="shared" si="0"/>
        <v>0.9723342253939935</v>
      </c>
      <c r="E33" s="6">
        <v>44105</v>
      </c>
      <c r="F33">
        <v>68.949973999999997</v>
      </c>
      <c r="G33" s="5">
        <f t="shared" si="1"/>
        <v>1.0288100341469566</v>
      </c>
    </row>
    <row r="34" spans="1:9" ht="18" x14ac:dyDescent="0.4">
      <c r="A34" s="6">
        <v>44135</v>
      </c>
      <c r="B34" s="2">
        <v>3621.63</v>
      </c>
      <c r="C34" s="5">
        <f t="shared" si="0"/>
        <v>1.1075456580508631</v>
      </c>
      <c r="E34" s="6">
        <v>44136</v>
      </c>
      <c r="F34">
        <v>75.427909999999997</v>
      </c>
      <c r="G34" s="5">
        <f t="shared" si="1"/>
        <v>1.0939512464500711</v>
      </c>
      <c r="I34" s="24" t="s">
        <v>41</v>
      </c>
    </row>
    <row r="35" spans="1:9" x14ac:dyDescent="0.4">
      <c r="A35" s="6">
        <v>44166</v>
      </c>
      <c r="B35" s="3">
        <v>3756.07</v>
      </c>
      <c r="C35" s="5">
        <f t="shared" si="0"/>
        <v>1.0371214066594323</v>
      </c>
      <c r="E35" s="6">
        <v>44166</v>
      </c>
      <c r="F35">
        <v>79.342490999999995</v>
      </c>
      <c r="G35" s="5">
        <f t="shared" si="1"/>
        <v>1.0518983092597951</v>
      </c>
    </row>
    <row r="36" spans="1:9" x14ac:dyDescent="0.4">
      <c r="A36" s="6">
        <v>44197</v>
      </c>
      <c r="B36" s="2">
        <v>3714.24</v>
      </c>
      <c r="C36" s="5">
        <f t="shared" si="0"/>
        <v>0.98886335984153639</v>
      </c>
      <c r="E36" s="6">
        <v>44197</v>
      </c>
      <c r="F36">
        <v>75.469764999999995</v>
      </c>
      <c r="G36" s="5">
        <f t="shared" si="1"/>
        <v>0.95118976035173886</v>
      </c>
    </row>
    <row r="37" spans="1:9" x14ac:dyDescent="0.4">
      <c r="A37" s="6">
        <v>44228</v>
      </c>
      <c r="B37" s="3">
        <v>3811.15</v>
      </c>
      <c r="C37" s="5">
        <f t="shared" si="0"/>
        <v>1.0260914749719998</v>
      </c>
      <c r="E37" s="6">
        <v>44228</v>
      </c>
      <c r="F37">
        <v>71.142005999999995</v>
      </c>
      <c r="G37" s="5">
        <f t="shared" si="1"/>
        <v>0.94265572444806212</v>
      </c>
    </row>
    <row r="38" spans="1:9" x14ac:dyDescent="0.4">
      <c r="A38" s="6">
        <v>44256</v>
      </c>
      <c r="B38" s="2">
        <v>3972.89</v>
      </c>
      <c r="C38" s="5">
        <f t="shared" si="0"/>
        <v>1.0424386340081078</v>
      </c>
      <c r="E38" s="6">
        <v>44256</v>
      </c>
      <c r="F38">
        <v>75.873619000000005</v>
      </c>
      <c r="G38" s="5">
        <f t="shared" si="1"/>
        <v>1.0665094121748551</v>
      </c>
    </row>
    <row r="39" spans="1:9" x14ac:dyDescent="0.4">
      <c r="A39" s="6">
        <v>44286</v>
      </c>
      <c r="B39" s="3">
        <v>4181.17</v>
      </c>
      <c r="C39" s="5">
        <f t="shared" si="0"/>
        <v>1.0524253125558474</v>
      </c>
      <c r="E39" s="6">
        <v>44287</v>
      </c>
      <c r="F39">
        <v>78.088058000000004</v>
      </c>
      <c r="G39" s="5">
        <f t="shared" si="1"/>
        <v>1.0291858887079051</v>
      </c>
    </row>
    <row r="40" spans="1:9" x14ac:dyDescent="0.4">
      <c r="A40" s="6">
        <v>44316</v>
      </c>
      <c r="B40" s="2">
        <v>4204.1099999999997</v>
      </c>
      <c r="C40" s="5">
        <f t="shared" si="0"/>
        <v>1.0054865025818132</v>
      </c>
      <c r="E40" s="6">
        <v>44317</v>
      </c>
      <c r="F40">
        <v>69.502257999999998</v>
      </c>
      <c r="G40" s="5">
        <f t="shared" si="1"/>
        <v>0.89004976919774337</v>
      </c>
    </row>
    <row r="41" spans="1:9" x14ac:dyDescent="0.4">
      <c r="A41" s="6">
        <v>44347</v>
      </c>
      <c r="B41" s="3">
        <v>4297.5</v>
      </c>
      <c r="C41" s="5">
        <f t="shared" si="0"/>
        <v>1.0222139763231695</v>
      </c>
      <c r="E41" s="6">
        <v>44348</v>
      </c>
      <c r="F41">
        <v>67.496651</v>
      </c>
      <c r="G41" s="5">
        <f t="shared" si="1"/>
        <v>0.97114328285564477</v>
      </c>
    </row>
    <row r="42" spans="1:9" x14ac:dyDescent="0.4">
      <c r="A42" s="6">
        <v>44377</v>
      </c>
      <c r="B42" s="2">
        <v>4395.26</v>
      </c>
      <c r="C42" s="5">
        <f t="shared" si="0"/>
        <v>1.0227481093659105</v>
      </c>
      <c r="E42" s="6">
        <v>44378</v>
      </c>
      <c r="F42">
        <v>71.657936000000007</v>
      </c>
      <c r="G42" s="5">
        <f t="shared" si="1"/>
        <v>1.0616517255056108</v>
      </c>
    </row>
    <row r="43" spans="1:9" x14ac:dyDescent="0.4">
      <c r="A43" s="6">
        <v>44408</v>
      </c>
      <c r="B43" s="3">
        <v>4522.68</v>
      </c>
      <c r="C43" s="5">
        <f t="shared" si="0"/>
        <v>1.0289903213916811</v>
      </c>
      <c r="E43" s="6">
        <v>44409</v>
      </c>
      <c r="F43">
        <v>74.367148999999998</v>
      </c>
      <c r="G43" s="5">
        <f t="shared" si="1"/>
        <v>1.0378075779352616</v>
      </c>
    </row>
    <row r="44" spans="1:9" x14ac:dyDescent="0.4">
      <c r="A44" s="6">
        <v>44439</v>
      </c>
      <c r="B44" s="2">
        <v>4307.54</v>
      </c>
      <c r="C44" s="5">
        <f t="shared" si="0"/>
        <v>0.95243085957883367</v>
      </c>
      <c r="E44" s="6">
        <v>44440</v>
      </c>
      <c r="F44">
        <v>72.547713999999999</v>
      </c>
      <c r="G44" s="5">
        <f t="shared" si="1"/>
        <v>0.97553442582557526</v>
      </c>
    </row>
    <row r="45" spans="1:9" x14ac:dyDescent="0.4">
      <c r="A45" s="6">
        <v>44469</v>
      </c>
      <c r="B45" s="3">
        <v>4605.38</v>
      </c>
      <c r="C45" s="5">
        <f t="shared" si="0"/>
        <v>1.0691438733012346</v>
      </c>
      <c r="E45" s="6">
        <v>44470</v>
      </c>
      <c r="F45">
        <v>76.340796999999995</v>
      </c>
      <c r="G45" s="5">
        <f t="shared" si="1"/>
        <v>1.0522839768596981</v>
      </c>
    </row>
    <row r="46" spans="1:9" x14ac:dyDescent="0.4">
      <c r="A46" s="6">
        <v>44500</v>
      </c>
      <c r="B46" s="2">
        <v>4567</v>
      </c>
      <c r="C46" s="5">
        <f t="shared" si="0"/>
        <v>0.99166626858152851</v>
      </c>
      <c r="E46" s="6">
        <v>44501</v>
      </c>
      <c r="F46">
        <v>76.233276000000004</v>
      </c>
      <c r="G46" s="5">
        <f t="shared" si="1"/>
        <v>0.9985915656604949</v>
      </c>
    </row>
    <row r="47" spans="1:9" x14ac:dyDescent="0.4">
      <c r="A47" s="6">
        <v>44531</v>
      </c>
      <c r="B47" s="3">
        <v>4766.18</v>
      </c>
      <c r="C47" s="5">
        <f t="shared" si="0"/>
        <v>1.0436128749726299</v>
      </c>
      <c r="E47" s="6">
        <v>44531</v>
      </c>
      <c r="F47">
        <v>86.990470999999999</v>
      </c>
      <c r="G47" s="5">
        <f t="shared" si="1"/>
        <v>1.1411089167937634</v>
      </c>
    </row>
    <row r="48" spans="1:9" x14ac:dyDescent="0.4">
      <c r="A48" s="6">
        <v>44562</v>
      </c>
      <c r="B48" s="2">
        <v>4515.55</v>
      </c>
      <c r="C48" s="5">
        <f t="shared" si="0"/>
        <v>0.94741491089300023</v>
      </c>
      <c r="E48" s="6">
        <v>44562</v>
      </c>
      <c r="F48">
        <v>83.754807</v>
      </c>
      <c r="G48" s="5">
        <f t="shared" si="1"/>
        <v>0.9628043857815185</v>
      </c>
    </row>
    <row r="49" spans="1:7" x14ac:dyDescent="0.4">
      <c r="A49" s="6">
        <v>44593</v>
      </c>
      <c r="B49" s="3">
        <v>4373.9399999999996</v>
      </c>
      <c r="C49" s="5">
        <f t="shared" si="0"/>
        <v>0.96863947913321735</v>
      </c>
      <c r="E49" s="6">
        <v>44593</v>
      </c>
      <c r="F49">
        <v>84.450965999999994</v>
      </c>
      <c r="G49" s="5">
        <f t="shared" si="1"/>
        <v>1.0083118691921766</v>
      </c>
    </row>
    <row r="50" spans="1:7" x14ac:dyDescent="0.4">
      <c r="A50" s="6">
        <v>44621</v>
      </c>
      <c r="B50" s="2">
        <v>4530.41</v>
      </c>
      <c r="C50" s="5">
        <f t="shared" si="0"/>
        <v>1.0357732387732801</v>
      </c>
      <c r="E50" s="6">
        <v>44621</v>
      </c>
      <c r="F50">
        <v>88.188231999999999</v>
      </c>
      <c r="G50" s="5">
        <f t="shared" si="1"/>
        <v>1.0442536797033204</v>
      </c>
    </row>
    <row r="51" spans="1:7" x14ac:dyDescent="0.4">
      <c r="A51" s="6">
        <v>44651</v>
      </c>
      <c r="B51" s="3">
        <v>4131.93</v>
      </c>
      <c r="C51" s="5">
        <f t="shared" si="0"/>
        <v>0.91204328085096065</v>
      </c>
      <c r="E51" s="6">
        <v>44652</v>
      </c>
      <c r="F51">
        <v>79.563156000000006</v>
      </c>
      <c r="G51" s="5">
        <f t="shared" si="1"/>
        <v>0.90219697340116767</v>
      </c>
    </row>
    <row r="52" spans="1:7" x14ac:dyDescent="0.4">
      <c r="A52" s="6">
        <v>44681</v>
      </c>
      <c r="B52" s="2">
        <v>4132.1499999999996</v>
      </c>
      <c r="C52" s="5">
        <f t="shared" si="0"/>
        <v>1.0000532438836087</v>
      </c>
      <c r="E52" s="6">
        <v>44682</v>
      </c>
      <c r="F52">
        <v>73.465607000000006</v>
      </c>
      <c r="G52" s="5">
        <f t="shared" si="1"/>
        <v>0.92336215270294209</v>
      </c>
    </row>
    <row r="53" spans="1:7" x14ac:dyDescent="0.4">
      <c r="A53" s="6">
        <v>44712</v>
      </c>
      <c r="B53" s="3">
        <v>3785.38</v>
      </c>
      <c r="C53" s="5">
        <f t="shared" si="0"/>
        <v>0.91608000677613355</v>
      </c>
      <c r="E53" s="6">
        <v>44713</v>
      </c>
      <c r="F53">
        <v>66.630913000000007</v>
      </c>
      <c r="G53" s="5">
        <f t="shared" si="1"/>
        <v>0.90696743307381922</v>
      </c>
    </row>
    <row r="54" spans="1:7" x14ac:dyDescent="0.4">
      <c r="A54" s="6">
        <v>44742</v>
      </c>
      <c r="B54" s="2">
        <v>4130.29</v>
      </c>
      <c r="C54" s="5">
        <f t="shared" si="0"/>
        <v>1.0911163476322059</v>
      </c>
      <c r="E54" s="6">
        <v>44743</v>
      </c>
      <c r="F54">
        <v>67.094925000000003</v>
      </c>
      <c r="G54" s="5">
        <f t="shared" si="1"/>
        <v>1.0069639147823173</v>
      </c>
    </row>
    <row r="55" spans="1:7" x14ac:dyDescent="0.4">
      <c r="A55" s="6">
        <v>44773</v>
      </c>
      <c r="B55" s="3">
        <v>3955</v>
      </c>
      <c r="C55" s="5">
        <f t="shared" si="0"/>
        <v>0.95755988078318954</v>
      </c>
      <c r="E55" s="6">
        <v>44774</v>
      </c>
      <c r="F55">
        <v>62.365906000000003</v>
      </c>
      <c r="G55" s="5">
        <f t="shared" si="1"/>
        <v>0.92951748586051774</v>
      </c>
    </row>
    <row r="56" spans="1:7" x14ac:dyDescent="0.4">
      <c r="A56" s="6">
        <v>44804</v>
      </c>
      <c r="B56" s="2">
        <v>3585.62</v>
      </c>
      <c r="C56" s="5">
        <f t="shared" si="0"/>
        <v>0.90660429835651068</v>
      </c>
      <c r="E56" s="6">
        <v>44805</v>
      </c>
      <c r="F56">
        <v>56.931941999999999</v>
      </c>
      <c r="G56" s="5">
        <f t="shared" si="1"/>
        <v>0.91286963745864602</v>
      </c>
    </row>
    <row r="57" spans="1:7" x14ac:dyDescent="0.4">
      <c r="A57" s="6">
        <v>44834</v>
      </c>
      <c r="B57" s="3">
        <v>3871.98</v>
      </c>
      <c r="C57" s="5">
        <f t="shared" si="0"/>
        <v>1.0798634545768933</v>
      </c>
      <c r="E57" s="6">
        <v>44835</v>
      </c>
      <c r="F57">
        <v>61.699398000000002</v>
      </c>
      <c r="G57" s="5">
        <f t="shared" si="1"/>
        <v>1.0837395639867686</v>
      </c>
    </row>
    <row r="58" spans="1:7" x14ac:dyDescent="0.4">
      <c r="A58" s="6">
        <v>44865</v>
      </c>
      <c r="B58" s="2">
        <v>4080.11</v>
      </c>
      <c r="C58" s="5">
        <f t="shared" si="0"/>
        <v>1.0537528602936999</v>
      </c>
      <c r="E58" s="6">
        <v>44866</v>
      </c>
      <c r="F58">
        <v>61.659751999999997</v>
      </c>
      <c r="G58" s="5">
        <f t="shared" si="1"/>
        <v>0.99935743295258728</v>
      </c>
    </row>
    <row r="59" spans="1:7" x14ac:dyDescent="0.4">
      <c r="A59" s="6">
        <v>44896</v>
      </c>
      <c r="B59" s="3">
        <v>3839.5</v>
      </c>
      <c r="C59" s="5">
        <f t="shared" si="0"/>
        <v>0.94102855070083891</v>
      </c>
      <c r="E59" s="6">
        <v>44896</v>
      </c>
      <c r="F59">
        <v>56.94294</v>
      </c>
      <c r="G59" s="5">
        <f t="shared" si="1"/>
        <v>0.9235025791216287</v>
      </c>
    </row>
    <row r="60" spans="1:7" x14ac:dyDescent="0.4">
      <c r="A60" s="6">
        <v>44927</v>
      </c>
      <c r="B60" s="2">
        <v>4076.6</v>
      </c>
      <c r="C60" s="5">
        <f t="shared" si="0"/>
        <v>1.061752832400052</v>
      </c>
      <c r="E60" s="6">
        <v>44927</v>
      </c>
      <c r="F60">
        <v>66.461639000000005</v>
      </c>
      <c r="G60" s="5">
        <f t="shared" si="1"/>
        <v>1.1671620573156216</v>
      </c>
    </row>
    <row r="61" spans="1:7" x14ac:dyDescent="0.4">
      <c r="A61" s="6">
        <v>44958</v>
      </c>
      <c r="B61" s="3">
        <v>3970.15</v>
      </c>
      <c r="C61" s="5">
        <f t="shared" si="0"/>
        <v>0.9738875533532847</v>
      </c>
      <c r="E61" s="6">
        <v>44958</v>
      </c>
      <c r="F61">
        <v>62.359439999999999</v>
      </c>
      <c r="G61" s="5">
        <f t="shared" si="1"/>
        <v>0.93827719174966473</v>
      </c>
    </row>
    <row r="62" spans="1:7" x14ac:dyDescent="0.4">
      <c r="A62" s="6">
        <v>44986</v>
      </c>
      <c r="B62" s="2">
        <v>4045.64</v>
      </c>
      <c r="C62" s="5">
        <f t="shared" si="0"/>
        <v>1.0190143949221062</v>
      </c>
      <c r="E62" s="6">
        <v>44986</v>
      </c>
      <c r="F62" s="17">
        <v>62.369999</v>
      </c>
      <c r="G62" s="5">
        <f t="shared" si="1"/>
        <v>1.0001693248047128</v>
      </c>
    </row>
  </sheetData>
  <mergeCells count="1">
    <mergeCell ref="I28:K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57" workbookViewId="0">
      <selection activeCell="A64" sqref="A64:B64"/>
    </sheetView>
  </sheetViews>
  <sheetFormatPr defaultRowHeight="14.6" x14ac:dyDescent="0.4"/>
  <cols>
    <col min="1" max="1" width="10.07421875" bestFit="1" customWidth="1"/>
    <col min="2" max="2" width="12.7656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>
        <v>43101</v>
      </c>
      <c r="B2">
        <v>2823.81</v>
      </c>
    </row>
    <row r="3" spans="1:2" x14ac:dyDescent="0.4">
      <c r="A3" s="1">
        <v>43132</v>
      </c>
      <c r="B3">
        <v>2713.83</v>
      </c>
    </row>
    <row r="4" spans="1:2" x14ac:dyDescent="0.4">
      <c r="A4" s="1">
        <v>43160</v>
      </c>
      <c r="B4">
        <v>2640.87</v>
      </c>
    </row>
    <row r="5" spans="1:2" x14ac:dyDescent="0.4">
      <c r="A5" s="1">
        <v>43190</v>
      </c>
      <c r="B5">
        <v>2648.05</v>
      </c>
    </row>
    <row r="6" spans="1:2" x14ac:dyDescent="0.4">
      <c r="A6" s="1">
        <v>43220</v>
      </c>
      <c r="B6">
        <v>2705.27</v>
      </c>
    </row>
    <row r="7" spans="1:2" x14ac:dyDescent="0.4">
      <c r="A7" s="1">
        <v>43251</v>
      </c>
      <c r="B7">
        <v>2718.37</v>
      </c>
    </row>
    <row r="8" spans="1:2" x14ac:dyDescent="0.4">
      <c r="A8" s="1">
        <v>43281</v>
      </c>
      <c r="B8">
        <v>2816.29</v>
      </c>
    </row>
    <row r="9" spans="1:2" x14ac:dyDescent="0.4">
      <c r="A9" s="1">
        <v>43312</v>
      </c>
      <c r="B9">
        <v>2901.52</v>
      </c>
    </row>
    <row r="10" spans="1:2" x14ac:dyDescent="0.4">
      <c r="A10" s="1">
        <v>43343</v>
      </c>
      <c r="B10">
        <v>2913.98</v>
      </c>
    </row>
    <row r="11" spans="1:2" x14ac:dyDescent="0.4">
      <c r="A11" s="1">
        <v>43373</v>
      </c>
      <c r="B11">
        <v>2711.74</v>
      </c>
    </row>
    <row r="12" spans="1:2" x14ac:dyDescent="0.4">
      <c r="A12" s="1">
        <v>43404</v>
      </c>
      <c r="B12">
        <v>2760.17</v>
      </c>
    </row>
    <row r="13" spans="1:2" x14ac:dyDescent="0.4">
      <c r="A13" s="1">
        <v>43435</v>
      </c>
      <c r="B13">
        <v>2506.85</v>
      </c>
    </row>
    <row r="14" spans="1:2" x14ac:dyDescent="0.4">
      <c r="A14" s="1">
        <v>43466</v>
      </c>
      <c r="B14">
        <v>2704.1</v>
      </c>
    </row>
    <row r="15" spans="1:2" x14ac:dyDescent="0.4">
      <c r="A15" s="1">
        <v>43497</v>
      </c>
      <c r="B15">
        <v>2784.49</v>
      </c>
    </row>
    <row r="16" spans="1:2" x14ac:dyDescent="0.4">
      <c r="A16" s="1">
        <v>43525</v>
      </c>
      <c r="B16">
        <v>2834.4</v>
      </c>
    </row>
    <row r="17" spans="1:2" x14ac:dyDescent="0.4">
      <c r="A17" s="1">
        <v>43555</v>
      </c>
      <c r="B17">
        <v>2945.83</v>
      </c>
    </row>
    <row r="18" spans="1:2" x14ac:dyDescent="0.4">
      <c r="A18" s="1">
        <v>43585</v>
      </c>
      <c r="B18">
        <v>2752.06</v>
      </c>
    </row>
    <row r="19" spans="1:2" x14ac:dyDescent="0.4">
      <c r="A19" s="1">
        <v>43616</v>
      </c>
      <c r="B19">
        <v>2941.76</v>
      </c>
    </row>
    <row r="20" spans="1:2" x14ac:dyDescent="0.4">
      <c r="A20" s="1">
        <v>43646</v>
      </c>
      <c r="B20">
        <v>2980.38</v>
      </c>
    </row>
    <row r="21" spans="1:2" x14ac:dyDescent="0.4">
      <c r="A21" s="1">
        <v>43677</v>
      </c>
      <c r="B21">
        <v>2926.46</v>
      </c>
    </row>
    <row r="22" spans="1:2" x14ac:dyDescent="0.4">
      <c r="A22" s="1">
        <v>43708</v>
      </c>
      <c r="B22">
        <v>2976.74</v>
      </c>
    </row>
    <row r="23" spans="1:2" x14ac:dyDescent="0.4">
      <c r="A23" s="1">
        <v>43738</v>
      </c>
      <c r="B23">
        <v>3037.56</v>
      </c>
    </row>
    <row r="24" spans="1:2" x14ac:dyDescent="0.4">
      <c r="A24" s="1">
        <v>43769</v>
      </c>
      <c r="B24">
        <v>3140.98</v>
      </c>
    </row>
    <row r="25" spans="1:2" x14ac:dyDescent="0.4">
      <c r="A25" s="1">
        <v>43800</v>
      </c>
      <c r="B25">
        <v>3230.78</v>
      </c>
    </row>
    <row r="26" spans="1:2" x14ac:dyDescent="0.4">
      <c r="A26" s="1">
        <v>43831</v>
      </c>
      <c r="B26">
        <v>3225.52</v>
      </c>
    </row>
    <row r="27" spans="1:2" x14ac:dyDescent="0.4">
      <c r="A27" s="1">
        <v>43862</v>
      </c>
      <c r="B27">
        <v>2954.22</v>
      </c>
    </row>
    <row r="28" spans="1:2" x14ac:dyDescent="0.4">
      <c r="A28" s="1">
        <v>43891</v>
      </c>
      <c r="B28">
        <v>2584.59</v>
      </c>
    </row>
    <row r="29" spans="1:2" x14ac:dyDescent="0.4">
      <c r="A29" s="1">
        <v>43921</v>
      </c>
      <c r="B29">
        <v>2912.43</v>
      </c>
    </row>
    <row r="30" spans="1:2" x14ac:dyDescent="0.4">
      <c r="A30" s="1">
        <v>43951</v>
      </c>
      <c r="B30">
        <v>3044.31</v>
      </c>
    </row>
    <row r="31" spans="1:2" x14ac:dyDescent="0.4">
      <c r="A31" s="1">
        <v>43982</v>
      </c>
      <c r="B31">
        <v>3100.29</v>
      </c>
    </row>
    <row r="32" spans="1:2" x14ac:dyDescent="0.4">
      <c r="A32" s="1">
        <v>44012</v>
      </c>
      <c r="B32">
        <v>3271.12</v>
      </c>
    </row>
    <row r="33" spans="1:2" x14ac:dyDescent="0.4">
      <c r="A33" s="1">
        <v>44043</v>
      </c>
      <c r="B33">
        <v>3500.31</v>
      </c>
    </row>
    <row r="34" spans="1:2" x14ac:dyDescent="0.4">
      <c r="A34" s="1">
        <v>44074</v>
      </c>
      <c r="B34">
        <v>3363</v>
      </c>
    </row>
    <row r="35" spans="1:2" x14ac:dyDescent="0.4">
      <c r="A35" s="1">
        <v>44104</v>
      </c>
      <c r="B35">
        <v>3269.96</v>
      </c>
    </row>
    <row r="36" spans="1:2" x14ac:dyDescent="0.4">
      <c r="A36" s="1">
        <v>44135</v>
      </c>
      <c r="B36">
        <v>3621.63</v>
      </c>
    </row>
    <row r="37" spans="1:2" x14ac:dyDescent="0.4">
      <c r="A37" s="1">
        <v>44166</v>
      </c>
      <c r="B37">
        <v>3756.07</v>
      </c>
    </row>
    <row r="38" spans="1:2" x14ac:dyDescent="0.4">
      <c r="A38" s="1">
        <v>44197</v>
      </c>
      <c r="B38">
        <v>3714.24</v>
      </c>
    </row>
    <row r="39" spans="1:2" x14ac:dyDescent="0.4">
      <c r="A39" s="1">
        <v>44228</v>
      </c>
      <c r="B39">
        <v>3811.15</v>
      </c>
    </row>
    <row r="40" spans="1:2" x14ac:dyDescent="0.4">
      <c r="A40" s="1">
        <v>44256</v>
      </c>
      <c r="B40">
        <v>3972.89</v>
      </c>
    </row>
    <row r="41" spans="1:2" x14ac:dyDescent="0.4">
      <c r="A41" s="1">
        <v>44286</v>
      </c>
      <c r="B41">
        <v>4181.17</v>
      </c>
    </row>
    <row r="42" spans="1:2" x14ac:dyDescent="0.4">
      <c r="A42" s="1">
        <v>44316</v>
      </c>
      <c r="B42">
        <v>4204.1099999999997</v>
      </c>
    </row>
    <row r="43" spans="1:2" x14ac:dyDescent="0.4">
      <c r="A43" s="1">
        <v>44347</v>
      </c>
      <c r="B43">
        <v>4297.5</v>
      </c>
    </row>
    <row r="44" spans="1:2" x14ac:dyDescent="0.4">
      <c r="A44" s="1">
        <v>44377</v>
      </c>
      <c r="B44">
        <v>4395.26</v>
      </c>
    </row>
    <row r="45" spans="1:2" x14ac:dyDescent="0.4">
      <c r="A45" s="1">
        <v>44408</v>
      </c>
      <c r="B45">
        <v>4522.68</v>
      </c>
    </row>
    <row r="46" spans="1:2" x14ac:dyDescent="0.4">
      <c r="A46" s="1">
        <v>44439</v>
      </c>
      <c r="B46">
        <v>4307.54</v>
      </c>
    </row>
    <row r="47" spans="1:2" x14ac:dyDescent="0.4">
      <c r="A47" s="1">
        <v>44469</v>
      </c>
      <c r="B47">
        <v>4605.38</v>
      </c>
    </row>
    <row r="48" spans="1:2" x14ac:dyDescent="0.4">
      <c r="A48" s="1">
        <v>44500</v>
      </c>
      <c r="B48">
        <v>4567</v>
      </c>
    </row>
    <row r="49" spans="1:2" x14ac:dyDescent="0.4">
      <c r="A49" s="1">
        <v>44531</v>
      </c>
      <c r="B49">
        <v>4766.18</v>
      </c>
    </row>
    <row r="50" spans="1:2" x14ac:dyDescent="0.4">
      <c r="A50" s="1">
        <v>44562</v>
      </c>
      <c r="B50">
        <v>4515.55</v>
      </c>
    </row>
    <row r="51" spans="1:2" x14ac:dyDescent="0.4">
      <c r="A51" s="1">
        <v>44593</v>
      </c>
      <c r="B51">
        <v>4373.9399999999996</v>
      </c>
    </row>
    <row r="52" spans="1:2" x14ac:dyDescent="0.4">
      <c r="A52" s="1">
        <v>44621</v>
      </c>
      <c r="B52">
        <v>4530.41</v>
      </c>
    </row>
    <row r="53" spans="1:2" x14ac:dyDescent="0.4">
      <c r="A53" s="1">
        <v>44651</v>
      </c>
      <c r="B53">
        <v>4131.93</v>
      </c>
    </row>
    <row r="54" spans="1:2" x14ac:dyDescent="0.4">
      <c r="A54" s="1">
        <v>44681</v>
      </c>
      <c r="B54">
        <v>4132.1499999999996</v>
      </c>
    </row>
    <row r="55" spans="1:2" x14ac:dyDescent="0.4">
      <c r="A55" s="1">
        <v>44712</v>
      </c>
      <c r="B55">
        <v>3785.38</v>
      </c>
    </row>
    <row r="56" spans="1:2" x14ac:dyDescent="0.4">
      <c r="A56" s="1">
        <v>44742</v>
      </c>
      <c r="B56">
        <v>4130.29</v>
      </c>
    </row>
    <row r="57" spans="1:2" x14ac:dyDescent="0.4">
      <c r="A57" s="1">
        <v>44773</v>
      </c>
      <c r="B57">
        <v>3955</v>
      </c>
    </row>
    <row r="58" spans="1:2" x14ac:dyDescent="0.4">
      <c r="A58" s="1">
        <v>44804</v>
      </c>
      <c r="B58">
        <v>3585.62</v>
      </c>
    </row>
    <row r="59" spans="1:2" x14ac:dyDescent="0.4">
      <c r="A59" s="1">
        <v>44834</v>
      </c>
      <c r="B59">
        <v>3871.98</v>
      </c>
    </row>
    <row r="60" spans="1:2" x14ac:dyDescent="0.4">
      <c r="A60" s="1">
        <v>44865</v>
      </c>
      <c r="B60">
        <v>4080.11</v>
      </c>
    </row>
    <row r="61" spans="1:2" x14ac:dyDescent="0.4">
      <c r="A61" s="1">
        <v>44896</v>
      </c>
      <c r="B61">
        <v>3839.5</v>
      </c>
    </row>
    <row r="62" spans="1:2" x14ac:dyDescent="0.4">
      <c r="A62" s="1">
        <v>44927</v>
      </c>
      <c r="B62">
        <v>4076.6</v>
      </c>
    </row>
    <row r="63" spans="1:2" x14ac:dyDescent="0.4">
      <c r="A63" s="1">
        <v>44958</v>
      </c>
      <c r="B63">
        <v>3970.15</v>
      </c>
    </row>
    <row r="64" spans="1:2" x14ac:dyDescent="0.4">
      <c r="A64" s="1">
        <v>44986</v>
      </c>
      <c r="B64">
        <v>4045.64</v>
      </c>
    </row>
    <row r="65" spans="1:2" x14ac:dyDescent="0.4">
      <c r="A65" s="1">
        <v>44988</v>
      </c>
      <c r="B65">
        <v>4045.64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g g h l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g g h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I Z V b b h 6 R o T g E A A A U E A A A T A B w A R m 9 y b X V s Y X M v U 2 V j d G l v b j E u b S C i G A A o o B Q A A A A A A A A A A A A A A A A A A A A A A A A A A A D t k d t q g 0 A Q h u 8 D v s N i a N A i H o K J P S C l 2 N I W C g 0 k t B e l F x s d 4 x b d N X t o E f H d u 2 p 6 5 x O U 7 s 3 O f j 8 M 8 + 0 I S C V h F G 3 H O 7 g 2 Z s Z M F J h D h u b m D u 9 L Q L 6 J Y l S C N G Z I n y 1 T P A V N 3 m D v b v A B r L 5 I G J V A p b D M Q s p a X H l e T i i m K b g N L h h z U 1 Z 5 R 8 U k e G e r + 4 f t J v E K I i T j z U 0 N n L A s i I N V E E b r 8 M L 3 F y N a x s E 6 i i 6 j M N S I 6 P b 8 C 5 d x U L F F T k r 9 i k 8 d F j m H o w K a N k N I a F q q D G 6 z T y U k Z E n J B M S S K z B t 2 x k V 7 r D E v j Y Y V V q / e + / J x y m d m 0 m B 6 U F / w K 6 p o X c f v s H d c U x F z n i V s F J V t A + F N b R y 2 t b U B Z g O k p q i T N e d g 1 r z p Q b 6 C 6 m q 9 s A H / E g O x Q R + Z t 8 T d B A 4 n w i 0 I R r D q f S 1 H 7 K f 6 I n K d e j 2 0 3 a d b c w I n b S c 3 D u y l v b / 7 v / + 7 n 8 A U E s B A i 0 A F A A C A A g A g g h l V h i x w 4 y k A A A A 9 g A A A B I A A A A A A A A A A A A A A A A A A A A A A E N v b m Z p Z y 9 Q Y W N r Y W d l L n h t b F B L A Q I t A B Q A A g A I A I I I Z V Y P y u m r p A A A A O k A A A A T A A A A A A A A A A A A A A A A A P A A A A B b Q 2 9 u d G V u d F 9 U e X B l c 1 0 u e G 1 s U E s B A i 0 A F A A C A A g A g g h l V t u H p G h O A Q A A B Q Q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U A A A A A A A C w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w N T o 0 M D o y N y 4 w O D I 2 N j Y 4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q J n F 1 b 3 Q 7 L C Z x d W 9 0 O 0 F k a i B D b G 9 z Z S o q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R G F 0 Z S w w f S Z x d W 9 0 O y w m c X V v d D t T Z W N 0 a W 9 u M S 9 U Y W J s Z S A w L 0 F 1 d G 9 S Z W 1 v d m V k Q 2 9 s d W 1 u c z E u e 0 9 w Z W 4 s M X 0 m c X V v d D s s J n F 1 b 3 Q 7 U 2 V j d G l v b j E v V G F i b G U g M C 9 B d X R v U m V t b 3 Z l Z E N v b H V t b n M x L n t I a W d o L D J 9 J n F 1 b 3 Q 7 L C Z x d W 9 0 O 1 N l Y 3 R p b 2 4 x L 1 R h Y m x l I D A v Q X V 0 b 1 J l b W 9 2 Z W R D b 2 x 1 b W 5 z M S 5 7 T G 9 3 L D N 9 J n F 1 b 3 Q 7 L C Z x d W 9 0 O 1 N l Y 3 R p b 2 4 x L 1 R h Y m x l I D A v Q X V 0 b 1 J l b W 9 2 Z W R D b 2 x 1 b W 5 z M S 5 7 Q 2 x v c 2 U q L D R 9 J n F 1 b 3 Q 7 L C Z x d W 9 0 O 1 N l Y 3 R p b 2 4 x L 1 R h Y m x l I D A v Q X V 0 b 1 J l b W 9 2 Z W R D b 2 x 1 b W 5 z M S 5 7 Q W R q I E N s b 3 N l K i o s N X 0 m c X V v d D s s J n F 1 b 3 Q 7 U 2 V j d G l v b j E v V G F i b G U g M C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E Y X R l L D B 9 J n F 1 b 3 Q 7 L C Z x d W 9 0 O 1 N l Y 3 R p b 2 4 x L 1 R h Y m x l I D A v Q X V 0 b 1 J l b W 9 2 Z W R D b 2 x 1 b W 5 z M S 5 7 T 3 B l b i w x f S Z x d W 9 0 O y w m c X V v d D t T Z W N 0 a W 9 u M S 9 U Y W J s Z S A w L 0 F 1 d G 9 S Z W 1 v d m V k Q 2 9 s d W 1 u c z E u e 0 h p Z 2 g s M n 0 m c X V v d D s s J n F 1 b 3 Q 7 U 2 V j d G l v b j E v V G F i b G U g M C 9 B d X R v U m V t b 3 Z l Z E N v b H V t b n M x L n t M b 3 c s M 3 0 m c X V v d D s s J n F 1 b 3 Q 7 U 2 V j d G l v b j E v V G F i b G U g M C 9 B d X R v U m V t b 3 Z l Z E N v b H V t b n M x L n t D b G 9 z Z S o s N H 0 m c X V v d D s s J n F 1 b 3 Q 7 U 2 V j d G l v b j E v V G F i b G U g M C 9 B d X R v U m V t b 3 Z l Z E N v b H V t b n M x L n t B Z G o g Q 2 x v c 2 U q K i w 1 f S Z x d W 9 0 O y w m c X V v d D t T Z W N 0 a W 9 u M S 9 U Y W J s Z S A w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w N T o 0 M D o y N y 4 w O D I 2 N j Y 4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q J n F 1 b 3 Q 7 L C Z x d W 9 0 O 0 F k a i B D b G 9 z Z S o q J n F 1 b 3 Q 7 L C Z x d W 9 0 O 1 Z v b H V t Z S Z x d W 9 0 O 1 0 i I C 8 + P E V u d H J 5 I F R 5 c G U 9 I k Z p b G x T d G F 0 d X M i I F Z h b H V l P S J z Q 2 9 t c G x l d G U i I C 8 + P E V u d H J 5 I F R 5 c G U 9 I k Z p b G x D b 3 V u d C I g V m F s d W U 9 I m w 2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E Y X R l L D B 9 J n F 1 b 3 Q 7 L C Z x d W 9 0 O 1 N l Y 3 R p b 2 4 x L 1 R h Y m x l I D A v Q X V 0 b 1 J l b W 9 2 Z W R D b 2 x 1 b W 5 z M S 5 7 T 3 B l b i w x f S Z x d W 9 0 O y w m c X V v d D t T Z W N 0 a W 9 u M S 9 U Y W J s Z S A w L 0 F 1 d G 9 S Z W 1 v d m V k Q 2 9 s d W 1 u c z E u e 0 h p Z 2 g s M n 0 m c X V v d D s s J n F 1 b 3 Q 7 U 2 V j d G l v b j E v V G F i b G U g M C 9 B d X R v U m V t b 3 Z l Z E N v b H V t b n M x L n t M b 3 c s M 3 0 m c X V v d D s s J n F 1 b 3 Q 7 U 2 V j d G l v b j E v V G F i b G U g M C 9 B d X R v U m V t b 3 Z l Z E N v b H V t b n M x L n t D b G 9 z Z S o s N H 0 m c X V v d D s s J n F 1 b 3 Q 7 U 2 V j d G l v b j E v V G F i b G U g M C 9 B d X R v U m V t b 3 Z l Z E N v b H V t b n M x L n t B Z G o g Q 2 x v c 2 U q K i w 1 f S Z x d W 9 0 O y w m c X V v d D t T Z W N 0 a W 9 u M S 9 U Y W J s Z S A w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R h d G U s M H 0 m c X V v d D s s J n F 1 b 3 Q 7 U 2 V j d G l v b j E v V G F i b G U g M C 9 B d X R v U m V t b 3 Z l Z E N v b H V t b n M x L n t P c G V u L D F 9 J n F 1 b 3 Q 7 L C Z x d W 9 0 O 1 N l Y 3 R p b 2 4 x L 1 R h Y m x l I D A v Q X V 0 b 1 J l b W 9 2 Z W R D b 2 x 1 b W 5 z M S 5 7 S G l n a C w y f S Z x d W 9 0 O y w m c X V v d D t T Z W N 0 a W 9 u M S 9 U Y W J s Z S A w L 0 F 1 d G 9 S Z W 1 v d m V k Q 2 9 s d W 1 u c z E u e 0 x v d y w z f S Z x d W 9 0 O y w m c X V v d D t T Z W N 0 a W 9 u M S 9 U Y W J s Z S A w L 0 F 1 d G 9 S Z W 1 v d m V k Q 2 9 s d W 1 u c z E u e 0 N s b 3 N l K i w 0 f S Z x d W 9 0 O y w m c X V v d D t T Z W N 0 a W 9 u M S 9 U Y W J s Z S A w L 0 F 1 d G 9 S Z W 1 v d m V k Q 2 9 s d W 1 u c z E u e 0 F k a i B D b G 9 z Z S o q L D V 9 J n F 1 b 3 Q 7 L C Z x d W 9 0 O 1 N l Y 3 R p b 2 4 x L 1 R h Y m x l I D A v Q X V 0 b 1 J l b W 9 2 Z W R D b 2 x 1 b W 5 z M S 5 7 V m 9 s d W 1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k 5 c t K R P g T a l w L 3 B o Y M p U A A A A A A I A A A A A A B B m A A A A A Q A A I A A A A H 8 s / m i m P K 8 d Z X H p K v y B 7 2 R a J m x o 8 s H u L r p x y 3 N y I w 2 U A A A A A A 6 A A A A A A g A A I A A A A F G + y L z A 7 N M A r b S 3 X b A 6 5 X e 3 W h j e W J S B R / x 0 2 v Q w P h f p U A A A A B Z v z J 4 i m K k / U 1 Z b j y f j P H k 6 n 9 j c b z 5 7 O H 9 e E m 3 j 8 n I 0 P 2 9 S K w N N J z n t / 1 d L z F 7 H B o e Y 3 Q G k y J B 0 3 j Y 6 n 4 5 H b E t b J D l P 6 G Z 8 f c C i D Q V l l 7 i K Q A A A A J 3 + V q 4 / m J 0 2 q W I Z J e b R x u b Z 2 c t D c J j r w m 4 + 2 9 q F r W i p H c g 3 k I + n C 6 T g F J R G c v t b 2 u E A 5 B E 3 R u s M O V C x C l 0 P d F E = < / D a t a M a s h u p > 
</file>

<file path=customXml/itemProps1.xml><?xml version="1.0" encoding="utf-8"?>
<ds:datastoreItem xmlns:ds="http://schemas.openxmlformats.org/officeDocument/2006/customXml" ds:itemID="{3DE92889-51B7-4DDC-A54F-C43253F24F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CAPM</vt:lpstr>
      <vt:lpstr>Table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sharma</dc:creator>
  <cp:lastModifiedBy>amit sharma</cp:lastModifiedBy>
  <dcterms:created xsi:type="dcterms:W3CDTF">2023-03-05T05:39:25Z</dcterms:created>
  <dcterms:modified xsi:type="dcterms:W3CDTF">2023-03-05T06:22:56Z</dcterms:modified>
</cp:coreProperties>
</file>