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zalak\Downloads\"/>
    </mc:Choice>
  </mc:AlternateContent>
  <xr:revisionPtr revIDLastSave="0" documentId="13_ncr:1_{6C5CCA7A-3A22-4B5D-8013-E881B0D4DD01}" xr6:coauthVersionLast="47" xr6:coauthVersionMax="47" xr10:uidLastSave="{00000000-0000-0000-0000-000000000000}"/>
  <bookViews>
    <workbookView xWindow="-108" yWindow="-108" windowWidth="23256" windowHeight="12456" xr2:uid="{33F6D5E8-F75B-4DA1-A758-CF02B1EE4330}"/>
  </bookViews>
  <sheets>
    <sheet name="data" sheetId="2" r:id="rId1"/>
    <sheet name="raw data 2"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 i="3" l="1"/>
  <c r="D21" i="3"/>
  <c r="C21" i="3"/>
  <c r="D20" i="3"/>
  <c r="C20" i="3"/>
  <c r="E15" i="3"/>
  <c r="D15" i="3"/>
  <c r="F15" i="3" s="1"/>
  <c r="E14" i="3"/>
  <c r="E16" i="3" s="1"/>
  <c r="D14" i="3"/>
  <c r="D16" i="3" s="1"/>
  <c r="F14" i="2"/>
  <c r="F12" i="2"/>
  <c r="F13" i="2" s="1"/>
  <c r="F15" i="2" s="1"/>
  <c r="F14" i="3" l="1"/>
  <c r="F16" i="3" s="1"/>
  <c r="D25" i="3" s="1"/>
  <c r="D26" i="3" s="1"/>
  <c r="D29" i="3" s="1"/>
</calcChain>
</file>

<file path=xl/sharedStrings.xml><?xml version="1.0" encoding="utf-8"?>
<sst xmlns="http://schemas.openxmlformats.org/spreadsheetml/2006/main" count="52" uniqueCount="47">
  <si>
    <t/>
  </si>
  <si>
    <t>Mean</t>
  </si>
  <si>
    <t>Standard Deviation</t>
  </si>
  <si>
    <t>Size</t>
  </si>
  <si>
    <t>Girls</t>
  </si>
  <si>
    <t>89</t>
  </si>
  <si>
    <t>4</t>
  </si>
  <si>
    <t>50</t>
  </si>
  <si>
    <t>Boys</t>
  </si>
  <si>
    <t>82</t>
  </si>
  <si>
    <t>9</t>
  </si>
  <si>
    <t>120</t>
  </si>
  <si>
    <t>Smokers</t>
  </si>
  <si>
    <t>220</t>
  </si>
  <si>
    <t>230</t>
  </si>
  <si>
    <t>Non-Smokers</t>
  </si>
  <si>
    <t>350</t>
  </si>
  <si>
    <t>640</t>
  </si>
  <si>
    <t>990</t>
  </si>
  <si>
    <t>Total</t>
  </si>
  <si>
    <t>680</t>
  </si>
  <si>
    <t>910</t>
  </si>
  <si>
    <t>1590</t>
  </si>
  <si>
    <t>Question 1. There is an assumption that there is no significant difference between boys and 
girls with respect to intelligence. Tests are conducted on two groups and the following are 
the observations</t>
  </si>
  <si>
    <t>STANDARD ERROR</t>
  </si>
  <si>
    <t>DF(DEGREE OF FREEDOM)</t>
  </si>
  <si>
    <t>P-VALUE</t>
  </si>
  <si>
    <t xml:space="preserve"> TEST OF SIGNIFICANCE</t>
  </si>
  <si>
    <t>VALUE AS PER TABLE(t)</t>
  </si>
  <si>
    <t>TEST STATISTIC(t)</t>
  </si>
  <si>
    <t xml:space="preserve">Question 2. Analyze the below data and tell whether you can conclude that smoking causes 
cancer or not? </t>
  </si>
  <si>
    <t>1.96 or 1.64</t>
  </si>
  <si>
    <t>Dagonsed as caner</t>
  </si>
  <si>
    <t>Wiithout cancer</t>
  </si>
  <si>
    <t>Diagnosed as Cancer</t>
  </si>
  <si>
    <t>Without Cancer</t>
  </si>
  <si>
    <t xml:space="preserve">Smokers </t>
  </si>
  <si>
    <t>Non-smokers</t>
  </si>
  <si>
    <t>OBSERVED(Oi)</t>
  </si>
  <si>
    <t>EXPECTED (Ei)</t>
  </si>
  <si>
    <t>CATEGORY</t>
  </si>
  <si>
    <t>Oi -Ei</t>
  </si>
  <si>
    <t>(Oi -Ei)^2</t>
  </si>
  <si>
    <t>TEST OF SIGNIFICANCE</t>
  </si>
  <si>
    <t>CHI-SQUARE(TABLE)</t>
  </si>
  <si>
    <t>CHI-SQUARE(CALC)</t>
  </si>
  <si>
    <t>CHI SQUARE (CALC.)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</si>
</sst>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8"/>
      <color theme="1"/>
      <name val="Aptos Display"/>
      <family val="2"/>
    </font>
    <font>
      <sz val="14"/>
      <color theme="1"/>
      <name val="Calibri"/>
      <family val="2"/>
      <scheme val="minor"/>
    </font>
    <font>
      <sz val="18"/>
      <color theme="1"/>
      <name val="Calibri"/>
      <family val="2"/>
      <scheme val="minor"/>
    </font>
    <font>
      <sz val="24"/>
      <color theme="1"/>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s>
  <cellStyleXfs count="1">
    <xf numFmtId="0" fontId="0" fillId="0" borderId="0"/>
  </cellStyleXfs>
  <cellXfs count="29">
    <xf numFmtId="0" fontId="0" fillId="0" borderId="0" xfId="0"/>
    <xf numFmtId="0" fontId="0" fillId="0" borderId="2" xfId="0" applyBorder="1"/>
    <xf numFmtId="0" fontId="1" fillId="0" borderId="0" xfId="0" applyFont="1" applyAlignment="1">
      <alignment vertical="center"/>
    </xf>
    <xf numFmtId="0" fontId="0" fillId="0" borderId="0" xfId="0"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0" borderId="0" xfId="0" applyAlignment="1">
      <alignment vertical="center"/>
    </xf>
    <xf numFmtId="0" fontId="0" fillId="7" borderId="1" xfId="0" applyFill="1" applyBorder="1"/>
    <xf numFmtId="0" fontId="0" fillId="8" borderId="1" xfId="0" applyFill="1" applyBorder="1" applyAlignment="1">
      <alignment horizontal="center" vertical="center"/>
    </xf>
    <xf numFmtId="0" fontId="0" fillId="8" borderId="1" xfId="0" applyFill="1" applyBorder="1" applyAlignment="1">
      <alignment horizontal="center" vertical="center"/>
    </xf>
    <xf numFmtId="0" fontId="2" fillId="6" borderId="3"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6" xfId="0" applyFont="1" applyFill="1" applyBorder="1" applyAlignment="1">
      <alignment horizontal="center" vertical="center"/>
    </xf>
    <xf numFmtId="0" fontId="2" fillId="6" borderId="7" xfId="0" applyFont="1" applyFill="1" applyBorder="1" applyAlignment="1">
      <alignment horizontal="center" vertical="center"/>
    </xf>
    <xf numFmtId="0" fontId="2" fillId="6" borderId="8" xfId="0" applyFont="1" applyFill="1" applyBorder="1" applyAlignment="1">
      <alignment horizontal="center" vertical="center"/>
    </xf>
    <xf numFmtId="0" fontId="1" fillId="8" borderId="1" xfId="0" applyFont="1" applyFill="1"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vertic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4" fillId="9" borderId="1" xfId="0" applyFont="1" applyFill="1" applyBorder="1" applyAlignment="1">
      <alignment horizontal="center" vertical="center"/>
    </xf>
    <xf numFmtId="0" fontId="0" fillId="9"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132234 131003" id="{27547C3E-2F63-4B33-9D26-1D8169CC7D51}" userId="95435299fddc478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2.xml><?xml version="1.0" encoding="utf-8"?>
<ThreadedComments xmlns="http://schemas.microsoft.com/office/spreadsheetml/2018/threadedcomments" xmlns:x="http://schemas.openxmlformats.org/spreadsheetml/2006/main">
  <threadedComment ref="I5" dT="2024-08-07T14:19:21.86" personId="{27547C3E-2F63-4B33-9D26-1D8169CC7D51}" id="{4381D0F0-12D8-4C4E-8203-8427D7F1EA42}">
    <text>Converted image into excel file with the help of with the help of website image to excel.</text>
  </threadedComment>
  <threadedComment ref="I9" dT="2024-08-10T09:11:32.62" personId="{27547C3E-2F63-4B33-9D26-1D8169CC7D51}" id="{FFC7F183-CF1A-45CD-AC44-97A714B49EE3}">
    <text>As per the question I have tried to test that the mean difference is significant or not .</text>
  </threadedComment>
  <threadedComment ref="I12" dT="2024-08-10T09:14:49.46" personId="{27547C3E-2F63-4B33-9D26-1D8169CC7D51}" id="{F3BF3BBA-618F-439F-A9D3-E817A9A9CC33}">
    <text>As per the question, I have find standard error (S.E.) ,test of statistic as per calculation(t) , degree of freedom ( df ) ,p-value and t value as per table.</text>
  </threadedComment>
  <threadedComment ref="I15" dT="2024-08-10T09:16:34.69" personId="{27547C3E-2F63-4B33-9D26-1D8169CC7D51}" id="{5A4FFF6C-759F-4562-822C-B2250DD6CAF7}">
    <text xml:space="preserve">As per me null hypothesis is rejected because Tcal &gt; Ttab and also alternate hypothesis is accepted.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H7" dT="2024-08-07T14:19:40.47" personId="{27547C3E-2F63-4B33-9D26-1D8169CC7D51}" id="{E0FF2BAB-7542-4DB7-9566-1AF4ECB540DF}">
    <text>Converted image into excel file with the help of with the help of website image to excel.</text>
  </threadedComment>
  <threadedComment ref="H9" dT="2024-08-10T09:30:50.58" personId="{27547C3E-2F63-4B33-9D26-1D8169CC7D51}" id="{23F5359B-91F4-4355-A98C-CE0C3F5D87A9}">
    <text>For this data we will use chi-square data to find out that smoking causes cancer or not.</text>
  </threadedComment>
  <threadedComment ref="H11" dT="2024-08-10T13:04:11.31" personId="{27547C3E-2F63-4B33-9D26-1D8169CC7D51}" id="{A1DF5F27-F3F4-4347-97C1-10B0C9606A3F}">
    <text>In question  we have given information regarding observation , therefore we have to find out expected frequencies.</text>
  </threadedComment>
  <threadedComment ref="H16" dT="2024-08-11T04:53:08.22" personId="{27547C3E-2F63-4B33-9D26-1D8169CC7D51}" id="{EF84588E-E79F-4ECA-B159-59DA4DE4A7C1}">
    <text>As per , the calculation null hypothesis is rejected because chi square (calc.) is more than the chi square (table).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2.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5B304-0372-44BA-878C-328B32EC3E9D}">
  <dimension ref="A1:I17"/>
  <sheetViews>
    <sheetView tabSelected="1" zoomScale="144" workbookViewId="0">
      <selection activeCell="E8" sqref="E8"/>
    </sheetView>
  </sheetViews>
  <sheetFormatPr defaultRowHeight="14.4" x14ac:dyDescent="0.3"/>
  <cols>
    <col min="1" max="1" width="12.21875" customWidth="1"/>
    <col min="2" max="2" width="10.6640625" customWidth="1"/>
    <col min="3" max="3" width="11.21875" customWidth="1"/>
    <col min="4" max="4" width="10.88671875" customWidth="1"/>
    <col min="5" max="5" width="14.5546875" customWidth="1"/>
    <col min="6" max="6" width="31.6640625" customWidth="1"/>
  </cols>
  <sheetData>
    <row r="1" spans="1:9" ht="15" thickBot="1" x14ac:dyDescent="0.35"/>
    <row r="2" spans="1:9" ht="36" customHeight="1" x14ac:dyDescent="0.3">
      <c r="A2" s="10" t="s">
        <v>23</v>
      </c>
      <c r="B2" s="11"/>
      <c r="C2" s="11"/>
      <c r="D2" s="11"/>
      <c r="E2" s="11"/>
      <c r="F2" s="11"/>
      <c r="G2" s="11"/>
      <c r="H2" s="11"/>
      <c r="I2" s="12"/>
    </row>
    <row r="3" spans="1:9" ht="30.6" customHeight="1" thickBot="1" x14ac:dyDescent="0.35">
      <c r="A3" s="13"/>
      <c r="B3" s="14"/>
      <c r="C3" s="14"/>
      <c r="D3" s="14"/>
      <c r="E3" s="14"/>
      <c r="F3" s="14"/>
      <c r="G3" s="14"/>
      <c r="H3" s="14"/>
      <c r="I3" s="15"/>
    </row>
    <row r="5" spans="1:9" x14ac:dyDescent="0.3">
      <c r="D5" s="7" t="s">
        <v>0</v>
      </c>
      <c r="E5" s="7" t="s">
        <v>1</v>
      </c>
      <c r="F5" s="7" t="s">
        <v>2</v>
      </c>
      <c r="G5" s="7" t="s">
        <v>3</v>
      </c>
      <c r="H5" s="1"/>
    </row>
    <row r="6" spans="1:9" x14ac:dyDescent="0.3">
      <c r="D6" s="7" t="s">
        <v>4</v>
      </c>
      <c r="E6" s="7" t="s">
        <v>5</v>
      </c>
      <c r="F6" s="7" t="s">
        <v>6</v>
      </c>
      <c r="G6" s="7" t="s">
        <v>7</v>
      </c>
    </row>
    <row r="7" spans="1:9" x14ac:dyDescent="0.3">
      <c r="D7" s="7" t="s">
        <v>8</v>
      </c>
      <c r="E7" s="7" t="s">
        <v>9</v>
      </c>
      <c r="F7" s="7" t="s">
        <v>10</v>
      </c>
      <c r="G7" s="7" t="s">
        <v>11</v>
      </c>
    </row>
    <row r="10" spans="1:9" ht="14.4" customHeight="1" x14ac:dyDescent="0.3">
      <c r="D10" s="16" t="s">
        <v>27</v>
      </c>
      <c r="E10" s="16"/>
      <c r="F10" s="16"/>
      <c r="G10" s="2"/>
    </row>
    <row r="11" spans="1:9" ht="14.4" customHeight="1" x14ac:dyDescent="0.3">
      <c r="D11" s="16"/>
      <c r="E11" s="16"/>
      <c r="F11" s="16"/>
      <c r="G11" s="2"/>
    </row>
    <row r="12" spans="1:9" x14ac:dyDescent="0.3">
      <c r="D12" s="9" t="s">
        <v>24</v>
      </c>
      <c r="E12" s="9"/>
      <c r="F12" s="8">
        <f>SQRT((F6^2/G6) + (F7^2/G7))</f>
        <v>0.99749686716300023</v>
      </c>
    </row>
    <row r="13" spans="1:9" x14ac:dyDescent="0.3">
      <c r="D13" s="9" t="s">
        <v>29</v>
      </c>
      <c r="E13" s="9"/>
      <c r="F13" s="8">
        <f>(E6-E7) / F12</f>
        <v>7.0175658996391963</v>
      </c>
    </row>
    <row r="14" spans="1:9" x14ac:dyDescent="0.3">
      <c r="D14" s="9" t="s">
        <v>25</v>
      </c>
      <c r="E14" s="9"/>
      <c r="F14" s="8">
        <f>(((F6^2/G6) + (F7^2/G7))^2) / (((F6^2/G6)^2 / (G6 - 1)) + ((F7^2/G7)^2 / (G7- 1)))</f>
        <v>167.27414848357313</v>
      </c>
    </row>
    <row r="15" spans="1:9" x14ac:dyDescent="0.3">
      <c r="D15" s="9" t="s">
        <v>26</v>
      </c>
      <c r="E15" s="9"/>
      <c r="F15" s="8">
        <f>_xlfn.T.DIST.2T(ABS(F13), F14)</f>
        <v>5.3891590485382579E-11</v>
      </c>
    </row>
    <row r="16" spans="1:9" x14ac:dyDescent="0.3">
      <c r="D16" s="9" t="s">
        <v>28</v>
      </c>
      <c r="E16" s="9"/>
      <c r="F16" s="8" t="s">
        <v>31</v>
      </c>
    </row>
    <row r="17" spans="4:6" x14ac:dyDescent="0.3">
      <c r="D17" s="3"/>
      <c r="E17" s="3"/>
      <c r="F17" s="3"/>
    </row>
  </sheetData>
  <mergeCells count="7">
    <mergeCell ref="D15:E15"/>
    <mergeCell ref="D16:E16"/>
    <mergeCell ref="A2:I3"/>
    <mergeCell ref="D10:F11"/>
    <mergeCell ref="D12:E12"/>
    <mergeCell ref="D13:E13"/>
    <mergeCell ref="D14:E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4C8A6-F19E-4E72-A260-262E9A8C58BB}">
  <dimension ref="A1:H32"/>
  <sheetViews>
    <sheetView topLeftCell="A21" zoomScale="147" workbookViewId="0">
      <selection activeCell="C23" sqref="C23:D30"/>
    </sheetView>
  </sheetViews>
  <sheetFormatPr defaultRowHeight="14.4" x14ac:dyDescent="0.3"/>
  <cols>
    <col min="1" max="1" width="12" style="3" bestFit="1" customWidth="1"/>
    <col min="2" max="2" width="8.88671875" style="3"/>
    <col min="3" max="3" width="24.21875" style="3" customWidth="1"/>
    <col min="4" max="4" width="21.88671875" style="3" customWidth="1"/>
    <col min="5" max="5" width="15" style="3" customWidth="1"/>
    <col min="6" max="6" width="17" style="3" customWidth="1"/>
    <col min="7" max="7" width="8.88671875" style="3"/>
    <col min="8" max="8" width="20.6640625" style="3" customWidth="1"/>
    <col min="9" max="9" width="20.21875" style="3" customWidth="1"/>
    <col min="10" max="16384" width="8.88671875" style="3"/>
  </cols>
  <sheetData>
    <row r="1" spans="1:8" ht="33" customHeight="1" x14ac:dyDescent="0.3">
      <c r="A1" s="19" t="s">
        <v>30</v>
      </c>
      <c r="B1" s="20"/>
      <c r="C1" s="20"/>
      <c r="D1" s="20"/>
      <c r="E1" s="20"/>
      <c r="F1" s="20"/>
      <c r="G1" s="20"/>
      <c r="H1" s="21"/>
    </row>
    <row r="2" spans="1:8" ht="27.6" customHeight="1" thickBot="1" x14ac:dyDescent="0.35">
      <c r="A2" s="22"/>
      <c r="B2" s="23"/>
      <c r="C2" s="23"/>
      <c r="D2" s="23"/>
      <c r="E2" s="23"/>
      <c r="F2" s="23"/>
      <c r="G2" s="23"/>
      <c r="H2" s="24"/>
    </row>
    <row r="3" spans="1:8" ht="14.4" customHeight="1" x14ac:dyDescent="0.3"/>
    <row r="4" spans="1:8" ht="14.4" customHeight="1" x14ac:dyDescent="0.3">
      <c r="C4" s="25" t="s">
        <v>38</v>
      </c>
      <c r="D4" s="25"/>
      <c r="E4" s="25"/>
      <c r="F4" s="25"/>
    </row>
    <row r="5" spans="1:8" ht="14.4" customHeight="1" x14ac:dyDescent="0.3">
      <c r="C5" s="25"/>
      <c r="D5" s="25"/>
      <c r="E5" s="25"/>
      <c r="F5" s="25"/>
    </row>
    <row r="6" spans="1:8" ht="37.799999999999997" customHeight="1" x14ac:dyDescent="0.3">
      <c r="C6" s="4" t="s">
        <v>40</v>
      </c>
      <c r="D6" s="5" t="s">
        <v>32</v>
      </c>
      <c r="E6" s="5" t="s">
        <v>33</v>
      </c>
      <c r="F6" s="4" t="s">
        <v>19</v>
      </c>
      <c r="H6"/>
    </row>
    <row r="7" spans="1:8" x14ac:dyDescent="0.3">
      <c r="C7" s="4" t="s">
        <v>12</v>
      </c>
      <c r="D7" s="4" t="s">
        <v>13</v>
      </c>
      <c r="E7" s="4" t="s">
        <v>14</v>
      </c>
      <c r="F7" s="4">
        <v>550</v>
      </c>
      <c r="H7"/>
    </row>
    <row r="8" spans="1:8" x14ac:dyDescent="0.3">
      <c r="C8" s="4" t="s">
        <v>15</v>
      </c>
      <c r="D8" s="4" t="s">
        <v>16</v>
      </c>
      <c r="E8" s="4" t="s">
        <v>17</v>
      </c>
      <c r="F8" s="4" t="s">
        <v>18</v>
      </c>
      <c r="H8"/>
    </row>
    <row r="9" spans="1:8" x14ac:dyDescent="0.3">
      <c r="C9" s="4" t="s">
        <v>19</v>
      </c>
      <c r="D9" s="4" t="s">
        <v>20</v>
      </c>
      <c r="E9" s="4" t="s">
        <v>21</v>
      </c>
      <c r="F9" s="4" t="s">
        <v>22</v>
      </c>
      <c r="H9"/>
    </row>
    <row r="10" spans="1:8" x14ac:dyDescent="0.3">
      <c r="H10"/>
    </row>
    <row r="11" spans="1:8" x14ac:dyDescent="0.3">
      <c r="C11" s="25" t="s">
        <v>39</v>
      </c>
      <c r="D11" s="25"/>
      <c r="E11" s="25"/>
      <c r="F11" s="25"/>
      <c r="H11"/>
    </row>
    <row r="12" spans="1:8" x14ac:dyDescent="0.3">
      <c r="C12" s="25"/>
      <c r="D12" s="25"/>
      <c r="E12" s="25"/>
      <c r="F12" s="25"/>
      <c r="H12"/>
    </row>
    <row r="13" spans="1:8" ht="28.8" customHeight="1" x14ac:dyDescent="0.3">
      <c r="C13" s="4" t="s">
        <v>40</v>
      </c>
      <c r="D13" s="5" t="s">
        <v>34</v>
      </c>
      <c r="E13" s="5" t="s">
        <v>35</v>
      </c>
      <c r="F13" s="4" t="s">
        <v>19</v>
      </c>
      <c r="H13"/>
    </row>
    <row r="14" spans="1:8" x14ac:dyDescent="0.3">
      <c r="C14" s="4" t="s">
        <v>36</v>
      </c>
      <c r="D14" s="4">
        <f>(F7/F9)*D9</f>
        <v>235.22012578616352</v>
      </c>
      <c r="E14" s="4">
        <f>F7*E9/F9</f>
        <v>314.77987421383648</v>
      </c>
      <c r="F14" s="4">
        <f>SUM(D14,E14)</f>
        <v>550</v>
      </c>
      <c r="H14"/>
    </row>
    <row r="15" spans="1:8" x14ac:dyDescent="0.3">
      <c r="C15" s="4" t="s">
        <v>37</v>
      </c>
      <c r="D15" s="4">
        <f>F8*D9/F9</f>
        <v>423.39622641509436</v>
      </c>
      <c r="E15" s="4">
        <f>F8*E9/F9</f>
        <v>566.60377358490564</v>
      </c>
      <c r="F15" s="4">
        <f>SUM(D15,E15)</f>
        <v>990</v>
      </c>
      <c r="H15"/>
    </row>
    <row r="16" spans="1:8" x14ac:dyDescent="0.3">
      <c r="C16" s="4"/>
      <c r="D16" s="4">
        <f>SUM(D14,D15)</f>
        <v>658.61635220125788</v>
      </c>
      <c r="E16" s="4">
        <f>SUM(E14,E15)</f>
        <v>881.38364779874212</v>
      </c>
      <c r="F16" s="4">
        <f>SUM(F14,F15)</f>
        <v>1540</v>
      </c>
      <c r="H16"/>
    </row>
    <row r="17" spans="3:8" x14ac:dyDescent="0.3">
      <c r="H17"/>
    </row>
    <row r="18" spans="3:8" x14ac:dyDescent="0.3">
      <c r="C18" s="26" t="s">
        <v>46</v>
      </c>
      <c r="D18" s="26"/>
      <c r="E18" s="6"/>
      <c r="F18" s="6"/>
      <c r="H18"/>
    </row>
    <row r="19" spans="3:8" x14ac:dyDescent="0.3">
      <c r="C19" s="26"/>
      <c r="D19" s="26"/>
      <c r="E19" s="6"/>
      <c r="F19" s="6"/>
      <c r="H19"/>
    </row>
    <row r="20" spans="3:8" x14ac:dyDescent="0.3">
      <c r="C20" s="4">
        <f>(D7-D14)^2/D14</f>
        <v>0.98483166851646309</v>
      </c>
      <c r="D20" s="4">
        <f>(E7-E14)^2/E14</f>
        <v>22.833820267782531</v>
      </c>
      <c r="H20"/>
    </row>
    <row r="21" spans="3:8" x14ac:dyDescent="0.3">
      <c r="C21" s="4">
        <f>(D8-D15)^2/D15</f>
        <v>12.723320889247644</v>
      </c>
      <c r="D21" s="4">
        <f>(E8-E15)^2/E15</f>
        <v>9.5075364886685705</v>
      </c>
      <c r="H21"/>
    </row>
    <row r="22" spans="3:8" x14ac:dyDescent="0.3">
      <c r="H22"/>
    </row>
    <row r="23" spans="3:8" x14ac:dyDescent="0.3">
      <c r="C23" s="27" t="s">
        <v>43</v>
      </c>
      <c r="D23" s="27"/>
    </row>
    <row r="24" spans="3:8" x14ac:dyDescent="0.3">
      <c r="C24" s="27"/>
      <c r="D24" s="27"/>
    </row>
    <row r="25" spans="3:8" x14ac:dyDescent="0.3">
      <c r="C25" s="28" t="s">
        <v>41</v>
      </c>
      <c r="D25" s="28">
        <f>F9-F16</f>
        <v>50</v>
      </c>
    </row>
    <row r="26" spans="3:8" x14ac:dyDescent="0.3">
      <c r="C26" s="28" t="s">
        <v>42</v>
      </c>
      <c r="D26" s="28">
        <f>D25^2</f>
        <v>2500</v>
      </c>
    </row>
    <row r="27" spans="3:8" x14ac:dyDescent="0.3">
      <c r="C27" s="28" t="s">
        <v>45</v>
      </c>
      <c r="D27" s="28">
        <f>SUM(C20:D21)</f>
        <v>46.049509314215207</v>
      </c>
    </row>
    <row r="28" spans="3:8" x14ac:dyDescent="0.3">
      <c r="C28" s="28" t="s">
        <v>25</v>
      </c>
      <c r="D28" s="28">
        <v>1</v>
      </c>
    </row>
    <row r="29" spans="3:8" x14ac:dyDescent="0.3">
      <c r="C29" s="28" t="s">
        <v>26</v>
      </c>
      <c r="D29" s="28">
        <f>_xlfn.CHISQ.DIST.RT(D27, D28)</f>
        <v>1.1530202159547562E-11</v>
      </c>
    </row>
    <row r="30" spans="3:8" x14ac:dyDescent="0.3">
      <c r="C30" s="28" t="s">
        <v>44</v>
      </c>
      <c r="D30" s="28">
        <v>3.84</v>
      </c>
    </row>
    <row r="31" spans="3:8" x14ac:dyDescent="0.3">
      <c r="C31" s="17"/>
      <c r="D31" s="17"/>
    </row>
    <row r="32" spans="3:8" x14ac:dyDescent="0.3">
      <c r="C32" s="18"/>
      <c r="D32" s="18"/>
    </row>
  </sheetData>
  <mergeCells count="6">
    <mergeCell ref="C31:D32"/>
    <mergeCell ref="A1:H2"/>
    <mergeCell ref="C4:F5"/>
    <mergeCell ref="C11:F12"/>
    <mergeCell ref="C23:D24"/>
    <mergeCell ref="C18: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raw 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132234 131003</dc:creator>
  <cp:lastModifiedBy>zalak Raval</cp:lastModifiedBy>
  <dcterms:created xsi:type="dcterms:W3CDTF">2024-08-07T10:50:32Z</dcterms:created>
  <dcterms:modified xsi:type="dcterms:W3CDTF">2024-12-21T05:20:53Z</dcterms:modified>
</cp:coreProperties>
</file>