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8755" windowHeight="12600" tabRatio="817" firstSheet="1" activeTab="6"/>
  </bookViews>
  <sheets>
    <sheet name="Desert - Master List" sheetId="1" r:id="rId1"/>
    <sheet name="Desert - Day" sheetId="2" r:id="rId2"/>
    <sheet name="Desert - Night" sheetId="3" r:id="rId3"/>
    <sheet name="Desert - Undead" sheetId="4" r:id="rId4"/>
    <sheet name="Mountain - Master List" sheetId="5" r:id="rId5"/>
    <sheet name="Mountain - Day" sheetId="6" r:id="rId6"/>
    <sheet name="Mountain - Night" sheetId="7" r:id="rId7"/>
    <sheet name="Mountain - Undead" sheetId="8" r:id="rId8"/>
  </sheets>
  <calcPr calcId="125725"/>
</workbook>
</file>

<file path=xl/calcChain.xml><?xml version="1.0" encoding="utf-8"?>
<calcChain xmlns="http://schemas.openxmlformats.org/spreadsheetml/2006/main">
  <c r="V69" i="7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B11" i="6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V2"/>
  <c r="B3"/>
  <c r="B4" s="1"/>
  <c r="B5" s="1"/>
  <c r="B6" s="1"/>
  <c r="B7" s="1"/>
  <c r="B8" s="1"/>
  <c r="B9" s="1"/>
  <c r="B10" s="1"/>
  <c r="V3" i="4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B3"/>
  <c r="V3" i="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2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V3" i="6" l="1"/>
  <c r="V10"/>
  <c r="V18"/>
  <c r="V26"/>
  <c r="V34"/>
  <c r="V42"/>
  <c r="V50"/>
  <c r="V58"/>
  <c r="V66"/>
  <c r="V74"/>
  <c r="V81"/>
  <c r="V89"/>
  <c r="V9"/>
  <c r="V17"/>
  <c r="V25"/>
  <c r="V33"/>
  <c r="V41"/>
  <c r="V49"/>
  <c r="V57"/>
  <c r="V65"/>
  <c r="V73"/>
  <c r="V80"/>
  <c r="V88"/>
  <c r="V35"/>
  <c r="V8"/>
  <c r="V16"/>
  <c r="V24"/>
  <c r="V32"/>
  <c r="V40"/>
  <c r="V48"/>
  <c r="V56"/>
  <c r="V64"/>
  <c r="V72"/>
  <c r="V79"/>
  <c r="V87"/>
  <c r="V27"/>
  <c r="V75"/>
  <c r="V7"/>
  <c r="V15"/>
  <c r="V23"/>
  <c r="V31"/>
  <c r="V39"/>
  <c r="V47"/>
  <c r="V55"/>
  <c r="V63"/>
  <c r="V71"/>
  <c r="V78"/>
  <c r="V86"/>
  <c r="V59"/>
  <c r="V6"/>
  <c r="V14"/>
  <c r="V22"/>
  <c r="V30"/>
  <c r="V38"/>
  <c r="V46"/>
  <c r="V54"/>
  <c r="V62"/>
  <c r="V70"/>
  <c r="V77"/>
  <c r="V85"/>
  <c r="V11"/>
  <c r="V43"/>
  <c r="V82"/>
  <c r="V5"/>
  <c r="V13"/>
  <c r="V21"/>
  <c r="V29"/>
  <c r="V37"/>
  <c r="V45"/>
  <c r="V53"/>
  <c r="V61"/>
  <c r="V69"/>
  <c r="V84"/>
  <c r="V19"/>
  <c r="V51"/>
  <c r="V67"/>
  <c r="V4"/>
  <c r="V12"/>
  <c r="V20"/>
  <c r="V28"/>
  <c r="V36"/>
  <c r="V44"/>
  <c r="V52"/>
  <c r="V60"/>
  <c r="V68"/>
  <c r="V76"/>
  <c r="V83"/>
  <c r="B4" i="4"/>
  <c r="B5" l="1"/>
  <c r="B6" l="1"/>
  <c r="B7" l="1"/>
  <c r="B8" l="1"/>
  <c r="B9" l="1"/>
  <c r="B10" l="1"/>
  <c r="B11" l="1"/>
  <c r="B12" l="1"/>
  <c r="B13" l="1"/>
  <c r="B14" l="1"/>
  <c r="B15" l="1"/>
  <c r="B16" l="1"/>
  <c r="B17" l="1"/>
  <c r="B18" l="1"/>
  <c r="B19" l="1"/>
  <c r="B20" l="1"/>
  <c r="B21" l="1"/>
  <c r="B22" l="1"/>
  <c r="B23" l="1"/>
  <c r="B24" l="1"/>
  <c r="B25" l="1"/>
  <c r="B26" l="1"/>
  <c r="B27" l="1"/>
  <c r="B28" l="1"/>
  <c r="B29" l="1"/>
  <c r="B30" l="1"/>
  <c r="B31" l="1"/>
  <c r="B32" l="1"/>
  <c r="B33" l="1"/>
  <c r="B34" l="1"/>
  <c r="B35" l="1"/>
  <c r="B36" l="1"/>
  <c r="B37" l="1"/>
  <c r="B38" l="1"/>
  <c r="B39" l="1"/>
  <c r="B40" l="1"/>
  <c r="B41" l="1"/>
  <c r="B3" i="7" l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</calcChain>
</file>

<file path=xl/sharedStrings.xml><?xml version="1.0" encoding="utf-8"?>
<sst xmlns="http://schemas.openxmlformats.org/spreadsheetml/2006/main" count="9993" uniqueCount="809">
  <si>
    <t>Name</t>
  </si>
  <si>
    <t>RezRef</t>
  </si>
  <si>
    <t>Frequency</t>
  </si>
  <si>
    <t>AR CR</t>
  </si>
  <si>
    <t>AR HitDie</t>
  </si>
  <si>
    <t>Faction</t>
  </si>
  <si>
    <t># Appearing</t>
  </si>
  <si>
    <t>Activity</t>
  </si>
  <si>
    <t>Greater Fihyr</t>
  </si>
  <si>
    <t>ds_gr_fihyr001</t>
  </si>
  <si>
    <t>Any</t>
  </si>
  <si>
    <t>Very Rare</t>
  </si>
  <si>
    <t>Hostile</t>
  </si>
  <si>
    <t>Night</t>
  </si>
  <si>
    <t>Greater Fihyr, Advanced</t>
  </si>
  <si>
    <t>ds_gr_fihyr002</t>
  </si>
  <si>
    <t>Dog: Camp</t>
  </si>
  <si>
    <t>ds_dog005</t>
  </si>
  <si>
    <t>Common</t>
  </si>
  <si>
    <t>Defender</t>
  </si>
  <si>
    <t>1 to 2</t>
  </si>
  <si>
    <t>Kes'trekel</t>
  </si>
  <si>
    <t>ds_kestrekel001</t>
  </si>
  <si>
    <t>Uncommon</t>
  </si>
  <si>
    <t>Omnivore</t>
  </si>
  <si>
    <t>3 - 30</t>
  </si>
  <si>
    <t>Day</t>
  </si>
  <si>
    <t>Lizard: Dune Strider, Domesticated</t>
  </si>
  <si>
    <t>ds_lizstrider001</t>
  </si>
  <si>
    <t>Commoner</t>
  </si>
  <si>
    <t>ds_lizstrider002</t>
  </si>
  <si>
    <t>Rat, Common</t>
  </si>
  <si>
    <t>ar_rat001</t>
  </si>
  <si>
    <t>1/6 CR</t>
  </si>
  <si>
    <t>Herbivore</t>
  </si>
  <si>
    <t>10-100</t>
  </si>
  <si>
    <t>Rat, Dire - Elder</t>
  </si>
  <si>
    <t>direrat_003</t>
  </si>
  <si>
    <t>Rare</t>
  </si>
  <si>
    <t>Rat, Dire - Greater</t>
  </si>
  <si>
    <t>direrat_002</t>
  </si>
  <si>
    <t>1 to 4</t>
  </si>
  <si>
    <t>Theor's Dog</t>
  </si>
  <si>
    <t>dog003</t>
  </si>
  <si>
    <t>Unique</t>
  </si>
  <si>
    <t>Raider</t>
  </si>
  <si>
    <t>Lizard: Critic</t>
  </si>
  <si>
    <t>ds_critic001</t>
  </si>
  <si>
    <t>Domestic</t>
  </si>
  <si>
    <t>Colossus, Stone</t>
  </si>
  <si>
    <t>stonecolossus001</t>
  </si>
  <si>
    <t>Golem: Bone</t>
  </si>
  <si>
    <t>golembone001</t>
  </si>
  <si>
    <t>Golem: Bone, Greater</t>
  </si>
  <si>
    <t>golembone002</t>
  </si>
  <si>
    <t>Golem: Clay</t>
  </si>
  <si>
    <t>ds_claygolem001</t>
  </si>
  <si>
    <t>2 to 10</t>
  </si>
  <si>
    <t>Golem: Clay, Greater</t>
  </si>
  <si>
    <t>ds_claygolem002</t>
  </si>
  <si>
    <t>Golem: Clay, Huge</t>
  </si>
  <si>
    <t>ds_claygolem003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</si>
  <si>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</si>
  <si>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</si>
  <si>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</si>
  <si>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</si>
  <si>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</si>
  <si>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</si>
  <si>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</si>
  <si>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</si>
  <si>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</si>
  <si>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</si>
  <si>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</si>
  <si>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</si>
  <si>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</si>
  <si>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</si>
  <si>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</si>
  <si>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</si>
  <si>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</si>
  <si>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</si>
  <si>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</si>
  <si>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</si>
  <si>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</si>
  <si>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</si>
  <si>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</si>
  <si>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</si>
  <si>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</si>
  <si>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</si>
  <si>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</si>
  <si>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</si>
  <si>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Golem: Wood</t>
  </si>
  <si>
    <t>golemwood001</t>
  </si>
  <si>
    <t>Golem: Wood, Greater</t>
  </si>
  <si>
    <t>golemwood002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</si>
  <si>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</si>
  <si>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</si>
  <si>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</si>
  <si>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</si>
  <si>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</si>
  <si>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</si>
  <si>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</si>
  <si>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</si>
  <si>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</si>
  <si>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</si>
  <si>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3 - 6</t>
  </si>
  <si>
    <t>Marble Sentinel, Skyros</t>
  </si>
  <si>
    <t>ar_skyrossent001</t>
  </si>
  <si>
    <t>3 - 8</t>
  </si>
  <si>
    <t>Obsidian Retriever</t>
  </si>
  <si>
    <t>ds_obretriever01</t>
  </si>
  <si>
    <t>Obsidian Retriever, Greater</t>
  </si>
  <si>
    <t>ds_obretriever02</t>
  </si>
  <si>
    <t>Golem: Ash</t>
  </si>
  <si>
    <t>ds_ashgolem001</t>
  </si>
  <si>
    <t>Golem: Ash, Greater</t>
  </si>
  <si>
    <t>ds_ashgolem002</t>
  </si>
  <si>
    <t>Psionocus</t>
  </si>
  <si>
    <t>ds_psionocus001</t>
  </si>
  <si>
    <t>Neutral 1</t>
  </si>
  <si>
    <t>Drake, Sun</t>
  </si>
  <si>
    <t>drake_sun001</t>
  </si>
  <si>
    <t>Drake, Air</t>
  </si>
  <si>
    <t>drake_air001</t>
  </si>
  <si>
    <t>Drake, Earth</t>
  </si>
  <si>
    <t>drake_earth001</t>
  </si>
  <si>
    <t>Drake, Fire</t>
  </si>
  <si>
    <t>drake_fire001</t>
  </si>
  <si>
    <t>Drake, Water</t>
  </si>
  <si>
    <t>drake_water001</t>
  </si>
  <si>
    <t>Invisible Stalker [AR]</t>
  </si>
  <si>
    <t>ar_invstalk001</t>
  </si>
  <si>
    <t>1</t>
  </si>
  <si>
    <t>Elven Raider Defiler</t>
  </si>
  <si>
    <t>elvenraider002</t>
  </si>
  <si>
    <t>LeShay</t>
  </si>
  <si>
    <t>leshay001</t>
  </si>
  <si>
    <t>Dune Bandit - Longbow</t>
  </si>
  <si>
    <t>dunebandit_002</t>
  </si>
  <si>
    <t>1 - 5</t>
  </si>
  <si>
    <t>Gulgan Slaver - Half-elf</t>
  </si>
  <si>
    <t>ar_gulgslaver003</t>
  </si>
  <si>
    <t>Gulgan</t>
  </si>
  <si>
    <t>Bandit, Halfling - Daggers</t>
  </si>
  <si>
    <t>halfbandit_001</t>
  </si>
  <si>
    <t>1 - 3</t>
  </si>
  <si>
    <t>Bandit Guard - Trikal</t>
  </si>
  <si>
    <t>banditguard_001</t>
  </si>
  <si>
    <t>Bandit, Human - Psionic</t>
  </si>
  <si>
    <t>humanbandit_002</t>
  </si>
  <si>
    <t>Bandit, Human - Short Sword</t>
  </si>
  <si>
    <t>humanbandit_001</t>
  </si>
  <si>
    <t>Defiler, Apprentice</t>
  </si>
  <si>
    <t>ar_defiler_001</t>
  </si>
  <si>
    <t>Defiler, Journeyman</t>
  </si>
  <si>
    <t>ar_defiler_002</t>
  </si>
  <si>
    <t>Chief Biido</t>
  </si>
  <si>
    <t>ar_goodtari_006</t>
  </si>
  <si>
    <t>Tari</t>
  </si>
  <si>
    <t>Mul, Wild - Battleaxe</t>
  </si>
  <si>
    <t>wildmul001</t>
  </si>
  <si>
    <t>2 to 7</t>
  </si>
  <si>
    <t>Mul, Wild - Darts</t>
  </si>
  <si>
    <t>wildmul003</t>
  </si>
  <si>
    <t>Mul, Wild - Dragon's Paw</t>
  </si>
  <si>
    <t>wildmul002</t>
  </si>
  <si>
    <t>Tarek, Chieftain</t>
  </si>
  <si>
    <t>tarek_002</t>
  </si>
  <si>
    <t>Tari, Nactkeet Scout</t>
  </si>
  <si>
    <t>ar_goodtari_004</t>
  </si>
  <si>
    <t>Tari, Nactkeet Villager - Female</t>
  </si>
  <si>
    <t>ar_goodtari_003</t>
  </si>
  <si>
    <t>Tari, Nactkeet Villager - Male</t>
  </si>
  <si>
    <t>ar_goodtari_001</t>
  </si>
  <si>
    <t>Tari, Nactkeet Warrior</t>
  </si>
  <si>
    <t>ar_goodtari_002</t>
  </si>
  <si>
    <t>Tari, Priestess</t>
  </si>
  <si>
    <t>ar_goodtari_007</t>
  </si>
  <si>
    <t>Tari, Trader</t>
  </si>
  <si>
    <t>ar_goodtari_005</t>
  </si>
  <si>
    <t>Tarek</t>
  </si>
  <si>
    <t>tarek_001</t>
  </si>
  <si>
    <t>1 - 12</t>
  </si>
  <si>
    <t>Jozhal</t>
  </si>
  <si>
    <t>ds_jozhal001</t>
  </si>
  <si>
    <t>2 to 12</t>
  </si>
  <si>
    <t>Ruve</t>
  </si>
  <si>
    <t>ruve001</t>
  </si>
  <si>
    <t>1 to 8</t>
  </si>
  <si>
    <t>Ruve, Greater</t>
  </si>
  <si>
    <t>ruve002</t>
  </si>
  <si>
    <t>Xerichou</t>
  </si>
  <si>
    <t>xerichou001</t>
  </si>
  <si>
    <t>6-36</t>
  </si>
  <si>
    <t>Xerichou, Greater</t>
  </si>
  <si>
    <t>xerichou002</t>
  </si>
  <si>
    <t>3 to 18</t>
  </si>
  <si>
    <t>Bandit Guard, Mul - Short Swords</t>
  </si>
  <si>
    <t>1 - 8 or 10 - 24</t>
  </si>
  <si>
    <t>Dune Bandit, Mul - Longsword</t>
  </si>
  <si>
    <t>dunebandit_001</t>
  </si>
  <si>
    <t>Psi-Shadow</t>
  </si>
  <si>
    <t>ds_psishadow001</t>
  </si>
  <si>
    <t>Imp [AR]</t>
  </si>
  <si>
    <t>ar_imp001</t>
  </si>
  <si>
    <t>Hell Hound [AR]</t>
  </si>
  <si>
    <t>ar_hellhound001</t>
  </si>
  <si>
    <t>Giant, Shadow</t>
  </si>
  <si>
    <t>giantshadow001</t>
  </si>
  <si>
    <t>2 to 8</t>
  </si>
  <si>
    <t>Ancient Ghast</t>
  </si>
  <si>
    <t>ghast003</t>
  </si>
  <si>
    <t>Undead</t>
  </si>
  <si>
    <t>Ashen</t>
  </si>
  <si>
    <t>ashen001</t>
  </si>
  <si>
    <t>Ashen, Evolved</t>
  </si>
  <si>
    <t>ashen002</t>
  </si>
  <si>
    <t>Atropal</t>
  </si>
  <si>
    <t>atropal001</t>
  </si>
  <si>
    <t>Atropal Scion</t>
  </si>
  <si>
    <t>atropalscion001</t>
  </si>
  <si>
    <t>Bleakborn</t>
  </si>
  <si>
    <t>bleakborn001</t>
  </si>
  <si>
    <t>Boneklaw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</si>
  <si>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</si>
  <si>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</si>
  <si>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</si>
  <si>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</si>
  <si>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</si>
  <si>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</si>
  <si>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</si>
  <si>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1 to 10</t>
  </si>
  <si>
    <t>Deathlock</t>
  </si>
  <si>
    <t>deathlock001</t>
  </si>
  <si>
    <t>Dream Vestige</t>
  </si>
  <si>
    <t>dreamvestige001</t>
  </si>
  <si>
    <t>Dwarven Banshee, Epic Stalker</t>
  </si>
  <si>
    <t>dw_banshee001</t>
  </si>
  <si>
    <t>1 - 4</t>
  </si>
  <si>
    <t>Dwarven Ghost, Epic Wizard</t>
  </si>
  <si>
    <t>dw_ghost001</t>
  </si>
  <si>
    <t>Dwarven Raaig, Epic Cleric</t>
  </si>
  <si>
    <t>dw_raaig001</t>
  </si>
  <si>
    <t>1 - 20</t>
  </si>
  <si>
    <t>Fael</t>
  </si>
  <si>
    <t>fael001</t>
  </si>
  <si>
    <t>Fallen Archer</t>
  </si>
  <si>
    <t>fallen001</t>
  </si>
  <si>
    <t>Fallen Legionaire</t>
  </si>
  <si>
    <t>fallen002</t>
  </si>
  <si>
    <t>Ghast</t>
  </si>
  <si>
    <t>ghast001</t>
  </si>
  <si>
    <t>Ghast, Greater</t>
  </si>
  <si>
    <t>ghast002</t>
  </si>
  <si>
    <t>Ghoul</t>
  </si>
  <si>
    <t>ghoul001</t>
  </si>
  <si>
    <t>1 to 12</t>
  </si>
  <si>
    <t>Hulking Corpse</t>
  </si>
  <si>
    <t>hulkcorpse001</t>
  </si>
  <si>
    <t>1 - 2</t>
  </si>
  <si>
    <t>Hunefer</t>
  </si>
  <si>
    <t>hunefer001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</si>
  <si>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</si>
  <si>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</si>
  <si>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</si>
  <si>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</si>
  <si>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</si>
  <si>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</si>
  <si>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</si>
  <si>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</si>
  <si>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>Kragling, Fire</t>
  </si>
  <si>
    <t>kragling_f001</t>
  </si>
  <si>
    <t xml:space="preserve">Malevolent Spirit </t>
  </si>
  <si>
    <t>malev_spirit001</t>
  </si>
  <si>
    <t>Meorty</t>
  </si>
  <si>
    <t>ar_meorty001</t>
  </si>
  <si>
    <t>Namech Cleric</t>
  </si>
  <si>
    <t>ar_namech003</t>
  </si>
  <si>
    <t>Namech, Rogue</t>
  </si>
  <si>
    <t>namech_rogue001</t>
  </si>
  <si>
    <t>Plague Blight</t>
  </si>
  <si>
    <t>plagueblight001</t>
  </si>
  <si>
    <t>1 - 6</t>
  </si>
  <si>
    <t>Pridemane</t>
  </si>
  <si>
    <t>pridemane001</t>
  </si>
  <si>
    <t>Pridemane Barbarian</t>
  </si>
  <si>
    <t>pridemane003</t>
  </si>
  <si>
    <t>Pridemane Ranger</t>
  </si>
  <si>
    <t>pridemane002</t>
  </si>
  <si>
    <t>Shadow [AR]</t>
  </si>
  <si>
    <t>shadow001</t>
  </si>
  <si>
    <t>2 - 20</t>
  </si>
  <si>
    <t>Shadow, Greater</t>
  </si>
  <si>
    <t>shadow002</t>
  </si>
  <si>
    <t>Skeletal Guardian 1</t>
  </si>
  <si>
    <t>skeleguard001</t>
  </si>
  <si>
    <t>Skeletal Guardian 2</t>
  </si>
  <si>
    <t>skeleguard002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</si>
  <si>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</si>
  <si>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</si>
  <si>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</si>
  <si>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</si>
  <si>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</si>
  <si>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</si>
  <si>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</si>
  <si>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</si>
  <si>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Slaughter Wight</t>
  </si>
  <si>
    <t>slaughterwight01</t>
  </si>
  <si>
    <t>Thinking Zombie, Mul - Epic DwD</t>
  </si>
  <si>
    <t>thinkzombie003</t>
  </si>
  <si>
    <t>T'liz</t>
  </si>
  <si>
    <t>tliz001</t>
  </si>
  <si>
    <t>Visage, Evolved Greater</t>
  </si>
  <si>
    <t>ar_visage003</t>
  </si>
  <si>
    <t>Winterwight</t>
  </si>
  <si>
    <t>winterwight001</t>
  </si>
  <si>
    <t>Wraith [AR]</t>
  </si>
  <si>
    <t>ar_wraith001</t>
  </si>
  <si>
    <t>2 - 11</t>
  </si>
  <si>
    <t>Wraith, Dread</t>
  </si>
  <si>
    <t>ar_wraith002</t>
  </si>
  <si>
    <t>Voidwraith</t>
  </si>
  <si>
    <t>voidwraith001</t>
  </si>
  <si>
    <t>Cinderspawn</t>
  </si>
  <si>
    <t>cinderspawn001</t>
  </si>
  <si>
    <t>Beetle: Shaqat</t>
  </si>
  <si>
    <t>ds_shaqat001</t>
  </si>
  <si>
    <t>Devastation Beetle</t>
  </si>
  <si>
    <t>devbeetle001</t>
  </si>
  <si>
    <t>Devastation Scorpion</t>
  </si>
  <si>
    <t>devscorpion001</t>
  </si>
  <si>
    <t>Devastation Spider</t>
  </si>
  <si>
    <t>devspider001</t>
  </si>
  <si>
    <t>Kank, Domestic Worker</t>
  </si>
  <si>
    <t>ds_kank001</t>
  </si>
  <si>
    <t>1 - 50</t>
  </si>
  <si>
    <t>Kank: Domestic Soldier</t>
  </si>
  <si>
    <t>ds_kank002</t>
  </si>
  <si>
    <t>1-50</t>
  </si>
  <si>
    <t>[AR] Air Elemental, Elder</t>
  </si>
  <si>
    <t>elem_air_el001</t>
  </si>
  <si>
    <t>Air?</t>
  </si>
  <si>
    <t>[AR] Air Elemental, Greater</t>
  </si>
  <si>
    <t>elem_air_gr001</t>
  </si>
  <si>
    <t>[AR] Air Elemental, Huge</t>
  </si>
  <si>
    <t>elem_air_hg001</t>
  </si>
  <si>
    <t>[AR] Air Elemental, Large</t>
  </si>
  <si>
    <t>elem_air_lg001</t>
  </si>
  <si>
    <t>[AR] Air Elemental, Medium</t>
  </si>
  <si>
    <t>elem_air_md001</t>
  </si>
  <si>
    <t>[AR] Air Elemental, Small</t>
  </si>
  <si>
    <t>elem_air_sm001</t>
  </si>
  <si>
    <t>Air Elemental, Primal</t>
  </si>
  <si>
    <t>elem_air_pr001</t>
  </si>
  <si>
    <t>Very  Rare</t>
  </si>
  <si>
    <t>Sun Paraelemental, Elder</t>
  </si>
  <si>
    <t>elem_sun_el001</t>
  </si>
  <si>
    <t>Sun?</t>
  </si>
  <si>
    <t>Sun Paraelemental, Greater</t>
  </si>
  <si>
    <t>elem_sun_gr001</t>
  </si>
  <si>
    <t>Sun Paraelemental, Huge</t>
  </si>
  <si>
    <t>elem_sun_hg001</t>
  </si>
  <si>
    <t>Sun Paraelemental, Large</t>
  </si>
  <si>
    <t>elem_sun_lg001</t>
  </si>
  <si>
    <t>Sun Paraelemental, Medium</t>
  </si>
  <si>
    <t>elem_sun_md001</t>
  </si>
  <si>
    <t>Sun Paraelemental, Small</t>
  </si>
  <si>
    <t>elem_sun_sm001</t>
  </si>
  <si>
    <t>Mephit, Steam</t>
  </si>
  <si>
    <t>ar_mepsteam001</t>
  </si>
  <si>
    <t>Fire?</t>
  </si>
  <si>
    <t>Styr</t>
  </si>
  <si>
    <t>ds_styr001</t>
  </si>
  <si>
    <t>Fire Nymph</t>
  </si>
  <si>
    <t>ar_firenymph001</t>
  </si>
  <si>
    <t>Neutral 2</t>
  </si>
  <si>
    <t>Angel of Decay</t>
  </si>
  <si>
    <t>angelofdecay001</t>
  </si>
  <si>
    <t>Bonebat</t>
  </si>
  <si>
    <t>bonebat001</t>
  </si>
  <si>
    <t>Screamer Beetle</t>
  </si>
  <si>
    <t>ar_scrbeetle_001</t>
  </si>
  <si>
    <t>Thri-kreen, Druid</t>
  </si>
  <si>
    <t>ar_kreen_003</t>
  </si>
  <si>
    <t>Thri-kreen, Ranger</t>
  </si>
  <si>
    <t>ar_kreen_002</t>
  </si>
  <si>
    <t>Thri-kreen, Common</t>
  </si>
  <si>
    <t>ar_kreen_001</t>
  </si>
  <si>
    <t>Zik-trin’ta</t>
  </si>
  <si>
    <t>ds_zik_trin_ta01</t>
  </si>
  <si>
    <t>Zik-trin'ak</t>
  </si>
  <si>
    <t>ds_zik_trin_ak01</t>
  </si>
  <si>
    <t>Lizard, Rock-Horned</t>
  </si>
  <si>
    <t>ar_rocklizard001</t>
  </si>
  <si>
    <t>Prismasaurus</t>
  </si>
  <si>
    <t>prismasaurus001</t>
  </si>
  <si>
    <t>Dune Reaper, Drone</t>
  </si>
  <si>
    <t>dunereaper001</t>
  </si>
  <si>
    <t>5 - 15</t>
  </si>
  <si>
    <t>Dust Digger</t>
  </si>
  <si>
    <t>dustdigger01</t>
  </si>
  <si>
    <t>1 - 8</t>
  </si>
  <si>
    <t>Gaj</t>
  </si>
  <si>
    <t>ds_gaj_001</t>
  </si>
  <si>
    <t>Bear, Athasian</t>
  </si>
  <si>
    <t>athasianbear001</t>
  </si>
  <si>
    <t>Falcon, Desert: 4 HD</t>
  </si>
  <si>
    <t>ds_desfalcon001</t>
  </si>
  <si>
    <t>Falcon, Desert: 6 HD</t>
  </si>
  <si>
    <t>ds_desfalcon002</t>
  </si>
  <si>
    <t xml:space="preserve">Drake, Salt </t>
  </si>
  <si>
    <t>ar_saltdrake001</t>
  </si>
  <si>
    <t>Drake, Salt - Huge</t>
  </si>
  <si>
    <t>ar_saltdrake002</t>
  </si>
  <si>
    <t>Giant, Desert</t>
  </si>
  <si>
    <t>giantdesert001</t>
  </si>
  <si>
    <t>3 to 12</t>
  </si>
  <si>
    <t>Giant: B'rohg, Common</t>
  </si>
  <si>
    <t>ds_brohg001</t>
  </si>
  <si>
    <t>Slig, Common</t>
  </si>
  <si>
    <t>slig002</t>
  </si>
  <si>
    <t>5 - 30</t>
  </si>
  <si>
    <t>Slig, Warrior - DO NOT SPAWN</t>
  </si>
  <si>
    <t>slig001</t>
  </si>
  <si>
    <t>Sand Howler</t>
  </si>
  <si>
    <t>sandhowler001</t>
  </si>
  <si>
    <t>Sand Wyvern, Female</t>
  </si>
  <si>
    <t>sandwyvern002</t>
  </si>
  <si>
    <t>Sand Wyvern, Male</t>
  </si>
  <si>
    <t>sandwyvern001</t>
  </si>
  <si>
    <t>Tagster</t>
  </si>
  <si>
    <t>tagster001</t>
  </si>
  <si>
    <t>Tembo</t>
  </si>
  <si>
    <t>tembo001</t>
  </si>
  <si>
    <t>Tembo, Greater</t>
  </si>
  <si>
    <t>tembo002</t>
  </si>
  <si>
    <t>Antloid Dynamis</t>
  </si>
  <si>
    <t>antloid004</t>
  </si>
  <si>
    <t>Antloid Larva</t>
  </si>
  <si>
    <t>antloid001</t>
  </si>
  <si>
    <t>8 to 50</t>
  </si>
  <si>
    <t>Antloid Queen</t>
  </si>
  <si>
    <t>antloid005</t>
  </si>
  <si>
    <t>Antloid Soldier</t>
  </si>
  <si>
    <t>antloid003</t>
  </si>
  <si>
    <t>Antloid Worker</t>
  </si>
  <si>
    <t>antloid002</t>
  </si>
  <si>
    <t>1-100</t>
  </si>
  <si>
    <t>Bear, Athasian - Greater</t>
  </si>
  <si>
    <t>athasianbear002</t>
  </si>
  <si>
    <t>Desert Viper, Large</t>
  </si>
  <si>
    <t>ds_des_viper003</t>
  </si>
  <si>
    <t>Desert Viper, Small</t>
  </si>
  <si>
    <t>desertviper_001</t>
  </si>
  <si>
    <t>Gorak</t>
  </si>
  <si>
    <t>ds_gorak001</t>
  </si>
  <si>
    <t>10-50</t>
  </si>
  <si>
    <t>Inix: Wild</t>
  </si>
  <si>
    <t>ds_inix001</t>
  </si>
  <si>
    <t>Jankx</t>
  </si>
  <si>
    <t>ds_jankx001</t>
  </si>
  <si>
    <t>Jhakar</t>
  </si>
  <si>
    <t>ds_jhakar001</t>
  </si>
  <si>
    <t>Lirr</t>
  </si>
  <si>
    <t>ds_lirr001</t>
  </si>
  <si>
    <t>Lizard, Giant</t>
  </si>
  <si>
    <t>gia_lizard_001</t>
  </si>
  <si>
    <t>Mekillot, Wild</t>
  </si>
  <si>
    <t>ds_mekilliot001</t>
  </si>
  <si>
    <t>Snake, Gargantua</t>
  </si>
  <si>
    <t>ds_gargsnake001</t>
  </si>
  <si>
    <t>Viper: Desert, Medium</t>
  </si>
  <si>
    <t>ds_des_viper002</t>
  </si>
  <si>
    <t>Elemental Weird: Silt</t>
  </si>
  <si>
    <t>ds_siltweird001</t>
  </si>
  <si>
    <t>Silt Runner</t>
  </si>
  <si>
    <t>ds_siltrunner001</t>
  </si>
  <si>
    <t>3-40</t>
  </si>
  <si>
    <t>Eel, Fire</t>
  </si>
  <si>
    <t>ds_fireeel001</t>
  </si>
  <si>
    <t>Lizard: Fire</t>
  </si>
  <si>
    <t>ds_firelizard001</t>
  </si>
  <si>
    <t>So-Ut (Rampager)</t>
  </si>
  <si>
    <t>ar_sout_001</t>
  </si>
  <si>
    <t>Spinewyrm</t>
  </si>
  <si>
    <t>ds_spinewyrm001</t>
  </si>
  <si>
    <t>Anakore</t>
  </si>
  <si>
    <t>anakore1</t>
  </si>
  <si>
    <t>Belgoi, Common</t>
  </si>
  <si>
    <t>ar_c_belgoi001</t>
  </si>
  <si>
    <t>Belgoi</t>
  </si>
  <si>
    <t>Belgoi, Flamewarder</t>
  </si>
  <si>
    <t>ar_c_belgoi004</t>
  </si>
  <si>
    <t>Belgoi, Raider</t>
  </si>
  <si>
    <t>ar_c_belgoi002</t>
  </si>
  <si>
    <t>Belgoi, Scout</t>
  </si>
  <si>
    <t>ar_c_belgoi003</t>
  </si>
  <si>
    <t>Trin</t>
  </si>
  <si>
    <t>ds_trin001</t>
  </si>
  <si>
    <t>Scrab: Commoner</t>
  </si>
  <si>
    <t>ds_scrab001</t>
  </si>
  <si>
    <t>Scrab: Hive Mother</t>
  </si>
  <si>
    <t>ds_scrab002</t>
  </si>
  <si>
    <t>Cactus: Elven Rope</t>
  </si>
  <si>
    <t>ds_elvenrope001</t>
  </si>
  <si>
    <t>Mindless</t>
  </si>
  <si>
    <t>Cactus: Hunting</t>
  </si>
  <si>
    <t>ds_hunt_cactus01</t>
  </si>
  <si>
    <t>Cactus: Rock</t>
  </si>
  <si>
    <t>ds_rock_cactus01</t>
  </si>
  <si>
    <t>Barbed Scorpion</t>
  </si>
  <si>
    <t>barbscorpion_001</t>
  </si>
  <si>
    <t>2 - 5</t>
  </si>
  <si>
    <t>Gold Scorpion</t>
  </si>
  <si>
    <t>gold_scorp001</t>
  </si>
  <si>
    <t>Jalath'gak</t>
  </si>
  <si>
    <t>ar_c_jathlagak</t>
  </si>
  <si>
    <t>Mastyrial, Desert</t>
  </si>
  <si>
    <t>ar_desmast_001</t>
  </si>
  <si>
    <t>Wezer: Queen</t>
  </si>
  <si>
    <t>ds_wezer003</t>
  </si>
  <si>
    <t>Wezer: Soldier</t>
  </si>
  <si>
    <t>ds_wezer002</t>
  </si>
  <si>
    <t>1 - 10</t>
  </si>
  <si>
    <t>Wezer: Worker</t>
  </si>
  <si>
    <t>ds_wezer001</t>
  </si>
  <si>
    <t>Shard Spider</t>
  </si>
  <si>
    <t>shardspider001</t>
  </si>
  <si>
    <t>Bat, Dire</t>
  </si>
  <si>
    <t>ar_bat002</t>
  </si>
  <si>
    <t>Bat</t>
  </si>
  <si>
    <t>ar_bat001</t>
  </si>
  <si>
    <t>Dragonne</t>
  </si>
  <si>
    <t>ar_dragonne001</t>
  </si>
  <si>
    <t>Dragonne, Greater</t>
  </si>
  <si>
    <t>ar_dragonne002</t>
  </si>
  <si>
    <t>Basilisk</t>
  </si>
  <si>
    <t>ar_basilisk001</t>
  </si>
  <si>
    <t>Monstrous Scorpion, Gargantuan</t>
  </si>
  <si>
    <t>monst_scorp006</t>
  </si>
  <si>
    <t>Monstrous Scorpion, Huge</t>
  </si>
  <si>
    <t>monst_scorp005</t>
  </si>
  <si>
    <t>Monstrous Scorpion, Large</t>
  </si>
  <si>
    <t>monst_scorp004</t>
  </si>
  <si>
    <t>1- 5</t>
  </si>
  <si>
    <t>Monstrous Scorpion, Medium</t>
  </si>
  <si>
    <t>monst_scorp003</t>
  </si>
  <si>
    <t>Monstrous Scorpion, Small</t>
  </si>
  <si>
    <t>monst_scorp002</t>
  </si>
  <si>
    <t>Monstrous Scorpion, Tiny</t>
  </si>
  <si>
    <t>monst_scorp001</t>
  </si>
  <si>
    <t>8 - 16</t>
  </si>
  <si>
    <t>Daggoran</t>
  </si>
  <si>
    <t>ar_daggoran_001</t>
  </si>
  <si>
    <t>Pakubrazi</t>
  </si>
  <si>
    <t>ar_pakubrazi_001</t>
  </si>
  <si>
    <t>Rat: Dire</t>
  </si>
  <si>
    <t>ds_ratdire001</t>
  </si>
  <si>
    <t>11 - 20</t>
  </si>
  <si>
    <t>Obsidian Minotaur</t>
  </si>
  <si>
    <t>ar_obsmino001</t>
  </si>
  <si>
    <t>Aerial Servant</t>
  </si>
  <si>
    <t>ar_aerservant001</t>
  </si>
  <si>
    <t>Aerial Servant, Large</t>
  </si>
  <si>
    <t>ar_aerservant002</t>
  </si>
  <si>
    <t>Crystal Spider</t>
  </si>
  <si>
    <t>crystalspider001</t>
  </si>
  <si>
    <t>Crystal Spider, Greater</t>
  </si>
  <si>
    <t>crystalspider002</t>
  </si>
  <si>
    <t>Id Fiend</t>
  </si>
  <si>
    <t>idfiend_001</t>
  </si>
  <si>
    <t>Nightmare Beast</t>
  </si>
  <si>
    <t>ds_ntmrbeast001</t>
  </si>
  <si>
    <t>Magera</t>
  </si>
  <si>
    <t>magera_001</t>
  </si>
  <si>
    <t>2 - 8</t>
  </si>
  <si>
    <t>Magera Fighter</t>
  </si>
  <si>
    <t>magera_002</t>
  </si>
  <si>
    <t>T'Chowb</t>
  </si>
  <si>
    <t>tchowb_001</t>
  </si>
  <si>
    <t>Shadow Rat, Common</t>
  </si>
  <si>
    <t>ar_shadowrat001</t>
  </si>
  <si>
    <t>6 - 20</t>
  </si>
  <si>
    <t>Shadow Rat, Dire</t>
  </si>
  <si>
    <t>ar_shadowrat002</t>
  </si>
  <si>
    <t>6 - 11</t>
  </si>
  <si>
    <t>Zombie, Human</t>
  </si>
  <si>
    <t>zombie003</t>
  </si>
  <si>
    <t>Zombie, Human - Drops Key</t>
  </si>
  <si>
    <t>zombie001</t>
  </si>
  <si>
    <t>Zombie, Mul</t>
  </si>
  <si>
    <t>zombie002</t>
  </si>
  <si>
    <t>Crypt Chanter</t>
  </si>
  <si>
    <t>cryptchanter001</t>
  </si>
  <si>
    <t>1 - 11</t>
  </si>
  <si>
    <t>Shadow</t>
  </si>
  <si>
    <t>Shadow, Lesser</t>
  </si>
  <si>
    <t>shadow003</t>
  </si>
  <si>
    <t>Dune Stalker</t>
  </si>
  <si>
    <t>dunestalker_001</t>
  </si>
  <si>
    <t>Necrophidius</t>
  </si>
  <si>
    <t>necrophidius</t>
  </si>
  <si>
    <t>Flame Snake, Greater</t>
  </si>
  <si>
    <t>ar_flamsnake_003</t>
  </si>
  <si>
    <t>Flame Snake, Lesser</t>
  </si>
  <si>
    <t>ar_flamsnake_002</t>
  </si>
  <si>
    <t>1 - 7</t>
  </si>
  <si>
    <t>Flame Snake, Minor</t>
  </si>
  <si>
    <t>ar_flamsnake_001</t>
  </si>
  <si>
    <t>1 / 2</t>
  </si>
  <si>
    <t>4 - 12</t>
  </si>
  <si>
    <t>Pudding, Dun</t>
  </si>
  <si>
    <t>puddingdun001</t>
  </si>
  <si>
    <t>Dunecrab</t>
  </si>
  <si>
    <t>ds_dunecrab001</t>
  </si>
  <si>
    <t>Dunecrab, Greater</t>
  </si>
  <si>
    <t>ds_dunecrab002</t>
  </si>
  <si>
    <t>Blade Hood</t>
  </si>
  <si>
    <t>ar_bladehood001</t>
  </si>
  <si>
    <t>Blade Hood, Greater</t>
  </si>
  <si>
    <t>ar_bladehood002</t>
  </si>
  <si>
    <t>Conashellae</t>
  </si>
  <si>
    <t>ds_conashelae001</t>
  </si>
  <si>
    <t>Dust Glider</t>
  </si>
  <si>
    <t>ds_dustglider001</t>
  </si>
  <si>
    <t>Axe Beak</t>
  </si>
  <si>
    <t>ar_axebeak001</t>
  </si>
  <si>
    <t>Wolf-spider</t>
  </si>
  <si>
    <t>ar_wolfspider001</t>
  </si>
  <si>
    <t>Case</t>
  </si>
  <si>
    <t xml:space="preserve">case </t>
  </si>
  <si>
    <t>#</t>
  </si>
  <si>
    <t>SpawnVar</t>
  </si>
  <si>
    <t>CR</t>
  </si>
  <si>
    <t xml:space="preserve">;  </t>
  </si>
  <si>
    <t>CR Var</t>
  </si>
  <si>
    <t>iMinNum</t>
  </si>
  <si>
    <t>Min</t>
  </si>
  <si>
    <t xml:space="preserve">; </t>
  </si>
  <si>
    <t>iMaxNum</t>
  </si>
  <si>
    <t xml:space="preserve">iMaxNum = </t>
  </si>
  <si>
    <t>Max</t>
  </si>
  <si>
    <t>iWeight</t>
  </si>
  <si>
    <t xml:space="preserve">iWeight = </t>
  </si>
  <si>
    <t>:sChoice = "</t>
  </si>
  <si>
    <t xml:space="preserve">";  fCR = </t>
  </si>
  <si>
    <t xml:space="preserve">; break; // </t>
  </si>
  <si>
    <t xml:space="preserve">iMinNum = </t>
  </si>
  <si>
    <t xml:space="preserve">.0;  </t>
  </si>
  <si>
    <t>11</t>
  </si>
  <si>
    <t>2-</t>
  </si>
  <si>
    <t xml:space="preserve"> || FQ: </t>
  </si>
  <si>
    <t>HD</t>
  </si>
  <si>
    <t xml:space="preserve"> || HD: </t>
  </si>
  <si>
    <t>Type</t>
  </si>
  <si>
    <t>Region 1</t>
  </si>
  <si>
    <t>Region 2</t>
  </si>
  <si>
    <t>Notes</t>
  </si>
  <si>
    <t>Crafting Drop</t>
  </si>
  <si>
    <t>Crafting Drop Resref</t>
  </si>
  <si>
    <t>Elemental (Extraplanar, Air)</t>
  </si>
  <si>
    <t>Any Above Ground</t>
  </si>
  <si>
    <t>Elemental Plane of Air</t>
  </si>
  <si>
    <t>Aarakocra, Common</t>
  </si>
  <si>
    <t>aarakocra001</t>
  </si>
  <si>
    <t>Monstrous Humaniod</t>
  </si>
  <si>
    <t>Mountains</t>
  </si>
  <si>
    <t>Aarakocra, Druid</t>
  </si>
  <si>
    <t>aarakocra004</t>
  </si>
  <si>
    <t>Aarakocra, Preserver</t>
  </si>
  <si>
    <t>aarakocra006</t>
  </si>
  <si>
    <t>Aarakocra, Scout</t>
  </si>
  <si>
    <t>aarakocra005</t>
  </si>
  <si>
    <t>Aarakocra, Shaman</t>
  </si>
  <si>
    <t>aarakocra002</t>
  </si>
  <si>
    <t>Aarakocra, Warrior</t>
  </si>
  <si>
    <t>aarakocra003</t>
  </si>
  <si>
    <t>Any Land</t>
  </si>
  <si>
    <t>Underground</t>
  </si>
  <si>
    <t>Baazrag</t>
  </si>
  <si>
    <t>ds_baazrag001</t>
  </si>
  <si>
    <t>Stony Barrens</t>
  </si>
  <si>
    <t>Human</t>
  </si>
  <si>
    <t>Mul</t>
  </si>
  <si>
    <t>Halfling</t>
  </si>
  <si>
    <t>Warm Forests</t>
  </si>
  <si>
    <t>Bat, Reptilian Swarm</t>
  </si>
  <si>
    <t>Tiny animal (psionic)</t>
  </si>
  <si>
    <t>Badlands</t>
  </si>
  <si>
    <t>Vermin</t>
  </si>
  <si>
    <t>Boneclaw, Greater</t>
  </si>
  <si>
    <t>ds_gboneclaw001</t>
  </si>
  <si>
    <t>Magical Beast (Psionic)</t>
  </si>
  <si>
    <t>Boneclaw, Lesser</t>
  </si>
  <si>
    <t>ds_lboneclaw001</t>
  </si>
  <si>
    <t>Animal</t>
  </si>
  <si>
    <t>4-40</t>
  </si>
  <si>
    <t>Humaniod</t>
  </si>
  <si>
    <t>Undead (Fire)</t>
  </si>
  <si>
    <t>Construct</t>
  </si>
  <si>
    <t>Cyclops, Common</t>
  </si>
  <si>
    <t>cyclops001</t>
  </si>
  <si>
    <t>Giant</t>
  </si>
  <si>
    <t>Warm Mountains</t>
  </si>
  <si>
    <t>Silt Sea</t>
  </si>
  <si>
    <t>Cyclops, Udath</t>
  </si>
  <si>
    <t>cyclops002</t>
  </si>
  <si>
    <t>Dragon (Air, Psionic)</t>
  </si>
  <si>
    <t>Dragon (Earth, Psionic)</t>
  </si>
  <si>
    <t>Dragon (Fire, Psionic)</t>
  </si>
  <si>
    <t>Volcano</t>
  </si>
  <si>
    <t>Drake, Magma</t>
  </si>
  <si>
    <t>drake_magma001</t>
  </si>
  <si>
    <t>Dragon (Earth, Fire, Psionic)</t>
  </si>
  <si>
    <t>Any Volcanic</t>
  </si>
  <si>
    <t>Dragon (Air, Fire, Psionic)</t>
  </si>
  <si>
    <t>Dragon (Psionic, Water)</t>
  </si>
  <si>
    <t>Aquatic</t>
  </si>
  <si>
    <t>Half-elf</t>
  </si>
  <si>
    <t>Elf</t>
  </si>
  <si>
    <t>Outsider (Fire)</t>
  </si>
  <si>
    <t>Flailer</t>
  </si>
  <si>
    <t>ds_flailer001</t>
  </si>
  <si>
    <t xml:space="preserve">Outsider (Extraplanar, Incorporeal) </t>
  </si>
  <si>
    <t>The Black</t>
  </si>
  <si>
    <t>Giant: Crag</t>
  </si>
  <si>
    <t>ds_giantcrag001</t>
  </si>
  <si>
    <t>Construct (Fire)</t>
  </si>
  <si>
    <t>Golem: Paper</t>
  </si>
  <si>
    <t>Aberration</t>
  </si>
  <si>
    <t>Hawk, Dire</t>
  </si>
  <si>
    <t>ar_hawk002</t>
  </si>
  <si>
    <t>Any Forest, Hills</t>
  </si>
  <si>
    <t>Plains or Mountains</t>
  </si>
  <si>
    <t>Outsider (Evil, Native, Fire, Lawful)</t>
  </si>
  <si>
    <t>Elemental Plane of Fire</t>
  </si>
  <si>
    <t>Outsider (Evil, Extraplanar, Lawful)</t>
  </si>
  <si>
    <t>Elemental (Air, Extraplanar)</t>
  </si>
  <si>
    <t>Humanoid (Psionic, Reptilian)</t>
  </si>
  <si>
    <t>Kenku, Athasian</t>
  </si>
  <si>
    <t>Monstrous Humanoid (psionic)</t>
  </si>
  <si>
    <t>Klar</t>
  </si>
  <si>
    <t>klar001</t>
  </si>
  <si>
    <t>Fey</t>
  </si>
  <si>
    <t>Animal (Psionic)</t>
  </si>
  <si>
    <t>Crimson Ruins</t>
  </si>
  <si>
    <t>Mastyrial, Black</t>
  </si>
  <si>
    <t>blkmastyrial_001</t>
  </si>
  <si>
    <t>5 - 20</t>
  </si>
  <si>
    <t>Mastyrial, Black, Greater</t>
  </si>
  <si>
    <t>blkmastyrial_002</t>
  </si>
  <si>
    <t>Mephit, Air</t>
  </si>
  <si>
    <t>ar_mepair001</t>
  </si>
  <si>
    <t>Outsider (Air, Extraplanar)</t>
  </si>
  <si>
    <t>Mountain Stalker</t>
  </si>
  <si>
    <t>ds_mtn_stalker01</t>
  </si>
  <si>
    <t>Mountain Stalker, Greater</t>
  </si>
  <si>
    <t>ds_mtn_stalker02</t>
  </si>
  <si>
    <t>Trembling Plains</t>
  </si>
  <si>
    <t>Construct (Psionic)</t>
  </si>
  <si>
    <t>Outsider (Cold, Extraplanar, Psionic)</t>
  </si>
  <si>
    <t>Magical Beast</t>
  </si>
  <si>
    <t>Undead (Incorporeal)</t>
  </si>
  <si>
    <t>non-Underground</t>
  </si>
  <si>
    <t>non-Marsh</t>
  </si>
  <si>
    <t>Ssurran, Common</t>
  </si>
  <si>
    <t>ar_ssurran_001</t>
  </si>
  <si>
    <t>Monstrous Humaniod (Reptilian)</t>
  </si>
  <si>
    <t>Lava Gorge</t>
  </si>
  <si>
    <t>3 to 10</t>
  </si>
  <si>
    <t>Ssurran, Raider</t>
  </si>
  <si>
    <t>ar_ssurran_002</t>
  </si>
  <si>
    <t>Strine</t>
  </si>
  <si>
    <t>ds_strine001</t>
  </si>
  <si>
    <t>Rocky Badlands</t>
  </si>
  <si>
    <t>Elemental (Earth)</t>
  </si>
  <si>
    <t>Elemental (Extraplanar, Air, Fire)</t>
  </si>
  <si>
    <t>Paraelemental Plane of Sun</t>
  </si>
  <si>
    <t>Sun Paraelemental, Primal</t>
  </si>
  <si>
    <t>Takis</t>
  </si>
  <si>
    <t>ds_takis001</t>
  </si>
  <si>
    <t>Forests / Rocky Badlands</t>
  </si>
  <si>
    <t>Humanoid</t>
  </si>
  <si>
    <t>Monstrous Humaniod (Psionic)</t>
  </si>
  <si>
    <t>Desert</t>
  </si>
  <si>
    <t>Any non-forest</t>
  </si>
  <si>
    <t>Any non-swamp</t>
  </si>
  <si>
    <t>Tigone</t>
  </si>
  <si>
    <t>tigone001</t>
  </si>
  <si>
    <t>Hinterlands</t>
  </si>
  <si>
    <t>Tul'k</t>
  </si>
  <si>
    <t>ds_tulk001</t>
  </si>
  <si>
    <t>Monstrous Humanoid (Psionic)</t>
  </si>
  <si>
    <t>1 to 20</t>
  </si>
  <si>
    <t>Undead (Air, Incorporeal)</t>
  </si>
  <si>
    <t>Wheep</t>
  </si>
  <si>
    <t>wheep001</t>
  </si>
  <si>
    <t>Cold Mountains</t>
  </si>
  <si>
    <t>Wind Walker</t>
  </si>
  <si>
    <t>windwalker001</t>
  </si>
  <si>
    <t>Elemental (Air)</t>
  </si>
  <si>
    <t>Any Mountains</t>
  </si>
  <si>
    <t>Zhackal</t>
  </si>
  <si>
    <t>zhackal001</t>
  </si>
  <si>
    <t>Forests</t>
  </si>
  <si>
    <t>Zhackal, Greater</t>
  </si>
  <si>
    <t>zhackal002</t>
  </si>
  <si>
    <t>2 - 6</t>
  </si>
  <si>
    <t>Monstrous Humanoid</t>
  </si>
  <si>
    <t>Value</t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</si>
</sst>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8">
    <xf numFmtId="0" fontId="0" fillId="0" borderId="0" xfId="0"/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49" fontId="5" fillId="0" borderId="2" xfId="1" applyNumberFormat="1" applyFont="1" applyFill="1" applyBorder="1" applyAlignment="1">
      <alignment horizontal="center" wrapText="1"/>
    </xf>
    <xf numFmtId="164" fontId="5" fillId="0" borderId="2" xfId="1" applyNumberFormat="1" applyFont="1" applyFill="1" applyBorder="1" applyAlignment="1">
      <alignment horizontal="center"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3" fillId="4" borderId="0" xfId="1" applyFont="1" applyFill="1" applyAlignment="1">
      <alignment horizontal="left" wrapText="1"/>
    </xf>
    <xf numFmtId="49" fontId="2" fillId="0" borderId="0" xfId="1" applyNumberFormat="1" applyFill="1" applyBorder="1" applyAlignment="1">
      <alignment wrapText="1"/>
    </xf>
    <xf numFmtId="0" fontId="2" fillId="0" borderId="0" xfId="1" applyFill="1" applyBorder="1" applyAlignment="1">
      <alignment wrapText="1"/>
    </xf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wrapText="1"/>
    </xf>
    <xf numFmtId="0" fontId="3" fillId="0" borderId="0" xfId="1" applyFont="1" applyFill="1" applyBorder="1" applyAlignment="1">
      <alignment wrapText="1"/>
    </xf>
    <xf numFmtId="49" fontId="2" fillId="0" borderId="0" xfId="1" applyNumberFormat="1" applyFill="1" applyBorder="1" applyAlignment="1">
      <alignment wrapText="1"/>
    </xf>
    <xf numFmtId="49" fontId="3" fillId="0" borderId="0" xfId="1" applyNumberFormat="1" applyFont="1" applyFill="1" applyBorder="1" applyAlignment="1">
      <alignment wrapText="1"/>
    </xf>
    <xf numFmtId="49" fontId="3" fillId="2" borderId="0" xfId="1" applyNumberFormat="1" applyFont="1" applyFill="1" applyAlignment="1">
      <alignment horizontal="center" wrapText="1"/>
    </xf>
    <xf numFmtId="0" fontId="3" fillId="0" borderId="0" xfId="1" applyFont="1" applyFill="1" applyAlignment="1">
      <alignment horizontal="left" wrapText="1"/>
    </xf>
    <xf numFmtId="0" fontId="3" fillId="0" borderId="0" xfId="1" applyFont="1" applyFill="1" applyAlignment="1">
      <alignment horizontal="center" wrapText="1"/>
    </xf>
    <xf numFmtId="0" fontId="2" fillId="0" borderId="0" xfId="1" applyFill="1" applyBorder="1" applyAlignment="1">
      <alignment wrapText="1"/>
    </xf>
    <xf numFmtId="0" fontId="5" fillId="0" borderId="2" xfId="1" applyFont="1" applyFill="1" applyBorder="1" applyAlignment="1">
      <alignment horizontal="center" wrapText="1"/>
    </xf>
    <xf numFmtId="0" fontId="4" fillId="3" borderId="0" xfId="1" applyFont="1" applyFill="1" applyAlignment="1">
      <alignment horizontal="left" wrapText="1"/>
    </xf>
    <xf numFmtId="0" fontId="3" fillId="4" borderId="0" xfId="1" applyFont="1" applyFill="1" applyAlignment="1">
      <alignment horizontal="left" wrapText="1"/>
    </xf>
    <xf numFmtId="0" fontId="3" fillId="2" borderId="0" xfId="1" applyFont="1" applyFill="1" applyAlignment="1">
      <alignment horizontal="left" wrapText="1"/>
    </xf>
    <xf numFmtId="0" fontId="3" fillId="5" borderId="0" xfId="1" applyFont="1" applyFill="1" applyAlignment="1">
      <alignment horizontal="left" wrapText="1"/>
    </xf>
    <xf numFmtId="0" fontId="3" fillId="0" borderId="0" xfId="1" applyFont="1" applyFill="1" applyBorder="1" applyAlignment="1">
      <alignment wrapText="1"/>
    </xf>
    <xf numFmtId="0" fontId="5" fillId="0" borderId="0" xfId="1" applyFont="1" applyFill="1" applyBorder="1" applyAlignment="1">
      <alignment horizontal="center" wrapText="1"/>
    </xf>
    <xf numFmtId="0" fontId="4" fillId="3" borderId="0" xfId="1" applyFont="1" applyFill="1" applyBorder="1" applyAlignment="1">
      <alignment horizontal="left" wrapText="1"/>
    </xf>
    <xf numFmtId="1" fontId="2" fillId="0" borderId="0" xfId="1" applyNumberFormat="1" applyFill="1" applyBorder="1" applyAlignment="1">
      <alignment wrapText="1"/>
    </xf>
    <xf numFmtId="1" fontId="3" fillId="0" borderId="0" xfId="1" applyNumberFormat="1" applyFont="1" applyFill="1" applyBorder="1" applyAlignment="1">
      <alignment wrapText="1"/>
    </xf>
    <xf numFmtId="0" fontId="3" fillId="0" borderId="0" xfId="1" applyFont="1" applyFill="1" applyAlignment="1">
      <alignment horizontal="left" wrapText="1"/>
    </xf>
    <xf numFmtId="0" fontId="3" fillId="4" borderId="0" xfId="1" applyFont="1" applyFill="1" applyBorder="1" applyAlignment="1">
      <alignment horizontal="left" wrapText="1"/>
    </xf>
    <xf numFmtId="0" fontId="3" fillId="2" borderId="0" xfId="1" applyFont="1" applyFill="1" applyBorder="1" applyAlignment="1">
      <alignment horizontal="left" wrapText="1"/>
    </xf>
    <xf numFmtId="164" fontId="0" fillId="0" borderId="0" xfId="0" applyNumberFormat="1"/>
    <xf numFmtId="164" fontId="3" fillId="0" borderId="0" xfId="1" applyNumberFormat="1" applyFont="1" applyFill="1" applyBorder="1" applyAlignment="1">
      <alignment wrapText="1"/>
    </xf>
    <xf numFmtId="164" fontId="5" fillId="0" borderId="0" xfId="1" applyNumberFormat="1" applyFont="1" applyFill="1" applyBorder="1" applyAlignment="1">
      <alignment horizontal="center" wrapText="1"/>
    </xf>
    <xf numFmtId="1" fontId="5" fillId="0" borderId="2" xfId="1" applyNumberFormat="1" applyFont="1" applyFill="1" applyBorder="1" applyAlignment="1">
      <alignment horizontal="center" wrapText="1"/>
    </xf>
    <xf numFmtId="1" fontId="3" fillId="2" borderId="0" xfId="1" applyNumberFormat="1" applyFont="1" applyFill="1" applyAlignment="1">
      <alignment horizontal="center" wrapText="1"/>
    </xf>
    <xf numFmtId="1" fontId="3" fillId="0" borderId="0" xfId="1" applyNumberFormat="1" applyFont="1" applyFill="1" applyAlignment="1">
      <alignment horizontal="center" wrapText="1"/>
    </xf>
    <xf numFmtId="1" fontId="0" fillId="0" borderId="0" xfId="0" applyNumberFormat="1"/>
    <xf numFmtId="1" fontId="3" fillId="0" borderId="0" xfId="1" applyNumberFormat="1" applyFont="1" applyFill="1" applyBorder="1" applyAlignment="1">
      <alignment horizontal="center" wrapText="1"/>
    </xf>
    <xf numFmtId="1" fontId="2" fillId="0" borderId="0" xfId="1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" fontId="5" fillId="0" borderId="2" xfId="1" applyNumberFormat="1" applyFont="1" applyFill="1" applyBorder="1" applyAlignment="1">
      <alignment horizontal="center" vertical="center" wrapText="1"/>
    </xf>
    <xf numFmtId="1" fontId="3" fillId="0" borderId="0" xfId="1" applyNumberFormat="1" applyFont="1" applyFill="1" applyBorder="1" applyAlignment="1">
      <alignment horizontal="center" vertical="center" wrapText="1"/>
    </xf>
    <xf numFmtId="1" fontId="2" fillId="0" borderId="0" xfId="1" applyNumberFormat="1" applyFill="1" applyBorder="1" applyAlignment="1">
      <alignment horizontal="center" vertical="center" wrapText="1"/>
    </xf>
    <xf numFmtId="1" fontId="3" fillId="0" borderId="0" xfId="1" applyNumberFormat="1" applyFont="1" applyFill="1" applyAlignment="1">
      <alignment horizontal="center" vertical="center" wrapText="1"/>
    </xf>
    <xf numFmtId="1" fontId="3" fillId="2" borderId="0" xfId="1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5" fillId="0" borderId="2" xfId="1" applyNumberFormat="1" applyFont="1" applyFill="1" applyBorder="1" applyAlignment="1">
      <alignment horizontal="center" vertical="center" wrapText="1"/>
    </xf>
    <xf numFmtId="49" fontId="3" fillId="0" borderId="0" xfId="1" applyNumberFormat="1" applyFont="1" applyFill="1" applyAlignment="1">
      <alignment horizontal="center" vertical="center" wrapText="1"/>
    </xf>
    <xf numFmtId="49" fontId="3" fillId="2" borderId="0" xfId="1" applyNumberFormat="1" applyFont="1" applyFill="1" applyAlignment="1">
      <alignment horizontal="center" vertical="center" wrapText="1"/>
    </xf>
    <xf numFmtId="49" fontId="2" fillId="0" borderId="0" xfId="1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Border="1" applyAlignment="1">
      <alignment horizontal="center" wrapText="1"/>
    </xf>
    <xf numFmtId="164" fontId="0" fillId="0" borderId="0" xfId="0" applyNumberFormat="1" applyBorder="1"/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1" fillId="0" borderId="0" xfId="1" applyFont="1" applyFill="1" applyBorder="1" applyAlignment="1">
      <alignment wrapText="1"/>
    </xf>
    <xf numFmtId="0" fontId="0" fillId="0" borderId="1" xfId="0" applyFill="1" applyBorder="1" applyAlignment="1"/>
    <xf numFmtId="0" fontId="1" fillId="0" borderId="1" xfId="1" applyFont="1" applyFill="1" applyBorder="1" applyAlignment="1">
      <alignment wrapText="1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/>
    <xf numFmtId="0" fontId="1" fillId="0" borderId="3" xfId="1" applyFont="1" applyFill="1" applyBorder="1" applyAlignment="1">
      <alignment wrapText="1"/>
    </xf>
    <xf numFmtId="0" fontId="7" fillId="0" borderId="3" xfId="0" applyFont="1" applyFill="1" applyBorder="1" applyAlignment="1">
      <alignment horizontal="left"/>
    </xf>
    <xf numFmtId="0" fontId="6" fillId="0" borderId="2" xfId="1" applyFont="1" applyFill="1" applyBorder="1" applyAlignment="1">
      <alignment horizontal="left" wrapText="1"/>
    </xf>
    <xf numFmtId="0" fontId="7" fillId="0" borderId="2" xfId="1" applyFont="1" applyFill="1" applyBorder="1" applyAlignment="1">
      <alignment horizontal="center" wrapText="1"/>
    </xf>
    <xf numFmtId="164" fontId="1" fillId="0" borderId="0" xfId="1" applyNumberFormat="1" applyFont="1" applyFill="1" applyBorder="1" applyAlignment="1">
      <alignment wrapText="1"/>
    </xf>
    <xf numFmtId="1" fontId="1" fillId="0" borderId="0" xfId="1" applyNumberFormat="1" applyFont="1" applyFill="1" applyBorder="1" applyAlignment="1">
      <alignment wrapText="1"/>
    </xf>
    <xf numFmtId="1" fontId="1" fillId="0" borderId="0" xfId="1" applyNumberFormat="1" applyFont="1" applyFill="1" applyBorder="1" applyAlignment="1">
      <alignment vertical="center" wrapText="1"/>
    </xf>
    <xf numFmtId="164" fontId="1" fillId="0" borderId="1" xfId="1" applyNumberFormat="1" applyFont="1" applyFill="1" applyBorder="1" applyAlignment="1">
      <alignment wrapText="1"/>
    </xf>
    <xf numFmtId="1" fontId="1" fillId="0" borderId="1" xfId="1" applyNumberFormat="1" applyFont="1" applyFill="1" applyBorder="1" applyAlignment="1">
      <alignment wrapText="1"/>
    </xf>
    <xf numFmtId="1" fontId="1" fillId="0" borderId="1" xfId="1" applyNumberFormat="1" applyFont="1" applyFill="1" applyBorder="1" applyAlignment="1">
      <alignment vertical="center" wrapText="1"/>
    </xf>
    <xf numFmtId="164" fontId="1" fillId="0" borderId="3" xfId="1" applyNumberFormat="1" applyFont="1" applyFill="1" applyBorder="1" applyAlignment="1">
      <alignment wrapText="1"/>
    </xf>
    <xf numFmtId="1" fontId="1" fillId="0" borderId="3" xfId="1" applyNumberFormat="1" applyFont="1" applyFill="1" applyBorder="1" applyAlignment="1">
      <alignment wrapText="1"/>
    </xf>
    <xf numFmtId="1" fontId="1" fillId="0" borderId="3" xfId="1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164" fontId="7" fillId="0" borderId="2" xfId="1" applyNumberFormat="1" applyFont="1" applyFill="1" applyBorder="1" applyAlignment="1">
      <alignment horizontal="center" wrapText="1"/>
    </xf>
    <xf numFmtId="1" fontId="7" fillId="0" borderId="2" xfId="1" applyNumberFormat="1" applyFont="1" applyFill="1" applyBorder="1" applyAlignment="1">
      <alignment horizontal="center" wrapText="1"/>
    </xf>
    <xf numFmtId="1" fontId="7" fillId="0" borderId="2" xfId="1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wrapText="1"/>
    </xf>
    <xf numFmtId="49" fontId="5" fillId="0" borderId="2" xfId="0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0" fillId="0" borderId="0" xfId="0" applyFill="1" applyBorder="1" applyAlignment="1">
      <alignment wrapText="1"/>
    </xf>
    <xf numFmtId="49" fontId="0" fillId="0" borderId="0" xfId="0" applyNumberFormat="1" applyFill="1" applyBorder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0" borderId="0" xfId="0" applyNumberFormat="1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wrapText="1"/>
    </xf>
    <xf numFmtId="0" fontId="6" fillId="0" borderId="3" xfId="1" applyFont="1" applyFill="1" applyBorder="1" applyAlignment="1">
      <alignment horizontal="left" wrapText="1"/>
    </xf>
    <xf numFmtId="0" fontId="0" fillId="0" borderId="2" xfId="0" applyFill="1" applyBorder="1" applyAlignment="1">
      <alignment horizontal="left"/>
    </xf>
    <xf numFmtId="0" fontId="7" fillId="0" borderId="3" xfId="1" applyFont="1" applyFill="1" applyBorder="1" applyAlignment="1">
      <alignment horizontal="center" wrapText="1"/>
    </xf>
    <xf numFmtId="0" fontId="0" fillId="0" borderId="2" xfId="0" applyFill="1" applyBorder="1" applyAlignment="1"/>
    <xf numFmtId="0" fontId="0" fillId="0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1" fillId="0" borderId="2" xfId="1" applyFont="1" applyFill="1" applyBorder="1" applyAlignment="1">
      <alignment wrapText="1"/>
    </xf>
    <xf numFmtId="164" fontId="7" fillId="0" borderId="3" xfId="1" applyNumberFormat="1" applyFont="1" applyFill="1" applyBorder="1" applyAlignment="1">
      <alignment horizontal="center" wrapText="1"/>
    </xf>
    <xf numFmtId="164" fontId="1" fillId="0" borderId="2" xfId="1" applyNumberFormat="1" applyFont="1" applyFill="1" applyBorder="1" applyAlignment="1">
      <alignment wrapText="1"/>
    </xf>
    <xf numFmtId="1" fontId="7" fillId="0" borderId="0" xfId="1" applyNumberFormat="1" applyFont="1" applyFill="1" applyBorder="1" applyAlignment="1">
      <alignment horizontal="center" wrapText="1"/>
    </xf>
    <xf numFmtId="1" fontId="1" fillId="0" borderId="2" xfId="1" applyNumberFormat="1" applyFont="1" applyFill="1" applyBorder="1" applyAlignment="1">
      <alignment wrapText="1"/>
    </xf>
    <xf numFmtId="1" fontId="7" fillId="0" borderId="3" xfId="1" applyNumberFormat="1" applyFont="1" applyFill="1" applyBorder="1" applyAlignment="1">
      <alignment horizontal="center" wrapText="1"/>
    </xf>
    <xf numFmtId="1" fontId="7" fillId="0" borderId="0" xfId="1" applyNumberFormat="1" applyFont="1" applyFill="1" applyBorder="1" applyAlignment="1">
      <alignment horizontal="center" vertical="center" wrapText="1"/>
    </xf>
    <xf numFmtId="1" fontId="1" fillId="0" borderId="2" xfId="1" applyNumberFormat="1" applyFont="1" applyFill="1" applyBorder="1" applyAlignment="1">
      <alignment vertical="center" wrapText="1"/>
    </xf>
    <xf numFmtId="0" fontId="0" fillId="0" borderId="3" xfId="0" applyFont="1" applyBorder="1" applyAlignment="1">
      <alignment wrapText="1"/>
    </xf>
    <xf numFmtId="0" fontId="0" fillId="0" borderId="2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5" fillId="0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9"/>
  <sheetViews>
    <sheetView workbookViewId="0">
      <selection activeCell="A207" sqref="A207:XFD278"/>
    </sheetView>
  </sheetViews>
  <sheetFormatPr defaultRowHeight="15"/>
  <cols>
    <col min="1" max="1" width="24.140625" customWidth="1"/>
    <col min="2" max="2" width="45.28515625" customWidth="1"/>
  </cols>
  <sheetData>
    <row r="1" spans="1:19" ht="39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26.25">
      <c r="A2" s="5" t="s">
        <v>438</v>
      </c>
      <c r="B2" s="5" t="s">
        <v>437</v>
      </c>
      <c r="C2" s="5" t="s">
        <v>23</v>
      </c>
      <c r="D2" s="5">
        <v>0.25</v>
      </c>
      <c r="E2" s="5">
        <v>1</v>
      </c>
      <c r="F2" s="5" t="s">
        <v>12</v>
      </c>
      <c r="G2" s="8" t="s">
        <v>439</v>
      </c>
      <c r="H2" s="8" t="s">
        <v>10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26.25">
      <c r="A3" s="5" t="s">
        <v>445</v>
      </c>
      <c r="B3" s="5" t="s">
        <v>444</v>
      </c>
      <c r="C3" s="5" t="s">
        <v>23</v>
      </c>
      <c r="D3" s="5">
        <v>3</v>
      </c>
      <c r="E3" s="5">
        <v>3</v>
      </c>
      <c r="F3" s="5" t="s">
        <v>12</v>
      </c>
      <c r="G3" s="8" t="s">
        <v>446</v>
      </c>
      <c r="H3" s="8" t="s">
        <v>10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26.25">
      <c r="A4" s="5" t="s">
        <v>443</v>
      </c>
      <c r="B4" s="5" t="s">
        <v>442</v>
      </c>
      <c r="C4" s="5" t="s">
        <v>23</v>
      </c>
      <c r="D4" s="5">
        <v>7</v>
      </c>
      <c r="E4" s="5">
        <v>6</v>
      </c>
      <c r="F4" s="5" t="s">
        <v>12</v>
      </c>
      <c r="G4" s="8">
        <v>44216</v>
      </c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>
      <c r="A5" s="5" t="s">
        <v>436</v>
      </c>
      <c r="B5" s="5" t="s">
        <v>435</v>
      </c>
      <c r="C5" s="5" t="s">
        <v>38</v>
      </c>
      <c r="D5" s="5">
        <v>6</v>
      </c>
      <c r="E5" s="5">
        <v>4</v>
      </c>
      <c r="F5" s="5" t="s">
        <v>12</v>
      </c>
      <c r="G5" s="8" t="s">
        <v>230</v>
      </c>
      <c r="H5" s="61" t="s"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26.25">
      <c r="A6" s="5" t="s">
        <v>441</v>
      </c>
      <c r="B6" s="5" t="s">
        <v>440</v>
      </c>
      <c r="C6" s="5" t="s">
        <v>11</v>
      </c>
      <c r="D6" s="5">
        <v>8</v>
      </c>
      <c r="E6" s="5">
        <v>8</v>
      </c>
      <c r="F6" s="5" t="s">
        <v>12</v>
      </c>
      <c r="G6" s="8">
        <v>1</v>
      </c>
      <c r="H6" s="61" t="s">
        <v>10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>
      <c r="A7" s="5" t="s">
        <v>561</v>
      </c>
      <c r="B7" s="5" t="s">
        <v>560</v>
      </c>
      <c r="C7" s="5" t="s">
        <v>38</v>
      </c>
      <c r="D7" s="5">
        <v>18</v>
      </c>
      <c r="E7" s="5">
        <v>16</v>
      </c>
      <c r="F7" s="5" t="s">
        <v>12</v>
      </c>
      <c r="G7" s="8">
        <v>1</v>
      </c>
      <c r="H7" s="61" t="s">
        <v>10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6.25">
      <c r="A8" s="5" t="s">
        <v>563</v>
      </c>
      <c r="B8" s="5" t="s">
        <v>562</v>
      </c>
      <c r="C8" s="5" t="s">
        <v>11</v>
      </c>
      <c r="D8" s="5">
        <v>37</v>
      </c>
      <c r="E8" s="5">
        <v>34</v>
      </c>
      <c r="F8" s="5" t="s">
        <v>12</v>
      </c>
      <c r="G8" s="8">
        <v>1</v>
      </c>
      <c r="H8" s="8" t="s">
        <v>10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26.25">
      <c r="A9" s="5" t="s">
        <v>95</v>
      </c>
      <c r="B9" s="5" t="s">
        <v>94</v>
      </c>
      <c r="C9" s="5" t="s">
        <v>11</v>
      </c>
      <c r="D9" s="5">
        <v>21</v>
      </c>
      <c r="E9" s="5">
        <v>16</v>
      </c>
      <c r="F9" s="5"/>
      <c r="G9" s="8">
        <v>1</v>
      </c>
      <c r="H9" s="8" t="s">
        <v>10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>
      <c r="A10" s="5" t="s">
        <v>97</v>
      </c>
      <c r="B10" s="5" t="s">
        <v>96</v>
      </c>
      <c r="C10" s="5" t="s">
        <v>38</v>
      </c>
      <c r="D10" s="5">
        <v>12</v>
      </c>
      <c r="E10" s="5">
        <v>9</v>
      </c>
      <c r="F10" s="5"/>
      <c r="G10" s="8" t="s">
        <v>98</v>
      </c>
      <c r="H10" s="8" t="s">
        <v>10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26.25">
      <c r="A11" s="5" t="s">
        <v>488</v>
      </c>
      <c r="B11" s="5" t="s">
        <v>487</v>
      </c>
      <c r="C11" s="5" t="s">
        <v>23</v>
      </c>
      <c r="D11" s="5">
        <v>3</v>
      </c>
      <c r="E11" s="5">
        <v>5</v>
      </c>
      <c r="F11" s="5" t="s">
        <v>489</v>
      </c>
      <c r="G11" s="8" t="s">
        <v>230</v>
      </c>
      <c r="H11" s="61" t="s"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>
      <c r="A12" s="5" t="s">
        <v>493</v>
      </c>
      <c r="B12" s="5" t="s">
        <v>492</v>
      </c>
      <c r="C12" s="5" t="s">
        <v>38</v>
      </c>
      <c r="D12" s="5">
        <v>6</v>
      </c>
      <c r="E12" s="5">
        <v>10</v>
      </c>
      <c r="F12" s="5" t="s">
        <v>489</v>
      </c>
      <c r="G12" s="8" t="s">
        <v>230</v>
      </c>
      <c r="H12" s="61" t="s">
        <v>10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>
      <c r="A13" s="5" t="s">
        <v>495</v>
      </c>
      <c r="B13" s="5" t="s">
        <v>494</v>
      </c>
      <c r="C13" s="5" t="s">
        <v>38</v>
      </c>
      <c r="D13" s="5">
        <v>6</v>
      </c>
      <c r="E13" s="5">
        <v>10</v>
      </c>
      <c r="F13" s="5" t="s">
        <v>489</v>
      </c>
      <c r="G13" s="8">
        <v>1</v>
      </c>
      <c r="H13" s="8" t="s">
        <v>10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>
      <c r="A14" s="5" t="s">
        <v>491</v>
      </c>
      <c r="B14" s="5" t="s">
        <v>490</v>
      </c>
      <c r="C14" s="5" t="s">
        <v>38</v>
      </c>
      <c r="D14" s="5">
        <v>14</v>
      </c>
      <c r="E14" s="5">
        <v>15</v>
      </c>
      <c r="F14" s="5" t="s">
        <v>489</v>
      </c>
      <c r="G14" s="8">
        <v>1</v>
      </c>
      <c r="H14" s="8" t="s">
        <v>10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ht="26.25">
      <c r="A15" s="5" t="s">
        <v>515</v>
      </c>
      <c r="B15" s="5" t="s">
        <v>514</v>
      </c>
      <c r="C15" s="5" t="s">
        <v>23</v>
      </c>
      <c r="D15" s="5">
        <v>9</v>
      </c>
      <c r="E15" s="5">
        <v>8</v>
      </c>
      <c r="F15" s="5" t="s">
        <v>24</v>
      </c>
      <c r="G15" s="8" t="s">
        <v>25</v>
      </c>
      <c r="H15" s="8" t="s">
        <v>10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26.25">
      <c r="A16" s="5" t="s">
        <v>552</v>
      </c>
      <c r="B16" s="5" t="s">
        <v>551</v>
      </c>
      <c r="C16" s="5" t="s">
        <v>23</v>
      </c>
      <c r="D16" s="5">
        <v>5</v>
      </c>
      <c r="E16" s="5">
        <v>4</v>
      </c>
      <c r="F16" s="5" t="s">
        <v>24</v>
      </c>
      <c r="G16" s="8" t="s">
        <v>208</v>
      </c>
      <c r="H16" s="8" t="s">
        <v>10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5" t="s">
        <v>152</v>
      </c>
      <c r="B17" s="5" t="s">
        <v>151</v>
      </c>
      <c r="C17" s="60" t="s">
        <v>38</v>
      </c>
      <c r="D17" s="5">
        <v>7</v>
      </c>
      <c r="E17" s="5">
        <v>8</v>
      </c>
      <c r="F17" s="5" t="s">
        <v>12</v>
      </c>
      <c r="G17" s="8" t="s">
        <v>138</v>
      </c>
      <c r="H17" s="8" t="s">
        <v>10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26.25">
      <c r="A18" s="60" t="s">
        <v>154</v>
      </c>
      <c r="B18" s="60" t="s">
        <v>153</v>
      </c>
      <c r="C18" s="60" t="s">
        <v>11</v>
      </c>
      <c r="D18" s="5">
        <v>9</v>
      </c>
      <c r="E18" s="5">
        <v>10</v>
      </c>
      <c r="F18" s="5" t="s">
        <v>12</v>
      </c>
      <c r="G18" s="8">
        <v>44564</v>
      </c>
      <c r="H18" s="8" t="s">
        <v>10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26.25">
      <c r="A19" s="5" t="s">
        <v>517</v>
      </c>
      <c r="B19" s="5" t="s">
        <v>516</v>
      </c>
      <c r="C19" s="5" t="s">
        <v>23</v>
      </c>
      <c r="D19" s="5">
        <v>13</v>
      </c>
      <c r="E19" s="5">
        <v>12</v>
      </c>
      <c r="F19" s="5" t="s">
        <v>12</v>
      </c>
      <c r="G19" s="8" t="s">
        <v>138</v>
      </c>
      <c r="H19" s="8" t="s">
        <v>10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>
      <c r="A20" s="5" t="s">
        <v>100</v>
      </c>
      <c r="B20" s="5" t="s">
        <v>99</v>
      </c>
      <c r="C20" s="5" t="s">
        <v>38</v>
      </c>
      <c r="D20" s="5">
        <v>16</v>
      </c>
      <c r="E20" s="5">
        <v>12</v>
      </c>
      <c r="F20" s="5"/>
      <c r="G20" s="8" t="s">
        <v>101</v>
      </c>
      <c r="H20" s="8" t="s">
        <v>10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26.25">
      <c r="A21" s="5" t="s">
        <v>373</v>
      </c>
      <c r="B21" s="5" t="s">
        <v>372</v>
      </c>
      <c r="C21" s="5" t="s">
        <v>11</v>
      </c>
      <c r="D21" s="5">
        <v>8</v>
      </c>
      <c r="E21" s="5">
        <v>6</v>
      </c>
      <c r="F21" s="5" t="s">
        <v>374</v>
      </c>
      <c r="G21" s="8">
        <v>1</v>
      </c>
      <c r="H21" s="8" t="s">
        <v>10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26.25">
      <c r="A22" s="5" t="s">
        <v>172</v>
      </c>
      <c r="B22" s="5" t="s">
        <v>171</v>
      </c>
      <c r="C22" s="5" t="s">
        <v>23</v>
      </c>
      <c r="D22" s="5">
        <v>1</v>
      </c>
      <c r="E22" s="5">
        <v>1</v>
      </c>
      <c r="F22" s="5" t="s">
        <v>157</v>
      </c>
      <c r="G22" s="8">
        <v>44204</v>
      </c>
      <c r="H22" s="8" t="s">
        <v>10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>
      <c r="A23" s="5" t="s">
        <v>174</v>
      </c>
      <c r="B23" s="5" t="s">
        <v>173</v>
      </c>
      <c r="C23" s="5" t="s">
        <v>38</v>
      </c>
      <c r="D23" s="5">
        <v>4</v>
      </c>
      <c r="E23" s="5">
        <v>5</v>
      </c>
      <c r="F23" s="5" t="s">
        <v>157</v>
      </c>
      <c r="G23" s="8" t="s">
        <v>41</v>
      </c>
      <c r="H23" s="8" t="s">
        <v>10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26.25">
      <c r="A24" s="5" t="s">
        <v>170</v>
      </c>
      <c r="B24" s="5" t="s">
        <v>169</v>
      </c>
      <c r="C24" s="5" t="s">
        <v>23</v>
      </c>
      <c r="D24" s="5">
        <v>1</v>
      </c>
      <c r="E24" s="5">
        <v>1</v>
      </c>
      <c r="F24" s="5" t="s">
        <v>157</v>
      </c>
      <c r="G24" s="8">
        <v>44204</v>
      </c>
      <c r="H24" s="8" t="s">
        <v>10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>
      <c r="A25" s="5" t="s">
        <v>168</v>
      </c>
      <c r="B25" s="5" t="s">
        <v>167</v>
      </c>
      <c r="C25" s="54" t="s">
        <v>38</v>
      </c>
      <c r="D25" s="5">
        <v>4</v>
      </c>
      <c r="E25" s="5">
        <v>5</v>
      </c>
      <c r="F25" s="5" t="s">
        <v>157</v>
      </c>
      <c r="G25" s="8" t="s">
        <v>20</v>
      </c>
      <c r="H25" s="8" t="s">
        <v>10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26.25">
      <c r="A26" s="54" t="s">
        <v>178</v>
      </c>
      <c r="B26" s="54" t="s">
        <v>177</v>
      </c>
      <c r="C26" s="54" t="s">
        <v>11</v>
      </c>
      <c r="D26" s="5">
        <v>9</v>
      </c>
      <c r="E26" s="5">
        <v>11</v>
      </c>
      <c r="F26" s="5" t="s">
        <v>157</v>
      </c>
      <c r="G26" s="8" t="s">
        <v>41</v>
      </c>
      <c r="H26" s="8" t="s">
        <v>10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>
      <c r="A27" s="5" t="s">
        <v>156</v>
      </c>
      <c r="B27" s="5" t="s">
        <v>155</v>
      </c>
      <c r="C27" s="5" t="s">
        <v>44</v>
      </c>
      <c r="D27" s="5">
        <v>12</v>
      </c>
      <c r="E27" s="5">
        <v>16</v>
      </c>
      <c r="F27" s="5" t="s">
        <v>157</v>
      </c>
      <c r="G27" s="8">
        <v>1</v>
      </c>
      <c r="H27" s="8" t="s">
        <v>10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26.25">
      <c r="A28" s="5" t="s">
        <v>176</v>
      </c>
      <c r="B28" s="5" t="s">
        <v>175</v>
      </c>
      <c r="C28" s="5" t="s">
        <v>11</v>
      </c>
      <c r="D28" s="5">
        <v>8</v>
      </c>
      <c r="E28" s="5">
        <v>11</v>
      </c>
      <c r="F28" s="5" t="s">
        <v>157</v>
      </c>
      <c r="G28" s="8">
        <v>1</v>
      </c>
      <c r="H28" s="8" t="s">
        <v>10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26.25">
      <c r="A29" s="5" t="s">
        <v>140</v>
      </c>
      <c r="B29" s="5" t="s">
        <v>139</v>
      </c>
      <c r="C29" s="5" t="s">
        <v>11</v>
      </c>
      <c r="D29" s="5">
        <v>3</v>
      </c>
      <c r="E29" s="5">
        <v>4</v>
      </c>
      <c r="F29" s="5" t="s">
        <v>141</v>
      </c>
      <c r="G29" s="8" t="s">
        <v>138</v>
      </c>
      <c r="H29" s="8" t="s">
        <v>10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26.25">
      <c r="A30" s="5" t="s">
        <v>205</v>
      </c>
      <c r="B30" s="5" t="s">
        <v>204</v>
      </c>
      <c r="C30" s="5" t="s">
        <v>11</v>
      </c>
      <c r="D30" s="5">
        <v>5</v>
      </c>
      <c r="E30" s="5">
        <v>4</v>
      </c>
      <c r="F30" s="5" t="s">
        <v>24</v>
      </c>
      <c r="G30" s="8"/>
      <c r="H30" s="8" t="s">
        <v>10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26.25">
      <c r="A31" s="5" t="s">
        <v>203</v>
      </c>
      <c r="B31" s="5" t="s">
        <v>202</v>
      </c>
      <c r="C31" s="5" t="s">
        <v>11</v>
      </c>
      <c r="D31" s="5">
        <v>5</v>
      </c>
      <c r="E31" s="5">
        <v>3</v>
      </c>
      <c r="F31" s="5" t="s">
        <v>12</v>
      </c>
      <c r="G31" s="62" t="s">
        <v>131</v>
      </c>
      <c r="H31" s="8" t="s">
        <v>10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26.25">
      <c r="A32" s="5" t="s">
        <v>130</v>
      </c>
      <c r="B32" s="5" t="s">
        <v>129</v>
      </c>
      <c r="C32" s="5" t="s">
        <v>11</v>
      </c>
      <c r="D32" s="5">
        <v>9</v>
      </c>
      <c r="E32" s="5">
        <v>8</v>
      </c>
      <c r="F32" s="5" t="s">
        <v>12</v>
      </c>
      <c r="G32" s="62" t="s">
        <v>131</v>
      </c>
      <c r="H32" s="8" t="s">
        <v>10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26.25">
      <c r="A33" s="5" t="s">
        <v>386</v>
      </c>
      <c r="B33" s="5" t="s">
        <v>385</v>
      </c>
      <c r="C33" s="5" t="s">
        <v>23</v>
      </c>
      <c r="D33" s="5">
        <v>2</v>
      </c>
      <c r="E33" s="5">
        <v>2</v>
      </c>
      <c r="F33" s="5" t="s">
        <v>118</v>
      </c>
      <c r="G33" s="8">
        <v>1</v>
      </c>
      <c r="H33" s="8" t="s">
        <v>10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26.25">
      <c r="A34" s="5" t="s">
        <v>386</v>
      </c>
      <c r="B34" s="5" t="s">
        <v>385</v>
      </c>
      <c r="C34" s="5" t="s">
        <v>23</v>
      </c>
      <c r="D34" s="5">
        <v>2</v>
      </c>
      <c r="E34" s="5">
        <v>2</v>
      </c>
      <c r="F34" s="5" t="s">
        <v>118</v>
      </c>
      <c r="G34" s="8">
        <v>1</v>
      </c>
      <c r="H34" s="8" t="s">
        <v>10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5" t="s">
        <v>384</v>
      </c>
      <c r="B35" s="5" t="s">
        <v>383</v>
      </c>
      <c r="C35" s="5" t="s">
        <v>38</v>
      </c>
      <c r="D35" s="5">
        <v>13</v>
      </c>
      <c r="E35" s="5">
        <v>12</v>
      </c>
      <c r="F35" s="5" t="s">
        <v>12</v>
      </c>
      <c r="G35" s="8">
        <v>1</v>
      </c>
      <c r="H35" s="8" t="s">
        <v>10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>
      <c r="A36" s="5" t="s">
        <v>384</v>
      </c>
      <c r="B36" s="5" t="s">
        <v>383</v>
      </c>
      <c r="C36" s="5" t="s">
        <v>38</v>
      </c>
      <c r="D36" s="5">
        <v>13</v>
      </c>
      <c r="E36" s="5">
        <v>12</v>
      </c>
      <c r="F36" s="5" t="s">
        <v>12</v>
      </c>
      <c r="G36" s="8">
        <v>1</v>
      </c>
      <c r="H36" s="8" t="s">
        <v>10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>
      <c r="A37" s="5" t="s">
        <v>382</v>
      </c>
      <c r="B37" s="5" t="s">
        <v>381</v>
      </c>
      <c r="C37" s="5" t="s">
        <v>38</v>
      </c>
      <c r="D37" s="5">
        <v>14</v>
      </c>
      <c r="E37" s="5">
        <v>12</v>
      </c>
      <c r="F37" s="5" t="s">
        <v>12</v>
      </c>
      <c r="G37" s="8">
        <v>1</v>
      </c>
      <c r="H37" s="8" t="s">
        <v>10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>
      <c r="A38" s="5" t="s">
        <v>382</v>
      </c>
      <c r="B38" s="5" t="s">
        <v>381</v>
      </c>
      <c r="C38" s="5" t="s">
        <v>38</v>
      </c>
      <c r="D38" s="5">
        <v>14</v>
      </c>
      <c r="E38" s="5">
        <v>12</v>
      </c>
      <c r="F38" s="5" t="s">
        <v>12</v>
      </c>
      <c r="G38" s="8">
        <v>1</v>
      </c>
      <c r="H38" s="8" t="s">
        <v>10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>
      <c r="A39" s="5" t="s">
        <v>368</v>
      </c>
      <c r="B39" s="5" t="s">
        <v>367</v>
      </c>
      <c r="C39" s="5" t="s">
        <v>38</v>
      </c>
      <c r="D39" s="5">
        <v>4</v>
      </c>
      <c r="E39" s="5">
        <v>3</v>
      </c>
      <c r="F39" s="5" t="s">
        <v>369</v>
      </c>
      <c r="G39" s="8" t="s">
        <v>181</v>
      </c>
      <c r="H39" s="8" t="s">
        <v>10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26.25">
      <c r="A40" s="5" t="s">
        <v>559</v>
      </c>
      <c r="B40" s="5" t="s">
        <v>558</v>
      </c>
      <c r="C40" s="5" t="s">
        <v>11</v>
      </c>
      <c r="D40" s="5">
        <v>16</v>
      </c>
      <c r="E40" s="5">
        <v>12</v>
      </c>
      <c r="F40" s="5" t="s">
        <v>12</v>
      </c>
      <c r="G40" s="8">
        <v>1</v>
      </c>
      <c r="H40" s="8" t="s">
        <v>10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>
      <c r="A41" s="5" t="s">
        <v>103</v>
      </c>
      <c r="B41" s="5" t="s">
        <v>102</v>
      </c>
      <c r="C41" s="5" t="s">
        <v>38</v>
      </c>
      <c r="D41" s="5">
        <v>8</v>
      </c>
      <c r="E41" s="5">
        <v>6</v>
      </c>
      <c r="F41" s="5"/>
      <c r="G41" s="8" t="s">
        <v>104</v>
      </c>
      <c r="H41" s="8" t="s">
        <v>10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>
      <c r="A42" s="5" t="s">
        <v>554</v>
      </c>
      <c r="B42" s="5" t="s">
        <v>553</v>
      </c>
      <c r="C42" s="5" t="s">
        <v>38</v>
      </c>
      <c r="D42" s="5">
        <v>5</v>
      </c>
      <c r="E42" s="5">
        <v>6</v>
      </c>
      <c r="F42" s="5" t="s">
        <v>12</v>
      </c>
      <c r="G42" s="8">
        <v>1</v>
      </c>
      <c r="H42" s="8" t="s">
        <v>10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>
      <c r="A43" s="5" t="s">
        <v>32</v>
      </c>
      <c r="B43" s="5" t="s">
        <v>31</v>
      </c>
      <c r="C43" s="5" t="s">
        <v>18</v>
      </c>
      <c r="D43" s="5" t="s">
        <v>33</v>
      </c>
      <c r="E43" s="5">
        <v>1</v>
      </c>
      <c r="F43" s="5" t="s">
        <v>34</v>
      </c>
      <c r="G43" s="8" t="s">
        <v>35</v>
      </c>
      <c r="H43" s="8" t="s">
        <v>10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>
      <c r="A44" s="5" t="s">
        <v>410</v>
      </c>
      <c r="B44" s="5" t="s">
        <v>409</v>
      </c>
      <c r="C44" s="5" t="s">
        <v>38</v>
      </c>
      <c r="D44" s="5">
        <v>9</v>
      </c>
      <c r="E44" s="5">
        <v>11</v>
      </c>
      <c r="F44" s="5"/>
      <c r="G44" s="61" t="s">
        <v>138</v>
      </c>
      <c r="H44" s="8" t="s">
        <v>10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26.25">
      <c r="A45" s="5" t="s">
        <v>412</v>
      </c>
      <c r="B45" s="5" t="s">
        <v>411</v>
      </c>
      <c r="C45" s="5" t="s">
        <v>11</v>
      </c>
      <c r="D45" s="5">
        <v>17</v>
      </c>
      <c r="E45" s="5">
        <v>20</v>
      </c>
      <c r="F45" s="5"/>
      <c r="G45" s="61">
        <v>1</v>
      </c>
      <c r="H45" s="8" t="s">
        <v>10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26.25">
      <c r="A46" s="5" t="s">
        <v>380</v>
      </c>
      <c r="B46" s="5" t="s">
        <v>379</v>
      </c>
      <c r="C46" s="5" t="s">
        <v>23</v>
      </c>
      <c r="D46" s="5">
        <v>4</v>
      </c>
      <c r="E46" s="5">
        <v>3</v>
      </c>
      <c r="F46" s="5" t="s">
        <v>12</v>
      </c>
      <c r="G46" s="8" t="s">
        <v>208</v>
      </c>
      <c r="H46" s="8" t="s">
        <v>10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>
      <c r="A47" s="5" t="s">
        <v>106</v>
      </c>
      <c r="B47" s="5" t="s">
        <v>105</v>
      </c>
      <c r="C47" s="5" t="s">
        <v>38</v>
      </c>
      <c r="D47" s="5">
        <v>5</v>
      </c>
      <c r="E47" s="5">
        <v>3</v>
      </c>
      <c r="F47" s="5"/>
      <c r="G47" s="8" t="s">
        <v>107</v>
      </c>
      <c r="H47" s="8" t="s">
        <v>10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>
      <c r="A48" s="5" t="s">
        <v>627</v>
      </c>
      <c r="B48" s="5" t="s">
        <v>626</v>
      </c>
      <c r="C48" s="5" t="s">
        <v>38</v>
      </c>
      <c r="D48" s="5">
        <v>6</v>
      </c>
      <c r="E48" s="5">
        <v>6</v>
      </c>
      <c r="F48" s="5" t="s">
        <v>12</v>
      </c>
      <c r="G48" s="8" t="s">
        <v>57</v>
      </c>
      <c r="H48" s="8" t="s">
        <v>10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>
      <c r="A49" s="5" t="s">
        <v>213</v>
      </c>
      <c r="B49" s="5" t="s">
        <v>212</v>
      </c>
      <c r="C49" s="5" t="s">
        <v>38</v>
      </c>
      <c r="D49" s="5">
        <v>15</v>
      </c>
      <c r="E49" s="5">
        <v>11</v>
      </c>
      <c r="F49" s="5" t="s">
        <v>211</v>
      </c>
      <c r="G49" s="8">
        <v>1</v>
      </c>
      <c r="H49" s="8" t="s">
        <v>10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26.25">
      <c r="A50" s="5" t="s">
        <v>215</v>
      </c>
      <c r="B50" s="5" t="s">
        <v>214</v>
      </c>
      <c r="C50" s="5" t="s">
        <v>11</v>
      </c>
      <c r="D50" s="5">
        <v>24</v>
      </c>
      <c r="E50" s="5">
        <v>20</v>
      </c>
      <c r="F50" s="5" t="s">
        <v>211</v>
      </c>
      <c r="G50" s="8">
        <v>1</v>
      </c>
      <c r="H50" s="8" t="s">
        <v>10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ht="26.25">
      <c r="A51" s="5" t="s">
        <v>217</v>
      </c>
      <c r="B51" s="5" t="s">
        <v>216</v>
      </c>
      <c r="C51" s="5" t="s">
        <v>11</v>
      </c>
      <c r="D51" s="5">
        <v>75</v>
      </c>
      <c r="E51" s="5">
        <v>60</v>
      </c>
      <c r="F51" s="5" t="s">
        <v>211</v>
      </c>
      <c r="G51" s="61">
        <v>1</v>
      </c>
      <c r="H51" s="8" t="s">
        <v>10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ht="26.25">
      <c r="A52" s="54" t="s">
        <v>219</v>
      </c>
      <c r="B52" s="54" t="s">
        <v>218</v>
      </c>
      <c r="C52" s="54" t="s">
        <v>11</v>
      </c>
      <c r="D52" s="54">
        <v>19</v>
      </c>
      <c r="E52" s="54">
        <v>9</v>
      </c>
      <c r="F52" s="54" t="s">
        <v>211</v>
      </c>
      <c r="G52" s="61">
        <v>1</v>
      </c>
      <c r="H52" s="8" t="s">
        <v>10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ht="26.25">
      <c r="A53" s="5" t="s">
        <v>510</v>
      </c>
      <c r="B53" s="5" t="s">
        <v>509</v>
      </c>
      <c r="C53" s="5" t="s">
        <v>23</v>
      </c>
      <c r="D53" s="5">
        <v>11</v>
      </c>
      <c r="E53" s="5">
        <v>9</v>
      </c>
      <c r="F53" s="5" t="s">
        <v>24</v>
      </c>
      <c r="G53" s="8" t="s">
        <v>511</v>
      </c>
      <c r="H53" s="8" t="s">
        <v>10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ht="26.25">
      <c r="A54" s="5" t="s">
        <v>378</v>
      </c>
      <c r="B54" s="5" t="s">
        <v>377</v>
      </c>
      <c r="C54" s="5" t="s">
        <v>23</v>
      </c>
      <c r="D54" s="5">
        <v>5</v>
      </c>
      <c r="E54" s="5">
        <v>4</v>
      </c>
      <c r="F54" s="5" t="s">
        <v>211</v>
      </c>
      <c r="G54" s="8" t="s">
        <v>208</v>
      </c>
      <c r="H54" s="8" t="s">
        <v>10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ht="26.25">
      <c r="A55" s="5" t="s">
        <v>565</v>
      </c>
      <c r="B55" s="5" t="s">
        <v>564</v>
      </c>
      <c r="C55" s="5" t="s">
        <v>11</v>
      </c>
      <c r="D55" s="5">
        <v>11</v>
      </c>
      <c r="E55" s="5">
        <v>8</v>
      </c>
      <c r="F55" s="5" t="s">
        <v>12</v>
      </c>
      <c r="G55" s="8">
        <v>1</v>
      </c>
      <c r="H55" s="8" t="s">
        <v>10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ht="26.25">
      <c r="A56" s="5" t="s">
        <v>567</v>
      </c>
      <c r="B56" s="5" t="s">
        <v>566</v>
      </c>
      <c r="C56" s="5" t="s">
        <v>11</v>
      </c>
      <c r="D56" s="5">
        <v>22</v>
      </c>
      <c r="E56" s="5">
        <v>17</v>
      </c>
      <c r="F56" s="5" t="s">
        <v>12</v>
      </c>
      <c r="G56" s="8">
        <v>1</v>
      </c>
      <c r="H56" s="8" t="s">
        <v>10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26.25">
      <c r="A57" s="5" t="s">
        <v>327</v>
      </c>
      <c r="B57" s="5" t="s">
        <v>326</v>
      </c>
      <c r="C57" s="5" t="s">
        <v>11</v>
      </c>
      <c r="D57" s="5">
        <v>177</v>
      </c>
      <c r="E57" s="5">
        <v>60</v>
      </c>
      <c r="F57" s="5" t="s">
        <v>12</v>
      </c>
      <c r="G57" s="8">
        <v>1</v>
      </c>
      <c r="H57" s="8" t="s">
        <v>10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ht="26.25">
      <c r="A58" s="5" t="s">
        <v>329</v>
      </c>
      <c r="B58" s="5" t="s">
        <v>328</v>
      </c>
      <c r="C58" s="5" t="s">
        <v>11</v>
      </c>
      <c r="D58" s="5">
        <v>139</v>
      </c>
      <c r="E58" s="5">
        <v>60</v>
      </c>
      <c r="F58" s="5" t="s">
        <v>12</v>
      </c>
      <c r="G58" s="8">
        <v>1</v>
      </c>
      <c r="H58" s="8" t="s">
        <v>10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26.25">
      <c r="A59" s="5" t="s">
        <v>331</v>
      </c>
      <c r="B59" s="5" t="s">
        <v>330</v>
      </c>
      <c r="C59" s="5" t="s">
        <v>11</v>
      </c>
      <c r="D59" s="5">
        <v>121</v>
      </c>
      <c r="E59" s="5">
        <v>60</v>
      </c>
      <c r="F59" s="5" t="s">
        <v>12</v>
      </c>
      <c r="G59" s="8">
        <v>1</v>
      </c>
      <c r="H59" s="61" t="s">
        <v>10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26.25">
      <c r="A60" s="5" t="s">
        <v>40</v>
      </c>
      <c r="B60" s="5" t="s">
        <v>39</v>
      </c>
      <c r="C60" s="54" t="s">
        <v>23</v>
      </c>
      <c r="D60" s="5">
        <v>3</v>
      </c>
      <c r="E60" s="5">
        <v>3</v>
      </c>
      <c r="F60" s="5" t="s">
        <v>12</v>
      </c>
      <c r="G60" s="8" t="s">
        <v>41</v>
      </c>
      <c r="H60" s="8" t="s">
        <v>10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54" t="s">
        <v>37</v>
      </c>
      <c r="B61" s="54" t="s">
        <v>36</v>
      </c>
      <c r="C61" s="54" t="s">
        <v>38</v>
      </c>
      <c r="D61" s="5">
        <v>5</v>
      </c>
      <c r="E61" s="5">
        <v>6</v>
      </c>
      <c r="F61" s="5" t="s">
        <v>12</v>
      </c>
      <c r="G61" s="8">
        <v>1</v>
      </c>
      <c r="H61" s="8" t="s">
        <v>10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ht="26.25">
      <c r="A62" s="5" t="s">
        <v>122</v>
      </c>
      <c r="B62" s="5" t="s">
        <v>121</v>
      </c>
      <c r="C62" s="5" t="s">
        <v>11</v>
      </c>
      <c r="D62" s="5">
        <v>23</v>
      </c>
      <c r="E62" s="5">
        <v>25</v>
      </c>
      <c r="F62" s="5"/>
      <c r="G62" s="8">
        <v>1</v>
      </c>
      <c r="H62" s="8" t="s">
        <v>10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ht="26.25">
      <c r="A63" s="5" t="s">
        <v>124</v>
      </c>
      <c r="B63" s="5" t="s">
        <v>123</v>
      </c>
      <c r="C63" s="5" t="s">
        <v>11</v>
      </c>
      <c r="D63" s="5">
        <v>19</v>
      </c>
      <c r="E63" s="5">
        <v>25</v>
      </c>
      <c r="F63" s="5"/>
      <c r="G63" s="61">
        <v>1</v>
      </c>
      <c r="H63" s="8" t="s">
        <v>10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ht="26.25">
      <c r="A64" s="5" t="s">
        <v>126</v>
      </c>
      <c r="B64" s="5" t="s">
        <v>125</v>
      </c>
      <c r="C64" s="5" t="s">
        <v>11</v>
      </c>
      <c r="D64" s="5">
        <v>16</v>
      </c>
      <c r="E64" s="5">
        <v>20</v>
      </c>
      <c r="F64" s="5"/>
      <c r="G64" s="61">
        <v>1</v>
      </c>
      <c r="H64" s="8" t="s">
        <v>10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ht="26.25">
      <c r="A65" s="5" t="s">
        <v>120</v>
      </c>
      <c r="B65" s="5" t="s">
        <v>119</v>
      </c>
      <c r="C65" s="5" t="s">
        <v>11</v>
      </c>
      <c r="D65" s="5">
        <v>23</v>
      </c>
      <c r="E65" s="5">
        <v>20</v>
      </c>
      <c r="F65" s="5" t="s">
        <v>12</v>
      </c>
      <c r="G65" s="61">
        <v>1</v>
      </c>
      <c r="H65" s="8" t="s">
        <v>10</v>
      </c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ht="26.25">
      <c r="A66" s="5" t="s">
        <v>128</v>
      </c>
      <c r="B66" s="5" t="s">
        <v>127</v>
      </c>
      <c r="C66" s="5" t="s">
        <v>11</v>
      </c>
      <c r="D66" s="5">
        <v>16</v>
      </c>
      <c r="E66" s="5">
        <v>20</v>
      </c>
      <c r="F66" s="5"/>
      <c r="G66" s="8">
        <v>1</v>
      </c>
      <c r="H66" s="61" t="s">
        <v>10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ht="26.25">
      <c r="A67" s="5" t="s">
        <v>113</v>
      </c>
      <c r="B67" s="5" t="s">
        <v>112</v>
      </c>
      <c r="C67" s="5" t="s">
        <v>11</v>
      </c>
      <c r="D67" s="5">
        <v>12</v>
      </c>
      <c r="E67" s="5">
        <v>9</v>
      </c>
      <c r="F67" s="5" t="s">
        <v>12</v>
      </c>
      <c r="G67" s="8">
        <v>1</v>
      </c>
      <c r="H67" s="8" t="s">
        <v>10</v>
      </c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ht="26.25">
      <c r="A68" s="5" t="s">
        <v>115</v>
      </c>
      <c r="B68" s="5" t="s">
        <v>114</v>
      </c>
      <c r="C68" s="5" t="s">
        <v>11</v>
      </c>
      <c r="D68" s="5">
        <v>17</v>
      </c>
      <c r="E68" s="5">
        <v>16</v>
      </c>
      <c r="F68" s="5" t="s">
        <v>12</v>
      </c>
      <c r="G68" s="8">
        <v>1</v>
      </c>
      <c r="H68" s="8" t="s">
        <v>10</v>
      </c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ht="26.25">
      <c r="A69" s="5" t="s">
        <v>417</v>
      </c>
      <c r="B69" s="5" t="s">
        <v>416</v>
      </c>
      <c r="C69" s="5" t="s">
        <v>23</v>
      </c>
      <c r="D69" s="5">
        <v>8</v>
      </c>
      <c r="E69" s="5">
        <v>6</v>
      </c>
      <c r="F69" s="5" t="s">
        <v>12</v>
      </c>
      <c r="G69" s="8" t="s">
        <v>255</v>
      </c>
      <c r="H69" s="8" t="s">
        <v>10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ht="26.25">
      <c r="A70" s="5" t="s">
        <v>56</v>
      </c>
      <c r="B70" s="5" t="s">
        <v>55</v>
      </c>
      <c r="C70" s="5" t="s">
        <v>11</v>
      </c>
      <c r="D70" s="5">
        <v>13</v>
      </c>
      <c r="E70" s="5">
        <v>11</v>
      </c>
      <c r="F70" s="5" t="s">
        <v>12</v>
      </c>
      <c r="G70" s="8" t="s">
        <v>57</v>
      </c>
      <c r="H70" s="8" t="s">
        <v>10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26.25">
      <c r="A71" s="5" t="s">
        <v>59</v>
      </c>
      <c r="B71" s="5" t="s">
        <v>58</v>
      </c>
      <c r="C71" s="5" t="s">
        <v>11</v>
      </c>
      <c r="D71" s="5">
        <v>19</v>
      </c>
      <c r="E71" s="5">
        <v>18</v>
      </c>
      <c r="F71" s="5" t="s">
        <v>12</v>
      </c>
      <c r="G71" s="8" t="s">
        <v>20</v>
      </c>
      <c r="H71" s="8" t="s">
        <v>10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ht="26.25">
      <c r="A72" s="5" t="s">
        <v>61</v>
      </c>
      <c r="B72" s="5" t="s">
        <v>60</v>
      </c>
      <c r="C72" s="5" t="s">
        <v>11</v>
      </c>
      <c r="D72" s="5">
        <v>28</v>
      </c>
      <c r="E72" s="5">
        <v>24</v>
      </c>
      <c r="F72" s="5" t="s">
        <v>12</v>
      </c>
      <c r="G72" s="8">
        <v>1</v>
      </c>
      <c r="H72" s="8" t="s">
        <v>10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5" t="s">
        <v>17</v>
      </c>
      <c r="B73" s="5" t="s">
        <v>16</v>
      </c>
      <c r="C73" s="5" t="s">
        <v>18</v>
      </c>
      <c r="D73" s="5">
        <v>3</v>
      </c>
      <c r="E73" s="5">
        <v>3</v>
      </c>
      <c r="F73" s="5" t="s">
        <v>19</v>
      </c>
      <c r="G73" s="8" t="s">
        <v>20</v>
      </c>
      <c r="H73" s="61" t="s">
        <v>10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ht="26.25">
      <c r="A74" s="5" t="s">
        <v>503</v>
      </c>
      <c r="B74" s="5" t="s">
        <v>502</v>
      </c>
      <c r="C74" s="5" t="s">
        <v>23</v>
      </c>
      <c r="D74" s="5">
        <v>2</v>
      </c>
      <c r="E74" s="5">
        <v>4</v>
      </c>
      <c r="F74" s="5" t="s">
        <v>504</v>
      </c>
      <c r="G74" s="8">
        <v>1</v>
      </c>
      <c r="H74" s="8" t="s">
        <v>10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5" t="s">
        <v>478</v>
      </c>
      <c r="B75" s="5" t="s">
        <v>477</v>
      </c>
      <c r="C75" s="5" t="s">
        <v>38</v>
      </c>
      <c r="D75" s="5">
        <v>7</v>
      </c>
      <c r="E75" s="5">
        <v>8</v>
      </c>
      <c r="F75" s="5" t="s">
        <v>12</v>
      </c>
      <c r="G75" s="8" t="s">
        <v>20</v>
      </c>
      <c r="H75" s="8" t="s">
        <v>10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ht="26.25">
      <c r="A76" s="5" t="s">
        <v>402</v>
      </c>
      <c r="B76" s="5" t="s">
        <v>401</v>
      </c>
      <c r="C76" s="5" t="s">
        <v>11</v>
      </c>
      <c r="D76" s="5">
        <v>11</v>
      </c>
      <c r="E76" s="5">
        <v>7</v>
      </c>
      <c r="F76" s="5" t="s">
        <v>12</v>
      </c>
      <c r="G76" s="8">
        <v>1</v>
      </c>
      <c r="H76" s="8" t="s">
        <v>10</v>
      </c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5" t="s">
        <v>333</v>
      </c>
      <c r="B77" s="5" t="s">
        <v>332</v>
      </c>
      <c r="C77" s="5" t="s">
        <v>18</v>
      </c>
      <c r="D77" s="5">
        <v>2</v>
      </c>
      <c r="E77" s="5">
        <v>1</v>
      </c>
      <c r="F77" s="5" t="s">
        <v>48</v>
      </c>
      <c r="G77" s="8" t="s">
        <v>334</v>
      </c>
      <c r="H77" s="61" t="s">
        <v>10</v>
      </c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5" t="s">
        <v>336</v>
      </c>
      <c r="B78" s="5" t="s">
        <v>335</v>
      </c>
      <c r="C78" s="5" t="s">
        <v>18</v>
      </c>
      <c r="D78" s="5">
        <v>3</v>
      </c>
      <c r="E78" s="5">
        <v>2</v>
      </c>
      <c r="F78" s="5" t="s">
        <v>48</v>
      </c>
      <c r="G78" s="8" t="s">
        <v>337</v>
      </c>
      <c r="H78" s="61" t="s">
        <v>10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ht="26.25">
      <c r="A79" s="5" t="s">
        <v>571</v>
      </c>
      <c r="B79" s="5" t="s">
        <v>570</v>
      </c>
      <c r="C79" s="5" t="s">
        <v>11</v>
      </c>
      <c r="D79" s="5">
        <v>32</v>
      </c>
      <c r="E79" s="5">
        <v>30</v>
      </c>
      <c r="F79" s="5" t="s">
        <v>12</v>
      </c>
      <c r="G79" s="8">
        <v>1</v>
      </c>
      <c r="H79" s="8" t="s">
        <v>10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ht="26.25">
      <c r="A80" s="5" t="s">
        <v>109</v>
      </c>
      <c r="B80" s="5" t="s">
        <v>108</v>
      </c>
      <c r="C80" s="5" t="s">
        <v>11</v>
      </c>
      <c r="D80" s="5">
        <v>19</v>
      </c>
      <c r="E80" s="5">
        <v>12</v>
      </c>
      <c r="F80" s="5" t="s">
        <v>12</v>
      </c>
      <c r="G80" s="8">
        <v>1</v>
      </c>
      <c r="H80" s="8" t="s">
        <v>10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ht="26.25">
      <c r="A81" s="5" t="s">
        <v>111</v>
      </c>
      <c r="B81" s="5" t="s">
        <v>110</v>
      </c>
      <c r="C81" s="5" t="s">
        <v>11</v>
      </c>
      <c r="D81" s="5">
        <v>27</v>
      </c>
      <c r="E81" s="5">
        <v>22</v>
      </c>
      <c r="F81" s="5" t="s">
        <v>12</v>
      </c>
      <c r="G81" s="8">
        <v>1</v>
      </c>
      <c r="H81" s="8" t="s">
        <v>10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ht="26.25">
      <c r="A82" s="5" t="s">
        <v>117</v>
      </c>
      <c r="B82" s="5" t="s">
        <v>116</v>
      </c>
      <c r="C82" s="5" t="s">
        <v>11</v>
      </c>
      <c r="D82" s="5">
        <v>1</v>
      </c>
      <c r="E82" s="5">
        <v>3</v>
      </c>
      <c r="F82" s="5" t="s">
        <v>118</v>
      </c>
      <c r="G82" s="8">
        <v>1</v>
      </c>
      <c r="H82" s="8" t="s">
        <v>10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5" t="s">
        <v>556</v>
      </c>
      <c r="B83" s="5" t="s">
        <v>555</v>
      </c>
      <c r="C83" s="5" t="s">
        <v>18</v>
      </c>
      <c r="D83" s="5">
        <v>1</v>
      </c>
      <c r="E83" s="5">
        <v>1</v>
      </c>
      <c r="F83" s="5"/>
      <c r="G83" s="61" t="s">
        <v>557</v>
      </c>
      <c r="H83" s="8" t="s">
        <v>10</v>
      </c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ht="26.25">
      <c r="A84" s="5" t="s">
        <v>508</v>
      </c>
      <c r="B84" s="5" t="s">
        <v>507</v>
      </c>
      <c r="C84" s="5" t="s">
        <v>23</v>
      </c>
      <c r="D84" s="5">
        <v>1</v>
      </c>
      <c r="E84" s="5">
        <v>2</v>
      </c>
      <c r="F84" s="5" t="s">
        <v>504</v>
      </c>
      <c r="G84" s="8" t="s">
        <v>230</v>
      </c>
      <c r="H84" s="8" t="s">
        <v>10</v>
      </c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ht="26.25">
      <c r="A85" s="5" t="s">
        <v>508</v>
      </c>
      <c r="B85" s="5" t="s">
        <v>507</v>
      </c>
      <c r="C85" s="5" t="s">
        <v>23</v>
      </c>
      <c r="D85" s="5">
        <v>1</v>
      </c>
      <c r="E85" s="5">
        <v>2</v>
      </c>
      <c r="F85" s="5" t="s">
        <v>504</v>
      </c>
      <c r="G85" s="8" t="s">
        <v>230</v>
      </c>
      <c r="H85" s="8" t="s">
        <v>10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ht="26.25">
      <c r="A86" s="5" t="s">
        <v>83</v>
      </c>
      <c r="B86" s="5" t="s">
        <v>82</v>
      </c>
      <c r="C86" s="5" t="s">
        <v>11</v>
      </c>
      <c r="D86" s="5">
        <v>13</v>
      </c>
      <c r="E86" s="5">
        <v>11</v>
      </c>
      <c r="F86" s="5" t="s">
        <v>12</v>
      </c>
      <c r="G86" s="8">
        <v>1</v>
      </c>
      <c r="H86" s="8" t="s">
        <v>10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ht="26.25">
      <c r="A87" s="5" t="s">
        <v>85</v>
      </c>
      <c r="B87" s="5" t="s">
        <v>84</v>
      </c>
      <c r="C87" s="5" t="s">
        <v>11</v>
      </c>
      <c r="D87" s="5">
        <v>19</v>
      </c>
      <c r="E87" s="5">
        <v>20</v>
      </c>
      <c r="F87" s="5" t="s">
        <v>12</v>
      </c>
      <c r="G87" s="8">
        <v>1</v>
      </c>
      <c r="H87" s="8" t="s">
        <v>10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5" t="s">
        <v>325</v>
      </c>
      <c r="B88" s="5" t="s">
        <v>324</v>
      </c>
      <c r="C88" s="5" t="s">
        <v>38</v>
      </c>
      <c r="D88" s="5">
        <v>1</v>
      </c>
      <c r="E88" s="5">
        <v>1</v>
      </c>
      <c r="F88" s="5" t="s">
        <v>12</v>
      </c>
      <c r="G88" s="8" t="s">
        <v>101</v>
      </c>
      <c r="H88" s="8" t="s">
        <v>10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5" t="s">
        <v>473</v>
      </c>
      <c r="B89" s="5" t="s">
        <v>472</v>
      </c>
      <c r="C89" s="5" t="s">
        <v>38</v>
      </c>
      <c r="D89" s="5">
        <v>11</v>
      </c>
      <c r="E89" s="5">
        <v>8</v>
      </c>
      <c r="F89" s="5" t="s">
        <v>12</v>
      </c>
      <c r="G89" s="8">
        <v>1</v>
      </c>
      <c r="H89" s="8" t="s">
        <v>10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ht="26.25">
      <c r="A90" s="5" t="s">
        <v>484</v>
      </c>
      <c r="B90" s="5" t="s">
        <v>483</v>
      </c>
      <c r="C90" s="5" t="s">
        <v>23</v>
      </c>
      <c r="D90" s="5">
        <v>10</v>
      </c>
      <c r="E90" s="5">
        <v>8</v>
      </c>
      <c r="F90" s="5" t="s">
        <v>12</v>
      </c>
      <c r="G90" s="8">
        <v>1</v>
      </c>
      <c r="H90" s="8" t="s">
        <v>10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ht="26.25">
      <c r="A91" s="5" t="s">
        <v>87</v>
      </c>
      <c r="B91" s="5" t="s">
        <v>86</v>
      </c>
      <c r="C91" s="5" t="s">
        <v>11</v>
      </c>
      <c r="D91" s="5">
        <v>16</v>
      </c>
      <c r="E91" s="5">
        <v>14</v>
      </c>
      <c r="F91" s="5" t="s">
        <v>12</v>
      </c>
      <c r="G91" s="8" t="s">
        <v>57</v>
      </c>
      <c r="H91" s="8" t="s">
        <v>10</v>
      </c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ht="26.25">
      <c r="A92" s="5" t="s">
        <v>89</v>
      </c>
      <c r="B92" s="5" t="s">
        <v>88</v>
      </c>
      <c r="C92" s="5" t="s">
        <v>11</v>
      </c>
      <c r="D92" s="5">
        <v>22</v>
      </c>
      <c r="E92" s="5">
        <v>21</v>
      </c>
      <c r="F92" s="5" t="s">
        <v>12</v>
      </c>
      <c r="G92" s="8" t="s">
        <v>20</v>
      </c>
      <c r="H92" s="8" t="s">
        <v>10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5" t="s">
        <v>371</v>
      </c>
      <c r="B93" s="5" t="s">
        <v>370</v>
      </c>
      <c r="C93" s="5" t="s">
        <v>38</v>
      </c>
      <c r="D93" s="5">
        <v>11</v>
      </c>
      <c r="E93" s="5">
        <v>14</v>
      </c>
      <c r="F93" s="5" t="s">
        <v>12</v>
      </c>
      <c r="G93" s="8">
        <v>1</v>
      </c>
      <c r="H93" s="8" t="s">
        <v>10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ht="26.25">
      <c r="A94" s="5" t="s">
        <v>497</v>
      </c>
      <c r="B94" s="5" t="s">
        <v>496</v>
      </c>
      <c r="C94" s="5" t="s">
        <v>23</v>
      </c>
      <c r="D94" s="5">
        <v>5</v>
      </c>
      <c r="E94" s="5">
        <v>5</v>
      </c>
      <c r="F94" s="5" t="s">
        <v>12</v>
      </c>
      <c r="G94" s="8" t="s">
        <v>255</v>
      </c>
      <c r="H94" s="8" t="s">
        <v>10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>
      <c r="A95" s="5" t="s">
        <v>524</v>
      </c>
      <c r="B95" s="5" t="s">
        <v>523</v>
      </c>
      <c r="C95" s="5" t="s">
        <v>38</v>
      </c>
      <c r="D95" s="5">
        <v>3</v>
      </c>
      <c r="E95" s="5">
        <v>2</v>
      </c>
      <c r="F95" s="5" t="s">
        <v>34</v>
      </c>
      <c r="G95" s="8" t="s">
        <v>446</v>
      </c>
      <c r="H95" s="8" t="s">
        <v>10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>
      <c r="A96" s="5" t="s">
        <v>521</v>
      </c>
      <c r="B96" s="5" t="s">
        <v>520</v>
      </c>
      <c r="C96" s="5" t="s">
        <v>38</v>
      </c>
      <c r="D96" s="5">
        <v>3</v>
      </c>
      <c r="E96" s="5">
        <v>2</v>
      </c>
      <c r="F96" s="5" t="s">
        <v>12</v>
      </c>
      <c r="G96" s="8" t="s">
        <v>522</v>
      </c>
      <c r="H96" s="8" t="s">
        <v>10</v>
      </c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>
      <c r="A97" s="5" t="s">
        <v>519</v>
      </c>
      <c r="B97" s="5" t="s">
        <v>518</v>
      </c>
      <c r="C97" s="5" t="s">
        <v>38</v>
      </c>
      <c r="D97" s="5">
        <v>4</v>
      </c>
      <c r="E97" s="5">
        <v>5</v>
      </c>
      <c r="F97" s="5" t="s">
        <v>12</v>
      </c>
      <c r="G97" s="8">
        <v>1</v>
      </c>
      <c r="H97" s="61" t="s">
        <v>10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ht="26.25">
      <c r="A98" s="5" t="s">
        <v>390</v>
      </c>
      <c r="B98" s="5" t="s">
        <v>389</v>
      </c>
      <c r="C98" s="5" t="s">
        <v>11</v>
      </c>
      <c r="D98" s="5">
        <v>10</v>
      </c>
      <c r="E98" s="5">
        <v>8</v>
      </c>
      <c r="F98" s="5" t="s">
        <v>118</v>
      </c>
      <c r="G98" s="8" t="s">
        <v>41</v>
      </c>
      <c r="H98" s="8" t="s">
        <v>10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ht="26.25">
      <c r="A99" s="5" t="s">
        <v>388</v>
      </c>
      <c r="B99" s="5" t="s">
        <v>387</v>
      </c>
      <c r="C99" s="5" t="s">
        <v>11</v>
      </c>
      <c r="D99" s="5">
        <v>12</v>
      </c>
      <c r="E99" s="5">
        <v>7</v>
      </c>
      <c r="F99" s="5" t="s">
        <v>118</v>
      </c>
      <c r="G99" s="8" t="s">
        <v>41</v>
      </c>
      <c r="H99" s="8" t="s">
        <v>10</v>
      </c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ht="26.25">
      <c r="A100" s="5" t="s">
        <v>199</v>
      </c>
      <c r="B100" s="5" t="s">
        <v>198</v>
      </c>
      <c r="C100" s="5" t="s">
        <v>11</v>
      </c>
      <c r="D100" s="5">
        <v>6</v>
      </c>
      <c r="E100" s="5">
        <v>6</v>
      </c>
      <c r="F100" s="5" t="s">
        <v>45</v>
      </c>
      <c r="G100" s="8" t="s">
        <v>197</v>
      </c>
      <c r="H100" s="8" t="s">
        <v>10</v>
      </c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ht="26.25">
      <c r="A101" s="5" t="s">
        <v>137</v>
      </c>
      <c r="B101" s="5" t="s">
        <v>136</v>
      </c>
      <c r="C101" s="5" t="s">
        <v>23</v>
      </c>
      <c r="D101" s="5">
        <v>7</v>
      </c>
      <c r="E101" s="5">
        <v>7</v>
      </c>
      <c r="F101" s="5" t="s">
        <v>45</v>
      </c>
      <c r="G101" s="8" t="s">
        <v>138</v>
      </c>
      <c r="H101" s="8" t="s">
        <v>10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ht="26.25">
      <c r="A102" s="5" t="s">
        <v>399</v>
      </c>
      <c r="B102" s="5" t="s">
        <v>398</v>
      </c>
      <c r="C102" s="5" t="s">
        <v>23</v>
      </c>
      <c r="D102" s="5">
        <v>4</v>
      </c>
      <c r="E102" s="5">
        <v>4</v>
      </c>
      <c r="F102" s="5"/>
      <c r="G102" s="8" t="s">
        <v>400</v>
      </c>
      <c r="H102" s="8" t="s">
        <v>10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>
      <c r="A103" s="5" t="s">
        <v>339</v>
      </c>
      <c r="B103" s="5" t="s">
        <v>338</v>
      </c>
      <c r="C103" s="5" t="s">
        <v>38</v>
      </c>
      <c r="D103" s="5">
        <v>37</v>
      </c>
      <c r="E103" s="5">
        <v>24</v>
      </c>
      <c r="F103" s="5" t="s">
        <v>340</v>
      </c>
      <c r="G103" s="8">
        <v>1</v>
      </c>
      <c r="H103" s="8" t="s">
        <v>10</v>
      </c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>
      <c r="A104" s="5" t="s">
        <v>342</v>
      </c>
      <c r="B104" s="5" t="s">
        <v>341</v>
      </c>
      <c r="C104" s="5" t="s">
        <v>38</v>
      </c>
      <c r="D104" s="5">
        <v>33</v>
      </c>
      <c r="E104" s="5">
        <v>21</v>
      </c>
      <c r="F104" s="5" t="s">
        <v>340</v>
      </c>
      <c r="G104" s="8">
        <v>1</v>
      </c>
      <c r="H104" s="8" t="s">
        <v>10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>
      <c r="A105" s="5" t="s">
        <v>344</v>
      </c>
      <c r="B105" s="5" t="s">
        <v>343</v>
      </c>
      <c r="C105" s="5" t="s">
        <v>38</v>
      </c>
      <c r="D105" s="5">
        <v>25</v>
      </c>
      <c r="E105" s="5">
        <v>16</v>
      </c>
      <c r="F105" s="5" t="s">
        <v>340</v>
      </c>
      <c r="G105" s="8">
        <v>1</v>
      </c>
      <c r="H105" s="8" t="s">
        <v>10</v>
      </c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>
      <c r="A106" s="5" t="s">
        <v>346</v>
      </c>
      <c r="B106" s="5" t="s">
        <v>345</v>
      </c>
      <c r="C106" s="5" t="s">
        <v>38</v>
      </c>
      <c r="D106" s="5">
        <v>13</v>
      </c>
      <c r="E106" s="5">
        <v>8</v>
      </c>
      <c r="F106" s="5" t="s">
        <v>340</v>
      </c>
      <c r="G106" s="8">
        <v>1</v>
      </c>
      <c r="H106" s="8" t="s">
        <v>10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>
      <c r="A107" s="5" t="s">
        <v>348</v>
      </c>
      <c r="B107" s="5" t="s">
        <v>347</v>
      </c>
      <c r="C107" s="5" t="s">
        <v>38</v>
      </c>
      <c r="D107" s="5">
        <v>7</v>
      </c>
      <c r="E107" s="5">
        <v>4</v>
      </c>
      <c r="F107" s="5" t="s">
        <v>340</v>
      </c>
      <c r="G107" s="8">
        <v>1</v>
      </c>
      <c r="H107" s="8" t="s">
        <v>10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ht="26.25">
      <c r="A108" s="5" t="s">
        <v>352</v>
      </c>
      <c r="B108" s="5" t="s">
        <v>351</v>
      </c>
      <c r="C108" s="5" t="s">
        <v>353</v>
      </c>
      <c r="D108" s="5">
        <v>109</v>
      </c>
      <c r="E108" s="5">
        <v>60</v>
      </c>
      <c r="F108" s="5" t="s">
        <v>340</v>
      </c>
      <c r="G108" s="8">
        <v>1</v>
      </c>
      <c r="H108" s="8" t="s">
        <v>10</v>
      </c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>
      <c r="A109" s="5" t="s">
        <v>350</v>
      </c>
      <c r="B109" s="5" t="s">
        <v>349</v>
      </c>
      <c r="C109" s="5" t="s">
        <v>38</v>
      </c>
      <c r="D109" s="5">
        <v>4</v>
      </c>
      <c r="E109" s="5">
        <v>2</v>
      </c>
      <c r="F109" s="5" t="s">
        <v>340</v>
      </c>
      <c r="G109" s="8">
        <v>1</v>
      </c>
      <c r="H109" s="8" t="s">
        <v>10</v>
      </c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>
      <c r="A110" s="58" t="s">
        <v>133</v>
      </c>
      <c r="B110" s="58" t="s">
        <v>132</v>
      </c>
      <c r="C110" s="58" t="s">
        <v>38</v>
      </c>
      <c r="D110" s="59">
        <v>11</v>
      </c>
      <c r="E110" s="59">
        <v>12</v>
      </c>
      <c r="F110" s="59" t="s">
        <v>45</v>
      </c>
      <c r="G110" s="63" t="s">
        <v>131</v>
      </c>
      <c r="H110" s="8" t="s">
        <v>10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ht="26.25">
      <c r="A111" s="5" t="s">
        <v>207</v>
      </c>
      <c r="B111" s="5" t="s">
        <v>206</v>
      </c>
      <c r="C111" s="5" t="s">
        <v>11</v>
      </c>
      <c r="D111" s="5"/>
      <c r="E111" s="5">
        <v>7</v>
      </c>
      <c r="F111" s="5" t="s">
        <v>12</v>
      </c>
      <c r="G111" s="8" t="s">
        <v>208</v>
      </c>
      <c r="H111" s="61" t="s">
        <v>10</v>
      </c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>
      <c r="A112" s="5" t="s">
        <v>513</v>
      </c>
      <c r="B112" s="5" t="s">
        <v>512</v>
      </c>
      <c r="C112" s="5" t="s">
        <v>18</v>
      </c>
      <c r="D112" s="5">
        <v>2</v>
      </c>
      <c r="E112" s="5">
        <v>2</v>
      </c>
      <c r="F112" s="5"/>
      <c r="G112" s="8" t="s">
        <v>138</v>
      </c>
      <c r="H112" s="61" t="s">
        <v>10</v>
      </c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>
      <c r="A113" s="5" t="s">
        <v>52</v>
      </c>
      <c r="B113" s="5" t="s">
        <v>51</v>
      </c>
      <c r="C113" s="5" t="s">
        <v>38</v>
      </c>
      <c r="D113" s="5">
        <v>12</v>
      </c>
      <c r="E113" s="5">
        <v>9</v>
      </c>
      <c r="F113" s="5" t="s">
        <v>12</v>
      </c>
      <c r="G113" s="8">
        <v>1</v>
      </c>
      <c r="H113" s="8" t="s">
        <v>10</v>
      </c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ht="26.25">
      <c r="A114" s="54" t="s">
        <v>54</v>
      </c>
      <c r="B114" s="54" t="s">
        <v>53</v>
      </c>
      <c r="C114" s="54" t="s">
        <v>11</v>
      </c>
      <c r="D114" s="54">
        <v>21</v>
      </c>
      <c r="E114" s="54">
        <v>18</v>
      </c>
      <c r="F114" s="54" t="s">
        <v>12</v>
      </c>
      <c r="G114" s="61">
        <v>1</v>
      </c>
      <c r="H114" s="8" t="s">
        <v>10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>
      <c r="A115" s="54" t="s">
        <v>63</v>
      </c>
      <c r="B115" s="54" t="s">
        <v>62</v>
      </c>
      <c r="C115" s="54" t="s">
        <v>38</v>
      </c>
      <c r="D115" s="54">
        <v>13</v>
      </c>
      <c r="E115" s="54">
        <v>12</v>
      </c>
      <c r="F115" s="54" t="s">
        <v>12</v>
      </c>
      <c r="G115" s="61">
        <v>1</v>
      </c>
      <c r="H115" s="8" t="s">
        <v>10</v>
      </c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ht="26.25">
      <c r="A116" s="5" t="s">
        <v>65</v>
      </c>
      <c r="B116" s="5" t="s">
        <v>64</v>
      </c>
      <c r="C116" s="5" t="s">
        <v>11</v>
      </c>
      <c r="D116" s="5">
        <v>23</v>
      </c>
      <c r="E116" s="5">
        <v>24</v>
      </c>
      <c r="F116" s="5" t="s">
        <v>12</v>
      </c>
      <c r="G116" s="8">
        <v>1</v>
      </c>
      <c r="H116" s="8" t="s">
        <v>10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>
      <c r="A117" s="5" t="s">
        <v>67</v>
      </c>
      <c r="B117" s="5" t="s">
        <v>66</v>
      </c>
      <c r="C117" s="5" t="s">
        <v>38</v>
      </c>
      <c r="D117" s="5">
        <v>16</v>
      </c>
      <c r="E117" s="5">
        <v>12</v>
      </c>
      <c r="F117" s="5" t="s">
        <v>12</v>
      </c>
      <c r="G117" s="8">
        <v>1</v>
      </c>
      <c r="H117" s="8" t="s">
        <v>10</v>
      </c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ht="26.25">
      <c r="A118" s="5" t="s">
        <v>69</v>
      </c>
      <c r="B118" s="5" t="s">
        <v>68</v>
      </c>
      <c r="C118" s="5" t="s">
        <v>11</v>
      </c>
      <c r="D118" s="5">
        <v>27</v>
      </c>
      <c r="E118" s="5">
        <v>24</v>
      </c>
      <c r="F118" s="5" t="s">
        <v>12</v>
      </c>
      <c r="G118" s="8">
        <v>1</v>
      </c>
      <c r="H118" s="8" t="s">
        <v>10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>
      <c r="A119" s="5" t="s">
        <v>71</v>
      </c>
      <c r="B119" s="5" t="s">
        <v>70</v>
      </c>
      <c r="C119" s="5" t="s">
        <v>38</v>
      </c>
      <c r="D119" s="5">
        <v>17</v>
      </c>
      <c r="E119" s="5">
        <v>15</v>
      </c>
      <c r="F119" s="5" t="s">
        <v>12</v>
      </c>
      <c r="G119" s="8">
        <v>1</v>
      </c>
      <c r="H119" s="8" t="s">
        <v>10</v>
      </c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ht="26.25">
      <c r="A120" s="5" t="s">
        <v>73</v>
      </c>
      <c r="B120" s="5" t="s">
        <v>72</v>
      </c>
      <c r="C120" s="5" t="s">
        <v>11</v>
      </c>
      <c r="D120" s="5">
        <v>29</v>
      </c>
      <c r="E120" s="5">
        <v>30</v>
      </c>
      <c r="F120" s="5" t="s">
        <v>12</v>
      </c>
      <c r="G120" s="8">
        <v>1</v>
      </c>
      <c r="H120" s="8" t="s">
        <v>10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>
      <c r="A121" s="5" t="s">
        <v>75</v>
      </c>
      <c r="B121" s="5" t="s">
        <v>74</v>
      </c>
      <c r="C121" s="5" t="s">
        <v>38</v>
      </c>
      <c r="D121" s="5">
        <v>11</v>
      </c>
      <c r="E121" s="5">
        <v>10</v>
      </c>
      <c r="F121" s="5" t="s">
        <v>12</v>
      </c>
      <c r="G121" s="8">
        <v>1</v>
      </c>
      <c r="H121" s="8" t="s">
        <v>10</v>
      </c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ht="26.25">
      <c r="A122" s="5" t="s">
        <v>77</v>
      </c>
      <c r="B122" s="5" t="s">
        <v>76</v>
      </c>
      <c r="C122" s="5" t="s">
        <v>11</v>
      </c>
      <c r="D122" s="5">
        <v>20</v>
      </c>
      <c r="E122" s="5">
        <v>20</v>
      </c>
      <c r="F122" s="5" t="s">
        <v>12</v>
      </c>
      <c r="G122" s="8">
        <v>1</v>
      </c>
      <c r="H122" s="61" t="s">
        <v>10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>
      <c r="A123" s="5" t="s">
        <v>79</v>
      </c>
      <c r="B123" s="5" t="s">
        <v>78</v>
      </c>
      <c r="C123" s="5" t="s">
        <v>38</v>
      </c>
      <c r="D123" s="5">
        <v>12</v>
      </c>
      <c r="E123" s="5">
        <v>9</v>
      </c>
      <c r="F123" s="5" t="s">
        <v>12</v>
      </c>
      <c r="G123" s="8">
        <v>1</v>
      </c>
      <c r="H123" s="8" t="s">
        <v>10</v>
      </c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ht="26.25">
      <c r="A124" s="5" t="s">
        <v>81</v>
      </c>
      <c r="B124" s="5" t="s">
        <v>80</v>
      </c>
      <c r="C124" s="5" t="s">
        <v>11</v>
      </c>
      <c r="D124" s="5">
        <v>21</v>
      </c>
      <c r="E124" s="5">
        <v>18</v>
      </c>
      <c r="F124" s="5" t="s">
        <v>12</v>
      </c>
      <c r="G124" s="8">
        <v>1</v>
      </c>
      <c r="H124" s="61" t="s">
        <v>10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>
      <c r="A125" s="5" t="s">
        <v>91</v>
      </c>
      <c r="B125" s="5" t="s">
        <v>90</v>
      </c>
      <c r="C125" s="5" t="s">
        <v>38</v>
      </c>
      <c r="D125" s="5">
        <v>10</v>
      </c>
      <c r="E125" s="5">
        <v>8</v>
      </c>
      <c r="F125" s="5" t="s">
        <v>12</v>
      </c>
      <c r="G125" s="8">
        <v>1</v>
      </c>
      <c r="H125" s="61" t="s">
        <v>10</v>
      </c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ht="26.25">
      <c r="A126" s="5" t="s">
        <v>93</v>
      </c>
      <c r="B126" s="5" t="s">
        <v>92</v>
      </c>
      <c r="C126" s="5" t="s">
        <v>11</v>
      </c>
      <c r="D126" s="5">
        <v>16</v>
      </c>
      <c r="E126" s="5">
        <v>14</v>
      </c>
      <c r="F126" s="5" t="s">
        <v>12</v>
      </c>
      <c r="G126" s="8">
        <v>1</v>
      </c>
      <c r="H126" s="8" t="s">
        <v>10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>
      <c r="A127" s="5" t="s">
        <v>569</v>
      </c>
      <c r="B127" s="5" t="s">
        <v>568</v>
      </c>
      <c r="C127" s="5" t="s">
        <v>38</v>
      </c>
      <c r="D127" s="5">
        <v>9</v>
      </c>
      <c r="E127" s="5">
        <v>7</v>
      </c>
      <c r="F127" s="5" t="s">
        <v>12</v>
      </c>
      <c r="G127" s="8">
        <v>1</v>
      </c>
      <c r="H127" s="8" t="s">
        <v>10</v>
      </c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>
      <c r="A128" s="5" t="s">
        <v>264</v>
      </c>
      <c r="B128" s="5" t="s">
        <v>263</v>
      </c>
      <c r="C128" s="5" t="s">
        <v>38</v>
      </c>
      <c r="D128" s="5">
        <v>45</v>
      </c>
      <c r="E128" s="5">
        <v>18</v>
      </c>
      <c r="F128" s="5" t="s">
        <v>211</v>
      </c>
      <c r="G128" s="8">
        <v>1</v>
      </c>
      <c r="H128" s="8" t="s">
        <v>10</v>
      </c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>
      <c r="A129" s="5" t="s">
        <v>266</v>
      </c>
      <c r="B129" s="5" t="s">
        <v>265</v>
      </c>
      <c r="C129" s="5" t="s">
        <v>38</v>
      </c>
      <c r="D129" s="5">
        <v>39</v>
      </c>
      <c r="E129" s="5">
        <v>18</v>
      </c>
      <c r="F129" s="5" t="s">
        <v>211</v>
      </c>
      <c r="G129" s="8">
        <v>1</v>
      </c>
      <c r="H129" s="61" t="s">
        <v>10</v>
      </c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ht="26.25">
      <c r="A130" s="5" t="s">
        <v>135</v>
      </c>
      <c r="B130" s="5" t="s">
        <v>134</v>
      </c>
      <c r="C130" s="5" t="s">
        <v>11</v>
      </c>
      <c r="D130" s="5">
        <v>180</v>
      </c>
      <c r="E130" s="5">
        <v>50</v>
      </c>
      <c r="F130" s="5" t="s">
        <v>29</v>
      </c>
      <c r="G130" s="8">
        <v>1</v>
      </c>
      <c r="H130" s="8" t="s">
        <v>10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ht="26.25">
      <c r="A131" s="5" t="s">
        <v>573</v>
      </c>
      <c r="B131" s="5" t="s">
        <v>572</v>
      </c>
      <c r="C131" s="5" t="s">
        <v>23</v>
      </c>
      <c r="D131" s="5">
        <v>5</v>
      </c>
      <c r="E131" s="5">
        <v>6</v>
      </c>
      <c r="F131" s="5" t="s">
        <v>12</v>
      </c>
      <c r="G131" s="8" t="s">
        <v>574</v>
      </c>
      <c r="H131" s="8" t="s">
        <v>10</v>
      </c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>
      <c r="A132" s="5" t="s">
        <v>576</v>
      </c>
      <c r="B132" s="5" t="s">
        <v>575</v>
      </c>
      <c r="C132" s="5" t="s">
        <v>38</v>
      </c>
      <c r="D132" s="5">
        <v>11</v>
      </c>
      <c r="E132" s="5">
        <v>10</v>
      </c>
      <c r="F132" s="5" t="s">
        <v>12</v>
      </c>
      <c r="G132" s="8" t="s">
        <v>574</v>
      </c>
      <c r="H132" s="8" t="s">
        <v>10</v>
      </c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>
      <c r="A133" s="5" t="s">
        <v>549</v>
      </c>
      <c r="B133" s="5" t="s">
        <v>548</v>
      </c>
      <c r="C133" s="5" t="s">
        <v>18</v>
      </c>
      <c r="D133" s="5">
        <v>0.5</v>
      </c>
      <c r="E133" s="5">
        <v>0.5</v>
      </c>
      <c r="F133" s="5"/>
      <c r="G133" s="8" t="s">
        <v>550</v>
      </c>
      <c r="H133" s="8" t="s">
        <v>10</v>
      </c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>
      <c r="A134" s="5" t="s">
        <v>547</v>
      </c>
      <c r="B134" s="5" t="s">
        <v>546</v>
      </c>
      <c r="C134" s="5" t="s">
        <v>18</v>
      </c>
      <c r="D134" s="5">
        <v>1</v>
      </c>
      <c r="E134" s="5">
        <v>1</v>
      </c>
      <c r="F134" s="5"/>
      <c r="G134" s="8" t="s">
        <v>317</v>
      </c>
      <c r="H134" s="8" t="s">
        <v>10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ht="26.25">
      <c r="A135" s="5" t="s">
        <v>545</v>
      </c>
      <c r="B135" s="5" t="s">
        <v>544</v>
      </c>
      <c r="C135" s="5" t="s">
        <v>23</v>
      </c>
      <c r="D135" s="5">
        <v>2</v>
      </c>
      <c r="E135" s="5">
        <v>2</v>
      </c>
      <c r="F135" s="5"/>
      <c r="G135" s="8" t="s">
        <v>138</v>
      </c>
      <c r="H135" s="61" t="s">
        <v>10</v>
      </c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ht="26.25">
      <c r="A136" s="5" t="s">
        <v>542</v>
      </c>
      <c r="B136" s="5" t="s">
        <v>541</v>
      </c>
      <c r="C136" s="5" t="s">
        <v>23</v>
      </c>
      <c r="D136" s="5">
        <v>6</v>
      </c>
      <c r="E136" s="5">
        <v>5</v>
      </c>
      <c r="F136" s="5"/>
      <c r="G136" s="8" t="s">
        <v>543</v>
      </c>
      <c r="H136" s="61" t="s">
        <v>10</v>
      </c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>
      <c r="A137" s="5" t="s">
        <v>540</v>
      </c>
      <c r="B137" s="5" t="s">
        <v>539</v>
      </c>
      <c r="C137" s="5" t="s">
        <v>18</v>
      </c>
      <c r="D137" s="5">
        <v>12</v>
      </c>
      <c r="E137" s="5">
        <v>10</v>
      </c>
      <c r="F137" s="5"/>
      <c r="G137" s="8" t="s">
        <v>138</v>
      </c>
      <c r="H137" s="61" t="s">
        <v>10</v>
      </c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ht="26.25">
      <c r="A138" s="5" t="s">
        <v>538</v>
      </c>
      <c r="B138" s="5" t="s">
        <v>537</v>
      </c>
      <c r="C138" s="5" t="s">
        <v>11</v>
      </c>
      <c r="D138" s="5">
        <v>21</v>
      </c>
      <c r="E138" s="5">
        <v>20</v>
      </c>
      <c r="F138" s="5"/>
      <c r="G138" s="8">
        <v>1</v>
      </c>
      <c r="H138" s="61" t="s">
        <v>10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ht="26.25">
      <c r="A139" s="5" t="s">
        <v>600</v>
      </c>
      <c r="B139" s="5" t="s">
        <v>599</v>
      </c>
      <c r="C139" s="5" t="s">
        <v>11</v>
      </c>
      <c r="D139" s="5">
        <v>7</v>
      </c>
      <c r="E139" s="5">
        <v>6</v>
      </c>
      <c r="F139" s="5"/>
      <c r="G139" s="8" t="s">
        <v>138</v>
      </c>
      <c r="H139" s="61" t="s">
        <v>10</v>
      </c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ht="26.25">
      <c r="A140" s="5" t="s">
        <v>611</v>
      </c>
      <c r="B140" s="5" t="s">
        <v>610</v>
      </c>
      <c r="C140" s="5" t="s">
        <v>23</v>
      </c>
      <c r="D140" s="5">
        <v>7</v>
      </c>
      <c r="E140" s="5">
        <v>8</v>
      </c>
      <c r="F140" s="5" t="s">
        <v>504</v>
      </c>
      <c r="G140" s="8">
        <v>1</v>
      </c>
      <c r="H140" s="8" t="s">
        <v>10</v>
      </c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ht="26.25">
      <c r="A141" s="5" t="s">
        <v>186</v>
      </c>
      <c r="B141" s="5" t="s">
        <v>185</v>
      </c>
      <c r="C141" s="5" t="s">
        <v>23</v>
      </c>
      <c r="D141" s="5">
        <v>7</v>
      </c>
      <c r="E141" s="5">
        <v>4</v>
      </c>
      <c r="F141" s="5" t="s">
        <v>19</v>
      </c>
      <c r="G141" s="8" t="s">
        <v>187</v>
      </c>
      <c r="H141" s="8" t="s">
        <v>10</v>
      </c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>
      <c r="A142" s="5" t="s">
        <v>189</v>
      </c>
      <c r="B142" s="5" t="s">
        <v>188</v>
      </c>
      <c r="C142" s="5" t="s">
        <v>38</v>
      </c>
      <c r="D142" s="5">
        <v>9</v>
      </c>
      <c r="E142" s="5">
        <v>8</v>
      </c>
      <c r="F142" s="5" t="s">
        <v>19</v>
      </c>
      <c r="G142" s="8" t="s">
        <v>20</v>
      </c>
      <c r="H142" s="8" t="s">
        <v>10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ht="26.25">
      <c r="A143" s="5" t="s">
        <v>424</v>
      </c>
      <c r="B143" s="5" t="s">
        <v>423</v>
      </c>
      <c r="C143" s="5" t="s">
        <v>23</v>
      </c>
      <c r="D143" s="5">
        <v>4</v>
      </c>
      <c r="E143" s="5">
        <v>4</v>
      </c>
      <c r="F143" s="5" t="s">
        <v>24</v>
      </c>
      <c r="G143" s="8" t="s">
        <v>208</v>
      </c>
      <c r="H143" s="8" t="s">
        <v>10</v>
      </c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>
      <c r="A144" s="5" t="s">
        <v>526</v>
      </c>
      <c r="B144" s="5" t="s">
        <v>525</v>
      </c>
      <c r="C144" s="5" t="s">
        <v>38</v>
      </c>
      <c r="D144" s="5">
        <v>7</v>
      </c>
      <c r="E144" s="5">
        <v>6</v>
      </c>
      <c r="F144" s="5" t="s">
        <v>12</v>
      </c>
      <c r="G144" s="8" t="s">
        <v>20</v>
      </c>
      <c r="H144" s="8" t="s">
        <v>10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>
      <c r="A145" s="5" t="s">
        <v>422</v>
      </c>
      <c r="B145" s="5" t="s">
        <v>421</v>
      </c>
      <c r="C145" s="5" t="s">
        <v>38</v>
      </c>
      <c r="D145" s="5">
        <v>6</v>
      </c>
      <c r="E145" s="5">
        <v>6</v>
      </c>
      <c r="F145" s="5" t="s">
        <v>12</v>
      </c>
      <c r="G145" s="8" t="s">
        <v>131</v>
      </c>
      <c r="H145" s="8" t="s">
        <v>10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ht="26.25">
      <c r="A146" s="9" t="s">
        <v>419</v>
      </c>
      <c r="B146" s="9" t="s">
        <v>418</v>
      </c>
      <c r="C146" s="9" t="s">
        <v>23</v>
      </c>
      <c r="D146" s="9">
        <v>3</v>
      </c>
      <c r="E146" s="9">
        <v>4</v>
      </c>
      <c r="F146" s="9" t="s">
        <v>12</v>
      </c>
      <c r="G146" s="11" t="s">
        <v>420</v>
      </c>
      <c r="H146" s="11" t="s">
        <v>10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1:19" ht="26.25">
      <c r="A147" s="9" t="s">
        <v>50</v>
      </c>
      <c r="B147" s="9" t="s">
        <v>49</v>
      </c>
      <c r="C147" s="9" t="s">
        <v>11</v>
      </c>
      <c r="D147" s="9">
        <v>78</v>
      </c>
      <c r="E147" s="9">
        <v>60</v>
      </c>
      <c r="F147" s="9"/>
      <c r="G147" s="11">
        <v>1</v>
      </c>
      <c r="H147" s="11" t="s">
        <v>10</v>
      </c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1:19">
      <c r="A148" s="9" t="s">
        <v>159</v>
      </c>
      <c r="B148" s="9" t="s">
        <v>158</v>
      </c>
      <c r="C148" s="9" t="s">
        <v>18</v>
      </c>
      <c r="D148" s="9">
        <v>3</v>
      </c>
      <c r="E148" s="9">
        <v>3</v>
      </c>
      <c r="F148" s="9"/>
      <c r="G148" s="62" t="s">
        <v>160</v>
      </c>
      <c r="H148" s="11" t="s">
        <v>10</v>
      </c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1:19" ht="26.25">
      <c r="A149" s="9" t="s">
        <v>164</v>
      </c>
      <c r="B149" s="9" t="s">
        <v>163</v>
      </c>
      <c r="C149" s="9" t="s">
        <v>23</v>
      </c>
      <c r="D149" s="9">
        <v>11</v>
      </c>
      <c r="E149" s="9">
        <v>12</v>
      </c>
      <c r="F149" s="9"/>
      <c r="G149" s="62" t="s">
        <v>160</v>
      </c>
      <c r="H149" s="11" t="s">
        <v>10</v>
      </c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1:19" ht="26.25">
      <c r="A150" s="9" t="s">
        <v>162</v>
      </c>
      <c r="B150" s="9" t="s">
        <v>161</v>
      </c>
      <c r="C150" s="9" t="s">
        <v>23</v>
      </c>
      <c r="D150" s="9">
        <v>17</v>
      </c>
      <c r="E150" s="9">
        <v>17</v>
      </c>
      <c r="F150" s="9"/>
      <c r="G150" s="62" t="s">
        <v>160</v>
      </c>
      <c r="H150" s="61" t="s">
        <v>10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1:19">
      <c r="A151" s="9" t="s">
        <v>625</v>
      </c>
      <c r="B151" s="9" t="s">
        <v>624</v>
      </c>
      <c r="C151" s="9" t="s">
        <v>38</v>
      </c>
      <c r="D151" s="9">
        <v>3</v>
      </c>
      <c r="E151" s="9">
        <v>3</v>
      </c>
      <c r="F151" s="9" t="s">
        <v>24</v>
      </c>
      <c r="G151" s="11" t="s">
        <v>281</v>
      </c>
      <c r="H151" s="61" t="s">
        <v>26</v>
      </c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1:19" ht="26.25">
      <c r="A152" s="9" t="s">
        <v>536</v>
      </c>
      <c r="B152" s="9" t="s">
        <v>535</v>
      </c>
      <c r="C152" s="9" t="s">
        <v>23</v>
      </c>
      <c r="D152" s="9">
        <v>5</v>
      </c>
      <c r="E152" s="9">
        <v>6</v>
      </c>
      <c r="F152" s="9"/>
      <c r="G152" s="11"/>
      <c r="H152" s="11" t="s">
        <v>26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1:19">
      <c r="A153" s="9" t="s">
        <v>617</v>
      </c>
      <c r="B153" s="9" t="s">
        <v>616</v>
      </c>
      <c r="C153" s="9" t="s">
        <v>38</v>
      </c>
      <c r="D153" s="9">
        <v>5</v>
      </c>
      <c r="E153" s="9">
        <v>6</v>
      </c>
      <c r="F153" s="9"/>
      <c r="G153" s="11">
        <v>1</v>
      </c>
      <c r="H153" s="61" t="s">
        <v>26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1:19">
      <c r="A154" s="9" t="s">
        <v>619</v>
      </c>
      <c r="B154" s="9" t="s">
        <v>618</v>
      </c>
      <c r="C154" s="9" t="s">
        <v>38</v>
      </c>
      <c r="D154" s="9">
        <v>8</v>
      </c>
      <c r="E154" s="9">
        <v>9</v>
      </c>
      <c r="F154" s="9"/>
      <c r="G154" s="11">
        <v>1</v>
      </c>
      <c r="H154" s="61" t="s">
        <v>26</v>
      </c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1:19">
      <c r="A155" s="9" t="s">
        <v>607</v>
      </c>
      <c r="B155" s="9" t="s">
        <v>606</v>
      </c>
      <c r="C155" s="9" t="s">
        <v>38</v>
      </c>
      <c r="D155" s="9" t="s">
        <v>608</v>
      </c>
      <c r="E155" s="9">
        <v>1</v>
      </c>
      <c r="F155" s="9"/>
      <c r="G155" s="11" t="s">
        <v>609</v>
      </c>
      <c r="H155" s="61" t="s">
        <v>26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1:19">
      <c r="A156" s="9" t="s">
        <v>604</v>
      </c>
      <c r="B156" s="9" t="s">
        <v>603</v>
      </c>
      <c r="C156" s="9" t="s">
        <v>38</v>
      </c>
      <c r="D156" s="9">
        <v>9</v>
      </c>
      <c r="E156" s="9">
        <v>8</v>
      </c>
      <c r="F156" s="9"/>
      <c r="G156" s="11" t="s">
        <v>605</v>
      </c>
      <c r="H156" s="61" t="s">
        <v>26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1:19" ht="26.25">
      <c r="A157" s="9" t="s">
        <v>602</v>
      </c>
      <c r="B157" s="9" t="s">
        <v>601</v>
      </c>
      <c r="C157" s="9" t="s">
        <v>11</v>
      </c>
      <c r="D157" s="9">
        <v>20</v>
      </c>
      <c r="E157" s="9">
        <v>17</v>
      </c>
      <c r="F157" s="9"/>
      <c r="G157" s="11" t="s">
        <v>258</v>
      </c>
      <c r="H157" s="61" t="s">
        <v>26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1:19" ht="26.25">
      <c r="A158" s="9" t="s">
        <v>392</v>
      </c>
      <c r="B158" s="9" t="s">
        <v>391</v>
      </c>
      <c r="C158" s="9" t="s">
        <v>23</v>
      </c>
      <c r="D158" s="9">
        <v>4</v>
      </c>
      <c r="E158" s="9">
        <v>4</v>
      </c>
      <c r="F158" s="9"/>
      <c r="G158" s="11">
        <v>1</v>
      </c>
      <c r="H158" s="62" t="s">
        <v>26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1:19">
      <c r="A159" s="9" t="s">
        <v>404</v>
      </c>
      <c r="B159" s="9" t="s">
        <v>403</v>
      </c>
      <c r="C159" s="9" t="s">
        <v>38</v>
      </c>
      <c r="D159" s="9">
        <v>19</v>
      </c>
      <c r="E159" s="9">
        <v>18</v>
      </c>
      <c r="F159" s="9"/>
      <c r="G159" s="11" t="s">
        <v>258</v>
      </c>
      <c r="H159" s="61" t="s">
        <v>26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1:19">
      <c r="A160" s="9" t="s">
        <v>448</v>
      </c>
      <c r="B160" s="9" t="s">
        <v>447</v>
      </c>
      <c r="C160" s="9" t="s">
        <v>38</v>
      </c>
      <c r="D160" s="9">
        <v>34</v>
      </c>
      <c r="E160" s="9">
        <v>36</v>
      </c>
      <c r="F160" s="9" t="s">
        <v>12</v>
      </c>
      <c r="G160" s="11" t="s">
        <v>20</v>
      </c>
      <c r="H160" s="61" t="s">
        <v>26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1:19" ht="26.25">
      <c r="A161" s="9" t="s">
        <v>146</v>
      </c>
      <c r="B161" s="9" t="s">
        <v>145</v>
      </c>
      <c r="C161" s="9" t="s">
        <v>23</v>
      </c>
      <c r="D161" s="9">
        <v>3</v>
      </c>
      <c r="E161" s="9">
        <v>4</v>
      </c>
      <c r="F161" s="9" t="s">
        <v>45</v>
      </c>
      <c r="G161" s="11" t="s">
        <v>138</v>
      </c>
      <c r="H161" s="11" t="s">
        <v>26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1:19" ht="26.25">
      <c r="A162" s="12" t="s">
        <v>146</v>
      </c>
      <c r="B162" s="12" t="s">
        <v>196</v>
      </c>
      <c r="C162" s="12" t="s">
        <v>11</v>
      </c>
      <c r="D162" s="12">
        <v>4</v>
      </c>
      <c r="E162" s="12">
        <v>4</v>
      </c>
      <c r="F162" s="12" t="s">
        <v>45</v>
      </c>
      <c r="G162" s="14" t="s">
        <v>197</v>
      </c>
      <c r="H162" s="14" t="s">
        <v>26</v>
      </c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>
      <c r="A163" s="12" t="s">
        <v>452</v>
      </c>
      <c r="B163" s="12" t="s">
        <v>451</v>
      </c>
      <c r="C163" s="12" t="s">
        <v>18</v>
      </c>
      <c r="D163" s="12">
        <v>0.5</v>
      </c>
      <c r="E163" s="12">
        <v>1</v>
      </c>
      <c r="F163" s="12" t="s">
        <v>24</v>
      </c>
      <c r="G163" s="14">
        <v>1</v>
      </c>
      <c r="H163" s="14" t="s">
        <v>26</v>
      </c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>
      <c r="A164" s="12" t="s">
        <v>43</v>
      </c>
      <c r="B164" s="12" t="s">
        <v>42</v>
      </c>
      <c r="C164" s="12" t="s">
        <v>44</v>
      </c>
      <c r="D164" s="12">
        <v>8</v>
      </c>
      <c r="E164" s="12">
        <v>8</v>
      </c>
      <c r="F164" s="12" t="s">
        <v>45</v>
      </c>
      <c r="G164" s="14">
        <v>1</v>
      </c>
      <c r="H164" s="62" t="s">
        <v>26</v>
      </c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26.25">
      <c r="A165" s="12" t="s">
        <v>621</v>
      </c>
      <c r="B165" s="12" t="s">
        <v>620</v>
      </c>
      <c r="C165" s="12" t="s">
        <v>23</v>
      </c>
      <c r="D165" s="12">
        <v>0.5</v>
      </c>
      <c r="E165" s="12">
        <v>1</v>
      </c>
      <c r="F165" s="12" t="s">
        <v>34</v>
      </c>
      <c r="G165" s="14" t="s">
        <v>184</v>
      </c>
      <c r="H165" s="14" t="s">
        <v>26</v>
      </c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26.25">
      <c r="A166" s="12" t="s">
        <v>47</v>
      </c>
      <c r="B166" s="12" t="s">
        <v>46</v>
      </c>
      <c r="C166" s="12" t="s">
        <v>23</v>
      </c>
      <c r="D166" s="12">
        <v>0.5</v>
      </c>
      <c r="E166" s="12">
        <v>1</v>
      </c>
      <c r="F166" s="12" t="s">
        <v>48</v>
      </c>
      <c r="G166" s="14">
        <v>1</v>
      </c>
      <c r="H166" s="62" t="s">
        <v>26</v>
      </c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>
      <c r="A167" s="12" t="s">
        <v>471</v>
      </c>
      <c r="B167" s="12" t="s">
        <v>470</v>
      </c>
      <c r="C167" s="12" t="s">
        <v>18</v>
      </c>
      <c r="D167" s="12">
        <v>2</v>
      </c>
      <c r="E167" s="12">
        <v>2</v>
      </c>
      <c r="F167" s="12" t="s">
        <v>24</v>
      </c>
      <c r="G167" s="14">
        <v>1</v>
      </c>
      <c r="H167" s="62" t="s">
        <v>26</v>
      </c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>
      <c r="A168" s="12" t="s">
        <v>450</v>
      </c>
      <c r="B168" s="12" t="s">
        <v>449</v>
      </c>
      <c r="C168" s="12" t="s">
        <v>18</v>
      </c>
      <c r="D168" s="12">
        <v>3</v>
      </c>
      <c r="E168" s="12">
        <v>3</v>
      </c>
      <c r="F168" s="12" t="s">
        <v>24</v>
      </c>
      <c r="G168" s="14">
        <v>1</v>
      </c>
      <c r="H168" s="14" t="s">
        <v>26</v>
      </c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26.25">
      <c r="A169" s="64" t="s">
        <v>406</v>
      </c>
      <c r="B169" s="64" t="s">
        <v>405</v>
      </c>
      <c r="C169" s="64" t="s">
        <v>23</v>
      </c>
      <c r="D169" s="65">
        <v>4</v>
      </c>
      <c r="E169" s="65">
        <v>4</v>
      </c>
      <c r="F169" s="65" t="s">
        <v>12</v>
      </c>
      <c r="G169" s="65">
        <v>1</v>
      </c>
      <c r="H169" s="14" t="s">
        <v>26</v>
      </c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26.25">
      <c r="A170" s="64" t="s">
        <v>408</v>
      </c>
      <c r="B170" s="64" t="s">
        <v>407</v>
      </c>
      <c r="C170" s="64" t="s">
        <v>23</v>
      </c>
      <c r="D170" s="65">
        <v>6</v>
      </c>
      <c r="E170" s="65">
        <v>6</v>
      </c>
      <c r="F170" s="65" t="s">
        <v>12</v>
      </c>
      <c r="G170" s="65">
        <v>1</v>
      </c>
      <c r="H170" s="14" t="s">
        <v>26</v>
      </c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>
      <c r="A171" s="12" t="s">
        <v>613</v>
      </c>
      <c r="B171" s="12" t="s">
        <v>612</v>
      </c>
      <c r="C171" s="12" t="s">
        <v>18</v>
      </c>
      <c r="D171" s="12">
        <v>4</v>
      </c>
      <c r="E171" s="12">
        <v>4</v>
      </c>
      <c r="F171" s="12" t="s">
        <v>24</v>
      </c>
      <c r="G171" s="14" t="s">
        <v>20</v>
      </c>
      <c r="H171" s="14" t="s">
        <v>26</v>
      </c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26.25">
      <c r="A172" s="15" t="s">
        <v>615</v>
      </c>
      <c r="B172" s="15" t="s">
        <v>614</v>
      </c>
      <c r="C172" s="15" t="s">
        <v>23</v>
      </c>
      <c r="D172" s="15">
        <v>7</v>
      </c>
      <c r="E172" s="15">
        <v>8</v>
      </c>
      <c r="F172" s="15" t="s">
        <v>24</v>
      </c>
      <c r="G172" s="17">
        <v>1</v>
      </c>
      <c r="H172" s="61" t="s">
        <v>26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1:19" ht="26.25">
      <c r="A173" s="15" t="s">
        <v>623</v>
      </c>
      <c r="B173" s="15" t="s">
        <v>622</v>
      </c>
      <c r="C173" s="15" t="s">
        <v>23</v>
      </c>
      <c r="D173" s="15">
        <v>4</v>
      </c>
      <c r="E173" s="15">
        <v>5</v>
      </c>
      <c r="F173" s="15" t="s">
        <v>24</v>
      </c>
      <c r="G173" s="17" t="s">
        <v>20</v>
      </c>
      <c r="H173" s="61" t="s">
        <v>26</v>
      </c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1:19">
      <c r="A174" s="18" t="s">
        <v>480</v>
      </c>
      <c r="B174" s="18" t="s">
        <v>479</v>
      </c>
      <c r="C174" s="18" t="s">
        <v>38</v>
      </c>
      <c r="D174" s="18">
        <v>9</v>
      </c>
      <c r="E174" s="18">
        <v>10</v>
      </c>
      <c r="F174" s="18" t="s">
        <v>12</v>
      </c>
      <c r="G174" s="21" t="s">
        <v>41</v>
      </c>
      <c r="H174" s="62" t="s">
        <v>26</v>
      </c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</row>
    <row r="175" spans="1:19" ht="26.25">
      <c r="A175" s="18" t="s">
        <v>469</v>
      </c>
      <c r="B175" s="18" t="s">
        <v>468</v>
      </c>
      <c r="C175" s="18" t="s">
        <v>11</v>
      </c>
      <c r="D175" s="18">
        <v>45</v>
      </c>
      <c r="E175" s="18">
        <v>50</v>
      </c>
      <c r="F175" s="18" t="s">
        <v>12</v>
      </c>
      <c r="G175" s="21">
        <v>1</v>
      </c>
      <c r="H175" s="62" t="s">
        <v>26</v>
      </c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</row>
    <row r="176" spans="1:19">
      <c r="A176" s="18" t="s">
        <v>454</v>
      </c>
      <c r="B176" s="18" t="s">
        <v>453</v>
      </c>
      <c r="C176" s="18" t="s">
        <v>18</v>
      </c>
      <c r="D176" s="18">
        <v>1</v>
      </c>
      <c r="E176" s="18">
        <v>1</v>
      </c>
      <c r="F176" s="18" t="s">
        <v>24</v>
      </c>
      <c r="G176" s="21" t="s">
        <v>455</v>
      </c>
      <c r="H176" s="62" t="s">
        <v>26</v>
      </c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</row>
    <row r="177" spans="1:19">
      <c r="A177" s="18" t="s">
        <v>506</v>
      </c>
      <c r="B177" s="18" t="s">
        <v>505</v>
      </c>
      <c r="C177" s="18" t="s">
        <v>38</v>
      </c>
      <c r="D177" s="18">
        <v>5</v>
      </c>
      <c r="E177" s="18">
        <v>5</v>
      </c>
      <c r="F177" s="18" t="s">
        <v>24</v>
      </c>
      <c r="G177" s="21" t="s">
        <v>20</v>
      </c>
      <c r="H177" s="21" t="s">
        <v>26</v>
      </c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</row>
    <row r="178" spans="1:19" ht="26.25">
      <c r="A178" s="54" t="s">
        <v>457</v>
      </c>
      <c r="B178" s="54" t="s">
        <v>456</v>
      </c>
      <c r="C178" s="54" t="s">
        <v>23</v>
      </c>
      <c r="D178" s="54">
        <v>6</v>
      </c>
      <c r="E178" s="54">
        <v>6</v>
      </c>
      <c r="F178" s="54" t="s">
        <v>24</v>
      </c>
      <c r="G178" s="61" t="s">
        <v>20</v>
      </c>
      <c r="H178" s="62" t="s">
        <v>26</v>
      </c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</row>
    <row r="179" spans="1:19" ht="26.25">
      <c r="A179" s="54" t="s">
        <v>22</v>
      </c>
      <c r="B179" s="54" t="s">
        <v>21</v>
      </c>
      <c r="C179" s="54" t="s">
        <v>23</v>
      </c>
      <c r="D179" s="54">
        <v>1</v>
      </c>
      <c r="E179" s="54">
        <v>1</v>
      </c>
      <c r="F179" s="54" t="s">
        <v>24</v>
      </c>
      <c r="G179" s="61" t="s">
        <v>25</v>
      </c>
      <c r="H179" s="62" t="s">
        <v>26</v>
      </c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</row>
    <row r="180" spans="1:19" ht="26.25">
      <c r="A180" s="18" t="s">
        <v>463</v>
      </c>
      <c r="B180" s="18" t="s">
        <v>462</v>
      </c>
      <c r="C180" s="18" t="s">
        <v>23</v>
      </c>
      <c r="D180" s="18">
        <v>6</v>
      </c>
      <c r="E180" s="18">
        <v>5</v>
      </c>
      <c r="F180" s="18" t="s">
        <v>12</v>
      </c>
      <c r="G180" s="21" t="s">
        <v>184</v>
      </c>
      <c r="H180" s="62" t="s">
        <v>26</v>
      </c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</row>
    <row r="181" spans="1:19" ht="26.25">
      <c r="A181" s="18" t="s">
        <v>28</v>
      </c>
      <c r="B181" s="18" t="s">
        <v>27</v>
      </c>
      <c r="C181" s="18" t="s">
        <v>23</v>
      </c>
      <c r="D181" s="18">
        <v>3</v>
      </c>
      <c r="E181" s="18">
        <v>3</v>
      </c>
      <c r="F181" s="18" t="s">
        <v>29</v>
      </c>
      <c r="G181" s="21">
        <v>1</v>
      </c>
      <c r="H181" s="62" t="s">
        <v>26</v>
      </c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</row>
    <row r="182" spans="1:19" ht="26.25">
      <c r="A182" s="18" t="s">
        <v>30</v>
      </c>
      <c r="B182" s="18" t="s">
        <v>27</v>
      </c>
      <c r="C182" s="18" t="s">
        <v>23</v>
      </c>
      <c r="D182" s="18">
        <v>3</v>
      </c>
      <c r="E182" s="18">
        <v>3</v>
      </c>
      <c r="F182" s="18" t="s">
        <v>29</v>
      </c>
      <c r="G182" s="21">
        <v>1</v>
      </c>
      <c r="H182" s="62" t="s">
        <v>26</v>
      </c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</row>
    <row r="183" spans="1:19" ht="26.25">
      <c r="A183" s="18" t="s">
        <v>467</v>
      </c>
      <c r="B183" s="18" t="s">
        <v>466</v>
      </c>
      <c r="C183" s="18" t="s">
        <v>23</v>
      </c>
      <c r="D183" s="18">
        <v>16</v>
      </c>
      <c r="E183" s="18">
        <v>16</v>
      </c>
      <c r="F183" s="18" t="s">
        <v>24</v>
      </c>
      <c r="G183" s="21" t="s">
        <v>20</v>
      </c>
      <c r="H183" s="62" t="s">
        <v>26</v>
      </c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</row>
    <row r="184" spans="1:19" ht="26.25">
      <c r="A184" s="18" t="s">
        <v>499</v>
      </c>
      <c r="B184" s="18" t="s">
        <v>498</v>
      </c>
      <c r="C184" s="18" t="s">
        <v>23</v>
      </c>
      <c r="D184" s="18">
        <v>5</v>
      </c>
      <c r="E184" s="18">
        <v>3</v>
      </c>
      <c r="F184" s="18" t="s">
        <v>12</v>
      </c>
      <c r="G184" s="21" t="s">
        <v>255</v>
      </c>
      <c r="H184" s="62" t="s">
        <v>26</v>
      </c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</row>
    <row r="185" spans="1:19">
      <c r="A185" s="18" t="s">
        <v>501</v>
      </c>
      <c r="B185" s="18" t="s">
        <v>500</v>
      </c>
      <c r="C185" s="18" t="s">
        <v>38</v>
      </c>
      <c r="D185" s="18">
        <v>7</v>
      </c>
      <c r="E185" s="18">
        <v>9</v>
      </c>
      <c r="F185" s="18" t="s">
        <v>12</v>
      </c>
      <c r="G185" s="21">
        <v>1</v>
      </c>
      <c r="H185" s="62" t="s">
        <v>26</v>
      </c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</row>
    <row r="186" spans="1:19">
      <c r="A186" s="54" t="s">
        <v>475</v>
      </c>
      <c r="B186" s="54" t="s">
        <v>474</v>
      </c>
      <c r="C186" s="54" t="s">
        <v>18</v>
      </c>
      <c r="D186" s="54">
        <v>1</v>
      </c>
      <c r="E186" s="54">
        <v>1</v>
      </c>
      <c r="F186" s="54" t="s">
        <v>12</v>
      </c>
      <c r="G186" s="61" t="s">
        <v>476</v>
      </c>
      <c r="H186" s="62" t="s">
        <v>26</v>
      </c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</row>
    <row r="187" spans="1:19">
      <c r="A187" s="18" t="s">
        <v>396</v>
      </c>
      <c r="B187" s="18" t="s">
        <v>395</v>
      </c>
      <c r="C187" s="18" t="s">
        <v>18</v>
      </c>
      <c r="D187" s="18">
        <v>12</v>
      </c>
      <c r="E187" s="18">
        <v>8</v>
      </c>
      <c r="F187" s="18"/>
      <c r="G187" s="21" t="s">
        <v>397</v>
      </c>
      <c r="H187" s="61" t="s">
        <v>26</v>
      </c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</row>
    <row r="188" spans="1:19" ht="26.25">
      <c r="A188" s="18" t="s">
        <v>598</v>
      </c>
      <c r="B188" s="18" t="s">
        <v>597</v>
      </c>
      <c r="C188" s="18" t="s">
        <v>11</v>
      </c>
      <c r="D188" s="18">
        <v>7</v>
      </c>
      <c r="E188" s="18">
        <v>6</v>
      </c>
      <c r="F188" s="18"/>
      <c r="G188" s="21">
        <v>1</v>
      </c>
      <c r="H188" s="61" t="s">
        <v>26</v>
      </c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</row>
    <row r="189" spans="1:19">
      <c r="A189" s="18" t="s">
        <v>355</v>
      </c>
      <c r="B189" s="18" t="s">
        <v>354</v>
      </c>
      <c r="C189" s="18" t="s">
        <v>38</v>
      </c>
      <c r="D189" s="18">
        <v>36</v>
      </c>
      <c r="E189" s="18">
        <v>24</v>
      </c>
      <c r="F189" s="18" t="s">
        <v>356</v>
      </c>
      <c r="G189" s="21">
        <v>1</v>
      </c>
      <c r="H189" s="62" t="s">
        <v>26</v>
      </c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</row>
    <row r="190" spans="1:19">
      <c r="A190" s="18" t="s">
        <v>358</v>
      </c>
      <c r="B190" s="18" t="s">
        <v>357</v>
      </c>
      <c r="C190" s="18" t="s">
        <v>38</v>
      </c>
      <c r="D190" s="18">
        <v>32</v>
      </c>
      <c r="E190" s="18">
        <v>21</v>
      </c>
      <c r="F190" s="18" t="s">
        <v>356</v>
      </c>
      <c r="G190" s="21">
        <v>1</v>
      </c>
      <c r="H190" s="62" t="s">
        <v>26</v>
      </c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</row>
    <row r="191" spans="1:19">
      <c r="A191" s="18" t="s">
        <v>360</v>
      </c>
      <c r="B191" s="18" t="s">
        <v>359</v>
      </c>
      <c r="C191" s="18" t="s">
        <v>38</v>
      </c>
      <c r="D191" s="18">
        <v>24</v>
      </c>
      <c r="E191" s="18">
        <v>16</v>
      </c>
      <c r="F191" s="18" t="s">
        <v>356</v>
      </c>
      <c r="G191" s="21">
        <v>1</v>
      </c>
      <c r="H191" s="62" t="s">
        <v>26</v>
      </c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</row>
    <row r="192" spans="1:19">
      <c r="A192" s="18" t="s">
        <v>362</v>
      </c>
      <c r="B192" s="18" t="s">
        <v>361</v>
      </c>
      <c r="C192" s="18" t="s">
        <v>38</v>
      </c>
      <c r="D192" s="18">
        <v>13</v>
      </c>
      <c r="E192" s="18">
        <v>8</v>
      </c>
      <c r="F192" s="18" t="s">
        <v>356</v>
      </c>
      <c r="G192" s="21">
        <v>1</v>
      </c>
      <c r="H192" s="62" t="s">
        <v>26</v>
      </c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</row>
    <row r="193" spans="1:19">
      <c r="A193" s="18" t="s">
        <v>364</v>
      </c>
      <c r="B193" s="18" t="s">
        <v>363</v>
      </c>
      <c r="C193" s="18" t="s">
        <v>38</v>
      </c>
      <c r="D193" s="18">
        <v>6</v>
      </c>
      <c r="E193" s="18">
        <v>4</v>
      </c>
      <c r="F193" s="18" t="s">
        <v>356</v>
      </c>
      <c r="G193" s="21">
        <v>1</v>
      </c>
      <c r="H193" s="62" t="s">
        <v>26</v>
      </c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</row>
    <row r="194" spans="1:19">
      <c r="A194" s="18" t="s">
        <v>366</v>
      </c>
      <c r="B194" s="18" t="s">
        <v>365</v>
      </c>
      <c r="C194" s="18" t="s">
        <v>38</v>
      </c>
      <c r="D194" s="18">
        <v>4</v>
      </c>
      <c r="E194" s="18">
        <v>2</v>
      </c>
      <c r="F194" s="18" t="s">
        <v>356</v>
      </c>
      <c r="G194" s="61">
        <v>1</v>
      </c>
      <c r="H194" s="62" t="s">
        <v>26</v>
      </c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</row>
    <row r="195" spans="1:19">
      <c r="A195" s="18" t="s">
        <v>465</v>
      </c>
      <c r="B195" s="18" t="s">
        <v>464</v>
      </c>
      <c r="C195" s="18" t="s">
        <v>18</v>
      </c>
      <c r="D195" s="18">
        <v>3</v>
      </c>
      <c r="E195" s="18">
        <v>3</v>
      </c>
      <c r="F195" s="18" t="s">
        <v>24</v>
      </c>
      <c r="G195" s="62" t="s">
        <v>184</v>
      </c>
      <c r="H195" s="62" t="s">
        <v>26</v>
      </c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</row>
    <row r="196" spans="1:19" ht="26.25">
      <c r="A196" s="18" t="s">
        <v>414</v>
      </c>
      <c r="B196" s="18" t="s">
        <v>413</v>
      </c>
      <c r="C196" s="18" t="s">
        <v>23</v>
      </c>
      <c r="D196" s="18">
        <v>15</v>
      </c>
      <c r="E196" s="18">
        <v>14</v>
      </c>
      <c r="F196" s="18" t="s">
        <v>12</v>
      </c>
      <c r="G196" s="21" t="s">
        <v>415</v>
      </c>
      <c r="H196" s="21" t="s">
        <v>26</v>
      </c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</row>
    <row r="197" spans="1:19">
      <c r="A197" s="18" t="s">
        <v>143</v>
      </c>
      <c r="B197" s="18" t="s">
        <v>142</v>
      </c>
      <c r="C197" s="18" t="s">
        <v>38</v>
      </c>
      <c r="D197" s="18">
        <v>3</v>
      </c>
      <c r="E197" s="18">
        <v>3</v>
      </c>
      <c r="F197" s="18" t="s">
        <v>45</v>
      </c>
      <c r="G197" s="21" t="s">
        <v>144</v>
      </c>
      <c r="H197" s="61" t="s">
        <v>26</v>
      </c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</row>
    <row r="198" spans="1:19" ht="26.25">
      <c r="A198" s="18" t="s">
        <v>150</v>
      </c>
      <c r="B198" s="18" t="s">
        <v>149</v>
      </c>
      <c r="C198" s="18" t="s">
        <v>23</v>
      </c>
      <c r="D198" s="18">
        <v>3</v>
      </c>
      <c r="E198" s="18">
        <v>3</v>
      </c>
      <c r="F198" s="18" t="s">
        <v>45</v>
      </c>
      <c r="G198" s="21" t="s">
        <v>138</v>
      </c>
      <c r="H198" s="21" t="s">
        <v>26</v>
      </c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</row>
    <row r="199" spans="1:19" ht="26.25">
      <c r="A199" s="18" t="s">
        <v>148</v>
      </c>
      <c r="B199" s="18" t="s">
        <v>147</v>
      </c>
      <c r="C199" s="18" t="s">
        <v>23</v>
      </c>
      <c r="D199" s="18">
        <v>3</v>
      </c>
      <c r="E199" s="18">
        <v>3</v>
      </c>
      <c r="F199" s="18" t="s">
        <v>45</v>
      </c>
      <c r="G199" s="21" t="s">
        <v>144</v>
      </c>
      <c r="H199" s="21" t="s">
        <v>26</v>
      </c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</row>
    <row r="200" spans="1:19" ht="26.25">
      <c r="A200" s="18" t="s">
        <v>394</v>
      </c>
      <c r="B200" s="18" t="s">
        <v>393</v>
      </c>
      <c r="C200" s="18" t="s">
        <v>11</v>
      </c>
      <c r="D200" s="18">
        <v>52</v>
      </c>
      <c r="E200" s="18">
        <v>60</v>
      </c>
      <c r="F200" s="18" t="s">
        <v>24</v>
      </c>
      <c r="G200" s="21" t="s">
        <v>20</v>
      </c>
      <c r="H200" s="62" t="s">
        <v>26</v>
      </c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</row>
    <row r="201" spans="1:19">
      <c r="A201" s="18" t="s">
        <v>428</v>
      </c>
      <c r="B201" s="18" t="s">
        <v>427</v>
      </c>
      <c r="C201" s="18" t="s">
        <v>38</v>
      </c>
      <c r="D201" s="18">
        <v>5</v>
      </c>
      <c r="E201" s="18">
        <v>4</v>
      </c>
      <c r="F201" s="18"/>
      <c r="G201" s="21" t="s">
        <v>281</v>
      </c>
      <c r="H201" s="62" t="s">
        <v>26</v>
      </c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</row>
    <row r="202" spans="1:19">
      <c r="A202" s="18" t="s">
        <v>426</v>
      </c>
      <c r="B202" s="18" t="s">
        <v>425</v>
      </c>
      <c r="C202" s="18" t="s">
        <v>38</v>
      </c>
      <c r="D202" s="18">
        <v>6</v>
      </c>
      <c r="E202" s="18">
        <v>5</v>
      </c>
      <c r="F202" s="18"/>
      <c r="G202" s="21" t="s">
        <v>281</v>
      </c>
      <c r="H202" s="62" t="s">
        <v>26</v>
      </c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</row>
    <row r="203" spans="1:19" ht="26.25">
      <c r="A203" s="18" t="s">
        <v>180</v>
      </c>
      <c r="B203" s="18" t="s">
        <v>179</v>
      </c>
      <c r="C203" s="18" t="s">
        <v>23</v>
      </c>
      <c r="D203" s="18">
        <v>5</v>
      </c>
      <c r="E203" s="18">
        <v>5</v>
      </c>
      <c r="F203" s="18" t="s">
        <v>12</v>
      </c>
      <c r="G203" s="21" t="s">
        <v>181</v>
      </c>
      <c r="H203" s="62" t="s">
        <v>26</v>
      </c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</row>
    <row r="204" spans="1:19">
      <c r="A204" s="18" t="s">
        <v>166</v>
      </c>
      <c r="B204" s="18" t="s">
        <v>165</v>
      </c>
      <c r="C204" s="18" t="s">
        <v>38</v>
      </c>
      <c r="D204" s="18">
        <v>10</v>
      </c>
      <c r="E204" s="18">
        <v>12</v>
      </c>
      <c r="F204" s="18" t="s">
        <v>12</v>
      </c>
      <c r="G204" s="21">
        <v>1</v>
      </c>
      <c r="H204" s="62" t="s">
        <v>26</v>
      </c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</row>
    <row r="205" spans="1:19" ht="26.25">
      <c r="A205" s="18" t="s">
        <v>191</v>
      </c>
      <c r="B205" s="18" t="s">
        <v>190</v>
      </c>
      <c r="C205" s="18" t="s">
        <v>23</v>
      </c>
      <c r="D205" s="18">
        <v>9</v>
      </c>
      <c r="E205" s="18">
        <v>3</v>
      </c>
      <c r="F205" s="18" t="s">
        <v>12</v>
      </c>
      <c r="G205" s="21" t="s">
        <v>192</v>
      </c>
      <c r="H205" s="62" t="s">
        <v>26</v>
      </c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</row>
    <row r="206" spans="1:19">
      <c r="A206" s="18" t="s">
        <v>194</v>
      </c>
      <c r="B206" s="18" t="s">
        <v>193</v>
      </c>
      <c r="C206" s="18" t="s">
        <v>38</v>
      </c>
      <c r="D206" s="18">
        <v>12</v>
      </c>
      <c r="E206" s="18">
        <v>3</v>
      </c>
      <c r="F206" s="18" t="s">
        <v>12</v>
      </c>
      <c r="G206" s="61" t="s">
        <v>195</v>
      </c>
      <c r="H206" s="62" t="s">
        <v>26</v>
      </c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</row>
    <row r="207" spans="1:19" ht="26.25">
      <c r="A207" s="18" t="s">
        <v>486</v>
      </c>
      <c r="B207" s="18" t="s">
        <v>485</v>
      </c>
      <c r="C207" s="18" t="s">
        <v>23</v>
      </c>
      <c r="D207" s="18">
        <v>3</v>
      </c>
      <c r="E207" s="18">
        <v>3</v>
      </c>
      <c r="F207" s="18" t="s">
        <v>12</v>
      </c>
      <c r="G207" s="21" t="s">
        <v>184</v>
      </c>
      <c r="H207" s="61" t="s">
        <v>13</v>
      </c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</row>
    <row r="208" spans="1:19" ht="26.25">
      <c r="A208" s="18" t="s">
        <v>376</v>
      </c>
      <c r="B208" s="18" t="s">
        <v>375</v>
      </c>
      <c r="C208" s="18" t="s">
        <v>11</v>
      </c>
      <c r="D208" s="18">
        <v>32</v>
      </c>
      <c r="E208" s="18">
        <v>26</v>
      </c>
      <c r="F208" s="18" t="s">
        <v>211</v>
      </c>
      <c r="G208" s="21">
        <v>1</v>
      </c>
      <c r="H208" s="61" t="s">
        <v>13</v>
      </c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</row>
    <row r="209" spans="1:19">
      <c r="A209" s="18" t="s">
        <v>530</v>
      </c>
      <c r="B209" s="18" t="s">
        <v>529</v>
      </c>
      <c r="C209" s="18" t="s">
        <v>18</v>
      </c>
      <c r="D209" s="18">
        <v>0.33</v>
      </c>
      <c r="E209" s="18">
        <v>0.25</v>
      </c>
      <c r="F209" s="18" t="s">
        <v>34</v>
      </c>
      <c r="G209" s="21" t="s">
        <v>35</v>
      </c>
      <c r="H209" s="61" t="s">
        <v>13</v>
      </c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</row>
    <row r="210" spans="1:19">
      <c r="A210" s="18" t="s">
        <v>528</v>
      </c>
      <c r="B210" s="18" t="s">
        <v>527</v>
      </c>
      <c r="C210" s="18" t="s">
        <v>38</v>
      </c>
      <c r="D210" s="18">
        <v>4</v>
      </c>
      <c r="E210" s="18">
        <v>4</v>
      </c>
      <c r="F210" s="18"/>
      <c r="G210" s="21"/>
      <c r="H210" s="21" t="s">
        <v>13</v>
      </c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</row>
    <row r="211" spans="1:19" ht="26.25">
      <c r="A211" s="18" t="s">
        <v>532</v>
      </c>
      <c r="B211" s="18" t="s">
        <v>531</v>
      </c>
      <c r="C211" s="18" t="s">
        <v>11</v>
      </c>
      <c r="D211" s="18">
        <v>8</v>
      </c>
      <c r="E211" s="18">
        <v>9</v>
      </c>
      <c r="F211" s="18" t="s">
        <v>24</v>
      </c>
      <c r="G211" s="21" t="s">
        <v>230</v>
      </c>
      <c r="H211" s="61" t="s">
        <v>13</v>
      </c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</row>
    <row r="212" spans="1:19" ht="26.25">
      <c r="A212" s="18" t="s">
        <v>534</v>
      </c>
      <c r="B212" s="18" t="s">
        <v>533</v>
      </c>
      <c r="C212" s="18" t="s">
        <v>11</v>
      </c>
      <c r="D212" s="18">
        <v>11</v>
      </c>
      <c r="E212" s="18">
        <v>12</v>
      </c>
      <c r="F212" s="18" t="s">
        <v>24</v>
      </c>
      <c r="G212" s="21" t="s">
        <v>57</v>
      </c>
      <c r="H212" s="21" t="s">
        <v>13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:19" ht="26.25">
      <c r="A213" s="18" t="s">
        <v>274</v>
      </c>
      <c r="B213" s="18" t="s">
        <v>273</v>
      </c>
      <c r="C213" s="18" t="s">
        <v>11</v>
      </c>
      <c r="D213" s="18">
        <v>65</v>
      </c>
      <c r="E213" s="18">
        <v>42</v>
      </c>
      <c r="F213" s="18" t="s">
        <v>211</v>
      </c>
      <c r="G213" s="21">
        <v>1</v>
      </c>
      <c r="H213" s="61" t="s">
        <v>13</v>
      </c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</row>
    <row r="214" spans="1:19">
      <c r="A214" s="18" t="s">
        <v>276</v>
      </c>
      <c r="B214" s="18" t="s">
        <v>275</v>
      </c>
      <c r="C214" s="18" t="s">
        <v>38</v>
      </c>
      <c r="D214" s="18">
        <v>59</v>
      </c>
      <c r="E214" s="18">
        <v>40</v>
      </c>
      <c r="F214" s="18" t="s">
        <v>211</v>
      </c>
      <c r="G214" s="21">
        <v>1</v>
      </c>
      <c r="H214" s="21" t="s">
        <v>13</v>
      </c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</row>
    <row r="215" spans="1:19">
      <c r="A215" s="18" t="s">
        <v>580</v>
      </c>
      <c r="B215" s="18" t="s">
        <v>579</v>
      </c>
      <c r="C215" s="18" t="s">
        <v>38</v>
      </c>
      <c r="D215" s="18">
        <v>3</v>
      </c>
      <c r="E215" s="18">
        <v>1</v>
      </c>
      <c r="F215" s="18" t="s">
        <v>12</v>
      </c>
      <c r="G215" s="21" t="s">
        <v>581</v>
      </c>
      <c r="H215" s="21" t="s">
        <v>13</v>
      </c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</row>
    <row r="216" spans="1:19" ht="26.25">
      <c r="A216" s="18" t="s">
        <v>583</v>
      </c>
      <c r="B216" s="18" t="s">
        <v>582</v>
      </c>
      <c r="C216" s="18" t="s">
        <v>11</v>
      </c>
      <c r="D216" s="18">
        <v>3</v>
      </c>
      <c r="E216" s="18">
        <v>1</v>
      </c>
      <c r="F216" s="18" t="s">
        <v>12</v>
      </c>
      <c r="G216" s="21" t="s">
        <v>584</v>
      </c>
      <c r="H216" s="21" t="s">
        <v>13</v>
      </c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</row>
    <row r="217" spans="1:19" ht="26.25">
      <c r="A217" s="18" t="s">
        <v>482</v>
      </c>
      <c r="B217" s="18" t="s">
        <v>481</v>
      </c>
      <c r="C217" s="18" t="s">
        <v>11</v>
      </c>
      <c r="D217" s="18">
        <v>15</v>
      </c>
      <c r="E217" s="18">
        <v>14</v>
      </c>
      <c r="F217" s="18"/>
      <c r="G217" s="21">
        <v>1</v>
      </c>
      <c r="H217" s="21" t="s">
        <v>13</v>
      </c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</row>
    <row r="218" spans="1:19">
      <c r="A218" s="18" t="s">
        <v>312</v>
      </c>
      <c r="B218" s="18" t="s">
        <v>311</v>
      </c>
      <c r="C218" s="18" t="s">
        <v>38</v>
      </c>
      <c r="D218" s="18">
        <v>36</v>
      </c>
      <c r="E218" s="18">
        <v>25</v>
      </c>
      <c r="F218" s="18" t="s">
        <v>211</v>
      </c>
      <c r="G218" s="21">
        <v>1</v>
      </c>
      <c r="H218" s="21" t="s">
        <v>13</v>
      </c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</row>
    <row r="219" spans="1:19" ht="26.25">
      <c r="A219" s="18" t="s">
        <v>316</v>
      </c>
      <c r="B219" s="18" t="s">
        <v>315</v>
      </c>
      <c r="C219" s="18" t="s">
        <v>11</v>
      </c>
      <c r="D219" s="18">
        <v>7</v>
      </c>
      <c r="E219" s="18">
        <v>5</v>
      </c>
      <c r="F219" s="18" t="s">
        <v>211</v>
      </c>
      <c r="G219" s="21" t="s">
        <v>317</v>
      </c>
      <c r="H219" s="21" t="s">
        <v>13</v>
      </c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</row>
    <row r="220" spans="1:19" ht="26.25">
      <c r="A220" s="18" t="s">
        <v>319</v>
      </c>
      <c r="B220" s="18" t="s">
        <v>318</v>
      </c>
      <c r="C220" s="18" t="s">
        <v>11</v>
      </c>
      <c r="D220" s="18">
        <v>23</v>
      </c>
      <c r="E220" s="18">
        <v>16</v>
      </c>
      <c r="F220" s="18" t="s">
        <v>211</v>
      </c>
      <c r="G220" s="21">
        <v>1</v>
      </c>
      <c r="H220" s="21" t="s">
        <v>13</v>
      </c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</row>
    <row r="221" spans="1:19" ht="26.25">
      <c r="A221" s="18" t="s">
        <v>221</v>
      </c>
      <c r="B221" s="18" t="s">
        <v>220</v>
      </c>
      <c r="C221" s="18" t="s">
        <v>11</v>
      </c>
      <c r="D221" s="18">
        <v>11</v>
      </c>
      <c r="E221" s="18">
        <v>8</v>
      </c>
      <c r="F221" s="18" t="s">
        <v>211</v>
      </c>
      <c r="G221" s="21">
        <v>1</v>
      </c>
      <c r="H221" s="21" t="s">
        <v>13</v>
      </c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</row>
    <row r="222" spans="1:19">
      <c r="A222" s="18" t="s">
        <v>223</v>
      </c>
      <c r="B222" s="18" t="s">
        <v>222</v>
      </c>
      <c r="C222" s="18" t="s">
        <v>38</v>
      </c>
      <c r="D222" s="18">
        <v>16</v>
      </c>
      <c r="E222" s="18">
        <v>10</v>
      </c>
      <c r="F222" s="18" t="s">
        <v>211</v>
      </c>
      <c r="G222" s="21">
        <v>44207</v>
      </c>
      <c r="H222" s="61" t="s">
        <v>13</v>
      </c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</row>
    <row r="223" spans="1:19">
      <c r="A223" s="18" t="s">
        <v>225</v>
      </c>
      <c r="B223" s="18" t="s">
        <v>224</v>
      </c>
      <c r="C223" s="18" t="s">
        <v>38</v>
      </c>
      <c r="D223" s="18">
        <v>22</v>
      </c>
      <c r="E223" s="18">
        <v>17</v>
      </c>
      <c r="F223" s="18" t="s">
        <v>211</v>
      </c>
      <c r="G223" s="21">
        <v>1</v>
      </c>
      <c r="H223" s="61" t="s">
        <v>13</v>
      </c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</row>
    <row r="224" spans="1:19">
      <c r="A224" s="18" t="s">
        <v>227</v>
      </c>
      <c r="B224" s="18" t="s">
        <v>226</v>
      </c>
      <c r="C224" s="18" t="s">
        <v>38</v>
      </c>
      <c r="D224" s="18">
        <v>55</v>
      </c>
      <c r="E224" s="18">
        <v>50</v>
      </c>
      <c r="F224" s="18" t="s">
        <v>211</v>
      </c>
      <c r="G224" s="21">
        <v>1</v>
      </c>
      <c r="H224" s="21" t="s">
        <v>13</v>
      </c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</row>
    <row r="225" spans="1:19" ht="26.25">
      <c r="A225" s="18" t="s">
        <v>323</v>
      </c>
      <c r="B225" s="18" t="s">
        <v>322</v>
      </c>
      <c r="C225" s="18" t="s">
        <v>11</v>
      </c>
      <c r="D225" s="18">
        <v>11</v>
      </c>
      <c r="E225" s="18">
        <v>10</v>
      </c>
      <c r="F225" s="18" t="s">
        <v>211</v>
      </c>
      <c r="G225" s="21" t="s">
        <v>138</v>
      </c>
      <c r="H225" s="21" t="s">
        <v>13</v>
      </c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</row>
    <row r="226" spans="1:19" ht="26.25">
      <c r="A226" s="18" t="s">
        <v>592</v>
      </c>
      <c r="B226" s="18" t="s">
        <v>591</v>
      </c>
      <c r="C226" s="18" t="s">
        <v>11</v>
      </c>
      <c r="D226" s="18">
        <v>8</v>
      </c>
      <c r="E226" s="18">
        <v>7</v>
      </c>
      <c r="F226" s="18" t="s">
        <v>211</v>
      </c>
      <c r="G226" s="21" t="s">
        <v>593</v>
      </c>
      <c r="H226" s="21" t="s">
        <v>13</v>
      </c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</row>
    <row r="227" spans="1:19">
      <c r="A227" s="18" t="s">
        <v>229</v>
      </c>
      <c r="B227" s="18" t="s">
        <v>228</v>
      </c>
      <c r="C227" s="18" t="s">
        <v>38</v>
      </c>
      <c r="D227" s="18">
        <v>12</v>
      </c>
      <c r="E227" s="18">
        <v>6</v>
      </c>
      <c r="F227" s="18" t="s">
        <v>211</v>
      </c>
      <c r="G227" s="21" t="s">
        <v>230</v>
      </c>
      <c r="H227" s="21" t="s">
        <v>13</v>
      </c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</row>
    <row r="228" spans="1:19" ht="26.25">
      <c r="A228" s="18" t="s">
        <v>232</v>
      </c>
      <c r="B228" s="18" t="s">
        <v>231</v>
      </c>
      <c r="C228" s="18" t="s">
        <v>11</v>
      </c>
      <c r="D228" s="18">
        <v>5</v>
      </c>
      <c r="E228" s="18">
        <v>3</v>
      </c>
      <c r="F228" s="18" t="s">
        <v>211</v>
      </c>
      <c r="G228" s="21" t="s">
        <v>144</v>
      </c>
      <c r="H228" s="21" t="s">
        <v>13</v>
      </c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</row>
    <row r="229" spans="1:19" ht="26.25">
      <c r="A229" s="18" t="s">
        <v>234</v>
      </c>
      <c r="B229" s="18" t="s">
        <v>233</v>
      </c>
      <c r="C229" s="18" t="s">
        <v>11</v>
      </c>
      <c r="D229" s="18">
        <v>23</v>
      </c>
      <c r="E229" s="18">
        <v>17</v>
      </c>
      <c r="F229" s="18" t="s">
        <v>211</v>
      </c>
      <c r="G229" s="21">
        <v>1</v>
      </c>
      <c r="H229" s="21" t="s">
        <v>13</v>
      </c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</row>
    <row r="230" spans="1:19" ht="26.25">
      <c r="A230" s="18" t="s">
        <v>9</v>
      </c>
      <c r="B230" s="18" t="s">
        <v>8</v>
      </c>
      <c r="C230" s="18" t="s">
        <v>11</v>
      </c>
      <c r="D230" s="18">
        <v>20</v>
      </c>
      <c r="E230" s="18">
        <v>16</v>
      </c>
      <c r="F230" s="18" t="s">
        <v>12</v>
      </c>
      <c r="G230" s="21">
        <v>1</v>
      </c>
      <c r="H230" s="21" t="s">
        <v>13</v>
      </c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</row>
    <row r="231" spans="1:19" ht="26.25">
      <c r="A231" s="18" t="s">
        <v>15</v>
      </c>
      <c r="B231" s="18" t="s">
        <v>14</v>
      </c>
      <c r="C231" s="18" t="s">
        <v>11</v>
      </c>
      <c r="D231" s="18">
        <v>28</v>
      </c>
      <c r="E231" s="18">
        <v>25</v>
      </c>
      <c r="F231" s="18" t="s">
        <v>12</v>
      </c>
      <c r="G231" s="21">
        <v>1</v>
      </c>
      <c r="H231" s="21" t="s">
        <v>13</v>
      </c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</row>
    <row r="232" spans="1:19">
      <c r="A232" s="18" t="s">
        <v>459</v>
      </c>
      <c r="B232" s="18" t="s">
        <v>458</v>
      </c>
      <c r="C232" s="18" t="s">
        <v>18</v>
      </c>
      <c r="D232" s="18">
        <v>0.5</v>
      </c>
      <c r="E232" s="18">
        <v>1</v>
      </c>
      <c r="F232" s="18" t="s">
        <v>34</v>
      </c>
      <c r="G232" s="21" t="s">
        <v>446</v>
      </c>
      <c r="H232" s="21" t="s">
        <v>13</v>
      </c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</row>
    <row r="233" spans="1:19" ht="26.25">
      <c r="A233" s="18" t="s">
        <v>461</v>
      </c>
      <c r="B233" s="18" t="s">
        <v>460</v>
      </c>
      <c r="C233" s="18" t="s">
        <v>23</v>
      </c>
      <c r="D233" s="18">
        <v>2</v>
      </c>
      <c r="E233" s="18">
        <v>2</v>
      </c>
      <c r="F233" s="18" t="s">
        <v>24</v>
      </c>
      <c r="G233" s="21" t="s">
        <v>57</v>
      </c>
      <c r="H233" s="21" t="s">
        <v>13</v>
      </c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</row>
    <row r="234" spans="1:19">
      <c r="A234" s="54" t="s">
        <v>183</v>
      </c>
      <c r="B234" s="54" t="s">
        <v>182</v>
      </c>
      <c r="C234" s="54" t="s">
        <v>38</v>
      </c>
      <c r="D234" s="54">
        <v>2</v>
      </c>
      <c r="E234" s="54">
        <v>1</v>
      </c>
      <c r="F234" s="54" t="s">
        <v>118</v>
      </c>
      <c r="G234" s="61" t="s">
        <v>184</v>
      </c>
      <c r="H234" s="61" t="s">
        <v>13</v>
      </c>
    </row>
    <row r="235" spans="1:19" ht="26.25">
      <c r="A235" s="22" t="s">
        <v>201</v>
      </c>
      <c r="B235" s="22" t="s">
        <v>200</v>
      </c>
      <c r="C235" s="22" t="s">
        <v>11</v>
      </c>
      <c r="D235" s="22">
        <v>8</v>
      </c>
      <c r="E235" s="22">
        <v>6</v>
      </c>
      <c r="F235" s="22" t="s">
        <v>12</v>
      </c>
      <c r="G235" s="24">
        <v>1</v>
      </c>
      <c r="H235" s="24" t="s">
        <v>13</v>
      </c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ht="26.25">
      <c r="A236" s="25" t="s">
        <v>236</v>
      </c>
      <c r="B236" s="25" t="s">
        <v>235</v>
      </c>
      <c r="C236" s="25" t="s">
        <v>11</v>
      </c>
      <c r="D236" s="25">
        <v>37</v>
      </c>
      <c r="E236" s="25">
        <v>30</v>
      </c>
      <c r="F236" s="25" t="s">
        <v>211</v>
      </c>
      <c r="G236" s="27" t="s">
        <v>237</v>
      </c>
      <c r="H236" s="27" t="s">
        <v>13</v>
      </c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</row>
    <row r="237" spans="1:19" ht="26.25">
      <c r="A237" s="25" t="s">
        <v>239</v>
      </c>
      <c r="B237" s="25" t="s">
        <v>238</v>
      </c>
      <c r="C237" s="25" t="s">
        <v>11</v>
      </c>
      <c r="D237" s="25">
        <v>47</v>
      </c>
      <c r="E237" s="25">
        <v>30</v>
      </c>
      <c r="F237" s="25" t="s">
        <v>211</v>
      </c>
      <c r="G237" s="27" t="s">
        <v>237</v>
      </c>
      <c r="H237" s="27" t="s">
        <v>13</v>
      </c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</row>
    <row r="238" spans="1:19" ht="26.25">
      <c r="A238" s="25" t="s">
        <v>241</v>
      </c>
      <c r="B238" s="25" t="s">
        <v>240</v>
      </c>
      <c r="C238" s="25" t="s">
        <v>11</v>
      </c>
      <c r="D238" s="25">
        <v>47</v>
      </c>
      <c r="E238" s="25">
        <v>30</v>
      </c>
      <c r="F238" s="25" t="s">
        <v>211</v>
      </c>
      <c r="G238" s="27" t="s">
        <v>242</v>
      </c>
      <c r="H238" s="27" t="s">
        <v>13</v>
      </c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</row>
    <row r="239" spans="1:19">
      <c r="A239" s="25" t="s">
        <v>244</v>
      </c>
      <c r="B239" s="25" t="s">
        <v>243</v>
      </c>
      <c r="C239" s="25" t="s">
        <v>38</v>
      </c>
      <c r="D239" s="25">
        <v>14</v>
      </c>
      <c r="E239" s="25">
        <v>8</v>
      </c>
      <c r="F239" s="25" t="s">
        <v>211</v>
      </c>
      <c r="G239" s="27">
        <v>1</v>
      </c>
      <c r="H239" s="61" t="s">
        <v>13</v>
      </c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</row>
    <row r="240" spans="1:19">
      <c r="A240" s="28" t="s">
        <v>246</v>
      </c>
      <c r="B240" s="28" t="s">
        <v>245</v>
      </c>
      <c r="C240" s="28" t="s">
        <v>38</v>
      </c>
      <c r="D240" s="28">
        <v>48</v>
      </c>
      <c r="E240" s="28">
        <v>35</v>
      </c>
      <c r="F240" s="28" t="s">
        <v>211</v>
      </c>
      <c r="G240" s="31">
        <v>44216</v>
      </c>
      <c r="H240" s="31" t="s">
        <v>13</v>
      </c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</row>
    <row r="241" spans="1:19">
      <c r="A241" s="28" t="s">
        <v>248</v>
      </c>
      <c r="B241" s="28" t="s">
        <v>247</v>
      </c>
      <c r="C241" s="28" t="s">
        <v>38</v>
      </c>
      <c r="D241" s="28">
        <v>37</v>
      </c>
      <c r="E241" s="28">
        <v>25</v>
      </c>
      <c r="F241" s="28" t="s">
        <v>211</v>
      </c>
      <c r="G241" s="31">
        <v>44216</v>
      </c>
      <c r="H241" s="31" t="s">
        <v>13</v>
      </c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</row>
    <row r="242" spans="1:19">
      <c r="A242" s="28" t="s">
        <v>250</v>
      </c>
      <c r="B242" s="28" t="s">
        <v>249</v>
      </c>
      <c r="C242" s="28" t="s">
        <v>38</v>
      </c>
      <c r="D242" s="28">
        <v>5</v>
      </c>
      <c r="E242" s="28">
        <v>4</v>
      </c>
      <c r="F242" s="28" t="s">
        <v>211</v>
      </c>
      <c r="G242" s="31">
        <v>44231</v>
      </c>
      <c r="H242" s="31" t="s">
        <v>13</v>
      </c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</row>
    <row r="243" spans="1:19" ht="26.25">
      <c r="A243" s="28" t="s">
        <v>252</v>
      </c>
      <c r="B243" s="28" t="s">
        <v>251</v>
      </c>
      <c r="C243" s="28" t="s">
        <v>11</v>
      </c>
      <c r="D243" s="28">
        <v>10</v>
      </c>
      <c r="E243" s="28">
        <v>8</v>
      </c>
      <c r="F243" s="28" t="s">
        <v>211</v>
      </c>
      <c r="G243" s="31" t="s">
        <v>20</v>
      </c>
      <c r="H243" s="31" t="s">
        <v>13</v>
      </c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</row>
    <row r="244" spans="1:19" ht="26.25">
      <c r="A244" s="28" t="s">
        <v>210</v>
      </c>
      <c r="B244" s="28" t="s">
        <v>209</v>
      </c>
      <c r="C244" s="28" t="s">
        <v>11</v>
      </c>
      <c r="D244" s="28">
        <v>7</v>
      </c>
      <c r="E244" s="28">
        <v>5</v>
      </c>
      <c r="F244" s="28" t="s">
        <v>211</v>
      </c>
      <c r="G244" s="31">
        <v>1</v>
      </c>
      <c r="H244" s="61" t="s">
        <v>13</v>
      </c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</row>
    <row r="245" spans="1:19" ht="26.25">
      <c r="A245" s="28" t="s">
        <v>254</v>
      </c>
      <c r="B245" s="28" t="s">
        <v>253</v>
      </c>
      <c r="C245" s="28" t="s">
        <v>23</v>
      </c>
      <c r="D245" s="28">
        <v>3</v>
      </c>
      <c r="E245" s="28">
        <v>2</v>
      </c>
      <c r="F245" s="28" t="s">
        <v>211</v>
      </c>
      <c r="G245" s="31" t="s">
        <v>255</v>
      </c>
      <c r="H245" s="61" t="s">
        <v>13</v>
      </c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</row>
    <row r="246" spans="1:19" ht="26.25">
      <c r="A246" s="28" t="s">
        <v>257</v>
      </c>
      <c r="B246" s="28" t="s">
        <v>256</v>
      </c>
      <c r="C246" s="28" t="s">
        <v>11</v>
      </c>
      <c r="D246" s="28">
        <v>17</v>
      </c>
      <c r="E246" s="28">
        <v>20</v>
      </c>
      <c r="F246" s="28" t="s">
        <v>211</v>
      </c>
      <c r="G246" s="31" t="s">
        <v>258</v>
      </c>
      <c r="H246" s="31" t="s">
        <v>13</v>
      </c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</row>
    <row r="247" spans="1:19" ht="26.25">
      <c r="A247" s="32" t="s">
        <v>260</v>
      </c>
      <c r="B247" s="32" t="s">
        <v>259</v>
      </c>
      <c r="C247" s="32" t="s">
        <v>11</v>
      </c>
      <c r="D247" s="32">
        <v>75</v>
      </c>
      <c r="E247" s="32">
        <v>50</v>
      </c>
      <c r="F247" s="32" t="s">
        <v>211</v>
      </c>
      <c r="G247" s="34">
        <v>1</v>
      </c>
      <c r="H247" s="34" t="s">
        <v>13</v>
      </c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</row>
    <row r="248" spans="1:19">
      <c r="A248" s="35" t="s">
        <v>262</v>
      </c>
      <c r="B248" s="35" t="s">
        <v>261</v>
      </c>
      <c r="C248" s="35" t="s">
        <v>38</v>
      </c>
      <c r="D248" s="35">
        <v>5</v>
      </c>
      <c r="E248" s="35">
        <v>4</v>
      </c>
      <c r="F248" s="35" t="s">
        <v>211</v>
      </c>
      <c r="G248" s="38" t="s">
        <v>255</v>
      </c>
      <c r="H248" s="38" t="s">
        <v>13</v>
      </c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</row>
    <row r="249" spans="1:19">
      <c r="A249" s="35" t="s">
        <v>268</v>
      </c>
      <c r="B249" s="35" t="s">
        <v>267</v>
      </c>
      <c r="C249" s="35" t="s">
        <v>38</v>
      </c>
      <c r="D249" s="35">
        <v>15</v>
      </c>
      <c r="E249" s="35">
        <v>11</v>
      </c>
      <c r="F249" s="35" t="s">
        <v>211</v>
      </c>
      <c r="G249" s="38">
        <v>1</v>
      </c>
      <c r="H249" s="38" t="s">
        <v>13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</row>
    <row r="250" spans="1:19" ht="26.25">
      <c r="A250" s="35" t="s">
        <v>270</v>
      </c>
      <c r="B250" s="35" t="s">
        <v>269</v>
      </c>
      <c r="C250" s="35" t="s">
        <v>23</v>
      </c>
      <c r="D250" s="35">
        <v>2</v>
      </c>
      <c r="E250" s="35">
        <v>1</v>
      </c>
      <c r="F250" s="35" t="s">
        <v>211</v>
      </c>
      <c r="G250" s="38" t="s">
        <v>41</v>
      </c>
      <c r="H250" s="38" t="s">
        <v>13</v>
      </c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</row>
    <row r="251" spans="1:19" ht="26.25">
      <c r="A251" s="35" t="s">
        <v>272</v>
      </c>
      <c r="B251" s="35" t="s">
        <v>271</v>
      </c>
      <c r="C251" s="35" t="s">
        <v>11</v>
      </c>
      <c r="D251" s="35">
        <v>31</v>
      </c>
      <c r="E251" s="35">
        <v>20</v>
      </c>
      <c r="F251" s="35" t="s">
        <v>211</v>
      </c>
      <c r="G251" s="38">
        <v>1</v>
      </c>
      <c r="H251" s="38" t="s">
        <v>13</v>
      </c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</row>
    <row r="252" spans="1:19" ht="26.25">
      <c r="A252" s="35" t="s">
        <v>278</v>
      </c>
      <c r="B252" s="35" t="s">
        <v>277</v>
      </c>
      <c r="C252" s="35" t="s">
        <v>23</v>
      </c>
      <c r="D252" s="35">
        <v>11</v>
      </c>
      <c r="E252" s="35">
        <v>9</v>
      </c>
      <c r="F252" s="35" t="s">
        <v>211</v>
      </c>
      <c r="G252" s="38" t="s">
        <v>20</v>
      </c>
      <c r="H252" s="38" t="s">
        <v>13</v>
      </c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ht="26.25">
      <c r="A253" s="35" t="s">
        <v>280</v>
      </c>
      <c r="B253" s="35" t="s">
        <v>279</v>
      </c>
      <c r="C253" s="35" t="s">
        <v>11</v>
      </c>
      <c r="D253" s="35">
        <v>6</v>
      </c>
      <c r="E253" s="35">
        <v>6</v>
      </c>
      <c r="F253" s="35" t="s">
        <v>211</v>
      </c>
      <c r="G253" s="38" t="s">
        <v>281</v>
      </c>
      <c r="H253" s="38" t="s">
        <v>13</v>
      </c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</row>
    <row r="254" spans="1:19">
      <c r="A254" s="35" t="s">
        <v>283</v>
      </c>
      <c r="B254" s="35" t="s">
        <v>282</v>
      </c>
      <c r="C254" s="35" t="s">
        <v>38</v>
      </c>
      <c r="D254" s="35">
        <v>14</v>
      </c>
      <c r="E254" s="35">
        <v>9</v>
      </c>
      <c r="F254" s="35" t="s">
        <v>211</v>
      </c>
      <c r="G254" s="38">
        <v>1</v>
      </c>
      <c r="H254" s="38" t="s">
        <v>13</v>
      </c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</row>
    <row r="255" spans="1:19">
      <c r="A255" s="35" t="s">
        <v>287</v>
      </c>
      <c r="B255" s="35" t="s">
        <v>286</v>
      </c>
      <c r="C255" s="35" t="s">
        <v>38</v>
      </c>
      <c r="D255" s="35">
        <v>26</v>
      </c>
      <c r="E255" s="35">
        <v>19</v>
      </c>
      <c r="F255" s="35" t="s">
        <v>211</v>
      </c>
      <c r="G255" s="38">
        <v>1</v>
      </c>
      <c r="H255" s="38" t="s">
        <v>13</v>
      </c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</row>
    <row r="256" spans="1:19">
      <c r="A256" s="35" t="s">
        <v>285</v>
      </c>
      <c r="B256" s="35" t="s">
        <v>284</v>
      </c>
      <c r="C256" s="35" t="s">
        <v>38</v>
      </c>
      <c r="D256" s="35">
        <v>24</v>
      </c>
      <c r="E256" s="35">
        <v>19</v>
      </c>
      <c r="F256" s="35" t="s">
        <v>211</v>
      </c>
      <c r="G256" s="38">
        <v>1</v>
      </c>
      <c r="H256" s="38" t="s">
        <v>13</v>
      </c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</row>
    <row r="257" spans="1:19" ht="26.25">
      <c r="A257" s="35" t="s">
        <v>289</v>
      </c>
      <c r="B257" s="35" t="s">
        <v>288</v>
      </c>
      <c r="C257" s="35" t="s">
        <v>23</v>
      </c>
      <c r="D257" s="35">
        <v>4</v>
      </c>
      <c r="E257" s="35">
        <v>3</v>
      </c>
      <c r="F257" s="35" t="s">
        <v>211</v>
      </c>
      <c r="G257" s="38" t="s">
        <v>290</v>
      </c>
      <c r="H257" s="38" t="s">
        <v>13</v>
      </c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</row>
    <row r="258" spans="1:19">
      <c r="A258" s="35" t="s">
        <v>289</v>
      </c>
      <c r="B258" s="35" t="s">
        <v>594</v>
      </c>
      <c r="C258" s="35" t="s">
        <v>38</v>
      </c>
      <c r="D258" s="35">
        <v>4</v>
      </c>
      <c r="E258" s="35">
        <v>3</v>
      </c>
      <c r="F258" s="35" t="s">
        <v>211</v>
      </c>
      <c r="G258" s="38" t="s">
        <v>593</v>
      </c>
      <c r="H258" s="38" t="s">
        <v>13</v>
      </c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</row>
    <row r="259" spans="1:19">
      <c r="A259" s="35" t="s">
        <v>292</v>
      </c>
      <c r="B259" s="35" t="s">
        <v>291</v>
      </c>
      <c r="C259" s="35" t="s">
        <v>38</v>
      </c>
      <c r="D259" s="35">
        <v>11</v>
      </c>
      <c r="E259" s="35">
        <v>9</v>
      </c>
      <c r="F259" s="35" t="s">
        <v>211</v>
      </c>
      <c r="G259" s="38">
        <v>1</v>
      </c>
      <c r="H259" s="38" t="s">
        <v>13</v>
      </c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</row>
    <row r="260" spans="1:19" ht="26.25">
      <c r="A260" s="35" t="s">
        <v>596</v>
      </c>
      <c r="B260" s="35" t="s">
        <v>595</v>
      </c>
      <c r="C260" s="35" t="s">
        <v>23</v>
      </c>
      <c r="D260" s="35">
        <v>3</v>
      </c>
      <c r="E260" s="35">
        <v>1</v>
      </c>
      <c r="F260" s="35" t="s">
        <v>211</v>
      </c>
      <c r="G260" s="38" t="s">
        <v>593</v>
      </c>
      <c r="H260" s="38" t="s">
        <v>13</v>
      </c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</row>
    <row r="261" spans="1:19" ht="26.25">
      <c r="A261" s="35" t="s">
        <v>294</v>
      </c>
      <c r="B261" s="35" t="s">
        <v>293</v>
      </c>
      <c r="C261" s="35" t="s">
        <v>11</v>
      </c>
      <c r="D261" s="35">
        <v>11</v>
      </c>
      <c r="E261" s="35">
        <v>10</v>
      </c>
      <c r="F261" s="35" t="s">
        <v>211</v>
      </c>
      <c r="G261" s="38">
        <v>1</v>
      </c>
      <c r="H261" s="38" t="s">
        <v>13</v>
      </c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</row>
    <row r="262" spans="1:19" ht="26.25">
      <c r="A262" s="35" t="s">
        <v>296</v>
      </c>
      <c r="B262" s="35" t="s">
        <v>295</v>
      </c>
      <c r="C262" s="35" t="s">
        <v>11</v>
      </c>
      <c r="D262" s="35">
        <v>11</v>
      </c>
      <c r="E262" s="35">
        <v>10</v>
      </c>
      <c r="F262" s="35" t="s">
        <v>211</v>
      </c>
      <c r="G262" s="38">
        <v>1</v>
      </c>
      <c r="H262" s="61" t="s">
        <v>13</v>
      </c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</row>
    <row r="263" spans="1:19">
      <c r="A263" s="35" t="s">
        <v>298</v>
      </c>
      <c r="B263" s="35" t="s">
        <v>297</v>
      </c>
      <c r="C263" s="35" t="s">
        <v>38</v>
      </c>
      <c r="D263" s="35">
        <v>1</v>
      </c>
      <c r="E263" s="35">
        <v>1</v>
      </c>
      <c r="F263" s="35" t="s">
        <v>211</v>
      </c>
      <c r="G263" s="38" t="s">
        <v>10</v>
      </c>
      <c r="H263" s="61" t="s">
        <v>13</v>
      </c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</row>
    <row r="264" spans="1:19" ht="26.25">
      <c r="A264" s="35" t="s">
        <v>300</v>
      </c>
      <c r="B264" s="35" t="s">
        <v>299</v>
      </c>
      <c r="C264" s="35" t="s">
        <v>23</v>
      </c>
      <c r="D264" s="35">
        <v>2</v>
      </c>
      <c r="E264" s="35">
        <v>2</v>
      </c>
      <c r="F264" s="35" t="s">
        <v>211</v>
      </c>
      <c r="G264" s="38" t="s">
        <v>10</v>
      </c>
      <c r="H264" s="38" t="s">
        <v>13</v>
      </c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</row>
    <row r="265" spans="1:19" ht="26.25">
      <c r="A265" s="35" t="s">
        <v>302</v>
      </c>
      <c r="B265" s="35" t="s">
        <v>301</v>
      </c>
      <c r="C265" s="35" t="s">
        <v>23</v>
      </c>
      <c r="D265" s="35">
        <v>1</v>
      </c>
      <c r="E265" s="35">
        <v>1</v>
      </c>
      <c r="F265" s="35" t="s">
        <v>211</v>
      </c>
      <c r="G265" s="38" t="s">
        <v>10</v>
      </c>
      <c r="H265" s="38" t="s">
        <v>13</v>
      </c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 ht="26.25">
      <c r="A266" s="35" t="s">
        <v>304</v>
      </c>
      <c r="B266" s="35" t="s">
        <v>303</v>
      </c>
      <c r="C266" s="35" t="s">
        <v>23</v>
      </c>
      <c r="D266" s="35">
        <v>1</v>
      </c>
      <c r="E266" s="35">
        <v>1</v>
      </c>
      <c r="F266" s="35" t="s">
        <v>211</v>
      </c>
      <c r="G266" s="38" t="s">
        <v>10</v>
      </c>
      <c r="H266" s="38" t="s">
        <v>13</v>
      </c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</row>
    <row r="267" spans="1:19" ht="26.25">
      <c r="A267" s="35" t="s">
        <v>306</v>
      </c>
      <c r="B267" s="35" t="s">
        <v>305</v>
      </c>
      <c r="C267" s="35" t="s">
        <v>11</v>
      </c>
      <c r="D267" s="35">
        <v>20</v>
      </c>
      <c r="E267" s="35">
        <v>18</v>
      </c>
      <c r="F267" s="35" t="s">
        <v>211</v>
      </c>
      <c r="G267" s="38" t="s">
        <v>230</v>
      </c>
      <c r="H267" s="38" t="s">
        <v>13</v>
      </c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</row>
    <row r="268" spans="1:19" ht="26.25">
      <c r="A268" s="39" t="s">
        <v>430</v>
      </c>
      <c r="B268" s="39" t="s">
        <v>429</v>
      </c>
      <c r="C268" s="39" t="s">
        <v>23</v>
      </c>
      <c r="D268" s="39">
        <v>3</v>
      </c>
      <c r="E268" s="39">
        <v>2</v>
      </c>
      <c r="F268" s="39" t="s">
        <v>24</v>
      </c>
      <c r="G268" s="41">
        <v>1</v>
      </c>
      <c r="H268" s="41" t="s">
        <v>13</v>
      </c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</row>
    <row r="269" spans="1:19">
      <c r="A269" s="42" t="s">
        <v>578</v>
      </c>
      <c r="B269" s="42" t="s">
        <v>577</v>
      </c>
      <c r="C269" s="42" t="s">
        <v>38</v>
      </c>
      <c r="D269" s="42">
        <v>5</v>
      </c>
      <c r="E269" s="42">
        <v>4</v>
      </c>
      <c r="F269" s="42" t="s">
        <v>12</v>
      </c>
      <c r="G269" s="44">
        <v>1</v>
      </c>
      <c r="H269" s="44" t="s">
        <v>13</v>
      </c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</row>
    <row r="270" spans="1:19" ht="26.25">
      <c r="A270" s="42" t="s">
        <v>432</v>
      </c>
      <c r="B270" s="42" t="s">
        <v>431</v>
      </c>
      <c r="C270" s="42" t="s">
        <v>23</v>
      </c>
      <c r="D270" s="42">
        <v>6</v>
      </c>
      <c r="E270" s="42">
        <v>4</v>
      </c>
      <c r="F270" s="42" t="s">
        <v>12</v>
      </c>
      <c r="G270" s="61">
        <v>44204</v>
      </c>
      <c r="H270" s="44" t="s">
        <v>13</v>
      </c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</row>
    <row r="271" spans="1:19">
      <c r="A271" s="42" t="s">
        <v>434</v>
      </c>
      <c r="B271" s="42" t="s">
        <v>433</v>
      </c>
      <c r="C271" s="42" t="s">
        <v>38</v>
      </c>
      <c r="D271" s="42">
        <v>9</v>
      </c>
      <c r="E271" s="42">
        <v>4</v>
      </c>
      <c r="F271" s="42" t="s">
        <v>12</v>
      </c>
      <c r="G271" s="61" t="s">
        <v>41</v>
      </c>
      <c r="H271" s="44" t="s">
        <v>13</v>
      </c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</row>
    <row r="272" spans="1:19" ht="26.25">
      <c r="A272" s="42" t="s">
        <v>308</v>
      </c>
      <c r="B272" s="42" t="s">
        <v>307</v>
      </c>
      <c r="C272" s="42" t="s">
        <v>11</v>
      </c>
      <c r="D272" s="42">
        <v>30</v>
      </c>
      <c r="E272" s="42">
        <v>30</v>
      </c>
      <c r="F272" s="42" t="s">
        <v>211</v>
      </c>
      <c r="G272" s="61" t="s">
        <v>237</v>
      </c>
      <c r="H272" s="44" t="s">
        <v>13</v>
      </c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</row>
    <row r="273" spans="1:19" ht="26.25">
      <c r="A273" s="45" t="s">
        <v>310</v>
      </c>
      <c r="B273" s="45" t="s">
        <v>309</v>
      </c>
      <c r="C273" s="45" t="s">
        <v>11</v>
      </c>
      <c r="D273" s="45">
        <v>37</v>
      </c>
      <c r="E273" s="45">
        <v>16</v>
      </c>
      <c r="F273" s="45" t="s">
        <v>211</v>
      </c>
      <c r="G273" s="47">
        <v>1</v>
      </c>
      <c r="H273" s="47" t="s">
        <v>13</v>
      </c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</row>
    <row r="274" spans="1:19" ht="26.25">
      <c r="A274" s="45" t="s">
        <v>321</v>
      </c>
      <c r="B274" s="45" t="s">
        <v>320</v>
      </c>
      <c r="C274" s="45" t="s">
        <v>11</v>
      </c>
      <c r="D274" s="45">
        <v>9</v>
      </c>
      <c r="E274" s="45">
        <v>6</v>
      </c>
      <c r="F274" s="45" t="s">
        <v>211</v>
      </c>
      <c r="G274" s="47" t="s">
        <v>138</v>
      </c>
      <c r="H274" s="61" t="s">
        <v>13</v>
      </c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</row>
    <row r="275" spans="1:19" ht="26.25">
      <c r="A275" s="45" t="s">
        <v>314</v>
      </c>
      <c r="B275" s="45" t="s">
        <v>313</v>
      </c>
      <c r="C275" s="45" t="s">
        <v>11</v>
      </c>
      <c r="D275" s="45">
        <v>41</v>
      </c>
      <c r="E275" s="45">
        <v>32</v>
      </c>
      <c r="F275" s="45" t="s">
        <v>211</v>
      </c>
      <c r="G275" s="47" t="s">
        <v>20</v>
      </c>
      <c r="H275" s="61" t="s">
        <v>13</v>
      </c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</row>
    <row r="276" spans="1:19">
      <c r="A276" s="45" t="s">
        <v>588</v>
      </c>
      <c r="B276" s="45" t="s">
        <v>587</v>
      </c>
      <c r="C276" s="45" t="s">
        <v>44</v>
      </c>
      <c r="D276" s="45">
        <v>6</v>
      </c>
      <c r="E276" s="45">
        <v>5</v>
      </c>
      <c r="F276" s="45" t="s">
        <v>211</v>
      </c>
      <c r="G276" s="47">
        <v>1</v>
      </c>
      <c r="H276" s="47" t="s">
        <v>13</v>
      </c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</row>
    <row r="277" spans="1:19" ht="26.25">
      <c r="A277" s="48" t="s">
        <v>590</v>
      </c>
      <c r="B277" s="48" t="s">
        <v>589</v>
      </c>
      <c r="C277" s="48" t="s">
        <v>23</v>
      </c>
      <c r="D277" s="48">
        <v>7</v>
      </c>
      <c r="E277" s="48">
        <v>7</v>
      </c>
      <c r="F277" s="48" t="s">
        <v>211</v>
      </c>
      <c r="G277" s="50" t="s">
        <v>237</v>
      </c>
      <c r="H277" s="50" t="s">
        <v>13</v>
      </c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</row>
    <row r="278" spans="1:19" ht="26.25">
      <c r="A278" s="51" t="s">
        <v>586</v>
      </c>
      <c r="B278" s="51" t="s">
        <v>585</v>
      </c>
      <c r="C278" s="51" t="s">
        <v>23</v>
      </c>
      <c r="D278" s="51">
        <v>7</v>
      </c>
      <c r="E278" s="51">
        <v>7</v>
      </c>
      <c r="F278" s="51" t="s">
        <v>211</v>
      </c>
      <c r="G278" s="53" t="s">
        <v>400</v>
      </c>
      <c r="H278" s="53" t="s">
        <v>13</v>
      </c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</row>
    <row r="279" spans="1:19"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</row>
  </sheetData>
  <sortState ref="A2:H285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59"/>
  <sheetViews>
    <sheetView topLeftCell="C1" workbookViewId="0">
      <pane ySplit="1" topLeftCell="A2" activePane="bottomLeft" state="frozen"/>
      <selection pane="bottomLeft" activeCell="R2" sqref="R2"/>
    </sheetView>
  </sheetViews>
  <sheetFormatPr defaultColWidth="48.42578125" defaultRowHeight="15" customHeight="1"/>
  <cols>
    <col min="1" max="1" width="5.28515625" customWidth="1"/>
    <col min="2" max="2" width="4.42578125" customWidth="1"/>
    <col min="3" max="3" width="10.85546875" customWidth="1"/>
    <col min="4" max="4" width="18.5703125" customWidth="1"/>
    <col min="5" max="5" width="8.42578125" customWidth="1"/>
    <col min="6" max="6" width="8.7109375" style="100" customWidth="1"/>
    <col min="7" max="7" width="6.85546875" style="80" customWidth="1"/>
    <col min="8" max="8" width="12.5703125" style="80" customWidth="1"/>
    <col min="9" max="9" width="4.85546875" style="89" customWidth="1"/>
    <col min="10" max="10" width="2.140625" style="86" customWidth="1"/>
    <col min="11" max="11" width="10.28515625" style="86" customWidth="1"/>
    <col min="12" max="12" width="5.42578125" style="95" customWidth="1"/>
    <col min="13" max="13" width="2.28515625" style="86" customWidth="1"/>
    <col min="14" max="14" width="9.28515625" style="86" customWidth="1"/>
    <col min="15" max="15" width="3.85546875" style="86" customWidth="1"/>
    <col min="16" max="16" width="9" style="86" customWidth="1"/>
    <col min="17" max="17" width="32" customWidth="1"/>
    <col min="18" max="18" width="120.140625" customWidth="1"/>
  </cols>
  <sheetData>
    <row r="1" spans="1:25" ht="30" customHeight="1">
      <c r="A1" s="55" t="s">
        <v>628</v>
      </c>
      <c r="B1" s="55" t="s">
        <v>630</v>
      </c>
      <c r="C1" s="55" t="s">
        <v>631</v>
      </c>
      <c r="D1" s="55" t="s">
        <v>1</v>
      </c>
      <c r="E1" s="67" t="s">
        <v>634</v>
      </c>
      <c r="F1" s="96" t="s">
        <v>632</v>
      </c>
      <c r="G1" s="4"/>
      <c r="H1" s="4" t="s">
        <v>635</v>
      </c>
      <c r="I1" s="90" t="s">
        <v>636</v>
      </c>
      <c r="J1" s="83"/>
      <c r="K1" s="83" t="s">
        <v>638</v>
      </c>
      <c r="L1" s="90" t="s">
        <v>640</v>
      </c>
      <c r="M1" s="83"/>
      <c r="N1" s="83" t="s">
        <v>641</v>
      </c>
      <c r="O1" s="83"/>
      <c r="P1" s="83"/>
      <c r="Q1" s="55" t="s">
        <v>0</v>
      </c>
      <c r="R1" s="56"/>
      <c r="S1" s="56"/>
      <c r="T1" s="56"/>
      <c r="U1" s="56"/>
      <c r="V1" s="56"/>
      <c r="W1" s="56"/>
      <c r="X1" s="56"/>
      <c r="Y1" s="56"/>
    </row>
    <row r="2" spans="1:25" ht="15" customHeight="1">
      <c r="A2" t="s">
        <v>629</v>
      </c>
      <c r="B2">
        <v>0</v>
      </c>
      <c r="C2" t="s">
        <v>643</v>
      </c>
      <c r="D2" s="66" t="s">
        <v>438</v>
      </c>
      <c r="E2" s="72" t="s">
        <v>644</v>
      </c>
      <c r="F2" s="99">
        <v>0.25</v>
      </c>
      <c r="G2" s="81" t="s">
        <v>633</v>
      </c>
      <c r="H2" s="81" t="s">
        <v>646</v>
      </c>
      <c r="I2" s="87">
        <v>8</v>
      </c>
      <c r="J2" s="76" t="s">
        <v>637</v>
      </c>
      <c r="K2" s="76" t="s">
        <v>639</v>
      </c>
      <c r="L2" s="91">
        <v>50</v>
      </c>
      <c r="M2" s="76" t="s">
        <v>637</v>
      </c>
      <c r="N2" s="76" t="s">
        <v>642</v>
      </c>
      <c r="O2" s="76">
        <v>8</v>
      </c>
      <c r="P2" s="76" t="s">
        <v>645</v>
      </c>
      <c r="Q2" s="66" t="s">
        <v>437</v>
      </c>
      <c r="R2" s="69" t="str">
        <f>CONCATENATE(A2,B2,C2,D2,E2,F2,G2,H2,I2,J2,K2,L2,M2, N2, O2, P2, Q2)</f>
        <v>case 0:sChoice = "antloid001";  fCR = 0.25;  iMinNum = 8; iMaxNum = 50; iWeight = 8; break; // Antloid Larva</v>
      </c>
      <c r="S2" s="69"/>
      <c r="T2" s="69"/>
      <c r="U2" s="69"/>
      <c r="V2" s="69"/>
    </row>
    <row r="3" spans="1:25" ht="15" customHeight="1">
      <c r="A3" t="s">
        <v>629</v>
      </c>
      <c r="B3">
        <f t="shared" ref="B3:B34" si="0">SUM(B2+1)</f>
        <v>1</v>
      </c>
      <c r="C3" t="s">
        <v>643</v>
      </c>
      <c r="D3" s="54" t="s">
        <v>32</v>
      </c>
      <c r="E3" s="72" t="s">
        <v>644</v>
      </c>
      <c r="F3" s="99">
        <v>0.15</v>
      </c>
      <c r="G3" s="81" t="s">
        <v>633</v>
      </c>
      <c r="H3" s="81" t="s">
        <v>646</v>
      </c>
      <c r="I3" s="88">
        <v>5</v>
      </c>
      <c r="J3" s="76" t="s">
        <v>637</v>
      </c>
      <c r="K3" s="76" t="s">
        <v>639</v>
      </c>
      <c r="L3" s="92">
        <v>50</v>
      </c>
      <c r="M3" s="76" t="s">
        <v>637</v>
      </c>
      <c r="N3" s="76" t="s">
        <v>642</v>
      </c>
      <c r="O3" s="75">
        <v>16</v>
      </c>
      <c r="P3" s="76" t="s">
        <v>645</v>
      </c>
      <c r="Q3" s="54" t="s">
        <v>31</v>
      </c>
      <c r="R3" s="69" t="str">
        <f t="shared" ref="R3:R66" si="1">CONCATENATE(A3,B3,C3,D3,E3,F3,G3,H3,I3,J3,K3,L3,M3, N3, O3, P3, Q3)</f>
        <v>case 1:sChoice = "ar_rat001";  fCR = 0.15;  iMinNum = 5; iMaxNum = 50; iWeight = 16; break; // Rat, Common</v>
      </c>
      <c r="S3" s="57"/>
      <c r="T3" s="57"/>
      <c r="U3" s="57"/>
      <c r="V3" s="57"/>
    </row>
    <row r="4" spans="1:25" ht="15" customHeight="1">
      <c r="A4" t="s">
        <v>629</v>
      </c>
      <c r="B4">
        <f t="shared" si="0"/>
        <v>2</v>
      </c>
      <c r="C4" t="s">
        <v>643</v>
      </c>
      <c r="D4" s="54" t="s">
        <v>607</v>
      </c>
      <c r="E4" s="72" t="s">
        <v>644</v>
      </c>
      <c r="F4" s="99">
        <v>0.5</v>
      </c>
      <c r="G4" s="81" t="s">
        <v>633</v>
      </c>
      <c r="H4" s="81" t="s">
        <v>646</v>
      </c>
      <c r="I4" s="88">
        <v>4</v>
      </c>
      <c r="J4" s="76" t="s">
        <v>637</v>
      </c>
      <c r="K4" s="76" t="s">
        <v>639</v>
      </c>
      <c r="L4" s="92">
        <v>12</v>
      </c>
      <c r="M4" s="76" t="s">
        <v>637</v>
      </c>
      <c r="N4" s="76" t="s">
        <v>642</v>
      </c>
      <c r="O4" s="75">
        <v>4</v>
      </c>
      <c r="P4" s="76" t="s">
        <v>645</v>
      </c>
      <c r="Q4" s="54" t="s">
        <v>606</v>
      </c>
      <c r="R4" s="69" t="str">
        <f t="shared" si="1"/>
        <v>case 2:sChoice = "ar_flamsnake_001";  fCR = 0.5;  iMinNum = 4; iMaxNum = 12; iWeight = 4; break; // Flame Snake, Minor</v>
      </c>
      <c r="S4" s="57"/>
      <c r="T4" s="57"/>
      <c r="U4" s="57"/>
      <c r="V4" s="57"/>
    </row>
    <row r="5" spans="1:25" ht="15" customHeight="1">
      <c r="A5" t="s">
        <v>629</v>
      </c>
      <c r="B5">
        <f t="shared" si="0"/>
        <v>3</v>
      </c>
      <c r="C5" t="s">
        <v>643</v>
      </c>
      <c r="D5" s="54" t="s">
        <v>452</v>
      </c>
      <c r="E5" s="72" t="s">
        <v>644</v>
      </c>
      <c r="F5" s="99">
        <v>0.5</v>
      </c>
      <c r="G5" s="81" t="s">
        <v>633</v>
      </c>
      <c r="H5" s="81" t="s">
        <v>646</v>
      </c>
      <c r="I5" s="88">
        <v>1</v>
      </c>
      <c r="J5" s="76" t="s">
        <v>637</v>
      </c>
      <c r="K5" s="76" t="s">
        <v>639</v>
      </c>
      <c r="L5" s="92">
        <v>1</v>
      </c>
      <c r="M5" s="76" t="s">
        <v>637</v>
      </c>
      <c r="N5" s="76" t="s">
        <v>642</v>
      </c>
      <c r="O5" s="75">
        <v>16</v>
      </c>
      <c r="P5" s="76" t="s">
        <v>645</v>
      </c>
      <c r="Q5" s="54" t="s">
        <v>451</v>
      </c>
      <c r="R5" s="69" t="str">
        <f t="shared" si="1"/>
        <v>case 3:sChoice = "desertviper_001";  fCR = 0.5;  iMinNum = 1; iMaxNum = 1; iWeight = 16; break; // Desert Viper, Small</v>
      </c>
      <c r="S5" s="57"/>
      <c r="T5" s="57"/>
      <c r="U5" s="57"/>
      <c r="V5" s="57"/>
    </row>
    <row r="6" spans="1:25" ht="15" customHeight="1">
      <c r="A6" t="s">
        <v>629</v>
      </c>
      <c r="B6">
        <f t="shared" si="0"/>
        <v>4</v>
      </c>
      <c r="C6" t="s">
        <v>643</v>
      </c>
      <c r="D6" s="54" t="s">
        <v>621</v>
      </c>
      <c r="E6" s="72" t="s">
        <v>644</v>
      </c>
      <c r="F6" s="99">
        <v>0.5</v>
      </c>
      <c r="G6" s="81" t="s">
        <v>633</v>
      </c>
      <c r="H6" s="81" t="s">
        <v>646</v>
      </c>
      <c r="I6" s="88">
        <v>2</v>
      </c>
      <c r="J6" s="76" t="s">
        <v>637</v>
      </c>
      <c r="K6" s="76" t="s">
        <v>639</v>
      </c>
      <c r="L6" s="92">
        <v>12</v>
      </c>
      <c r="M6" s="76" t="s">
        <v>637</v>
      </c>
      <c r="N6" s="76" t="s">
        <v>642</v>
      </c>
      <c r="O6" s="75">
        <v>8</v>
      </c>
      <c r="P6" s="76" t="s">
        <v>645</v>
      </c>
      <c r="Q6" s="54" t="s">
        <v>620</v>
      </c>
      <c r="R6" s="69" t="str">
        <f t="shared" si="1"/>
        <v>case 4:sChoice = "ds_conashelae001";  fCR = 0.5;  iMinNum = 2; iMaxNum = 12; iWeight = 8; break; // Conashellae</v>
      </c>
      <c r="S6" s="57"/>
      <c r="T6" s="57"/>
      <c r="U6" s="57"/>
      <c r="V6" s="57"/>
    </row>
    <row r="7" spans="1:25" ht="15" customHeight="1">
      <c r="A7" t="s">
        <v>629</v>
      </c>
      <c r="B7">
        <f t="shared" si="0"/>
        <v>5</v>
      </c>
      <c r="C7" t="s">
        <v>643</v>
      </c>
      <c r="D7" s="54" t="s">
        <v>47</v>
      </c>
      <c r="E7" s="72" t="s">
        <v>644</v>
      </c>
      <c r="F7" s="99">
        <v>0.5</v>
      </c>
      <c r="G7" s="81" t="s">
        <v>633</v>
      </c>
      <c r="H7" s="81" t="s">
        <v>646</v>
      </c>
      <c r="I7" s="88">
        <v>1</v>
      </c>
      <c r="J7" s="76" t="s">
        <v>637</v>
      </c>
      <c r="K7" s="76" t="s">
        <v>639</v>
      </c>
      <c r="L7" s="92">
        <v>1</v>
      </c>
      <c r="M7" s="76" t="s">
        <v>637</v>
      </c>
      <c r="N7" s="76" t="s">
        <v>642</v>
      </c>
      <c r="O7" s="75">
        <v>8</v>
      </c>
      <c r="P7" s="76" t="s">
        <v>645</v>
      </c>
      <c r="Q7" s="54" t="s">
        <v>46</v>
      </c>
      <c r="R7" s="69" t="str">
        <f t="shared" si="1"/>
        <v>case 5:sChoice = "ds_critic001";  fCR = 0.5;  iMinNum = 1; iMaxNum = 1; iWeight = 8; break; // Lizard: Critic</v>
      </c>
      <c r="S7" s="57"/>
      <c r="T7" s="57"/>
      <c r="U7" s="57"/>
      <c r="V7" s="57"/>
    </row>
    <row r="8" spans="1:25" ht="15" customHeight="1">
      <c r="A8" t="s">
        <v>629</v>
      </c>
      <c r="B8">
        <f t="shared" si="0"/>
        <v>6</v>
      </c>
      <c r="C8" t="s">
        <v>643</v>
      </c>
      <c r="D8" s="54" t="s">
        <v>549</v>
      </c>
      <c r="E8" s="72" t="s">
        <v>644</v>
      </c>
      <c r="F8" s="99">
        <v>0.5</v>
      </c>
      <c r="G8" s="81" t="s">
        <v>633</v>
      </c>
      <c r="H8" s="81" t="s">
        <v>646</v>
      </c>
      <c r="I8" s="88">
        <v>8</v>
      </c>
      <c r="J8" s="76" t="s">
        <v>637</v>
      </c>
      <c r="K8" s="76" t="s">
        <v>639</v>
      </c>
      <c r="L8" s="92">
        <v>16</v>
      </c>
      <c r="M8" s="76" t="s">
        <v>637</v>
      </c>
      <c r="N8" s="76" t="s">
        <v>642</v>
      </c>
      <c r="O8" s="75">
        <v>16</v>
      </c>
      <c r="P8" s="76" t="s">
        <v>645</v>
      </c>
      <c r="Q8" s="54" t="s">
        <v>548</v>
      </c>
      <c r="R8" s="69" t="str">
        <f t="shared" si="1"/>
        <v>case 6:sChoice = "monst_scorp001";  fCR = 0.5;  iMinNum = 8; iMaxNum = 16; iWeight = 16; break; // Monstrous Scorpion, Tiny</v>
      </c>
      <c r="S8" s="57"/>
      <c r="T8" s="57"/>
      <c r="U8" s="57"/>
      <c r="V8" s="57"/>
    </row>
    <row r="9" spans="1:25" ht="15" customHeight="1">
      <c r="A9" t="s">
        <v>629</v>
      </c>
      <c r="B9">
        <f t="shared" si="0"/>
        <v>7</v>
      </c>
      <c r="C9" t="s">
        <v>643</v>
      </c>
      <c r="D9" s="54" t="s">
        <v>454</v>
      </c>
      <c r="E9" s="72" t="s">
        <v>644</v>
      </c>
      <c r="F9" s="99">
        <v>1</v>
      </c>
      <c r="G9" s="81" t="s">
        <v>647</v>
      </c>
      <c r="H9" s="81" t="s">
        <v>646</v>
      </c>
      <c r="I9" s="88">
        <v>10</v>
      </c>
      <c r="J9" s="76" t="s">
        <v>637</v>
      </c>
      <c r="K9" s="76" t="s">
        <v>639</v>
      </c>
      <c r="L9" s="92">
        <v>50</v>
      </c>
      <c r="M9" s="76" t="s">
        <v>637</v>
      </c>
      <c r="N9" s="76" t="s">
        <v>642</v>
      </c>
      <c r="O9" s="75">
        <v>16</v>
      </c>
      <c r="P9" s="76" t="s">
        <v>645</v>
      </c>
      <c r="Q9" s="54" t="s">
        <v>453</v>
      </c>
      <c r="R9" s="69" t="str">
        <f t="shared" si="1"/>
        <v>case 7:sChoice = "ds_gorak001";  fCR = 1.0;  iMinNum = 10; iMaxNum = 50; iWeight = 16; break; // Gorak</v>
      </c>
      <c r="S9" s="57"/>
      <c r="T9" s="57"/>
      <c r="U9" s="57"/>
      <c r="V9" s="57"/>
    </row>
    <row r="10" spans="1:25" ht="15" customHeight="1">
      <c r="A10" t="s">
        <v>629</v>
      </c>
      <c r="B10">
        <f t="shared" si="0"/>
        <v>8</v>
      </c>
      <c r="C10" t="s">
        <v>643</v>
      </c>
      <c r="D10" s="54" t="s">
        <v>22</v>
      </c>
      <c r="E10" s="72" t="s">
        <v>644</v>
      </c>
      <c r="F10" s="99">
        <v>1</v>
      </c>
      <c r="G10" s="81" t="s">
        <v>647</v>
      </c>
      <c r="H10" s="81" t="s">
        <v>646</v>
      </c>
      <c r="I10" s="88">
        <v>3</v>
      </c>
      <c r="J10" s="76" t="s">
        <v>637</v>
      </c>
      <c r="K10" s="76" t="s">
        <v>639</v>
      </c>
      <c r="L10" s="92">
        <v>30</v>
      </c>
      <c r="M10" s="76" t="s">
        <v>637</v>
      </c>
      <c r="N10" s="76" t="s">
        <v>642</v>
      </c>
      <c r="O10" s="75">
        <v>8</v>
      </c>
      <c r="P10" s="76" t="s">
        <v>645</v>
      </c>
      <c r="Q10" s="54" t="s">
        <v>21</v>
      </c>
      <c r="R10" s="69" t="str">
        <f t="shared" si="1"/>
        <v>case 8:sChoice = "ds_kestrekel001";  fCR = 1.0;  iMinNum = 3; iMaxNum = 30; iWeight = 8; break; // Kes'trekel</v>
      </c>
      <c r="S10" s="57"/>
      <c r="T10" s="57"/>
      <c r="U10" s="57"/>
      <c r="V10" s="57"/>
    </row>
    <row r="11" spans="1:25" ht="15" customHeight="1">
      <c r="A11" t="s">
        <v>629</v>
      </c>
      <c r="B11">
        <f t="shared" si="0"/>
        <v>9</v>
      </c>
      <c r="C11" t="s">
        <v>643</v>
      </c>
      <c r="D11" s="54" t="s">
        <v>117</v>
      </c>
      <c r="E11" s="72" t="s">
        <v>644</v>
      </c>
      <c r="F11" s="99">
        <v>1</v>
      </c>
      <c r="G11" s="81" t="s">
        <v>647</v>
      </c>
      <c r="H11" s="81" t="s">
        <v>646</v>
      </c>
      <c r="I11" s="88">
        <v>1</v>
      </c>
      <c r="J11" s="76" t="s">
        <v>637</v>
      </c>
      <c r="K11" s="76" t="s">
        <v>639</v>
      </c>
      <c r="L11" s="92">
        <v>1</v>
      </c>
      <c r="M11" s="76" t="s">
        <v>637</v>
      </c>
      <c r="N11" s="76" t="s">
        <v>642</v>
      </c>
      <c r="O11" s="75">
        <v>4</v>
      </c>
      <c r="P11" s="76" t="s">
        <v>645</v>
      </c>
      <c r="Q11" s="54" t="s">
        <v>116</v>
      </c>
      <c r="R11" s="69" t="str">
        <f t="shared" si="1"/>
        <v>case 9:sChoice = "ds_psionocus001";  fCR = 1.0;  iMinNum = 1; iMaxNum = 1; iWeight = 4; break; // Psionocus</v>
      </c>
      <c r="S11" s="57"/>
      <c r="T11" s="57"/>
      <c r="U11" s="57"/>
      <c r="V11" s="57"/>
    </row>
    <row r="12" spans="1:25" ht="15" customHeight="1">
      <c r="A12" t="s">
        <v>629</v>
      </c>
      <c r="B12">
        <f t="shared" si="0"/>
        <v>10</v>
      </c>
      <c r="C12" t="s">
        <v>643</v>
      </c>
      <c r="D12" s="54" t="s">
        <v>556</v>
      </c>
      <c r="E12" s="72" t="s">
        <v>644</v>
      </c>
      <c r="F12" s="99">
        <v>1</v>
      </c>
      <c r="G12" s="81" t="s">
        <v>647</v>
      </c>
      <c r="H12" s="81" t="s">
        <v>646</v>
      </c>
      <c r="I12" s="88">
        <v>10</v>
      </c>
      <c r="J12" s="76" t="s">
        <v>637</v>
      </c>
      <c r="K12" s="76" t="s">
        <v>639</v>
      </c>
      <c r="L12" s="92">
        <v>20</v>
      </c>
      <c r="M12" s="76" t="s">
        <v>637</v>
      </c>
      <c r="N12" s="76" t="s">
        <v>642</v>
      </c>
      <c r="O12" s="75">
        <v>16</v>
      </c>
      <c r="P12" s="76" t="s">
        <v>645</v>
      </c>
      <c r="Q12" s="54" t="s">
        <v>555</v>
      </c>
      <c r="R12" s="69" t="str">
        <f t="shared" si="1"/>
        <v>case 10:sChoice = "ds_ratdire001";  fCR = 1.0;  iMinNum = 10; iMaxNum = 20; iWeight = 16; break; // Rat: Dire</v>
      </c>
      <c r="S12" s="58"/>
      <c r="T12" s="58"/>
      <c r="U12" s="58"/>
      <c r="V12" s="58"/>
    </row>
    <row r="13" spans="1:25" ht="15" customHeight="1">
      <c r="A13" t="s">
        <v>629</v>
      </c>
      <c r="B13">
        <f t="shared" si="0"/>
        <v>11</v>
      </c>
      <c r="C13" t="s">
        <v>643</v>
      </c>
      <c r="D13" s="54" t="s">
        <v>508</v>
      </c>
      <c r="E13" s="72" t="s">
        <v>644</v>
      </c>
      <c r="F13" s="99">
        <v>1</v>
      </c>
      <c r="G13" s="81" t="s">
        <v>647</v>
      </c>
      <c r="H13" s="81" t="s">
        <v>646</v>
      </c>
      <c r="I13" s="88">
        <v>1</v>
      </c>
      <c r="J13" s="76" t="s">
        <v>637</v>
      </c>
      <c r="K13" s="76" t="s">
        <v>639</v>
      </c>
      <c r="L13" s="92">
        <v>10</v>
      </c>
      <c r="M13" s="76" t="s">
        <v>637</v>
      </c>
      <c r="N13" s="76" t="s">
        <v>642</v>
      </c>
      <c r="O13" s="75">
        <v>8</v>
      </c>
      <c r="P13" s="76" t="s">
        <v>645</v>
      </c>
      <c r="Q13" s="54" t="s">
        <v>507</v>
      </c>
      <c r="R13" s="69" t="str">
        <f t="shared" si="1"/>
        <v>case 11:sChoice = "ds_rock_cactus01";  fCR = 1.0;  iMinNum = 1; iMaxNum = 10; iWeight = 8; break; // Cactus: Rock</v>
      </c>
      <c r="S13" s="57"/>
      <c r="T13" s="57"/>
      <c r="U13" s="57"/>
      <c r="V13" s="57"/>
    </row>
    <row r="14" spans="1:25" ht="15" customHeight="1">
      <c r="A14" t="s">
        <v>629</v>
      </c>
      <c r="B14">
        <f t="shared" si="0"/>
        <v>12</v>
      </c>
      <c r="C14" t="s">
        <v>643</v>
      </c>
      <c r="D14" s="54" t="s">
        <v>325</v>
      </c>
      <c r="E14" s="72" t="s">
        <v>644</v>
      </c>
      <c r="F14" s="99">
        <v>1</v>
      </c>
      <c r="G14" s="81" t="s">
        <v>647</v>
      </c>
      <c r="H14" s="81" t="s">
        <v>646</v>
      </c>
      <c r="I14" s="88">
        <v>1</v>
      </c>
      <c r="J14" s="76" t="s">
        <v>637</v>
      </c>
      <c r="K14" s="76" t="s">
        <v>639</v>
      </c>
      <c r="L14" s="92">
        <v>1</v>
      </c>
      <c r="M14" s="76" t="s">
        <v>637</v>
      </c>
      <c r="N14" s="76" t="s">
        <v>642</v>
      </c>
      <c r="O14" s="75">
        <v>4</v>
      </c>
      <c r="P14" s="76" t="s">
        <v>645</v>
      </c>
      <c r="Q14" s="54" t="s">
        <v>324</v>
      </c>
      <c r="R14" s="69" t="str">
        <f t="shared" si="1"/>
        <v>case 12:sChoice = "ds_shaqat001";  fCR = 1.0;  iMinNum = 1; iMaxNum = 1; iWeight = 4; break; // Beetle: Shaqat</v>
      </c>
      <c r="S14" s="57"/>
      <c r="T14" s="57"/>
      <c r="U14" s="57"/>
      <c r="V14" s="57"/>
    </row>
    <row r="15" spans="1:25" ht="15" customHeight="1">
      <c r="A15" t="s">
        <v>629</v>
      </c>
      <c r="B15">
        <f t="shared" si="0"/>
        <v>13</v>
      </c>
      <c r="C15" t="s">
        <v>643</v>
      </c>
      <c r="D15" s="66" t="s">
        <v>475</v>
      </c>
      <c r="E15" s="72" t="s">
        <v>644</v>
      </c>
      <c r="F15" s="99">
        <v>1</v>
      </c>
      <c r="G15" s="81" t="s">
        <v>647</v>
      </c>
      <c r="H15" s="81" t="s">
        <v>646</v>
      </c>
      <c r="I15" s="88">
        <v>3</v>
      </c>
      <c r="J15" s="76" t="s">
        <v>637</v>
      </c>
      <c r="K15" s="76" t="s">
        <v>639</v>
      </c>
      <c r="L15" s="92">
        <v>40</v>
      </c>
      <c r="M15" s="76" t="s">
        <v>637</v>
      </c>
      <c r="N15" s="76" t="s">
        <v>642</v>
      </c>
      <c r="O15" s="75">
        <v>16</v>
      </c>
      <c r="P15" s="76" t="s">
        <v>645</v>
      </c>
      <c r="Q15" s="66" t="s">
        <v>474</v>
      </c>
      <c r="R15" s="69" t="str">
        <f t="shared" si="1"/>
        <v>case 13:sChoice = "ds_siltrunner001";  fCR = 1.0;  iMinNum = 3; iMaxNum = 40; iWeight = 16; break; // Silt Runner</v>
      </c>
      <c r="S15" s="57"/>
      <c r="T15" s="57"/>
      <c r="U15" s="57"/>
      <c r="V15" s="57"/>
    </row>
    <row r="16" spans="1:25" ht="15" customHeight="1">
      <c r="A16" t="s">
        <v>629</v>
      </c>
      <c r="B16">
        <f t="shared" si="0"/>
        <v>14</v>
      </c>
      <c r="C16" t="s">
        <v>643</v>
      </c>
      <c r="D16" s="54" t="s">
        <v>547</v>
      </c>
      <c r="E16" s="72" t="s">
        <v>644</v>
      </c>
      <c r="F16" s="99">
        <v>1</v>
      </c>
      <c r="G16" s="81" t="s">
        <v>647</v>
      </c>
      <c r="H16" s="81" t="s">
        <v>646</v>
      </c>
      <c r="I16" s="88">
        <v>2</v>
      </c>
      <c r="J16" s="76" t="s">
        <v>637</v>
      </c>
      <c r="K16" s="76" t="s">
        <v>639</v>
      </c>
      <c r="L16" s="92">
        <v>11</v>
      </c>
      <c r="M16" s="76" t="s">
        <v>637</v>
      </c>
      <c r="N16" s="76" t="s">
        <v>642</v>
      </c>
      <c r="O16" s="75">
        <v>16</v>
      </c>
      <c r="P16" s="76" t="s">
        <v>645</v>
      </c>
      <c r="Q16" s="54" t="s">
        <v>546</v>
      </c>
      <c r="R16" s="69" t="str">
        <f t="shared" si="1"/>
        <v>case 14:sChoice = "monst_scorp002";  fCR = 1.0;  iMinNum = 2; iMaxNum = 11; iWeight = 16; break; // Monstrous Scorpion, Small</v>
      </c>
      <c r="S16" s="57"/>
      <c r="T16" s="57"/>
      <c r="U16" s="57"/>
      <c r="V16" s="57"/>
    </row>
    <row r="17" spans="1:22" ht="15" customHeight="1">
      <c r="A17" t="s">
        <v>629</v>
      </c>
      <c r="B17">
        <f t="shared" si="0"/>
        <v>15</v>
      </c>
      <c r="C17" t="s">
        <v>643</v>
      </c>
      <c r="D17" s="54" t="s">
        <v>386</v>
      </c>
      <c r="E17" s="72" t="s">
        <v>644</v>
      </c>
      <c r="F17" s="99">
        <v>2</v>
      </c>
      <c r="G17" s="81" t="s">
        <v>647</v>
      </c>
      <c r="H17" s="81" t="s">
        <v>646</v>
      </c>
      <c r="I17" s="88">
        <v>2</v>
      </c>
      <c r="J17" s="76" t="s">
        <v>637</v>
      </c>
      <c r="K17" s="76" t="s">
        <v>639</v>
      </c>
      <c r="L17" s="92">
        <v>12</v>
      </c>
      <c r="M17" s="76" t="s">
        <v>637</v>
      </c>
      <c r="N17" s="76" t="s">
        <v>642</v>
      </c>
      <c r="O17" s="75">
        <v>8</v>
      </c>
      <c r="P17" s="76" t="s">
        <v>645</v>
      </c>
      <c r="Q17" s="54" t="s">
        <v>385</v>
      </c>
      <c r="R17" s="69" t="str">
        <f t="shared" si="1"/>
        <v>case 15:sChoice = "ar_kreen_001";  fCR = 2.0;  iMinNum = 2; iMaxNum = 12; iWeight = 8; break; // Thri-kreen, Common</v>
      </c>
      <c r="S17" s="57"/>
      <c r="T17" s="57"/>
      <c r="U17" s="57"/>
      <c r="V17" s="57"/>
    </row>
    <row r="18" spans="1:22" ht="15" customHeight="1">
      <c r="A18" t="s">
        <v>629</v>
      </c>
      <c r="B18">
        <f t="shared" si="0"/>
        <v>16</v>
      </c>
      <c r="C18" t="s">
        <v>643</v>
      </c>
      <c r="D18" s="54" t="s">
        <v>471</v>
      </c>
      <c r="E18" s="72" t="s">
        <v>644</v>
      </c>
      <c r="F18" s="99">
        <v>2</v>
      </c>
      <c r="G18" s="81" t="s">
        <v>647</v>
      </c>
      <c r="H18" s="81" t="s">
        <v>646</v>
      </c>
      <c r="I18" s="88">
        <v>1</v>
      </c>
      <c r="J18" s="76" t="s">
        <v>637</v>
      </c>
      <c r="K18" s="76" t="s">
        <v>639</v>
      </c>
      <c r="L18" s="92">
        <v>1</v>
      </c>
      <c r="M18" s="76" t="s">
        <v>637</v>
      </c>
      <c r="N18" s="76" t="s">
        <v>642</v>
      </c>
      <c r="O18" s="75">
        <v>16</v>
      </c>
      <c r="P18" s="76" t="s">
        <v>645</v>
      </c>
      <c r="Q18" s="54" t="s">
        <v>470</v>
      </c>
      <c r="R18" s="69" t="str">
        <f t="shared" si="1"/>
        <v>case 16:sChoice = "ds_des_viper002";  fCR = 2.0;  iMinNum = 1; iMaxNum = 1; iWeight = 16; break; // Viper: Desert, Medium</v>
      </c>
      <c r="S18" s="57"/>
      <c r="T18" s="57"/>
      <c r="U18" s="57"/>
      <c r="V18" s="57"/>
    </row>
    <row r="19" spans="1:22" ht="15" customHeight="1">
      <c r="A19" t="s">
        <v>629</v>
      </c>
      <c r="B19">
        <f t="shared" si="0"/>
        <v>17</v>
      </c>
      <c r="C19" t="s">
        <v>643</v>
      </c>
      <c r="D19" s="54" t="s">
        <v>503</v>
      </c>
      <c r="E19" s="72" t="s">
        <v>644</v>
      </c>
      <c r="F19" s="99">
        <v>2</v>
      </c>
      <c r="G19" s="81" t="s">
        <v>647</v>
      </c>
      <c r="H19" s="81" t="s">
        <v>646</v>
      </c>
      <c r="I19" s="88">
        <v>1</v>
      </c>
      <c r="J19" s="76" t="s">
        <v>637</v>
      </c>
      <c r="K19" s="76" t="s">
        <v>639</v>
      </c>
      <c r="L19" s="92">
        <v>1</v>
      </c>
      <c r="M19" s="76" t="s">
        <v>637</v>
      </c>
      <c r="N19" s="76" t="s">
        <v>642</v>
      </c>
      <c r="O19" s="75">
        <v>8</v>
      </c>
      <c r="P19" s="76" t="s">
        <v>645</v>
      </c>
      <c r="Q19" s="54" t="s">
        <v>502</v>
      </c>
      <c r="R19" s="69" t="str">
        <f t="shared" si="1"/>
        <v>case 17:sChoice = "ds_elvenrope001";  fCR = 2.0;  iMinNum = 1; iMaxNum = 1; iWeight = 8; break; // Cactus: Elven Rope</v>
      </c>
      <c r="S19" s="57"/>
      <c r="T19" s="57"/>
      <c r="U19" s="57"/>
      <c r="V19" s="57"/>
    </row>
    <row r="20" spans="1:22" ht="15" customHeight="1">
      <c r="A20" t="s">
        <v>629</v>
      </c>
      <c r="B20">
        <f t="shared" si="0"/>
        <v>18</v>
      </c>
      <c r="C20" t="s">
        <v>643</v>
      </c>
      <c r="D20" s="54" t="s">
        <v>513</v>
      </c>
      <c r="E20" s="72" t="s">
        <v>644</v>
      </c>
      <c r="F20" s="99">
        <v>2</v>
      </c>
      <c r="G20" s="81" t="s">
        <v>647</v>
      </c>
      <c r="H20" s="81" t="s">
        <v>646</v>
      </c>
      <c r="I20" s="88">
        <v>1</v>
      </c>
      <c r="J20" s="76" t="s">
        <v>637</v>
      </c>
      <c r="K20" s="76" t="s">
        <v>639</v>
      </c>
      <c r="L20" s="92">
        <v>5</v>
      </c>
      <c r="M20" s="76" t="s">
        <v>637</v>
      </c>
      <c r="N20" s="76" t="s">
        <v>642</v>
      </c>
      <c r="O20" s="75">
        <v>16</v>
      </c>
      <c r="P20" s="76" t="s">
        <v>645</v>
      </c>
      <c r="Q20" s="54" t="s">
        <v>512</v>
      </c>
      <c r="R20" s="69" t="str">
        <f t="shared" si="1"/>
        <v>case 18:sChoice = "gold_scorp001";  fCR = 2.0;  iMinNum = 1; iMaxNum = 5; iWeight = 16; break; // Gold Scorpion</v>
      </c>
      <c r="S20" s="57"/>
      <c r="T20" s="57"/>
      <c r="U20" s="57"/>
      <c r="V20" s="57"/>
    </row>
    <row r="21" spans="1:22" ht="15" customHeight="1">
      <c r="A21" t="s">
        <v>629</v>
      </c>
      <c r="B21">
        <f t="shared" si="0"/>
        <v>19</v>
      </c>
      <c r="C21" t="s">
        <v>643</v>
      </c>
      <c r="D21" s="54" t="s">
        <v>545</v>
      </c>
      <c r="E21" s="72" t="s">
        <v>644</v>
      </c>
      <c r="F21" s="99">
        <v>2</v>
      </c>
      <c r="G21" s="81" t="s">
        <v>647</v>
      </c>
      <c r="H21" s="81" t="s">
        <v>646</v>
      </c>
      <c r="I21" s="88">
        <v>1</v>
      </c>
      <c r="J21" s="76" t="s">
        <v>637</v>
      </c>
      <c r="K21" s="76" t="s">
        <v>639</v>
      </c>
      <c r="L21" s="92">
        <v>5</v>
      </c>
      <c r="M21" s="76" t="s">
        <v>637</v>
      </c>
      <c r="N21" s="76" t="s">
        <v>642</v>
      </c>
      <c r="O21" s="75">
        <v>8</v>
      </c>
      <c r="P21" s="76" t="s">
        <v>645</v>
      </c>
      <c r="Q21" s="54" t="s">
        <v>544</v>
      </c>
      <c r="R21" s="69" t="str">
        <f t="shared" si="1"/>
        <v>case 19:sChoice = "monst_scorp003";  fCR = 2.0;  iMinNum = 1; iMaxNum = 5; iWeight = 8; break; // Monstrous Scorpion, Medium</v>
      </c>
      <c r="S21" s="57"/>
      <c r="T21" s="57"/>
      <c r="U21" s="57"/>
      <c r="V21" s="57"/>
    </row>
    <row r="22" spans="1:22" ht="15" customHeight="1">
      <c r="A22" t="s">
        <v>629</v>
      </c>
      <c r="B22">
        <f t="shared" si="0"/>
        <v>20</v>
      </c>
      <c r="C22" t="s">
        <v>643</v>
      </c>
      <c r="D22" s="66" t="s">
        <v>445</v>
      </c>
      <c r="E22" s="72" t="s">
        <v>644</v>
      </c>
      <c r="F22" s="99">
        <v>3</v>
      </c>
      <c r="G22" s="81" t="s">
        <v>647</v>
      </c>
      <c r="H22" s="81" t="s">
        <v>646</v>
      </c>
      <c r="I22" s="88">
        <v>1</v>
      </c>
      <c r="J22" s="76" t="s">
        <v>637</v>
      </c>
      <c r="K22" s="76" t="s">
        <v>639</v>
      </c>
      <c r="L22" s="92">
        <v>50</v>
      </c>
      <c r="M22" s="76" t="s">
        <v>637</v>
      </c>
      <c r="N22" s="76" t="s">
        <v>642</v>
      </c>
      <c r="O22" s="75">
        <v>8</v>
      </c>
      <c r="P22" s="76" t="s">
        <v>645</v>
      </c>
      <c r="Q22" s="66" t="s">
        <v>444</v>
      </c>
      <c r="R22" s="69" t="str">
        <f t="shared" si="1"/>
        <v>case 20:sChoice = "antloid002";  fCR = 3.0;  iMinNum = 1; iMaxNum = 50; iWeight = 8; break; // Antloid Worker</v>
      </c>
      <c r="S22" s="57"/>
      <c r="T22" s="57"/>
      <c r="U22" s="57"/>
      <c r="V22" s="57"/>
    </row>
    <row r="23" spans="1:22" ht="15" customHeight="1">
      <c r="A23" t="s">
        <v>629</v>
      </c>
      <c r="B23">
        <f t="shared" si="0"/>
        <v>21</v>
      </c>
      <c r="C23" t="s">
        <v>643</v>
      </c>
      <c r="D23" s="54" t="s">
        <v>625</v>
      </c>
      <c r="E23" s="72" t="s">
        <v>644</v>
      </c>
      <c r="F23" s="99">
        <v>3</v>
      </c>
      <c r="G23" s="81" t="s">
        <v>647</v>
      </c>
      <c r="H23" s="81" t="s">
        <v>646</v>
      </c>
      <c r="I23" s="88">
        <v>1</v>
      </c>
      <c r="J23" s="76" t="s">
        <v>637</v>
      </c>
      <c r="K23" s="76" t="s">
        <v>639</v>
      </c>
      <c r="L23" s="92">
        <v>6</v>
      </c>
      <c r="M23" s="76" t="s">
        <v>637</v>
      </c>
      <c r="N23" s="76" t="s">
        <v>642</v>
      </c>
      <c r="O23" s="75">
        <v>4</v>
      </c>
      <c r="P23" s="76" t="s">
        <v>645</v>
      </c>
      <c r="Q23" s="54" t="s">
        <v>624</v>
      </c>
      <c r="R23" s="69" t="str">
        <f t="shared" si="1"/>
        <v>case 21:sChoice = "ar_axebeak001";  fCR = 3.0;  iMinNum = 1; iMaxNum = 6; iWeight = 4; break; // Axe Beak</v>
      </c>
      <c r="S23" s="57"/>
      <c r="T23" s="57"/>
      <c r="U23" s="57"/>
      <c r="V23" s="57"/>
    </row>
    <row r="24" spans="1:22" ht="15" customHeight="1">
      <c r="A24" t="s">
        <v>629</v>
      </c>
      <c r="B24">
        <f t="shared" si="0"/>
        <v>22</v>
      </c>
      <c r="C24" t="s">
        <v>643</v>
      </c>
      <c r="D24" s="54" t="s">
        <v>488</v>
      </c>
      <c r="E24" s="72" t="s">
        <v>644</v>
      </c>
      <c r="F24" s="99">
        <v>3</v>
      </c>
      <c r="G24" s="81" t="s">
        <v>647</v>
      </c>
      <c r="H24" s="81" t="s">
        <v>646</v>
      </c>
      <c r="I24" s="88">
        <v>1</v>
      </c>
      <c r="J24" s="76" t="s">
        <v>637</v>
      </c>
      <c r="K24" s="76" t="s">
        <v>639</v>
      </c>
      <c r="L24" s="92">
        <v>10</v>
      </c>
      <c r="M24" s="76" t="s">
        <v>637</v>
      </c>
      <c r="N24" s="76" t="s">
        <v>642</v>
      </c>
      <c r="O24" s="75">
        <v>8</v>
      </c>
      <c r="P24" s="76" t="s">
        <v>645</v>
      </c>
      <c r="Q24" s="54" t="s">
        <v>487</v>
      </c>
      <c r="R24" s="69" t="str">
        <f t="shared" si="1"/>
        <v>case 22:sChoice = "ar_c_belgoi001";  fCR = 3.0;  iMinNum = 1; iMaxNum = 10; iWeight = 8; break; // Belgoi, Common</v>
      </c>
      <c r="S24" s="57"/>
      <c r="T24" s="57"/>
      <c r="U24" s="57"/>
      <c r="V24" s="57"/>
    </row>
    <row r="25" spans="1:22" ht="15" customHeight="1">
      <c r="A25" t="s">
        <v>629</v>
      </c>
      <c r="B25">
        <f t="shared" si="0"/>
        <v>23</v>
      </c>
      <c r="C25" t="s">
        <v>643</v>
      </c>
      <c r="D25" s="54" t="s">
        <v>140</v>
      </c>
      <c r="E25" s="72" t="s">
        <v>644</v>
      </c>
      <c r="F25" s="99">
        <v>3</v>
      </c>
      <c r="G25" s="81" t="s">
        <v>647</v>
      </c>
      <c r="H25" s="81" t="s">
        <v>646</v>
      </c>
      <c r="I25" s="88">
        <v>1</v>
      </c>
      <c r="J25" s="76" t="s">
        <v>637</v>
      </c>
      <c r="K25" s="76" t="s">
        <v>639</v>
      </c>
      <c r="L25" s="92">
        <v>5</v>
      </c>
      <c r="M25" s="76" t="s">
        <v>637</v>
      </c>
      <c r="N25" s="76" t="s">
        <v>642</v>
      </c>
      <c r="O25" s="75">
        <v>4</v>
      </c>
      <c r="P25" s="76" t="s">
        <v>645</v>
      </c>
      <c r="Q25" s="54" t="s">
        <v>139</v>
      </c>
      <c r="R25" s="69" t="str">
        <f t="shared" si="1"/>
        <v>case 23:sChoice = "ar_gulgslaver003";  fCR = 3.0;  iMinNum = 1; iMaxNum = 5; iWeight = 4; break; // Gulgan Slaver - Half-elf</v>
      </c>
      <c r="S25" s="57"/>
      <c r="T25" s="57"/>
      <c r="U25" s="57"/>
      <c r="V25" s="57"/>
    </row>
    <row r="26" spans="1:22" ht="15" customHeight="1">
      <c r="A26" t="s">
        <v>629</v>
      </c>
      <c r="B26">
        <f t="shared" si="0"/>
        <v>24</v>
      </c>
      <c r="C26" t="s">
        <v>643</v>
      </c>
      <c r="D26" s="54" t="s">
        <v>40</v>
      </c>
      <c r="E26" s="72" t="s">
        <v>644</v>
      </c>
      <c r="F26" s="99">
        <v>3</v>
      </c>
      <c r="G26" s="81" t="s">
        <v>647</v>
      </c>
      <c r="H26" s="81" t="s">
        <v>646</v>
      </c>
      <c r="I26" s="88">
        <v>1</v>
      </c>
      <c r="J26" s="76" t="s">
        <v>637</v>
      </c>
      <c r="K26" s="76" t="s">
        <v>639</v>
      </c>
      <c r="L26" s="92">
        <v>4</v>
      </c>
      <c r="M26" s="76" t="s">
        <v>637</v>
      </c>
      <c r="N26" s="76" t="s">
        <v>642</v>
      </c>
      <c r="O26" s="75">
        <v>8</v>
      </c>
      <c r="P26" s="76" t="s">
        <v>645</v>
      </c>
      <c r="Q26" s="54" t="s">
        <v>39</v>
      </c>
      <c r="R26" s="69" t="str">
        <f t="shared" si="1"/>
        <v>case 24:sChoice = "direrat_002";  fCR = 3.0;  iMinNum = 1; iMaxNum = 4; iWeight = 8; break; // Rat, Dire - Greater</v>
      </c>
      <c r="S26" s="57"/>
      <c r="T26" s="57"/>
      <c r="U26" s="57"/>
      <c r="V26" s="57"/>
    </row>
    <row r="27" spans="1:22" ht="15" customHeight="1">
      <c r="A27" t="s">
        <v>629</v>
      </c>
      <c r="B27">
        <f t="shared" si="0"/>
        <v>25</v>
      </c>
      <c r="C27" t="s">
        <v>643</v>
      </c>
      <c r="D27" s="54" t="s">
        <v>450</v>
      </c>
      <c r="E27" s="72" t="s">
        <v>644</v>
      </c>
      <c r="F27" s="99">
        <v>3</v>
      </c>
      <c r="G27" s="81" t="s">
        <v>647</v>
      </c>
      <c r="H27" s="81" t="s">
        <v>646</v>
      </c>
      <c r="I27" s="88">
        <v>1</v>
      </c>
      <c r="J27" s="76" t="s">
        <v>637</v>
      </c>
      <c r="K27" s="76" t="s">
        <v>639</v>
      </c>
      <c r="L27" s="92">
        <v>1</v>
      </c>
      <c r="M27" s="76" t="s">
        <v>637</v>
      </c>
      <c r="N27" s="76" t="s">
        <v>642</v>
      </c>
      <c r="O27" s="75">
        <v>16</v>
      </c>
      <c r="P27" s="76" t="s">
        <v>645</v>
      </c>
      <c r="Q27" s="54" t="s">
        <v>449</v>
      </c>
      <c r="R27" s="69" t="str">
        <f t="shared" si="1"/>
        <v>case 25:sChoice = "ds_des_viper003";  fCR = 3.0;  iMinNum = 1; iMaxNum = 1; iWeight = 16; break; // Desert Viper, Large</v>
      </c>
      <c r="S27" s="57"/>
      <c r="T27" s="57"/>
      <c r="U27" s="57"/>
      <c r="V27" s="57"/>
    </row>
    <row r="28" spans="1:22" ht="15" customHeight="1">
      <c r="A28" t="s">
        <v>629</v>
      </c>
      <c r="B28">
        <f t="shared" si="0"/>
        <v>26</v>
      </c>
      <c r="C28" t="s">
        <v>643</v>
      </c>
      <c r="D28" s="54" t="s">
        <v>28</v>
      </c>
      <c r="E28" s="72" t="s">
        <v>644</v>
      </c>
      <c r="F28" s="99">
        <v>3</v>
      </c>
      <c r="G28" s="81" t="s">
        <v>647</v>
      </c>
      <c r="H28" s="81" t="s">
        <v>646</v>
      </c>
      <c r="I28" s="88">
        <v>1</v>
      </c>
      <c r="J28" s="76" t="s">
        <v>637</v>
      </c>
      <c r="K28" s="76" t="s">
        <v>639</v>
      </c>
      <c r="L28" s="92">
        <v>1</v>
      </c>
      <c r="M28" s="76" t="s">
        <v>637</v>
      </c>
      <c r="N28" s="76" t="s">
        <v>642</v>
      </c>
      <c r="O28" s="75">
        <v>8</v>
      </c>
      <c r="P28" s="76" t="s">
        <v>645</v>
      </c>
      <c r="Q28" s="54" t="s">
        <v>27</v>
      </c>
      <c r="R28" s="69" t="str">
        <f t="shared" si="1"/>
        <v>case 26:sChoice = "ds_lizstrider001";  fCR = 3.0;  iMinNum = 1; iMaxNum = 1; iWeight = 8; break; // Lizard: Dune Strider, Domesticated</v>
      </c>
      <c r="S28" s="57"/>
      <c r="T28" s="57"/>
      <c r="U28" s="57"/>
      <c r="V28" s="57"/>
    </row>
    <row r="29" spans="1:22" ht="15" customHeight="1">
      <c r="A29" t="s">
        <v>629</v>
      </c>
      <c r="B29">
        <f t="shared" si="0"/>
        <v>27</v>
      </c>
      <c r="C29" t="s">
        <v>643</v>
      </c>
      <c r="D29" s="54" t="s">
        <v>524</v>
      </c>
      <c r="E29" s="72" t="s">
        <v>644</v>
      </c>
      <c r="F29" s="99">
        <v>3</v>
      </c>
      <c r="G29" s="81" t="s">
        <v>647</v>
      </c>
      <c r="H29" s="81" t="s">
        <v>646</v>
      </c>
      <c r="I29" s="88">
        <v>1</v>
      </c>
      <c r="J29" s="76" t="s">
        <v>637</v>
      </c>
      <c r="K29" s="76" t="s">
        <v>639</v>
      </c>
      <c r="L29" s="92">
        <v>100</v>
      </c>
      <c r="M29" s="76" t="s">
        <v>637</v>
      </c>
      <c r="N29" s="76" t="s">
        <v>642</v>
      </c>
      <c r="O29" s="75">
        <v>4</v>
      </c>
      <c r="P29" s="76" t="s">
        <v>645</v>
      </c>
      <c r="Q29" s="54" t="s">
        <v>523</v>
      </c>
      <c r="R29" s="69" t="str">
        <f t="shared" si="1"/>
        <v>case 27:sChoice = "ds_wezer001";  fCR = 3.0;  iMinNum = 1; iMaxNum = 100; iWeight = 4; break; // Wezer: Worker</v>
      </c>
      <c r="S29" s="57"/>
      <c r="T29" s="57"/>
      <c r="U29" s="57"/>
      <c r="V29" s="57"/>
    </row>
    <row r="30" spans="1:22" ht="15" customHeight="1">
      <c r="A30" t="s">
        <v>629</v>
      </c>
      <c r="B30">
        <f t="shared" si="0"/>
        <v>28</v>
      </c>
      <c r="C30" t="s">
        <v>643</v>
      </c>
      <c r="D30" s="54" t="s">
        <v>521</v>
      </c>
      <c r="E30" s="72" t="s">
        <v>644</v>
      </c>
      <c r="F30" s="99">
        <v>3</v>
      </c>
      <c r="G30" s="81" t="s">
        <v>647</v>
      </c>
      <c r="H30" s="81" t="s">
        <v>646</v>
      </c>
      <c r="I30" s="88">
        <v>1</v>
      </c>
      <c r="J30" s="76" t="s">
        <v>637</v>
      </c>
      <c r="K30" s="76" t="s">
        <v>639</v>
      </c>
      <c r="L30" s="92">
        <v>10</v>
      </c>
      <c r="M30" s="76" t="s">
        <v>637</v>
      </c>
      <c r="N30" s="76" t="s">
        <v>642</v>
      </c>
      <c r="O30" s="75">
        <v>4</v>
      </c>
      <c r="P30" s="76" t="s">
        <v>645</v>
      </c>
      <c r="Q30" s="54" t="s">
        <v>520</v>
      </c>
      <c r="R30" s="69" t="str">
        <f t="shared" si="1"/>
        <v>case 28:sChoice = "ds_wezer002";  fCR = 3.0;  iMinNum = 1; iMaxNum = 10; iWeight = 4; break; // Wezer: Soldier</v>
      </c>
      <c r="S30" s="57"/>
      <c r="T30" s="57"/>
      <c r="U30" s="57"/>
      <c r="V30" s="57"/>
    </row>
    <row r="31" spans="1:22" ht="15" customHeight="1">
      <c r="A31" t="s">
        <v>629</v>
      </c>
      <c r="B31">
        <f t="shared" si="0"/>
        <v>29</v>
      </c>
      <c r="C31" t="s">
        <v>643</v>
      </c>
      <c r="D31" s="54" t="s">
        <v>465</v>
      </c>
      <c r="E31" s="72" t="s">
        <v>644</v>
      </c>
      <c r="F31" s="99">
        <v>3</v>
      </c>
      <c r="G31" s="81" t="s">
        <v>647</v>
      </c>
      <c r="H31" s="81" t="s">
        <v>646</v>
      </c>
      <c r="I31" s="88">
        <v>2</v>
      </c>
      <c r="J31" s="76" t="s">
        <v>637</v>
      </c>
      <c r="K31" s="76" t="s">
        <v>639</v>
      </c>
      <c r="L31" s="92">
        <v>12</v>
      </c>
      <c r="M31" s="76" t="s">
        <v>637</v>
      </c>
      <c r="N31" s="76" t="s">
        <v>642</v>
      </c>
      <c r="O31" s="75">
        <v>16</v>
      </c>
      <c r="P31" s="76" t="s">
        <v>645</v>
      </c>
      <c r="Q31" s="54" t="s">
        <v>464</v>
      </c>
      <c r="R31" s="69" t="str">
        <f t="shared" si="1"/>
        <v>case 29:sChoice = "gia_lizard_001";  fCR = 3.0;  iMinNum = 2; iMaxNum = 12; iWeight = 16; break; // Lizard, Giant</v>
      </c>
      <c r="S31" s="57"/>
      <c r="T31" s="57"/>
      <c r="U31" s="57"/>
      <c r="V31" s="57"/>
    </row>
    <row r="32" spans="1:22" ht="15" customHeight="1">
      <c r="A32" t="s">
        <v>629</v>
      </c>
      <c r="B32">
        <f t="shared" si="0"/>
        <v>30</v>
      </c>
      <c r="C32" t="s">
        <v>643</v>
      </c>
      <c r="D32" s="54" t="s">
        <v>143</v>
      </c>
      <c r="E32" s="72" t="s">
        <v>644</v>
      </c>
      <c r="F32" s="99">
        <v>3</v>
      </c>
      <c r="G32" s="81" t="s">
        <v>647</v>
      </c>
      <c r="H32" s="81" t="s">
        <v>646</v>
      </c>
      <c r="I32" s="88">
        <v>1</v>
      </c>
      <c r="J32" s="76" t="s">
        <v>637</v>
      </c>
      <c r="K32" s="76" t="s">
        <v>639</v>
      </c>
      <c r="L32" s="92">
        <v>3</v>
      </c>
      <c r="M32" s="76" t="s">
        <v>637</v>
      </c>
      <c r="N32" s="76" t="s">
        <v>642</v>
      </c>
      <c r="O32" s="75">
        <v>4</v>
      </c>
      <c r="P32" s="76" t="s">
        <v>645</v>
      </c>
      <c r="Q32" s="54" t="s">
        <v>142</v>
      </c>
      <c r="R32" s="69" t="str">
        <f t="shared" si="1"/>
        <v>case 30:sChoice = "halfbandit_001";  fCR = 3.0;  iMinNum = 1; iMaxNum = 3; iWeight = 4; break; // Bandit, Halfling - Daggers</v>
      </c>
      <c r="S32" s="57"/>
      <c r="T32" s="57"/>
      <c r="U32" s="57"/>
      <c r="V32" s="57"/>
    </row>
    <row r="33" spans="1:22" ht="15" customHeight="1">
      <c r="A33" t="s">
        <v>629</v>
      </c>
      <c r="B33">
        <f t="shared" si="0"/>
        <v>31</v>
      </c>
      <c r="C33" t="s">
        <v>643</v>
      </c>
      <c r="D33" s="54" t="s">
        <v>150</v>
      </c>
      <c r="E33" s="72" t="s">
        <v>644</v>
      </c>
      <c r="F33" s="99">
        <v>3</v>
      </c>
      <c r="G33" s="81" t="s">
        <v>647</v>
      </c>
      <c r="H33" s="81" t="s">
        <v>646</v>
      </c>
      <c r="I33" s="88">
        <v>1</v>
      </c>
      <c r="J33" s="76" t="s">
        <v>637</v>
      </c>
      <c r="K33" s="76" t="s">
        <v>639</v>
      </c>
      <c r="L33" s="92">
        <v>5</v>
      </c>
      <c r="M33" s="76" t="s">
        <v>637</v>
      </c>
      <c r="N33" s="76" t="s">
        <v>642</v>
      </c>
      <c r="O33" s="75">
        <v>8</v>
      </c>
      <c r="P33" s="76" t="s">
        <v>645</v>
      </c>
      <c r="Q33" s="54" t="s">
        <v>149</v>
      </c>
      <c r="R33" s="69" t="str">
        <f t="shared" si="1"/>
        <v>case 31:sChoice = "humanbandit_001";  fCR = 3.0;  iMinNum = 1; iMaxNum = 5; iWeight = 8; break; // Bandit, Human - Short Sword</v>
      </c>
      <c r="S33" s="57"/>
      <c r="T33" s="57"/>
      <c r="U33" s="57"/>
      <c r="V33" s="57"/>
    </row>
    <row r="34" spans="1:22" ht="15" customHeight="1">
      <c r="A34" t="s">
        <v>629</v>
      </c>
      <c r="B34">
        <f t="shared" si="0"/>
        <v>32</v>
      </c>
      <c r="C34" t="s">
        <v>643</v>
      </c>
      <c r="D34" s="54" t="s">
        <v>148</v>
      </c>
      <c r="E34" s="72" t="s">
        <v>644</v>
      </c>
      <c r="F34" s="99">
        <v>3</v>
      </c>
      <c r="G34" s="81" t="s">
        <v>647</v>
      </c>
      <c r="H34" s="81" t="s">
        <v>646</v>
      </c>
      <c r="I34" s="88">
        <v>1</v>
      </c>
      <c r="J34" s="76" t="s">
        <v>637</v>
      </c>
      <c r="K34" s="76" t="s">
        <v>639</v>
      </c>
      <c r="L34" s="92">
        <v>3</v>
      </c>
      <c r="M34" s="76" t="s">
        <v>637</v>
      </c>
      <c r="N34" s="76" t="s">
        <v>642</v>
      </c>
      <c r="O34" s="75">
        <v>8</v>
      </c>
      <c r="P34" s="76" t="s">
        <v>645</v>
      </c>
      <c r="Q34" s="54" t="s">
        <v>147</v>
      </c>
      <c r="R34" s="69" t="str">
        <f t="shared" si="1"/>
        <v>case 32:sChoice = "humanbandit_002";  fCR = 3.0;  iMinNum = 1; iMaxNum = 3; iWeight = 8; break; // Bandit, Human - Psionic</v>
      </c>
      <c r="S34" s="57"/>
      <c r="T34" s="57"/>
      <c r="U34" s="57"/>
      <c r="V34" s="57"/>
    </row>
    <row r="35" spans="1:22" ht="15" customHeight="1">
      <c r="A35" t="s">
        <v>629</v>
      </c>
      <c r="B35">
        <f t="shared" ref="B35:B66" si="2">SUM(B34+1)</f>
        <v>33</v>
      </c>
      <c r="C35" t="s">
        <v>643</v>
      </c>
      <c r="D35" s="54" t="s">
        <v>419</v>
      </c>
      <c r="E35" s="72" t="s">
        <v>644</v>
      </c>
      <c r="F35" s="99">
        <v>3</v>
      </c>
      <c r="G35" s="81" t="s">
        <v>647</v>
      </c>
      <c r="H35" s="81" t="s">
        <v>646</v>
      </c>
      <c r="I35" s="88">
        <v>5</v>
      </c>
      <c r="J35" s="76" t="s">
        <v>637</v>
      </c>
      <c r="K35" s="76" t="s">
        <v>639</v>
      </c>
      <c r="L35" s="92">
        <v>15</v>
      </c>
      <c r="M35" s="76" t="s">
        <v>637</v>
      </c>
      <c r="N35" s="76" t="s">
        <v>642</v>
      </c>
      <c r="O35" s="75">
        <v>8</v>
      </c>
      <c r="P35" s="76" t="s">
        <v>645</v>
      </c>
      <c r="Q35" s="54" t="s">
        <v>418</v>
      </c>
      <c r="R35" s="69" t="str">
        <f t="shared" si="1"/>
        <v>case 33:sChoice = "slig002";  fCR = 3.0;  iMinNum = 5; iMaxNum = 15; iWeight = 8; break; // Slig, Common</v>
      </c>
      <c r="S35" s="57"/>
      <c r="T35" s="57"/>
      <c r="U35" s="57"/>
      <c r="V35" s="57"/>
    </row>
    <row r="36" spans="1:22" ht="15" customHeight="1">
      <c r="A36" t="s">
        <v>629</v>
      </c>
      <c r="B36">
        <f t="shared" si="2"/>
        <v>34</v>
      </c>
      <c r="C36" t="s">
        <v>643</v>
      </c>
      <c r="D36" s="54" t="s">
        <v>159</v>
      </c>
      <c r="E36" s="72" t="s">
        <v>644</v>
      </c>
      <c r="F36" s="99">
        <v>3</v>
      </c>
      <c r="G36" s="81" t="s">
        <v>647</v>
      </c>
      <c r="H36" s="81" t="s">
        <v>646</v>
      </c>
      <c r="I36" s="88">
        <v>2</v>
      </c>
      <c r="J36" s="76" t="s">
        <v>637</v>
      </c>
      <c r="K36" s="76" t="s">
        <v>639</v>
      </c>
      <c r="L36" s="92">
        <v>7</v>
      </c>
      <c r="M36" s="76" t="s">
        <v>637</v>
      </c>
      <c r="N36" s="76" t="s">
        <v>642</v>
      </c>
      <c r="O36" s="75">
        <v>16</v>
      </c>
      <c r="P36" s="76" t="s">
        <v>645</v>
      </c>
      <c r="Q36" s="54" t="s">
        <v>158</v>
      </c>
      <c r="R36" s="69" t="str">
        <f t="shared" si="1"/>
        <v>case 34:sChoice = "wildmul001";  fCR = 3.0;  iMinNum = 2; iMaxNum = 7; iWeight = 16; break; // Mul, Wild - Battleaxe</v>
      </c>
      <c r="S36" s="57"/>
      <c r="T36" s="57"/>
      <c r="U36" s="57"/>
      <c r="V36" s="57"/>
    </row>
    <row r="37" spans="1:22" ht="15" customHeight="1">
      <c r="A37" t="s">
        <v>629</v>
      </c>
      <c r="B37">
        <f t="shared" si="2"/>
        <v>35</v>
      </c>
      <c r="C37" t="s">
        <v>643</v>
      </c>
      <c r="D37" s="54" t="s">
        <v>368</v>
      </c>
      <c r="E37" s="72" t="s">
        <v>644</v>
      </c>
      <c r="F37" s="99">
        <v>4</v>
      </c>
      <c r="G37" s="81" t="s">
        <v>647</v>
      </c>
      <c r="H37" s="81" t="s">
        <v>646</v>
      </c>
      <c r="I37" s="88">
        <v>1</v>
      </c>
      <c r="J37" s="76" t="s">
        <v>637</v>
      </c>
      <c r="K37" s="76" t="s">
        <v>639</v>
      </c>
      <c r="L37" s="92">
        <v>12</v>
      </c>
      <c r="M37" s="76" t="s">
        <v>637</v>
      </c>
      <c r="N37" s="76" t="s">
        <v>642</v>
      </c>
      <c r="O37" s="75">
        <v>4</v>
      </c>
      <c r="P37" s="76" t="s">
        <v>645</v>
      </c>
      <c r="Q37" s="54" t="s">
        <v>367</v>
      </c>
      <c r="R37" s="69" t="str">
        <f t="shared" si="1"/>
        <v>case 35:sChoice = "ar_mepsteam001";  fCR = 4.0;  iMinNum = 1; iMaxNum = 12; iWeight = 4; break; // Mephit, Steam</v>
      </c>
      <c r="S37" s="57"/>
      <c r="T37" s="57"/>
      <c r="U37" s="57"/>
      <c r="V37" s="57"/>
    </row>
    <row r="38" spans="1:22" ht="15" customHeight="1">
      <c r="A38" t="s">
        <v>629</v>
      </c>
      <c r="B38">
        <f t="shared" si="2"/>
        <v>36</v>
      </c>
      <c r="C38" t="s">
        <v>643</v>
      </c>
      <c r="D38" s="54" t="s">
        <v>392</v>
      </c>
      <c r="E38" s="72" t="s">
        <v>644</v>
      </c>
      <c r="F38" s="99">
        <v>4</v>
      </c>
      <c r="G38" s="81" t="s">
        <v>647</v>
      </c>
      <c r="H38" s="81" t="s">
        <v>646</v>
      </c>
      <c r="I38" s="88">
        <v>1</v>
      </c>
      <c r="J38" s="76" t="s">
        <v>637</v>
      </c>
      <c r="K38" s="76" t="s">
        <v>639</v>
      </c>
      <c r="L38" s="92">
        <v>1</v>
      </c>
      <c r="M38" s="76" t="s">
        <v>637</v>
      </c>
      <c r="N38" s="76" t="s">
        <v>642</v>
      </c>
      <c r="O38" s="75">
        <v>8</v>
      </c>
      <c r="P38" s="76" t="s">
        <v>645</v>
      </c>
      <c r="Q38" s="54" t="s">
        <v>391</v>
      </c>
      <c r="R38" s="69" t="str">
        <f t="shared" si="1"/>
        <v>case 36:sChoice = "ar_rocklizard001";  fCR = 4.0;  iMinNum = 1; iMaxNum = 1; iWeight = 8; break; // Lizard, Rock-Horned</v>
      </c>
      <c r="S38" s="57"/>
      <c r="T38" s="57"/>
      <c r="U38" s="57"/>
      <c r="V38" s="57"/>
    </row>
    <row r="39" spans="1:22" ht="15" customHeight="1">
      <c r="A39" t="s">
        <v>629</v>
      </c>
      <c r="B39">
        <f t="shared" si="2"/>
        <v>37</v>
      </c>
      <c r="C39" t="s">
        <v>643</v>
      </c>
      <c r="D39" s="54" t="s">
        <v>380</v>
      </c>
      <c r="E39" s="72" t="s">
        <v>644</v>
      </c>
      <c r="F39" s="99">
        <v>4</v>
      </c>
      <c r="G39" s="81" t="s">
        <v>647</v>
      </c>
      <c r="H39" s="81" t="s">
        <v>646</v>
      </c>
      <c r="I39" s="88">
        <v>2</v>
      </c>
      <c r="J39" s="76" t="s">
        <v>637</v>
      </c>
      <c r="K39" s="76" t="s">
        <v>639</v>
      </c>
      <c r="L39" s="92">
        <v>8</v>
      </c>
      <c r="M39" s="76" t="s">
        <v>637</v>
      </c>
      <c r="N39" s="76" t="s">
        <v>642</v>
      </c>
      <c r="O39" s="75">
        <v>8</v>
      </c>
      <c r="P39" s="76" t="s">
        <v>645</v>
      </c>
      <c r="Q39" s="54" t="s">
        <v>379</v>
      </c>
      <c r="R39" s="69" t="str">
        <f t="shared" si="1"/>
        <v>case 37:sChoice = "ar_scrbeetle_001";  fCR = 4.0;  iMinNum = 2; iMaxNum = 8; iWeight = 8; break; // Screamer Beetle</v>
      </c>
      <c r="S39" s="57"/>
      <c r="T39" s="57"/>
      <c r="U39" s="57"/>
      <c r="V39" s="57"/>
    </row>
    <row r="40" spans="1:22" ht="15" customHeight="1">
      <c r="A40" t="s">
        <v>629</v>
      </c>
      <c r="B40">
        <f t="shared" si="2"/>
        <v>38</v>
      </c>
      <c r="C40" t="s">
        <v>643</v>
      </c>
      <c r="D40" s="54" t="s">
        <v>146</v>
      </c>
      <c r="E40" s="72" t="s">
        <v>644</v>
      </c>
      <c r="F40" s="99">
        <v>4</v>
      </c>
      <c r="G40" s="81" t="s">
        <v>647</v>
      </c>
      <c r="H40" s="81" t="s">
        <v>646</v>
      </c>
      <c r="I40" s="88">
        <v>1</v>
      </c>
      <c r="J40" s="76" t="s">
        <v>637</v>
      </c>
      <c r="K40" s="76" t="s">
        <v>639</v>
      </c>
      <c r="L40" s="92">
        <v>8</v>
      </c>
      <c r="M40" s="76" t="s">
        <v>637</v>
      </c>
      <c r="N40" s="76" t="s">
        <v>642</v>
      </c>
      <c r="O40" s="75">
        <v>4</v>
      </c>
      <c r="P40" s="76" t="s">
        <v>645</v>
      </c>
      <c r="Q40" s="54" t="s">
        <v>196</v>
      </c>
      <c r="R40" s="69" t="str">
        <f t="shared" si="1"/>
        <v>case 38:sChoice = "banditguard_001";  fCR = 4.0;  iMinNum = 1; iMaxNum = 8; iWeight = 4; break; // Bandit Guard, Mul - Short Swords</v>
      </c>
      <c r="S40" s="57"/>
      <c r="T40" s="57"/>
      <c r="U40" s="57"/>
      <c r="V40" s="57"/>
    </row>
    <row r="41" spans="1:22" ht="15" customHeight="1">
      <c r="A41" t="s">
        <v>629</v>
      </c>
      <c r="B41">
        <f t="shared" si="2"/>
        <v>39</v>
      </c>
      <c r="C41" t="s">
        <v>643</v>
      </c>
      <c r="D41" s="77" t="s">
        <v>406</v>
      </c>
      <c r="E41" s="72" t="s">
        <v>644</v>
      </c>
      <c r="F41" s="97">
        <v>4</v>
      </c>
      <c r="G41" s="81" t="s">
        <v>647</v>
      </c>
      <c r="H41" s="81" t="s">
        <v>646</v>
      </c>
      <c r="I41" s="85">
        <v>1</v>
      </c>
      <c r="J41" s="76" t="s">
        <v>637</v>
      </c>
      <c r="K41" s="76" t="s">
        <v>639</v>
      </c>
      <c r="L41" s="93">
        <v>1</v>
      </c>
      <c r="M41" s="76" t="s">
        <v>637</v>
      </c>
      <c r="N41" s="76" t="s">
        <v>642</v>
      </c>
      <c r="O41" s="75">
        <v>8</v>
      </c>
      <c r="P41" s="76" t="s">
        <v>645</v>
      </c>
      <c r="Q41" s="77" t="s">
        <v>405</v>
      </c>
      <c r="R41" s="69" t="str">
        <f t="shared" si="1"/>
        <v>case 39:sChoice = "ds_desfalcon001";  fCR = 4.0;  iMinNum = 1; iMaxNum = 1; iWeight = 8; break; // Falcon, Desert: 4 HD</v>
      </c>
      <c r="S41" s="57"/>
      <c r="T41" s="57"/>
      <c r="U41" s="57"/>
      <c r="V41" s="57"/>
    </row>
    <row r="42" spans="1:22" ht="15" customHeight="1">
      <c r="A42" t="s">
        <v>629</v>
      </c>
      <c r="B42">
        <f t="shared" si="2"/>
        <v>40</v>
      </c>
      <c r="C42" t="s">
        <v>643</v>
      </c>
      <c r="D42" s="54" t="s">
        <v>613</v>
      </c>
      <c r="E42" s="72" t="s">
        <v>644</v>
      </c>
      <c r="F42" s="99">
        <v>4</v>
      </c>
      <c r="G42" s="81" t="s">
        <v>647</v>
      </c>
      <c r="H42" s="81" t="s">
        <v>646</v>
      </c>
      <c r="I42" s="88">
        <v>1</v>
      </c>
      <c r="J42" s="76" t="s">
        <v>637</v>
      </c>
      <c r="K42" s="76" t="s">
        <v>639</v>
      </c>
      <c r="L42" s="92">
        <v>2</v>
      </c>
      <c r="M42" s="76" t="s">
        <v>637</v>
      </c>
      <c r="N42" s="76" t="s">
        <v>642</v>
      </c>
      <c r="O42" s="75">
        <v>16</v>
      </c>
      <c r="P42" s="76" t="s">
        <v>645</v>
      </c>
      <c r="Q42" s="54" t="s">
        <v>612</v>
      </c>
      <c r="R42" s="69" t="str">
        <f t="shared" si="1"/>
        <v>case 40:sChoice = "ds_dunecrab001";  fCR = 4.0;  iMinNum = 1; iMaxNum = 2; iWeight = 16; break; // Dunecrab</v>
      </c>
      <c r="S42" s="57"/>
      <c r="T42" s="57"/>
      <c r="U42" s="57"/>
      <c r="V42" s="57"/>
    </row>
    <row r="43" spans="1:22" ht="15" customHeight="1">
      <c r="A43" t="s">
        <v>629</v>
      </c>
      <c r="B43">
        <f t="shared" si="2"/>
        <v>41</v>
      </c>
      <c r="C43" t="s">
        <v>643</v>
      </c>
      <c r="D43" s="54" t="s">
        <v>623</v>
      </c>
      <c r="E43" s="72" t="s">
        <v>644</v>
      </c>
      <c r="F43" s="99">
        <v>4</v>
      </c>
      <c r="G43" s="81" t="s">
        <v>647</v>
      </c>
      <c r="H43" s="81" t="s">
        <v>646</v>
      </c>
      <c r="I43" s="88">
        <v>1</v>
      </c>
      <c r="J43" s="76" t="s">
        <v>637</v>
      </c>
      <c r="K43" s="76" t="s">
        <v>639</v>
      </c>
      <c r="L43" s="92">
        <v>2</v>
      </c>
      <c r="M43" s="76" t="s">
        <v>637</v>
      </c>
      <c r="N43" s="76" t="s">
        <v>642</v>
      </c>
      <c r="O43" s="75">
        <v>8</v>
      </c>
      <c r="P43" s="76" t="s">
        <v>645</v>
      </c>
      <c r="Q43" s="54" t="s">
        <v>622</v>
      </c>
      <c r="R43" s="69" t="str">
        <f t="shared" si="1"/>
        <v>case 41:sChoice = "ds_dustglider001";  fCR = 4.0;  iMinNum = 1; iMaxNum = 2; iWeight = 8; break; // Dust Glider</v>
      </c>
      <c r="S43" s="57"/>
      <c r="T43" s="57"/>
      <c r="U43" s="57"/>
      <c r="V43" s="57"/>
    </row>
    <row r="44" spans="1:22" ht="15" customHeight="1">
      <c r="A44" t="s">
        <v>629</v>
      </c>
      <c r="B44">
        <f t="shared" si="2"/>
        <v>42</v>
      </c>
      <c r="C44" t="s">
        <v>643</v>
      </c>
      <c r="D44" s="66" t="s">
        <v>399</v>
      </c>
      <c r="E44" s="72" t="s">
        <v>644</v>
      </c>
      <c r="F44" s="99">
        <v>4</v>
      </c>
      <c r="G44" s="81" t="s">
        <v>647</v>
      </c>
      <c r="H44" s="81" t="s">
        <v>646</v>
      </c>
      <c r="I44" s="88">
        <v>1</v>
      </c>
      <c r="J44" s="76" t="s">
        <v>637</v>
      </c>
      <c r="K44" s="76" t="s">
        <v>639</v>
      </c>
      <c r="L44" s="92">
        <v>8</v>
      </c>
      <c r="M44" s="76" t="s">
        <v>637</v>
      </c>
      <c r="N44" s="76" t="s">
        <v>642</v>
      </c>
      <c r="O44" s="75">
        <v>8</v>
      </c>
      <c r="P44" s="76" t="s">
        <v>645</v>
      </c>
      <c r="Q44" s="66" t="s">
        <v>398</v>
      </c>
      <c r="R44" s="69" t="str">
        <f t="shared" si="1"/>
        <v>case 42:sChoice = "dustdigger01";  fCR = 4.0;  iMinNum = 1; iMaxNum = 8; iWeight = 8; break; // Dust Digger</v>
      </c>
      <c r="S44" s="57"/>
      <c r="T44" s="57"/>
      <c r="U44" s="57"/>
      <c r="V44" s="57"/>
    </row>
    <row r="45" spans="1:22" ht="15" customHeight="1">
      <c r="A45" t="s">
        <v>629</v>
      </c>
      <c r="B45">
        <f t="shared" si="2"/>
        <v>43</v>
      </c>
      <c r="C45" t="s">
        <v>643</v>
      </c>
      <c r="D45" s="54" t="s">
        <v>350</v>
      </c>
      <c r="E45" s="72" t="s">
        <v>644</v>
      </c>
      <c r="F45" s="99">
        <v>4</v>
      </c>
      <c r="G45" s="81" t="s">
        <v>647</v>
      </c>
      <c r="H45" s="81" t="s">
        <v>646</v>
      </c>
      <c r="I45" s="88">
        <v>1</v>
      </c>
      <c r="J45" s="76" t="s">
        <v>637</v>
      </c>
      <c r="K45" s="76" t="s">
        <v>639</v>
      </c>
      <c r="L45" s="92">
        <v>1</v>
      </c>
      <c r="M45" s="76" t="s">
        <v>637</v>
      </c>
      <c r="N45" s="76" t="s">
        <v>642</v>
      </c>
      <c r="O45" s="75">
        <v>4</v>
      </c>
      <c r="P45" s="76" t="s">
        <v>645</v>
      </c>
      <c r="Q45" s="54" t="s">
        <v>349</v>
      </c>
      <c r="R45" s="69" t="str">
        <f t="shared" si="1"/>
        <v>case 43:sChoice = "elem_air_sm001";  fCR = 4.0;  iMinNum = 1; iMaxNum = 1; iWeight = 4; break; // [AR] Air Elemental, Small</v>
      </c>
      <c r="S45" s="57"/>
      <c r="T45" s="57"/>
      <c r="U45" s="57"/>
      <c r="V45" s="57"/>
    </row>
    <row r="46" spans="1:22" ht="15" customHeight="1">
      <c r="A46" t="s">
        <v>629</v>
      </c>
      <c r="B46">
        <f t="shared" si="2"/>
        <v>44</v>
      </c>
      <c r="C46" t="s">
        <v>643</v>
      </c>
      <c r="D46" s="54" t="s">
        <v>366</v>
      </c>
      <c r="E46" s="72" t="s">
        <v>644</v>
      </c>
      <c r="F46" s="99">
        <v>4</v>
      </c>
      <c r="G46" s="81" t="s">
        <v>647</v>
      </c>
      <c r="H46" s="81" t="s">
        <v>646</v>
      </c>
      <c r="I46" s="88">
        <v>1</v>
      </c>
      <c r="J46" s="76" t="s">
        <v>637</v>
      </c>
      <c r="K46" s="76" t="s">
        <v>639</v>
      </c>
      <c r="L46" s="92">
        <v>1</v>
      </c>
      <c r="M46" s="76" t="s">
        <v>637</v>
      </c>
      <c r="N46" s="76" t="s">
        <v>642</v>
      </c>
      <c r="O46" s="75">
        <v>4</v>
      </c>
      <c r="P46" s="76" t="s">
        <v>645</v>
      </c>
      <c r="Q46" s="54" t="s">
        <v>365</v>
      </c>
      <c r="R46" s="69" t="str">
        <f t="shared" si="1"/>
        <v>case 44:sChoice = "elem_sun_sm001";  fCR = 4.0;  iMinNum = 1; iMaxNum = 1; iWeight = 4; break; // Sun Paraelemental, Small</v>
      </c>
      <c r="S46" s="57"/>
      <c r="T46" s="57"/>
      <c r="U46" s="57"/>
      <c r="V46" s="57"/>
    </row>
    <row r="47" spans="1:22" ht="15" customHeight="1">
      <c r="A47" t="s">
        <v>629</v>
      </c>
      <c r="B47">
        <f t="shared" si="2"/>
        <v>45</v>
      </c>
      <c r="C47" t="s">
        <v>643</v>
      </c>
      <c r="D47" s="54" t="s">
        <v>424</v>
      </c>
      <c r="E47" s="72" t="s">
        <v>644</v>
      </c>
      <c r="F47" s="99">
        <v>4</v>
      </c>
      <c r="G47" s="81" t="s">
        <v>647</v>
      </c>
      <c r="H47" s="81" t="s">
        <v>646</v>
      </c>
      <c r="I47" s="88">
        <v>2</v>
      </c>
      <c r="J47" s="76" t="s">
        <v>637</v>
      </c>
      <c r="K47" s="76" t="s">
        <v>639</v>
      </c>
      <c r="L47" s="92">
        <v>8</v>
      </c>
      <c r="M47" s="76" t="s">
        <v>637</v>
      </c>
      <c r="N47" s="76" t="s">
        <v>642</v>
      </c>
      <c r="O47" s="75">
        <v>8</v>
      </c>
      <c r="P47" s="76" t="s">
        <v>645</v>
      </c>
      <c r="Q47" s="54" t="s">
        <v>423</v>
      </c>
      <c r="R47" s="69" t="str">
        <f t="shared" si="1"/>
        <v>case 45:sChoice = "sandhowler001";  fCR = 4.0;  iMinNum = 2; iMaxNum = 8; iWeight = 8; break; // Sand Howler</v>
      </c>
      <c r="S47" s="57"/>
      <c r="T47" s="57"/>
      <c r="U47" s="57"/>
      <c r="V47" s="57"/>
    </row>
    <row r="48" spans="1:22" ht="15" customHeight="1">
      <c r="A48" t="s">
        <v>629</v>
      </c>
      <c r="B48">
        <f t="shared" si="2"/>
        <v>46</v>
      </c>
      <c r="C48" t="s">
        <v>643</v>
      </c>
      <c r="D48" s="54" t="s">
        <v>536</v>
      </c>
      <c r="E48" s="72" t="s">
        <v>644</v>
      </c>
      <c r="F48" s="99">
        <v>5</v>
      </c>
      <c r="G48" s="81" t="s">
        <v>647</v>
      </c>
      <c r="H48" s="81" t="s">
        <v>646</v>
      </c>
      <c r="I48" s="88">
        <v>1</v>
      </c>
      <c r="J48" s="76" t="s">
        <v>637</v>
      </c>
      <c r="K48" s="76" t="s">
        <v>639</v>
      </c>
      <c r="L48" s="92">
        <v>2</v>
      </c>
      <c r="M48" s="76" t="s">
        <v>637</v>
      </c>
      <c r="N48" s="76" t="s">
        <v>642</v>
      </c>
      <c r="O48" s="75">
        <v>8</v>
      </c>
      <c r="P48" s="76" t="s">
        <v>645</v>
      </c>
      <c r="Q48" s="54" t="s">
        <v>535</v>
      </c>
      <c r="R48" s="69" t="str">
        <f t="shared" si="1"/>
        <v>case 46:sChoice = "ar_basilisk001";  fCR = 5.0;  iMinNum = 1; iMaxNum = 2; iWeight = 8; break; // Basilisk</v>
      </c>
      <c r="S48" s="57"/>
      <c r="T48" s="57"/>
      <c r="U48" s="57"/>
      <c r="V48" s="57"/>
    </row>
    <row r="49" spans="1:22" ht="15" customHeight="1">
      <c r="A49" t="s">
        <v>629</v>
      </c>
      <c r="B49">
        <f t="shared" si="2"/>
        <v>47</v>
      </c>
      <c r="C49" t="s">
        <v>643</v>
      </c>
      <c r="D49" s="54" t="s">
        <v>617</v>
      </c>
      <c r="E49" s="72" t="s">
        <v>644</v>
      </c>
      <c r="F49" s="99">
        <v>5</v>
      </c>
      <c r="G49" s="81" t="s">
        <v>647</v>
      </c>
      <c r="H49" s="81" t="s">
        <v>646</v>
      </c>
      <c r="I49" s="88">
        <v>1</v>
      </c>
      <c r="J49" s="76" t="s">
        <v>637</v>
      </c>
      <c r="K49" s="76" t="s">
        <v>639</v>
      </c>
      <c r="L49" s="92">
        <v>1</v>
      </c>
      <c r="M49" s="76" t="s">
        <v>637</v>
      </c>
      <c r="N49" s="76" t="s">
        <v>642</v>
      </c>
      <c r="O49" s="75">
        <v>4</v>
      </c>
      <c r="P49" s="76" t="s">
        <v>645</v>
      </c>
      <c r="Q49" s="54" t="s">
        <v>616</v>
      </c>
      <c r="R49" s="69" t="str">
        <f t="shared" si="1"/>
        <v>case 47:sChoice = "ar_bladehood001";  fCR = 5.0;  iMinNum = 1; iMaxNum = 1; iWeight = 4; break; // Blade Hood</v>
      </c>
      <c r="S49" s="57"/>
      <c r="T49" s="57"/>
      <c r="U49" s="57"/>
      <c r="V49" s="57"/>
    </row>
    <row r="50" spans="1:22" ht="15" customHeight="1">
      <c r="A50" t="s">
        <v>629</v>
      </c>
      <c r="B50">
        <f t="shared" si="2"/>
        <v>48</v>
      </c>
      <c r="C50" t="s">
        <v>643</v>
      </c>
      <c r="D50" s="54" t="s">
        <v>552</v>
      </c>
      <c r="E50" s="72" t="s">
        <v>644</v>
      </c>
      <c r="F50" s="99">
        <v>5</v>
      </c>
      <c r="G50" s="81" t="s">
        <v>647</v>
      </c>
      <c r="H50" s="81" t="s">
        <v>646</v>
      </c>
      <c r="I50" s="88">
        <v>2</v>
      </c>
      <c r="J50" s="76" t="s">
        <v>637</v>
      </c>
      <c r="K50" s="76" t="s">
        <v>639</v>
      </c>
      <c r="L50" s="92">
        <v>8</v>
      </c>
      <c r="M50" s="76" t="s">
        <v>637</v>
      </c>
      <c r="N50" s="76" t="s">
        <v>642</v>
      </c>
      <c r="O50" s="75">
        <v>8</v>
      </c>
      <c r="P50" s="76" t="s">
        <v>645</v>
      </c>
      <c r="Q50" s="54" t="s">
        <v>551</v>
      </c>
      <c r="R50" s="69" t="str">
        <f t="shared" si="1"/>
        <v>case 48:sChoice = "ar_daggoran_001";  fCR = 5.0;  iMinNum = 2; iMaxNum = 8; iWeight = 8; break; // Daggoran</v>
      </c>
      <c r="S50" s="57"/>
      <c r="T50" s="57"/>
      <c r="U50" s="57"/>
      <c r="V50" s="57"/>
    </row>
    <row r="51" spans="1:22" ht="15" customHeight="1">
      <c r="A51" t="s">
        <v>629</v>
      </c>
      <c r="B51">
        <f t="shared" si="2"/>
        <v>49</v>
      </c>
      <c r="C51" t="s">
        <v>643</v>
      </c>
      <c r="D51" s="54" t="s">
        <v>205</v>
      </c>
      <c r="E51" s="72" t="s">
        <v>644</v>
      </c>
      <c r="F51" s="99">
        <v>5</v>
      </c>
      <c r="G51" s="81" t="s">
        <v>647</v>
      </c>
      <c r="H51" s="81" t="s">
        <v>646</v>
      </c>
      <c r="I51" s="88">
        <v>2</v>
      </c>
      <c r="J51" s="76" t="s">
        <v>637</v>
      </c>
      <c r="K51" s="76" t="s">
        <v>639</v>
      </c>
      <c r="L51" s="92">
        <v>8</v>
      </c>
      <c r="M51" s="76" t="s">
        <v>637</v>
      </c>
      <c r="N51" s="76" t="s">
        <v>642</v>
      </c>
      <c r="O51" s="75">
        <v>4</v>
      </c>
      <c r="P51" s="76" t="s">
        <v>645</v>
      </c>
      <c r="Q51" s="54" t="s">
        <v>204</v>
      </c>
      <c r="R51" s="69" t="str">
        <f t="shared" si="1"/>
        <v>case 49:sChoice = "ar_hellhound001";  fCR = 5.0;  iMinNum = 2; iMaxNum = 8; iWeight = 4; break; // Hell Hound [AR]</v>
      </c>
      <c r="S51" s="57"/>
      <c r="T51" s="57"/>
      <c r="U51" s="57"/>
      <c r="V51" s="57"/>
    </row>
    <row r="52" spans="1:22" ht="15" customHeight="1">
      <c r="A52" t="s">
        <v>629</v>
      </c>
      <c r="B52">
        <f t="shared" si="2"/>
        <v>50</v>
      </c>
      <c r="C52" t="s">
        <v>643</v>
      </c>
      <c r="D52" s="54" t="s">
        <v>203</v>
      </c>
      <c r="E52" s="72" t="s">
        <v>644</v>
      </c>
      <c r="F52" s="99">
        <v>5</v>
      </c>
      <c r="G52" s="81" t="s">
        <v>647</v>
      </c>
      <c r="H52" s="81" t="s">
        <v>646</v>
      </c>
      <c r="I52" s="88">
        <v>1</v>
      </c>
      <c r="J52" s="76" t="s">
        <v>637</v>
      </c>
      <c r="K52" s="76" t="s">
        <v>639</v>
      </c>
      <c r="L52" s="92">
        <v>1</v>
      </c>
      <c r="M52" s="76" t="s">
        <v>637</v>
      </c>
      <c r="N52" s="76" t="s">
        <v>642</v>
      </c>
      <c r="O52" s="75">
        <v>4</v>
      </c>
      <c r="P52" s="76" t="s">
        <v>645</v>
      </c>
      <c r="Q52" s="54" t="s">
        <v>202</v>
      </c>
      <c r="R52" s="69" t="str">
        <f t="shared" si="1"/>
        <v>case 50:sChoice = "ar_imp001";  fCR = 5.0;  iMinNum = 1; iMaxNum = 1; iWeight = 4; break; // Imp [AR]</v>
      </c>
      <c r="S52" s="57"/>
      <c r="T52" s="57"/>
      <c r="U52" s="57"/>
      <c r="V52" s="57"/>
    </row>
    <row r="53" spans="1:22" ht="15" customHeight="1">
      <c r="A53" t="s">
        <v>629</v>
      </c>
      <c r="B53">
        <f t="shared" si="2"/>
        <v>51</v>
      </c>
      <c r="C53" t="s">
        <v>643</v>
      </c>
      <c r="D53" s="54" t="s">
        <v>554</v>
      </c>
      <c r="E53" s="72" t="s">
        <v>644</v>
      </c>
      <c r="F53" s="99">
        <v>5</v>
      </c>
      <c r="G53" s="81" t="s">
        <v>647</v>
      </c>
      <c r="H53" s="81" t="s">
        <v>646</v>
      </c>
      <c r="I53" s="88">
        <v>1</v>
      </c>
      <c r="J53" s="76" t="s">
        <v>637</v>
      </c>
      <c r="K53" s="76" t="s">
        <v>639</v>
      </c>
      <c r="L53" s="92">
        <v>1</v>
      </c>
      <c r="M53" s="76" t="s">
        <v>637</v>
      </c>
      <c r="N53" s="76" t="s">
        <v>642</v>
      </c>
      <c r="O53" s="75">
        <v>4</v>
      </c>
      <c r="P53" s="76" t="s">
        <v>645</v>
      </c>
      <c r="Q53" s="54" t="s">
        <v>553</v>
      </c>
      <c r="R53" s="69" t="str">
        <f t="shared" si="1"/>
        <v>case 51:sChoice = "ar_pakubrazi_001";  fCR = 5.0;  iMinNum = 1; iMaxNum = 1; iWeight = 4; break; // Pakubrazi</v>
      </c>
      <c r="S53" s="57"/>
      <c r="T53" s="57"/>
      <c r="U53" s="57"/>
      <c r="V53" s="57"/>
    </row>
    <row r="54" spans="1:22" ht="15" customHeight="1">
      <c r="A54" t="s">
        <v>629</v>
      </c>
      <c r="B54">
        <f t="shared" si="2"/>
        <v>52</v>
      </c>
      <c r="C54" t="s">
        <v>643</v>
      </c>
      <c r="D54" s="54" t="s">
        <v>106</v>
      </c>
      <c r="E54" s="72" t="s">
        <v>644</v>
      </c>
      <c r="F54" s="99">
        <v>5</v>
      </c>
      <c r="G54" s="81" t="s">
        <v>647</v>
      </c>
      <c r="H54" s="81" t="s">
        <v>646</v>
      </c>
      <c r="I54" s="88">
        <v>3</v>
      </c>
      <c r="J54" s="76" t="s">
        <v>637</v>
      </c>
      <c r="K54" s="76" t="s">
        <v>639</v>
      </c>
      <c r="L54" s="92">
        <v>8</v>
      </c>
      <c r="M54" s="76" t="s">
        <v>637</v>
      </c>
      <c r="N54" s="76" t="s">
        <v>642</v>
      </c>
      <c r="O54" s="75">
        <v>4</v>
      </c>
      <c r="P54" s="76" t="s">
        <v>645</v>
      </c>
      <c r="Q54" s="54" t="s">
        <v>105</v>
      </c>
      <c r="R54" s="69" t="str">
        <f t="shared" si="1"/>
        <v>case 52:sChoice = "ar_skyrossent001";  fCR = 5.0;  iMinNum = 3; iMaxNum = 8; iWeight = 4; break; // Marble Sentinel, Skyros</v>
      </c>
      <c r="S54" s="57"/>
      <c r="T54" s="57"/>
      <c r="U54" s="57"/>
      <c r="V54" s="57"/>
    </row>
    <row r="55" spans="1:22" ht="15" customHeight="1">
      <c r="A55" t="s">
        <v>629</v>
      </c>
      <c r="B55">
        <f t="shared" si="2"/>
        <v>53</v>
      </c>
      <c r="C55" t="s">
        <v>643</v>
      </c>
      <c r="D55" s="54" t="s">
        <v>37</v>
      </c>
      <c r="E55" s="72" t="s">
        <v>644</v>
      </c>
      <c r="F55" s="99">
        <v>5</v>
      </c>
      <c r="G55" s="81" t="s">
        <v>647</v>
      </c>
      <c r="H55" s="81" t="s">
        <v>646</v>
      </c>
      <c r="I55" s="88">
        <v>1</v>
      </c>
      <c r="J55" s="76" t="s">
        <v>637</v>
      </c>
      <c r="K55" s="76" t="s">
        <v>639</v>
      </c>
      <c r="L55" s="92">
        <v>1</v>
      </c>
      <c r="M55" s="76" t="s">
        <v>637</v>
      </c>
      <c r="N55" s="76" t="s">
        <v>642</v>
      </c>
      <c r="O55" s="75">
        <v>4</v>
      </c>
      <c r="P55" s="76" t="s">
        <v>645</v>
      </c>
      <c r="Q55" s="54" t="s">
        <v>36</v>
      </c>
      <c r="R55" s="69" t="str">
        <f t="shared" si="1"/>
        <v>case 53:sChoice = "direrat_003";  fCR = 5.0;  iMinNum = 1; iMaxNum = 1; iWeight = 4; break; // Rat, Dire - Elder</v>
      </c>
      <c r="S55" s="57"/>
      <c r="T55" s="57"/>
      <c r="U55" s="57"/>
      <c r="V55" s="57"/>
    </row>
    <row r="56" spans="1:22" ht="15" customHeight="1">
      <c r="A56" t="s">
        <v>629</v>
      </c>
      <c r="B56">
        <f t="shared" si="2"/>
        <v>54</v>
      </c>
      <c r="C56" t="s">
        <v>643</v>
      </c>
      <c r="D56" s="54" t="s">
        <v>506</v>
      </c>
      <c r="E56" s="72" t="s">
        <v>644</v>
      </c>
      <c r="F56" s="99">
        <v>5</v>
      </c>
      <c r="G56" s="81" t="s">
        <v>647</v>
      </c>
      <c r="H56" s="81" t="s">
        <v>646</v>
      </c>
      <c r="I56" s="88">
        <v>1</v>
      </c>
      <c r="J56" s="76" t="s">
        <v>637</v>
      </c>
      <c r="K56" s="76" t="s">
        <v>639</v>
      </c>
      <c r="L56" s="92">
        <v>2</v>
      </c>
      <c r="M56" s="76" t="s">
        <v>637</v>
      </c>
      <c r="N56" s="76" t="s">
        <v>642</v>
      </c>
      <c r="O56" s="75">
        <v>4</v>
      </c>
      <c r="P56" s="76" t="s">
        <v>645</v>
      </c>
      <c r="Q56" s="54" t="s">
        <v>505</v>
      </c>
      <c r="R56" s="69" t="str">
        <f t="shared" si="1"/>
        <v>case 54:sChoice = "ds_hunt_cactus01";  fCR = 5.0;  iMinNum = 1; iMaxNum = 2; iWeight = 4; break; // Cactus: Hunting</v>
      </c>
      <c r="S56" s="57"/>
      <c r="T56" s="57"/>
      <c r="U56" s="57"/>
      <c r="V56" s="57"/>
    </row>
    <row r="57" spans="1:22" ht="15" customHeight="1">
      <c r="A57" t="s">
        <v>629</v>
      </c>
      <c r="B57">
        <f t="shared" si="2"/>
        <v>55</v>
      </c>
      <c r="C57" t="s">
        <v>643</v>
      </c>
      <c r="D57" s="54" t="s">
        <v>499</v>
      </c>
      <c r="E57" s="72" t="s">
        <v>644</v>
      </c>
      <c r="F57" s="99">
        <v>5</v>
      </c>
      <c r="G57" s="81" t="s">
        <v>647</v>
      </c>
      <c r="H57" s="81" t="s">
        <v>646</v>
      </c>
      <c r="I57" s="88">
        <v>1</v>
      </c>
      <c r="J57" s="76" t="s">
        <v>637</v>
      </c>
      <c r="K57" s="76" t="s">
        <v>639</v>
      </c>
      <c r="L57" s="92">
        <v>12</v>
      </c>
      <c r="M57" s="76" t="s">
        <v>637</v>
      </c>
      <c r="N57" s="76" t="s">
        <v>642</v>
      </c>
      <c r="O57" s="75">
        <v>8</v>
      </c>
      <c r="P57" s="76" t="s">
        <v>645</v>
      </c>
      <c r="Q57" s="54" t="s">
        <v>498</v>
      </c>
      <c r="R57" s="69" t="str">
        <f t="shared" si="1"/>
        <v>case 55:sChoice = "ds_scrab001";  fCR = 5.0;  iMinNum = 1; iMaxNum = 12; iWeight = 8; break; // Scrab: Commoner</v>
      </c>
      <c r="S57" s="57"/>
      <c r="T57" s="57"/>
      <c r="U57" s="57"/>
      <c r="V57" s="57"/>
    </row>
    <row r="58" spans="1:22" ht="15" customHeight="1">
      <c r="A58" t="s">
        <v>629</v>
      </c>
      <c r="B58">
        <f t="shared" si="2"/>
        <v>56</v>
      </c>
      <c r="C58" t="s">
        <v>643</v>
      </c>
      <c r="D58" s="54" t="s">
        <v>497</v>
      </c>
      <c r="E58" s="72" t="s">
        <v>644</v>
      </c>
      <c r="F58" s="99">
        <v>5</v>
      </c>
      <c r="G58" s="81" t="s">
        <v>647</v>
      </c>
      <c r="H58" s="81" t="s">
        <v>646</v>
      </c>
      <c r="I58" s="88">
        <v>1</v>
      </c>
      <c r="J58" s="76" t="s">
        <v>637</v>
      </c>
      <c r="K58" s="76" t="s">
        <v>639</v>
      </c>
      <c r="L58" s="92">
        <v>12</v>
      </c>
      <c r="M58" s="76" t="s">
        <v>637</v>
      </c>
      <c r="N58" s="76" t="s">
        <v>642</v>
      </c>
      <c r="O58" s="75">
        <v>8</v>
      </c>
      <c r="P58" s="76" t="s">
        <v>645</v>
      </c>
      <c r="Q58" s="54" t="s">
        <v>496</v>
      </c>
      <c r="R58" s="69" t="str">
        <f t="shared" si="1"/>
        <v>case 56:sChoice = "ds_trin001";  fCR = 5.0;  iMinNum = 1; iMaxNum = 12; iWeight = 8; break; // Trin</v>
      </c>
      <c r="S58" s="57"/>
      <c r="T58" s="57"/>
      <c r="U58" s="57"/>
      <c r="V58" s="57"/>
    </row>
    <row r="59" spans="1:22" ht="15" customHeight="1">
      <c r="A59" t="s">
        <v>629</v>
      </c>
      <c r="B59">
        <f t="shared" si="2"/>
        <v>57</v>
      </c>
      <c r="C59" t="s">
        <v>643</v>
      </c>
      <c r="D59" s="54" t="s">
        <v>573</v>
      </c>
      <c r="E59" s="72" t="s">
        <v>644</v>
      </c>
      <c r="F59" s="99">
        <v>5</v>
      </c>
      <c r="G59" s="81" t="s">
        <v>647</v>
      </c>
      <c r="H59" s="81" t="s">
        <v>646</v>
      </c>
      <c r="I59" s="88">
        <v>2</v>
      </c>
      <c r="J59" s="76" t="s">
        <v>637</v>
      </c>
      <c r="K59" s="76" t="s">
        <v>639</v>
      </c>
      <c r="L59" s="92">
        <v>8</v>
      </c>
      <c r="M59" s="76" t="s">
        <v>637</v>
      </c>
      <c r="N59" s="76" t="s">
        <v>642</v>
      </c>
      <c r="O59" s="75">
        <v>8</v>
      </c>
      <c r="P59" s="76" t="s">
        <v>645</v>
      </c>
      <c r="Q59" s="54" t="s">
        <v>572</v>
      </c>
      <c r="R59" s="69" t="str">
        <f t="shared" si="1"/>
        <v>case 57:sChoice = "magera_001";  fCR = 5.0;  iMinNum = 2; iMaxNum = 8; iWeight = 8; break; // Magera</v>
      </c>
      <c r="S59" s="57"/>
      <c r="T59" s="57"/>
      <c r="U59" s="57"/>
      <c r="V59" s="57"/>
    </row>
    <row r="60" spans="1:22" ht="15" customHeight="1">
      <c r="A60" t="s">
        <v>629</v>
      </c>
      <c r="B60">
        <f t="shared" si="2"/>
        <v>58</v>
      </c>
      <c r="C60" t="s">
        <v>643</v>
      </c>
      <c r="D60" s="54" t="s">
        <v>428</v>
      </c>
      <c r="E60" s="72" t="s">
        <v>644</v>
      </c>
      <c r="F60" s="99">
        <v>5</v>
      </c>
      <c r="G60" s="81" t="s">
        <v>647</v>
      </c>
      <c r="H60" s="81" t="s">
        <v>646</v>
      </c>
      <c r="I60" s="88">
        <v>1</v>
      </c>
      <c r="J60" s="76" t="s">
        <v>637</v>
      </c>
      <c r="K60" s="76" t="s">
        <v>639</v>
      </c>
      <c r="L60" s="92">
        <v>6</v>
      </c>
      <c r="M60" s="76" t="s">
        <v>637</v>
      </c>
      <c r="N60" s="76" t="s">
        <v>642</v>
      </c>
      <c r="O60" s="75">
        <v>4</v>
      </c>
      <c r="P60" s="76" t="s">
        <v>645</v>
      </c>
      <c r="Q60" s="54" t="s">
        <v>427</v>
      </c>
      <c r="R60" s="69" t="str">
        <f t="shared" si="1"/>
        <v>case 58:sChoice = "sandwyvern001";  fCR = 5.0;  iMinNum = 1; iMaxNum = 6; iWeight = 4; break; // Sand Wyvern, Male</v>
      </c>
      <c r="S60" s="57"/>
      <c r="T60" s="57"/>
      <c r="U60" s="57"/>
      <c r="V60" s="57"/>
    </row>
    <row r="61" spans="1:22" ht="15" customHeight="1">
      <c r="A61" t="s">
        <v>629</v>
      </c>
      <c r="B61">
        <f t="shared" si="2"/>
        <v>59</v>
      </c>
      <c r="C61" t="s">
        <v>643</v>
      </c>
      <c r="D61" s="54" t="s">
        <v>180</v>
      </c>
      <c r="E61" s="72" t="s">
        <v>644</v>
      </c>
      <c r="F61" s="99">
        <v>5</v>
      </c>
      <c r="G61" s="81" t="s">
        <v>647</v>
      </c>
      <c r="H61" s="81" t="s">
        <v>646</v>
      </c>
      <c r="I61" s="88">
        <v>1</v>
      </c>
      <c r="J61" s="76" t="s">
        <v>637</v>
      </c>
      <c r="K61" s="76" t="s">
        <v>639</v>
      </c>
      <c r="L61" s="92">
        <v>12</v>
      </c>
      <c r="M61" s="76" t="s">
        <v>637</v>
      </c>
      <c r="N61" s="76" t="s">
        <v>642</v>
      </c>
      <c r="O61" s="75">
        <v>8</v>
      </c>
      <c r="P61" s="76" t="s">
        <v>645</v>
      </c>
      <c r="Q61" s="54" t="s">
        <v>179</v>
      </c>
      <c r="R61" s="69" t="str">
        <f t="shared" si="1"/>
        <v>case 59:sChoice = "tarek_001";  fCR = 5.0;  iMinNum = 1; iMaxNum = 12; iWeight = 8; break; // Tarek</v>
      </c>
      <c r="S61" s="57"/>
      <c r="T61" s="57"/>
      <c r="U61" s="57"/>
      <c r="V61" s="57"/>
    </row>
    <row r="62" spans="1:22" ht="15" customHeight="1">
      <c r="A62" t="s">
        <v>629</v>
      </c>
      <c r="B62">
        <f t="shared" si="2"/>
        <v>60</v>
      </c>
      <c r="C62" t="s">
        <v>643</v>
      </c>
      <c r="D62" s="54" t="s">
        <v>436</v>
      </c>
      <c r="E62" s="72" t="s">
        <v>644</v>
      </c>
      <c r="F62" s="99">
        <v>6</v>
      </c>
      <c r="G62" s="81" t="s">
        <v>647</v>
      </c>
      <c r="H62" s="81" t="s">
        <v>646</v>
      </c>
      <c r="I62" s="88">
        <v>1</v>
      </c>
      <c r="J62" s="76" t="s">
        <v>637</v>
      </c>
      <c r="K62" s="76" t="s">
        <v>639</v>
      </c>
      <c r="L62" s="92">
        <v>10</v>
      </c>
      <c r="M62" s="76" t="s">
        <v>637</v>
      </c>
      <c r="N62" s="76" t="s">
        <v>642</v>
      </c>
      <c r="O62" s="75">
        <v>4</v>
      </c>
      <c r="P62" s="76" t="s">
        <v>645</v>
      </c>
      <c r="Q62" s="54" t="s">
        <v>435</v>
      </c>
      <c r="R62" s="69" t="str">
        <f t="shared" si="1"/>
        <v>case 60:sChoice = "antloid004";  fCR = 6.0;  iMinNum = 1; iMaxNum = 10; iWeight = 4; break; // Antloid Dynamis</v>
      </c>
      <c r="S62" s="57"/>
      <c r="T62" s="57"/>
      <c r="U62" s="57"/>
      <c r="V62" s="57"/>
    </row>
    <row r="63" spans="1:22" ht="15" customHeight="1">
      <c r="A63" t="s">
        <v>629</v>
      </c>
      <c r="B63">
        <f t="shared" si="2"/>
        <v>61</v>
      </c>
      <c r="C63" t="s">
        <v>643</v>
      </c>
      <c r="D63" s="54" t="s">
        <v>493</v>
      </c>
      <c r="E63" s="72" t="s">
        <v>644</v>
      </c>
      <c r="F63" s="99">
        <v>6</v>
      </c>
      <c r="G63" s="81" t="s">
        <v>647</v>
      </c>
      <c r="H63" s="81" t="s">
        <v>646</v>
      </c>
      <c r="I63" s="88">
        <v>1</v>
      </c>
      <c r="J63" s="76" t="s">
        <v>637</v>
      </c>
      <c r="K63" s="76" t="s">
        <v>639</v>
      </c>
      <c r="L63" s="92">
        <v>10</v>
      </c>
      <c r="M63" s="76" t="s">
        <v>637</v>
      </c>
      <c r="N63" s="76" t="s">
        <v>642</v>
      </c>
      <c r="O63" s="75">
        <v>4</v>
      </c>
      <c r="P63" s="76" t="s">
        <v>645</v>
      </c>
      <c r="Q63" s="54" t="s">
        <v>492</v>
      </c>
      <c r="R63" s="69" t="str">
        <f t="shared" si="1"/>
        <v>case 61:sChoice = "ar_c_belgoi002";  fCR = 6.0;  iMinNum = 1; iMaxNum = 10; iWeight = 4; break; // Belgoi, Raider</v>
      </c>
      <c r="S63" s="57"/>
      <c r="T63" s="57"/>
      <c r="U63" s="57"/>
      <c r="V63" s="57"/>
    </row>
    <row r="64" spans="1:22" ht="15" customHeight="1">
      <c r="A64" t="s">
        <v>629</v>
      </c>
      <c r="B64">
        <f t="shared" si="2"/>
        <v>62</v>
      </c>
      <c r="C64" t="s">
        <v>643</v>
      </c>
      <c r="D64" s="54" t="s">
        <v>495</v>
      </c>
      <c r="E64" s="72" t="s">
        <v>644</v>
      </c>
      <c r="F64" s="99">
        <v>6</v>
      </c>
      <c r="G64" s="81" t="s">
        <v>647</v>
      </c>
      <c r="H64" s="81" t="s">
        <v>646</v>
      </c>
      <c r="I64" s="88">
        <v>1</v>
      </c>
      <c r="J64" s="76" t="s">
        <v>637</v>
      </c>
      <c r="K64" s="76" t="s">
        <v>639</v>
      </c>
      <c r="L64" s="92">
        <v>1</v>
      </c>
      <c r="M64" s="76" t="s">
        <v>637</v>
      </c>
      <c r="N64" s="76" t="s">
        <v>642</v>
      </c>
      <c r="O64" s="75">
        <v>4</v>
      </c>
      <c r="P64" s="76" t="s">
        <v>645</v>
      </c>
      <c r="Q64" s="54" t="s">
        <v>494</v>
      </c>
      <c r="R64" s="69" t="str">
        <f t="shared" si="1"/>
        <v>case 62:sChoice = "ar_c_belgoi003";  fCR = 6.0;  iMinNum = 1; iMaxNum = 1; iWeight = 4; break; // Belgoi, Scout</v>
      </c>
      <c r="S64" s="57"/>
      <c r="T64" s="57"/>
      <c r="U64" s="57"/>
      <c r="V64" s="57"/>
    </row>
    <row r="65" spans="1:22" ht="15" customHeight="1">
      <c r="A65" t="s">
        <v>629</v>
      </c>
      <c r="B65">
        <f t="shared" si="2"/>
        <v>63</v>
      </c>
      <c r="C65" t="s">
        <v>643</v>
      </c>
      <c r="D65" s="54" t="s">
        <v>627</v>
      </c>
      <c r="E65" s="72" t="s">
        <v>644</v>
      </c>
      <c r="F65" s="99">
        <v>6</v>
      </c>
      <c r="G65" s="81" t="s">
        <v>647</v>
      </c>
      <c r="H65" s="81" t="s">
        <v>646</v>
      </c>
      <c r="I65" s="88">
        <v>2</v>
      </c>
      <c r="J65" s="76" t="s">
        <v>637</v>
      </c>
      <c r="K65" s="76" t="s">
        <v>639</v>
      </c>
      <c r="L65" s="92">
        <v>10</v>
      </c>
      <c r="M65" s="76" t="s">
        <v>637</v>
      </c>
      <c r="N65" s="76" t="s">
        <v>642</v>
      </c>
      <c r="O65" s="75">
        <v>4</v>
      </c>
      <c r="P65" s="76" t="s">
        <v>645</v>
      </c>
      <c r="Q65" s="54" t="s">
        <v>626</v>
      </c>
      <c r="R65" s="69" t="str">
        <f t="shared" si="1"/>
        <v>case 63:sChoice = "ar_wolfspider001";  fCR = 6.0;  iMinNum = 2; iMaxNum = 10; iWeight = 4; break; // Wolf-spider</v>
      </c>
      <c r="S65" s="57"/>
      <c r="T65" s="57"/>
      <c r="U65" s="57"/>
      <c r="V65" s="57"/>
    </row>
    <row r="66" spans="1:22" ht="15" customHeight="1">
      <c r="A66" t="s">
        <v>629</v>
      </c>
      <c r="B66">
        <f t="shared" si="2"/>
        <v>64</v>
      </c>
      <c r="C66" t="s">
        <v>643</v>
      </c>
      <c r="D66" s="77" t="s">
        <v>408</v>
      </c>
      <c r="E66" s="72" t="s">
        <v>644</v>
      </c>
      <c r="F66" s="97">
        <v>6</v>
      </c>
      <c r="G66" s="81" t="s">
        <v>647</v>
      </c>
      <c r="H66" s="81" t="s">
        <v>646</v>
      </c>
      <c r="I66" s="85">
        <v>1</v>
      </c>
      <c r="J66" s="76" t="s">
        <v>637</v>
      </c>
      <c r="K66" s="76" t="s">
        <v>639</v>
      </c>
      <c r="L66" s="93">
        <v>1</v>
      </c>
      <c r="M66" s="76" t="s">
        <v>637</v>
      </c>
      <c r="N66" s="76" t="s">
        <v>642</v>
      </c>
      <c r="O66" s="75">
        <v>8</v>
      </c>
      <c r="P66" s="76" t="s">
        <v>645</v>
      </c>
      <c r="Q66" s="77" t="s">
        <v>407</v>
      </c>
      <c r="R66" s="69" t="str">
        <f t="shared" si="1"/>
        <v>case 64:sChoice = "ds_desfalcon002";  fCR = 6.0;  iMinNum = 1; iMaxNum = 1; iWeight = 8; break; // Falcon, Desert: 6 HD</v>
      </c>
      <c r="S66" s="57"/>
      <c r="T66" s="57"/>
      <c r="U66" s="57"/>
      <c r="V66" s="57"/>
    </row>
    <row r="67" spans="1:22" ht="15" customHeight="1">
      <c r="A67" t="s">
        <v>629</v>
      </c>
      <c r="B67">
        <f t="shared" ref="B67:B98" si="3">SUM(B66+1)</f>
        <v>65</v>
      </c>
      <c r="C67" t="s">
        <v>643</v>
      </c>
      <c r="D67" s="54" t="s">
        <v>457</v>
      </c>
      <c r="E67" s="72" t="s">
        <v>644</v>
      </c>
      <c r="F67" s="99">
        <v>6</v>
      </c>
      <c r="G67" s="81" t="s">
        <v>647</v>
      </c>
      <c r="H67" s="81" t="s">
        <v>646</v>
      </c>
      <c r="I67" s="88">
        <v>1</v>
      </c>
      <c r="J67" s="76" t="s">
        <v>637</v>
      </c>
      <c r="K67" s="76" t="s">
        <v>639</v>
      </c>
      <c r="L67" s="92">
        <v>2</v>
      </c>
      <c r="M67" s="76" t="s">
        <v>637</v>
      </c>
      <c r="N67" s="76" t="s">
        <v>642</v>
      </c>
      <c r="O67" s="75">
        <v>8</v>
      </c>
      <c r="P67" s="76" t="s">
        <v>645</v>
      </c>
      <c r="Q67" s="54" t="s">
        <v>456</v>
      </c>
      <c r="R67" s="69" t="str">
        <f t="shared" ref="R67:R130" si="4">CONCATENATE(A67,B67,C67,D67,E67,F67,G67,H67,I67,J67,K67,L67,M67, N67, O67, P67, Q67)</f>
        <v>case 65:sChoice = "ds_inix001";  fCR = 6.0;  iMinNum = 1; iMaxNum = 2; iWeight = 8; break; // Inix: Wild</v>
      </c>
      <c r="S67" s="57"/>
      <c r="T67" s="57"/>
      <c r="U67" s="57"/>
      <c r="V67" s="57"/>
    </row>
    <row r="68" spans="1:22" ht="15" customHeight="1">
      <c r="A68" t="s">
        <v>629</v>
      </c>
      <c r="B68">
        <f t="shared" si="3"/>
        <v>66</v>
      </c>
      <c r="C68" t="s">
        <v>643</v>
      </c>
      <c r="D68" s="54" t="s">
        <v>463</v>
      </c>
      <c r="E68" s="72" t="s">
        <v>644</v>
      </c>
      <c r="F68" s="99">
        <v>6</v>
      </c>
      <c r="G68" s="81" t="s">
        <v>647</v>
      </c>
      <c r="H68" s="81" t="s">
        <v>646</v>
      </c>
      <c r="I68" s="88">
        <v>2</v>
      </c>
      <c r="J68" s="76" t="s">
        <v>637</v>
      </c>
      <c r="K68" s="76" t="s">
        <v>639</v>
      </c>
      <c r="L68" s="92">
        <v>12</v>
      </c>
      <c r="M68" s="76" t="s">
        <v>637</v>
      </c>
      <c r="N68" s="76" t="s">
        <v>642</v>
      </c>
      <c r="O68" s="75">
        <v>8</v>
      </c>
      <c r="P68" s="76" t="s">
        <v>645</v>
      </c>
      <c r="Q68" s="54" t="s">
        <v>462</v>
      </c>
      <c r="R68" s="69" t="str">
        <f t="shared" si="4"/>
        <v>case 66:sChoice = "ds_lirr001";  fCR = 6.0;  iMinNum = 2; iMaxNum = 12; iWeight = 8; break; // Lirr</v>
      </c>
      <c r="S68" s="57"/>
      <c r="T68" s="57"/>
      <c r="U68" s="57"/>
      <c r="V68" s="57"/>
    </row>
    <row r="69" spans="1:22" ht="15" customHeight="1">
      <c r="A69" t="s">
        <v>629</v>
      </c>
      <c r="B69">
        <f t="shared" si="3"/>
        <v>67</v>
      </c>
      <c r="C69" t="s">
        <v>643</v>
      </c>
      <c r="D69" s="54" t="s">
        <v>199</v>
      </c>
      <c r="E69" s="72" t="s">
        <v>644</v>
      </c>
      <c r="F69" s="99">
        <v>6</v>
      </c>
      <c r="G69" s="81" t="s">
        <v>647</v>
      </c>
      <c r="H69" s="81" t="s">
        <v>646</v>
      </c>
      <c r="I69" s="88">
        <v>1</v>
      </c>
      <c r="J69" s="76" t="s">
        <v>637</v>
      </c>
      <c r="K69" s="76" t="s">
        <v>639</v>
      </c>
      <c r="L69" s="92">
        <v>8</v>
      </c>
      <c r="M69" s="76" t="s">
        <v>637</v>
      </c>
      <c r="N69" s="76" t="s">
        <v>642</v>
      </c>
      <c r="O69" s="75">
        <v>4</v>
      </c>
      <c r="P69" s="76" t="s">
        <v>645</v>
      </c>
      <c r="Q69" s="54" t="s">
        <v>198</v>
      </c>
      <c r="R69" s="69" t="str">
        <f t="shared" si="4"/>
        <v>case 67:sChoice = "dunebandit_001";  fCR = 6.0;  iMinNum = 1; iMaxNum = 8; iWeight = 4; break; // Dune Bandit, Mul - Longsword</v>
      </c>
      <c r="S69" s="57"/>
      <c r="T69" s="57"/>
      <c r="U69" s="57"/>
      <c r="V69" s="57"/>
    </row>
    <row r="70" spans="1:22" ht="15" customHeight="1">
      <c r="A70" t="s">
        <v>629</v>
      </c>
      <c r="B70">
        <f t="shared" si="3"/>
        <v>68</v>
      </c>
      <c r="C70" t="s">
        <v>643</v>
      </c>
      <c r="D70" s="54" t="s">
        <v>364</v>
      </c>
      <c r="E70" s="72" t="s">
        <v>644</v>
      </c>
      <c r="F70" s="99">
        <v>6</v>
      </c>
      <c r="G70" s="81" t="s">
        <v>647</v>
      </c>
      <c r="H70" s="81" t="s">
        <v>646</v>
      </c>
      <c r="I70" s="88">
        <v>1</v>
      </c>
      <c r="J70" s="76" t="s">
        <v>637</v>
      </c>
      <c r="K70" s="76" t="s">
        <v>639</v>
      </c>
      <c r="L70" s="92">
        <v>1</v>
      </c>
      <c r="M70" s="76" t="s">
        <v>637</v>
      </c>
      <c r="N70" s="76" t="s">
        <v>642</v>
      </c>
      <c r="O70" s="75">
        <v>4</v>
      </c>
      <c r="P70" s="76" t="s">
        <v>645</v>
      </c>
      <c r="Q70" s="54" t="s">
        <v>363</v>
      </c>
      <c r="R70" s="69" t="str">
        <f t="shared" si="4"/>
        <v>case 68:sChoice = "elem_sun_md001";  fCR = 6.0;  iMinNum = 1; iMaxNum = 1; iWeight = 4; break; // Sun Paraelemental, Medium</v>
      </c>
      <c r="S70" s="57"/>
      <c r="T70" s="57"/>
      <c r="U70" s="57"/>
      <c r="V70" s="57"/>
    </row>
    <row r="71" spans="1:22" ht="15" customHeight="1">
      <c r="A71" t="s">
        <v>629</v>
      </c>
      <c r="B71">
        <f t="shared" si="3"/>
        <v>69</v>
      </c>
      <c r="C71" t="s">
        <v>643</v>
      </c>
      <c r="D71" s="54" t="s">
        <v>542</v>
      </c>
      <c r="E71" s="72" t="s">
        <v>644</v>
      </c>
      <c r="F71" s="99">
        <v>6</v>
      </c>
      <c r="G71" s="81" t="s">
        <v>647</v>
      </c>
      <c r="H71" s="81" t="s">
        <v>646</v>
      </c>
      <c r="I71" s="88">
        <v>1</v>
      </c>
      <c r="J71" s="76" t="s">
        <v>637</v>
      </c>
      <c r="K71" s="76" t="s">
        <v>639</v>
      </c>
      <c r="L71" s="92">
        <v>5</v>
      </c>
      <c r="M71" s="76" t="s">
        <v>637</v>
      </c>
      <c r="N71" s="76" t="s">
        <v>642</v>
      </c>
      <c r="O71" s="75">
        <v>8</v>
      </c>
      <c r="P71" s="76" t="s">
        <v>645</v>
      </c>
      <c r="Q71" s="54" t="s">
        <v>541</v>
      </c>
      <c r="R71" s="69" t="str">
        <f t="shared" si="4"/>
        <v>case 69:sChoice = "monst_scorp004";  fCR = 6.0;  iMinNum = 1; iMaxNum = 5; iWeight = 8; break; // Monstrous Scorpion, Large</v>
      </c>
      <c r="S71" s="57"/>
      <c r="T71" s="57"/>
      <c r="U71" s="57"/>
      <c r="V71" s="57"/>
    </row>
    <row r="72" spans="1:22" ht="15" customHeight="1">
      <c r="A72" t="s">
        <v>629</v>
      </c>
      <c r="B72">
        <f t="shared" si="3"/>
        <v>70</v>
      </c>
      <c r="C72" t="s">
        <v>643</v>
      </c>
      <c r="D72" s="66" t="s">
        <v>426</v>
      </c>
      <c r="E72" s="72" t="s">
        <v>644</v>
      </c>
      <c r="F72" s="99">
        <v>6</v>
      </c>
      <c r="G72" s="81" t="s">
        <v>647</v>
      </c>
      <c r="H72" s="81" t="s">
        <v>646</v>
      </c>
      <c r="I72" s="88">
        <v>1</v>
      </c>
      <c r="J72" s="76" t="s">
        <v>637</v>
      </c>
      <c r="K72" s="76" t="s">
        <v>639</v>
      </c>
      <c r="L72" s="92">
        <v>6</v>
      </c>
      <c r="M72" s="76" t="s">
        <v>637</v>
      </c>
      <c r="N72" s="76" t="s">
        <v>642</v>
      </c>
      <c r="O72" s="75">
        <v>4</v>
      </c>
      <c r="P72" s="76" t="s">
        <v>645</v>
      </c>
      <c r="Q72" s="66" t="s">
        <v>425</v>
      </c>
      <c r="R72" s="69" t="str">
        <f t="shared" si="4"/>
        <v>case 70:sChoice = "sandwyvern002";  fCR = 6.0;  iMinNum = 1; iMaxNum = 6; iWeight = 4; break; // Sand Wyvern, Female</v>
      </c>
      <c r="S72" s="57"/>
      <c r="T72" s="57"/>
      <c r="U72" s="57"/>
      <c r="V72" s="57"/>
    </row>
    <row r="73" spans="1:22" ht="15" customHeight="1">
      <c r="A73" t="s">
        <v>629</v>
      </c>
      <c r="B73">
        <f t="shared" si="3"/>
        <v>71</v>
      </c>
      <c r="C73" t="s">
        <v>643</v>
      </c>
      <c r="D73" s="66" t="s">
        <v>443</v>
      </c>
      <c r="E73" s="72" t="s">
        <v>644</v>
      </c>
      <c r="F73" s="99">
        <v>7</v>
      </c>
      <c r="G73" s="81" t="s">
        <v>647</v>
      </c>
      <c r="H73" s="81" t="s">
        <v>646</v>
      </c>
      <c r="I73" s="88">
        <v>2</v>
      </c>
      <c r="J73" s="76" t="s">
        <v>637</v>
      </c>
      <c r="K73" s="76" t="s">
        <v>639</v>
      </c>
      <c r="L73" s="92">
        <v>20</v>
      </c>
      <c r="M73" s="76" t="s">
        <v>637</v>
      </c>
      <c r="N73" s="76" t="s">
        <v>642</v>
      </c>
      <c r="O73" s="75">
        <v>8</v>
      </c>
      <c r="P73" s="76" t="s">
        <v>645</v>
      </c>
      <c r="Q73" s="66" t="s">
        <v>442</v>
      </c>
      <c r="R73" s="69" t="str">
        <f t="shared" si="4"/>
        <v>case 71:sChoice = "antloid003";  fCR = 7.0;  iMinNum = 2; iMaxNum = 20; iWeight = 8; break; // Antloid Soldier</v>
      </c>
      <c r="S73" s="57"/>
      <c r="T73" s="57"/>
      <c r="U73" s="57"/>
      <c r="V73" s="57"/>
    </row>
    <row r="74" spans="1:22" ht="15" customHeight="1">
      <c r="A74" t="s">
        <v>629</v>
      </c>
      <c r="B74">
        <f t="shared" si="3"/>
        <v>72</v>
      </c>
      <c r="C74" t="s">
        <v>643</v>
      </c>
      <c r="D74" s="54" t="s">
        <v>152</v>
      </c>
      <c r="E74" s="72" t="s">
        <v>644</v>
      </c>
      <c r="F74" s="99">
        <v>7</v>
      </c>
      <c r="G74" s="81" t="s">
        <v>647</v>
      </c>
      <c r="H74" s="81" t="s">
        <v>646</v>
      </c>
      <c r="I74" s="88">
        <v>1</v>
      </c>
      <c r="J74" s="76" t="s">
        <v>637</v>
      </c>
      <c r="K74" s="76" t="s">
        <v>639</v>
      </c>
      <c r="L74" s="92">
        <v>5</v>
      </c>
      <c r="M74" s="76" t="s">
        <v>637</v>
      </c>
      <c r="N74" s="76" t="s">
        <v>642</v>
      </c>
      <c r="O74" s="75">
        <v>4</v>
      </c>
      <c r="P74" s="76" t="s">
        <v>645</v>
      </c>
      <c r="Q74" s="54" t="s">
        <v>151</v>
      </c>
      <c r="R74" s="69" t="str">
        <f t="shared" si="4"/>
        <v>case 72:sChoice = "ar_defiler_001";  fCR = 7.0;  iMinNum = 1; iMaxNum = 5; iWeight = 4; break; // Defiler, Apprentice</v>
      </c>
      <c r="S74" s="57"/>
      <c r="T74" s="57"/>
      <c r="U74" s="57"/>
      <c r="V74" s="57"/>
    </row>
    <row r="75" spans="1:22" ht="15" customHeight="1">
      <c r="A75" t="s">
        <v>629</v>
      </c>
      <c r="B75">
        <f t="shared" si="3"/>
        <v>73</v>
      </c>
      <c r="C75" t="s">
        <v>643</v>
      </c>
      <c r="D75" s="54" t="s">
        <v>615</v>
      </c>
      <c r="E75" s="72" t="s">
        <v>644</v>
      </c>
      <c r="F75" s="99">
        <v>7</v>
      </c>
      <c r="G75" s="81" t="s">
        <v>647</v>
      </c>
      <c r="H75" s="81" t="s">
        <v>646</v>
      </c>
      <c r="I75" s="88">
        <v>1</v>
      </c>
      <c r="J75" s="76" t="s">
        <v>637</v>
      </c>
      <c r="K75" s="76" t="s">
        <v>639</v>
      </c>
      <c r="L75" s="92">
        <v>1</v>
      </c>
      <c r="M75" s="76" t="s">
        <v>637</v>
      </c>
      <c r="N75" s="76" t="s">
        <v>642</v>
      </c>
      <c r="O75" s="75">
        <v>8</v>
      </c>
      <c r="P75" s="76" t="s">
        <v>645</v>
      </c>
      <c r="Q75" s="54" t="s">
        <v>614</v>
      </c>
      <c r="R75" s="69" t="str">
        <f t="shared" si="4"/>
        <v>case 73:sChoice = "ds_dunecrab002";  fCR = 7.0;  iMinNum = 1; iMaxNum = 1; iWeight = 8; break; // Dunecrab, Greater</v>
      </c>
      <c r="S75" s="57"/>
      <c r="T75" s="57"/>
      <c r="U75" s="57"/>
      <c r="V75" s="57"/>
    </row>
    <row r="76" spans="1:22" ht="15" customHeight="1">
      <c r="A76" t="s">
        <v>629</v>
      </c>
      <c r="B76">
        <f t="shared" si="3"/>
        <v>74</v>
      </c>
      <c r="C76" t="s">
        <v>643</v>
      </c>
      <c r="D76" s="54" t="s">
        <v>478</v>
      </c>
      <c r="E76" s="72" t="s">
        <v>644</v>
      </c>
      <c r="F76" s="99">
        <v>7</v>
      </c>
      <c r="G76" s="81" t="s">
        <v>647</v>
      </c>
      <c r="H76" s="81" t="s">
        <v>646</v>
      </c>
      <c r="I76" s="88">
        <v>1</v>
      </c>
      <c r="J76" s="76" t="s">
        <v>637</v>
      </c>
      <c r="K76" s="76" t="s">
        <v>639</v>
      </c>
      <c r="L76" s="92">
        <v>2</v>
      </c>
      <c r="M76" s="76" t="s">
        <v>637</v>
      </c>
      <c r="N76" s="76" t="s">
        <v>642</v>
      </c>
      <c r="O76" s="75">
        <v>4</v>
      </c>
      <c r="P76" s="76" t="s">
        <v>645</v>
      </c>
      <c r="Q76" s="54" t="s">
        <v>477</v>
      </c>
      <c r="R76" s="69" t="str">
        <f t="shared" si="4"/>
        <v>case 74:sChoice = "ds_fireeel001";  fCR = 7.0;  iMinNum = 1; iMaxNum = 2; iWeight = 4; break; // Eel, Fire</v>
      </c>
      <c r="S76" s="57"/>
      <c r="T76" s="57"/>
      <c r="U76" s="57"/>
      <c r="V76" s="57"/>
    </row>
    <row r="77" spans="1:22" ht="15" customHeight="1">
      <c r="A77" t="s">
        <v>629</v>
      </c>
      <c r="B77">
        <f t="shared" si="3"/>
        <v>75</v>
      </c>
      <c r="C77" t="s">
        <v>643</v>
      </c>
      <c r="D77" s="54" t="s">
        <v>501</v>
      </c>
      <c r="E77" s="72" t="s">
        <v>644</v>
      </c>
      <c r="F77" s="99">
        <v>7</v>
      </c>
      <c r="G77" s="81" t="s">
        <v>647</v>
      </c>
      <c r="H77" s="81" t="s">
        <v>646</v>
      </c>
      <c r="I77" s="88">
        <v>1</v>
      </c>
      <c r="J77" s="76" t="s">
        <v>637</v>
      </c>
      <c r="K77" s="76" t="s">
        <v>639</v>
      </c>
      <c r="L77" s="92">
        <v>1</v>
      </c>
      <c r="M77" s="76" t="s">
        <v>637</v>
      </c>
      <c r="N77" s="76" t="s">
        <v>642</v>
      </c>
      <c r="O77" s="75">
        <v>4</v>
      </c>
      <c r="P77" s="76" t="s">
        <v>645</v>
      </c>
      <c r="Q77" s="54" t="s">
        <v>500</v>
      </c>
      <c r="R77" s="69" t="str">
        <f t="shared" si="4"/>
        <v>case 75:sChoice = "ds_scrab002";  fCR = 7.0;  iMinNum = 1; iMaxNum = 1; iWeight = 4; break; // Scrab: Hive Mother</v>
      </c>
      <c r="S77" s="57"/>
      <c r="T77" s="57"/>
      <c r="U77" s="57"/>
      <c r="V77" s="57"/>
    </row>
    <row r="78" spans="1:22" ht="15" customHeight="1">
      <c r="A78" t="s">
        <v>629</v>
      </c>
      <c r="B78">
        <f t="shared" si="3"/>
        <v>76</v>
      </c>
      <c r="C78" t="s">
        <v>643</v>
      </c>
      <c r="D78" s="54" t="s">
        <v>137</v>
      </c>
      <c r="E78" s="72" t="s">
        <v>644</v>
      </c>
      <c r="F78" s="99">
        <v>7</v>
      </c>
      <c r="G78" s="81" t="s">
        <v>647</v>
      </c>
      <c r="H78" s="81" t="s">
        <v>646</v>
      </c>
      <c r="I78" s="88">
        <v>1</v>
      </c>
      <c r="J78" s="76" t="s">
        <v>637</v>
      </c>
      <c r="K78" s="76" t="s">
        <v>639</v>
      </c>
      <c r="L78" s="92">
        <v>5</v>
      </c>
      <c r="M78" s="76" t="s">
        <v>637</v>
      </c>
      <c r="N78" s="76" t="s">
        <v>642</v>
      </c>
      <c r="O78" s="75">
        <v>8</v>
      </c>
      <c r="P78" s="76" t="s">
        <v>645</v>
      </c>
      <c r="Q78" s="54" t="s">
        <v>136</v>
      </c>
      <c r="R78" s="69" t="str">
        <f t="shared" si="4"/>
        <v>case 76:sChoice = "dunebandit_002";  fCR = 7.0;  iMinNum = 1; iMaxNum = 5; iWeight = 8; break; // Dune Bandit - Longbow</v>
      </c>
      <c r="S78" s="57"/>
      <c r="T78" s="57"/>
      <c r="U78" s="57"/>
      <c r="V78" s="57"/>
    </row>
    <row r="79" spans="1:22" ht="15" customHeight="1">
      <c r="A79" t="s">
        <v>629</v>
      </c>
      <c r="B79">
        <f t="shared" si="3"/>
        <v>77</v>
      </c>
      <c r="C79" t="s">
        <v>643</v>
      </c>
      <c r="D79" s="54" t="s">
        <v>598</v>
      </c>
      <c r="E79" s="72" t="s">
        <v>644</v>
      </c>
      <c r="F79" s="99">
        <v>7</v>
      </c>
      <c r="G79" s="81" t="s">
        <v>647</v>
      </c>
      <c r="H79" s="81" t="s">
        <v>646</v>
      </c>
      <c r="I79" s="88">
        <v>1</v>
      </c>
      <c r="J79" s="76" t="s">
        <v>637</v>
      </c>
      <c r="K79" s="76" t="s">
        <v>639</v>
      </c>
      <c r="L79" s="92">
        <v>1</v>
      </c>
      <c r="M79" s="76" t="s">
        <v>637</v>
      </c>
      <c r="N79" s="76" t="s">
        <v>642</v>
      </c>
      <c r="O79" s="75">
        <v>4</v>
      </c>
      <c r="P79" s="76" t="s">
        <v>645</v>
      </c>
      <c r="Q79" s="54" t="s">
        <v>597</v>
      </c>
      <c r="R79" s="69" t="str">
        <f t="shared" si="4"/>
        <v>case 77:sChoice = "dunestalker_001";  fCR = 7.0;  iMinNum = 1; iMaxNum = 1; iWeight = 4; break; // Dune Stalker</v>
      </c>
      <c r="S79" s="57"/>
      <c r="T79" s="57"/>
      <c r="U79" s="57"/>
      <c r="V79" s="57"/>
    </row>
    <row r="80" spans="1:22" ht="15" customHeight="1">
      <c r="A80" t="s">
        <v>629</v>
      </c>
      <c r="B80">
        <f t="shared" si="3"/>
        <v>78</v>
      </c>
      <c r="C80" t="s">
        <v>643</v>
      </c>
      <c r="D80" s="54" t="s">
        <v>348</v>
      </c>
      <c r="E80" s="72" t="s">
        <v>644</v>
      </c>
      <c r="F80" s="99">
        <v>7</v>
      </c>
      <c r="G80" s="81" t="s">
        <v>647</v>
      </c>
      <c r="H80" s="81" t="s">
        <v>646</v>
      </c>
      <c r="I80" s="88">
        <v>1</v>
      </c>
      <c r="J80" s="76" t="s">
        <v>637</v>
      </c>
      <c r="K80" s="76" t="s">
        <v>639</v>
      </c>
      <c r="L80" s="92">
        <v>1</v>
      </c>
      <c r="M80" s="76" t="s">
        <v>637</v>
      </c>
      <c r="N80" s="76" t="s">
        <v>642</v>
      </c>
      <c r="O80" s="75">
        <v>4</v>
      </c>
      <c r="P80" s="76" t="s">
        <v>645</v>
      </c>
      <c r="Q80" s="54" t="s">
        <v>347</v>
      </c>
      <c r="R80" s="69" t="str">
        <f t="shared" si="4"/>
        <v>case 78:sChoice = "elem_air_md001";  fCR = 7.0;  iMinNum = 1; iMaxNum = 1; iWeight = 4; break; // [AR] Air Elemental, Medium</v>
      </c>
      <c r="S80" s="57"/>
      <c r="T80" s="57"/>
      <c r="U80" s="57"/>
      <c r="V80" s="57"/>
    </row>
    <row r="81" spans="1:22" ht="15" customHeight="1">
      <c r="A81" t="s">
        <v>629</v>
      </c>
      <c r="B81">
        <f t="shared" si="3"/>
        <v>79</v>
      </c>
      <c r="C81" t="s">
        <v>643</v>
      </c>
      <c r="D81" s="54" t="s">
        <v>207</v>
      </c>
      <c r="E81" s="72" t="s">
        <v>644</v>
      </c>
      <c r="F81" s="99">
        <v>7</v>
      </c>
      <c r="G81" s="81" t="s">
        <v>647</v>
      </c>
      <c r="H81" s="81" t="s">
        <v>646</v>
      </c>
      <c r="I81" s="88">
        <v>2</v>
      </c>
      <c r="J81" s="76" t="s">
        <v>637</v>
      </c>
      <c r="K81" s="76" t="s">
        <v>639</v>
      </c>
      <c r="L81" s="92">
        <v>8</v>
      </c>
      <c r="M81" s="76" t="s">
        <v>637</v>
      </c>
      <c r="N81" s="76" t="s">
        <v>642</v>
      </c>
      <c r="O81" s="75">
        <v>4</v>
      </c>
      <c r="P81" s="76" t="s">
        <v>645</v>
      </c>
      <c r="Q81" s="54" t="s">
        <v>206</v>
      </c>
      <c r="R81" s="69" t="str">
        <f t="shared" si="4"/>
        <v>case 79:sChoice = "giantshadow001";  fCR = 7.0;  iMinNum = 2; iMaxNum = 8; iWeight = 4; break; // Giant, Shadow</v>
      </c>
      <c r="S81" s="57"/>
      <c r="T81" s="57"/>
      <c r="U81" s="57"/>
      <c r="V81" s="57"/>
    </row>
    <row r="82" spans="1:22" ht="15" customHeight="1">
      <c r="A82" t="s">
        <v>629</v>
      </c>
      <c r="B82">
        <f t="shared" si="3"/>
        <v>80</v>
      </c>
      <c r="C82" t="s">
        <v>643</v>
      </c>
      <c r="D82" s="54" t="s">
        <v>600</v>
      </c>
      <c r="E82" s="72" t="s">
        <v>644</v>
      </c>
      <c r="F82" s="99">
        <v>7</v>
      </c>
      <c r="G82" s="81" t="s">
        <v>647</v>
      </c>
      <c r="H82" s="81" t="s">
        <v>646</v>
      </c>
      <c r="I82" s="88">
        <v>1</v>
      </c>
      <c r="J82" s="76" t="s">
        <v>637</v>
      </c>
      <c r="K82" s="76" t="s">
        <v>639</v>
      </c>
      <c r="L82" s="92">
        <v>5</v>
      </c>
      <c r="M82" s="76" t="s">
        <v>637</v>
      </c>
      <c r="N82" s="76" t="s">
        <v>642</v>
      </c>
      <c r="O82" s="75">
        <v>4</v>
      </c>
      <c r="P82" s="76" t="s">
        <v>645</v>
      </c>
      <c r="Q82" s="54" t="s">
        <v>599</v>
      </c>
      <c r="R82" s="69" t="str">
        <f t="shared" si="4"/>
        <v>case 80:sChoice = "necrophidius";  fCR = 7.0;  iMinNum = 1; iMaxNum = 5; iWeight = 4; break; // Necrophidius</v>
      </c>
      <c r="S82" s="57"/>
      <c r="T82" s="57"/>
      <c r="U82" s="57"/>
      <c r="V82" s="57"/>
    </row>
    <row r="83" spans="1:22" ht="15" customHeight="1">
      <c r="A83" t="s">
        <v>629</v>
      </c>
      <c r="B83">
        <f t="shared" si="3"/>
        <v>81</v>
      </c>
      <c r="C83" t="s">
        <v>643</v>
      </c>
      <c r="D83" s="54" t="s">
        <v>611</v>
      </c>
      <c r="E83" s="72" t="s">
        <v>644</v>
      </c>
      <c r="F83" s="99">
        <v>7</v>
      </c>
      <c r="G83" s="81" t="s">
        <v>647</v>
      </c>
      <c r="H83" s="81" t="s">
        <v>646</v>
      </c>
      <c r="I83" s="88">
        <v>1</v>
      </c>
      <c r="J83" s="76" t="s">
        <v>637</v>
      </c>
      <c r="K83" s="76" t="s">
        <v>639</v>
      </c>
      <c r="L83" s="92">
        <v>1</v>
      </c>
      <c r="M83" s="76" t="s">
        <v>637</v>
      </c>
      <c r="N83" s="76" t="s">
        <v>642</v>
      </c>
      <c r="O83" s="75">
        <v>8</v>
      </c>
      <c r="P83" s="76" t="s">
        <v>645</v>
      </c>
      <c r="Q83" s="54" t="s">
        <v>610</v>
      </c>
      <c r="R83" s="69" t="str">
        <f t="shared" si="4"/>
        <v>case 81:sChoice = "puddingdun001";  fCR = 7.0;  iMinNum = 1; iMaxNum = 1; iWeight = 8; break; // Pudding, Dun</v>
      </c>
      <c r="S83" s="57"/>
      <c r="T83" s="57"/>
      <c r="U83" s="57"/>
      <c r="V83" s="57"/>
    </row>
    <row r="84" spans="1:22" ht="15" customHeight="1">
      <c r="A84" t="s">
        <v>629</v>
      </c>
      <c r="B84">
        <f t="shared" si="3"/>
        <v>82</v>
      </c>
      <c r="C84" t="s">
        <v>643</v>
      </c>
      <c r="D84" s="54" t="s">
        <v>186</v>
      </c>
      <c r="E84" s="72" t="s">
        <v>644</v>
      </c>
      <c r="F84" s="99">
        <v>7</v>
      </c>
      <c r="G84" s="81" t="s">
        <v>647</v>
      </c>
      <c r="H84" s="81" t="s">
        <v>646</v>
      </c>
      <c r="I84" s="88">
        <v>1</v>
      </c>
      <c r="J84" s="76" t="s">
        <v>637</v>
      </c>
      <c r="K84" s="76" t="s">
        <v>639</v>
      </c>
      <c r="L84" s="92">
        <v>8</v>
      </c>
      <c r="M84" s="76" t="s">
        <v>637</v>
      </c>
      <c r="N84" s="76" t="s">
        <v>642</v>
      </c>
      <c r="O84" s="75">
        <v>8</v>
      </c>
      <c r="P84" s="76" t="s">
        <v>645</v>
      </c>
      <c r="Q84" s="54" t="s">
        <v>185</v>
      </c>
      <c r="R84" s="69" t="str">
        <f t="shared" si="4"/>
        <v>case 82:sChoice = "ruve001";  fCR = 7.0;  iMinNum = 1; iMaxNum = 8; iWeight = 8; break; // Ruve</v>
      </c>
      <c r="S84" s="57"/>
      <c r="T84" s="57"/>
      <c r="U84" s="57"/>
      <c r="V84" s="57"/>
    </row>
    <row r="85" spans="1:22" ht="15" customHeight="1">
      <c r="A85" t="s">
        <v>629</v>
      </c>
      <c r="B85">
        <f t="shared" si="3"/>
        <v>83</v>
      </c>
      <c r="C85" t="s">
        <v>643</v>
      </c>
      <c r="D85" s="54" t="s">
        <v>526</v>
      </c>
      <c r="E85" s="72" t="s">
        <v>644</v>
      </c>
      <c r="F85" s="99">
        <v>7</v>
      </c>
      <c r="G85" s="81" t="s">
        <v>647</v>
      </c>
      <c r="H85" s="81" t="s">
        <v>646</v>
      </c>
      <c r="I85" s="88">
        <v>1</v>
      </c>
      <c r="J85" s="76" t="s">
        <v>637</v>
      </c>
      <c r="K85" s="76" t="s">
        <v>639</v>
      </c>
      <c r="L85" s="92">
        <v>2</v>
      </c>
      <c r="M85" s="76" t="s">
        <v>637</v>
      </c>
      <c r="N85" s="76" t="s">
        <v>642</v>
      </c>
      <c r="O85" s="75">
        <v>4</v>
      </c>
      <c r="P85" s="76" t="s">
        <v>645</v>
      </c>
      <c r="Q85" s="54" t="s">
        <v>525</v>
      </c>
      <c r="R85" s="69" t="str">
        <f t="shared" si="4"/>
        <v>case 83:sChoice = "shardspider001";  fCR = 7.0;  iMinNum = 1; iMaxNum = 2; iWeight = 4; break; // Shard Spider</v>
      </c>
      <c r="S85" s="57"/>
      <c r="T85" s="57"/>
      <c r="U85" s="57"/>
      <c r="V85" s="57"/>
    </row>
    <row r="86" spans="1:22" ht="15" customHeight="1">
      <c r="A86" t="s">
        <v>629</v>
      </c>
      <c r="B86">
        <f t="shared" si="3"/>
        <v>84</v>
      </c>
      <c r="C86" t="s">
        <v>643</v>
      </c>
      <c r="D86" s="54" t="s">
        <v>441</v>
      </c>
      <c r="E86" s="72" t="s">
        <v>644</v>
      </c>
      <c r="F86" s="99">
        <v>8</v>
      </c>
      <c r="G86" s="81" t="s">
        <v>647</v>
      </c>
      <c r="H86" s="81" t="s">
        <v>646</v>
      </c>
      <c r="I86" s="88">
        <v>1</v>
      </c>
      <c r="J86" s="76" t="s">
        <v>637</v>
      </c>
      <c r="K86" s="76" t="s">
        <v>639</v>
      </c>
      <c r="L86" s="92">
        <v>1</v>
      </c>
      <c r="M86" s="76" t="s">
        <v>637</v>
      </c>
      <c r="N86" s="76" t="s">
        <v>642</v>
      </c>
      <c r="O86" s="75">
        <v>4</v>
      </c>
      <c r="P86" s="76" t="s">
        <v>645</v>
      </c>
      <c r="Q86" s="54" t="s">
        <v>440</v>
      </c>
      <c r="R86" s="69" t="str">
        <f t="shared" si="4"/>
        <v>case 84:sChoice = "antloid005";  fCR = 8.0;  iMinNum = 1; iMaxNum = 1; iWeight = 4; break; // Antloid Queen</v>
      </c>
      <c r="S86" s="57"/>
      <c r="T86" s="57"/>
      <c r="U86" s="57"/>
      <c r="V86" s="57"/>
    </row>
    <row r="87" spans="1:22" ht="15" customHeight="1">
      <c r="A87" t="s">
        <v>629</v>
      </c>
      <c r="B87">
        <f t="shared" si="3"/>
        <v>85</v>
      </c>
      <c r="C87" t="s">
        <v>643</v>
      </c>
      <c r="D87" s="54" t="s">
        <v>619</v>
      </c>
      <c r="E87" s="72" t="s">
        <v>644</v>
      </c>
      <c r="F87" s="99">
        <v>8</v>
      </c>
      <c r="G87" s="81" t="s">
        <v>647</v>
      </c>
      <c r="H87" s="81" t="s">
        <v>646</v>
      </c>
      <c r="I87" s="88">
        <v>1</v>
      </c>
      <c r="J87" s="76" t="s">
        <v>637</v>
      </c>
      <c r="K87" s="76" t="s">
        <v>639</v>
      </c>
      <c r="L87" s="92">
        <v>1</v>
      </c>
      <c r="M87" s="76" t="s">
        <v>637</v>
      </c>
      <c r="N87" s="76" t="s">
        <v>642</v>
      </c>
      <c r="O87" s="75">
        <v>4</v>
      </c>
      <c r="P87" s="76" t="s">
        <v>645</v>
      </c>
      <c r="Q87" s="54" t="s">
        <v>618</v>
      </c>
      <c r="R87" s="69" t="str">
        <f t="shared" si="4"/>
        <v>case 85:sChoice = "ar_bladehood002";  fCR = 8.0;  iMinNum = 1; iMaxNum = 1; iWeight = 4; break; // Blade Hood, Greater</v>
      </c>
      <c r="S87" s="57"/>
      <c r="T87" s="57"/>
      <c r="U87" s="57"/>
      <c r="V87" s="57"/>
    </row>
    <row r="88" spans="1:22" ht="15" customHeight="1">
      <c r="A88" t="s">
        <v>629</v>
      </c>
      <c r="B88">
        <f t="shared" si="3"/>
        <v>86</v>
      </c>
      <c r="C88" t="s">
        <v>643</v>
      </c>
      <c r="D88" s="54" t="s">
        <v>373</v>
      </c>
      <c r="E88" s="72" t="s">
        <v>644</v>
      </c>
      <c r="F88" s="99">
        <v>8</v>
      </c>
      <c r="G88" s="81" t="s">
        <v>647</v>
      </c>
      <c r="H88" s="81" t="s">
        <v>646</v>
      </c>
      <c r="I88" s="88">
        <v>1</v>
      </c>
      <c r="J88" s="76" t="s">
        <v>637</v>
      </c>
      <c r="K88" s="76" t="s">
        <v>639</v>
      </c>
      <c r="L88" s="92">
        <v>1</v>
      </c>
      <c r="M88" s="76" t="s">
        <v>637</v>
      </c>
      <c r="N88" s="76" t="s">
        <v>642</v>
      </c>
      <c r="O88" s="75">
        <v>4</v>
      </c>
      <c r="P88" s="76" t="s">
        <v>645</v>
      </c>
      <c r="Q88" s="54" t="s">
        <v>372</v>
      </c>
      <c r="R88" s="69" t="str">
        <f t="shared" si="4"/>
        <v>case 86:sChoice = "ar_firenymph001";  fCR = 8.0;  iMinNum = 1; iMaxNum = 1; iWeight = 4; break; // Fire Nymph</v>
      </c>
      <c r="S88" s="57"/>
      <c r="T88" s="57"/>
      <c r="U88" s="57"/>
      <c r="V88" s="57"/>
    </row>
    <row r="89" spans="1:22" ht="15" customHeight="1">
      <c r="A89" t="s">
        <v>629</v>
      </c>
      <c r="B89">
        <f t="shared" si="3"/>
        <v>87</v>
      </c>
      <c r="C89" t="s">
        <v>643</v>
      </c>
      <c r="D89" s="66" t="s">
        <v>103</v>
      </c>
      <c r="E89" s="72" t="s">
        <v>644</v>
      </c>
      <c r="F89" s="99">
        <v>8</v>
      </c>
      <c r="G89" s="81" t="s">
        <v>647</v>
      </c>
      <c r="H89" s="81" t="s">
        <v>646</v>
      </c>
      <c r="I89" s="88">
        <v>3</v>
      </c>
      <c r="J89" s="76" t="s">
        <v>637</v>
      </c>
      <c r="K89" s="76" t="s">
        <v>639</v>
      </c>
      <c r="L89" s="92">
        <v>6</v>
      </c>
      <c r="M89" s="76" t="s">
        <v>637</v>
      </c>
      <c r="N89" s="76" t="s">
        <v>642</v>
      </c>
      <c r="O89" s="75">
        <v>4</v>
      </c>
      <c r="P89" s="76" t="s">
        <v>645</v>
      </c>
      <c r="Q89" s="66" t="s">
        <v>102</v>
      </c>
      <c r="R89" s="69" t="str">
        <f t="shared" si="4"/>
        <v>case 87:sChoice = "ar_onyxsent001";  fCR = 8.0;  iMinNum = 3; iMaxNum = 6; iWeight = 4; break; // Marble Sentinel, Onyx</v>
      </c>
      <c r="S89" s="57"/>
      <c r="T89" s="57"/>
      <c r="U89" s="57"/>
      <c r="V89" s="57"/>
    </row>
    <row r="90" spans="1:22" ht="15" customHeight="1">
      <c r="A90" t="s">
        <v>629</v>
      </c>
      <c r="B90">
        <f t="shared" si="3"/>
        <v>88</v>
      </c>
      <c r="C90" t="s">
        <v>643</v>
      </c>
      <c r="D90" s="54" t="s">
        <v>417</v>
      </c>
      <c r="E90" s="72" t="s">
        <v>644</v>
      </c>
      <c r="F90" s="99">
        <v>8</v>
      </c>
      <c r="G90" s="81" t="s">
        <v>647</v>
      </c>
      <c r="H90" s="81" t="s">
        <v>646</v>
      </c>
      <c r="I90" s="88">
        <v>1</v>
      </c>
      <c r="J90" s="76" t="s">
        <v>637</v>
      </c>
      <c r="K90" s="76" t="s">
        <v>639</v>
      </c>
      <c r="L90" s="92">
        <v>12</v>
      </c>
      <c r="M90" s="76" t="s">
        <v>637</v>
      </c>
      <c r="N90" s="76" t="s">
        <v>642</v>
      </c>
      <c r="O90" s="75">
        <v>8</v>
      </c>
      <c r="P90" s="76" t="s">
        <v>645</v>
      </c>
      <c r="Q90" s="54" t="s">
        <v>416</v>
      </c>
      <c r="R90" s="69" t="str">
        <f t="shared" si="4"/>
        <v>case 88:sChoice = "ds_brohg001";  fCR = 8.0;  iMinNum = 1; iMaxNum = 12; iWeight = 8; break; // Giant: B'rohg, Common</v>
      </c>
      <c r="S90" s="57"/>
      <c r="T90" s="57"/>
      <c r="U90" s="57"/>
      <c r="V90" s="57"/>
    </row>
    <row r="91" spans="1:22" ht="15" customHeight="1">
      <c r="A91" t="s">
        <v>629</v>
      </c>
      <c r="B91">
        <f t="shared" si="3"/>
        <v>89</v>
      </c>
      <c r="C91" t="s">
        <v>643</v>
      </c>
      <c r="D91" s="54" t="s">
        <v>515</v>
      </c>
      <c r="E91" s="72" t="s">
        <v>644</v>
      </c>
      <c r="F91" s="99">
        <v>9</v>
      </c>
      <c r="G91" s="81" t="s">
        <v>647</v>
      </c>
      <c r="H91" s="81" t="s">
        <v>646</v>
      </c>
      <c r="I91" s="88">
        <v>3</v>
      </c>
      <c r="J91" s="76" t="s">
        <v>637</v>
      </c>
      <c r="K91" s="76" t="s">
        <v>639</v>
      </c>
      <c r="L91" s="92">
        <v>15</v>
      </c>
      <c r="M91" s="76" t="s">
        <v>637</v>
      </c>
      <c r="N91" s="76" t="s">
        <v>642</v>
      </c>
      <c r="O91" s="75">
        <v>8</v>
      </c>
      <c r="P91" s="76" t="s">
        <v>645</v>
      </c>
      <c r="Q91" s="54" t="s">
        <v>514</v>
      </c>
      <c r="R91" s="69" t="str">
        <f t="shared" si="4"/>
        <v>case 89:sChoice = "ar_c_jathlagak";  fCR = 9.0;  iMinNum = 3; iMaxNum = 15; iWeight = 8; break; // Jalath'gak</v>
      </c>
      <c r="S91" s="57"/>
      <c r="T91" s="57"/>
      <c r="U91" s="57"/>
      <c r="V91" s="57"/>
    </row>
    <row r="92" spans="1:22" ht="15" customHeight="1">
      <c r="A92" t="s">
        <v>629</v>
      </c>
      <c r="B92">
        <f t="shared" si="3"/>
        <v>90</v>
      </c>
      <c r="C92" t="s">
        <v>643</v>
      </c>
      <c r="D92" s="72" t="s">
        <v>154</v>
      </c>
      <c r="E92" s="72" t="s">
        <v>644</v>
      </c>
      <c r="F92" s="99">
        <v>9</v>
      </c>
      <c r="G92" s="81" t="s">
        <v>647</v>
      </c>
      <c r="H92" s="81" t="s">
        <v>646</v>
      </c>
      <c r="I92" s="88">
        <v>1</v>
      </c>
      <c r="J92" s="76" t="s">
        <v>637</v>
      </c>
      <c r="K92" s="76" t="s">
        <v>639</v>
      </c>
      <c r="L92" s="92">
        <v>3</v>
      </c>
      <c r="M92" s="76" t="s">
        <v>637</v>
      </c>
      <c r="N92" s="76" t="s">
        <v>642</v>
      </c>
      <c r="O92" s="75">
        <v>4</v>
      </c>
      <c r="P92" s="76" t="s">
        <v>645</v>
      </c>
      <c r="Q92" s="72" t="s">
        <v>153</v>
      </c>
      <c r="R92" s="69" t="str">
        <f t="shared" si="4"/>
        <v>case 90:sChoice = "ar_defiler_002";  fCR = 9.0;  iMinNum = 1; iMaxNum = 3; iWeight = 4; break; // Defiler, Journeyman</v>
      </c>
      <c r="S92" s="57"/>
      <c r="T92" s="57"/>
      <c r="U92" s="57"/>
      <c r="V92" s="57"/>
    </row>
    <row r="93" spans="1:22" ht="15" customHeight="1">
      <c r="A93" t="s">
        <v>629</v>
      </c>
      <c r="B93">
        <f t="shared" si="3"/>
        <v>91</v>
      </c>
      <c r="C93" t="s">
        <v>643</v>
      </c>
      <c r="D93" s="54" t="s">
        <v>604</v>
      </c>
      <c r="E93" s="72" t="s">
        <v>644</v>
      </c>
      <c r="F93" s="99">
        <v>9</v>
      </c>
      <c r="G93" s="81" t="s">
        <v>647</v>
      </c>
      <c r="H93" s="81" t="s">
        <v>646</v>
      </c>
      <c r="I93" s="88">
        <v>1</v>
      </c>
      <c r="J93" s="76" t="s">
        <v>637</v>
      </c>
      <c r="K93" s="76" t="s">
        <v>639</v>
      </c>
      <c r="L93" s="92">
        <v>7</v>
      </c>
      <c r="M93" s="76" t="s">
        <v>637</v>
      </c>
      <c r="N93" s="76" t="s">
        <v>642</v>
      </c>
      <c r="O93" s="75">
        <v>4</v>
      </c>
      <c r="P93" s="76" t="s">
        <v>645</v>
      </c>
      <c r="Q93" s="54" t="s">
        <v>603</v>
      </c>
      <c r="R93" s="69" t="str">
        <f t="shared" si="4"/>
        <v>case 91:sChoice = "ar_flamsnake_002";  fCR = 9.0;  iMinNum = 1; iMaxNum = 7; iWeight = 4; break; // Flame Snake, Lesser</v>
      </c>
      <c r="S93" s="57"/>
      <c r="T93" s="57"/>
      <c r="U93" s="57"/>
      <c r="V93" s="57"/>
    </row>
    <row r="94" spans="1:22" ht="15" customHeight="1">
      <c r="A94" t="s">
        <v>629</v>
      </c>
      <c r="B94">
        <f t="shared" si="3"/>
        <v>92</v>
      </c>
      <c r="C94" t="s">
        <v>643</v>
      </c>
      <c r="D94" s="54" t="s">
        <v>130</v>
      </c>
      <c r="E94" s="72" t="s">
        <v>644</v>
      </c>
      <c r="F94" s="99">
        <v>9</v>
      </c>
      <c r="G94" s="81" t="s">
        <v>647</v>
      </c>
      <c r="H94" s="81" t="s">
        <v>646</v>
      </c>
      <c r="I94" s="88">
        <v>1</v>
      </c>
      <c r="J94" s="76" t="s">
        <v>637</v>
      </c>
      <c r="K94" s="76" t="s">
        <v>639</v>
      </c>
      <c r="L94" s="92">
        <v>1</v>
      </c>
      <c r="M94" s="76" t="s">
        <v>637</v>
      </c>
      <c r="N94" s="76" t="s">
        <v>642</v>
      </c>
      <c r="O94" s="75">
        <v>4</v>
      </c>
      <c r="P94" s="76" t="s">
        <v>645</v>
      </c>
      <c r="Q94" s="54" t="s">
        <v>129</v>
      </c>
      <c r="R94" s="69" t="str">
        <f t="shared" si="4"/>
        <v>case 92:sChoice = "ar_invstalk001";  fCR = 9.0;  iMinNum = 1; iMaxNum = 1; iWeight = 4; break; // Invisible Stalker [AR]</v>
      </c>
      <c r="S94" s="57"/>
      <c r="T94" s="57"/>
      <c r="U94" s="57"/>
      <c r="V94" s="57"/>
    </row>
    <row r="95" spans="1:22" ht="15" customHeight="1">
      <c r="A95" t="s">
        <v>629</v>
      </c>
      <c r="B95">
        <f t="shared" si="3"/>
        <v>93</v>
      </c>
      <c r="C95" t="s">
        <v>643</v>
      </c>
      <c r="D95" s="54" t="s">
        <v>410</v>
      </c>
      <c r="E95" s="72" t="s">
        <v>644</v>
      </c>
      <c r="F95" s="99">
        <v>9</v>
      </c>
      <c r="G95" s="81" t="s">
        <v>647</v>
      </c>
      <c r="H95" s="81" t="s">
        <v>646</v>
      </c>
      <c r="I95" s="88">
        <v>1</v>
      </c>
      <c r="J95" s="76" t="s">
        <v>637</v>
      </c>
      <c r="K95" s="76" t="s">
        <v>639</v>
      </c>
      <c r="L95" s="92">
        <v>5</v>
      </c>
      <c r="M95" s="76" t="s">
        <v>637</v>
      </c>
      <c r="N95" s="76" t="s">
        <v>642</v>
      </c>
      <c r="O95" s="75">
        <v>4</v>
      </c>
      <c r="P95" s="76" t="s">
        <v>645</v>
      </c>
      <c r="Q95" s="54" t="s">
        <v>409</v>
      </c>
      <c r="R95" s="69" t="str">
        <f t="shared" si="4"/>
        <v xml:space="preserve">case 93:sChoice = "ar_saltdrake001";  fCR = 9.0;  iMinNum = 1; iMaxNum = 5; iWeight = 4; break; // Drake, Salt </v>
      </c>
      <c r="S95" s="57"/>
      <c r="T95" s="57"/>
      <c r="U95" s="57"/>
      <c r="V95" s="57"/>
    </row>
    <row r="96" spans="1:22" ht="15" customHeight="1">
      <c r="A96" t="s">
        <v>629</v>
      </c>
      <c r="B96">
        <f t="shared" si="3"/>
        <v>94</v>
      </c>
      <c r="C96" t="s">
        <v>643</v>
      </c>
      <c r="D96" s="54" t="s">
        <v>480</v>
      </c>
      <c r="E96" s="72" t="s">
        <v>644</v>
      </c>
      <c r="F96" s="99">
        <v>9</v>
      </c>
      <c r="G96" s="81" t="s">
        <v>647</v>
      </c>
      <c r="H96" s="81" t="s">
        <v>646</v>
      </c>
      <c r="I96" s="88">
        <v>1</v>
      </c>
      <c r="J96" s="76" t="s">
        <v>637</v>
      </c>
      <c r="K96" s="76" t="s">
        <v>639</v>
      </c>
      <c r="L96" s="92">
        <v>4</v>
      </c>
      <c r="M96" s="76" t="s">
        <v>637</v>
      </c>
      <c r="N96" s="76" t="s">
        <v>642</v>
      </c>
      <c r="O96" s="75">
        <v>4</v>
      </c>
      <c r="P96" s="76" t="s">
        <v>645</v>
      </c>
      <c r="Q96" s="54" t="s">
        <v>479</v>
      </c>
      <c r="R96" s="69" t="str">
        <f t="shared" si="4"/>
        <v>case 94:sChoice = "ds_firelizard001";  fCR = 9.0;  iMinNum = 1; iMaxNum = 4; iWeight = 4; break; // Lizard: Fire</v>
      </c>
      <c r="S96" s="57"/>
      <c r="T96" s="57"/>
      <c r="U96" s="57"/>
      <c r="V96" s="57"/>
    </row>
    <row r="97" spans="1:22" ht="15" customHeight="1">
      <c r="A97" t="s">
        <v>629</v>
      </c>
      <c r="B97">
        <f t="shared" si="3"/>
        <v>95</v>
      </c>
      <c r="C97" t="s">
        <v>643</v>
      </c>
      <c r="D97" s="54" t="s">
        <v>569</v>
      </c>
      <c r="E97" s="72" t="s">
        <v>644</v>
      </c>
      <c r="F97" s="99">
        <v>9</v>
      </c>
      <c r="G97" s="81" t="s">
        <v>647</v>
      </c>
      <c r="H97" s="81" t="s">
        <v>646</v>
      </c>
      <c r="I97" s="88">
        <v>1</v>
      </c>
      <c r="J97" s="76" t="s">
        <v>637</v>
      </c>
      <c r="K97" s="76" t="s">
        <v>639</v>
      </c>
      <c r="L97" s="92">
        <v>1</v>
      </c>
      <c r="M97" s="76" t="s">
        <v>637</v>
      </c>
      <c r="N97" s="76" t="s">
        <v>642</v>
      </c>
      <c r="O97" s="75">
        <v>4</v>
      </c>
      <c r="P97" s="76" t="s">
        <v>645</v>
      </c>
      <c r="Q97" s="54" t="s">
        <v>568</v>
      </c>
      <c r="R97" s="69" t="str">
        <f t="shared" si="4"/>
        <v>case 95:sChoice = "idfiend_001";  fCR = 9.0;  iMinNum = 1; iMaxNum = 1; iWeight = 4; break; // Id Fiend</v>
      </c>
      <c r="S97" s="57"/>
      <c r="T97" s="57"/>
      <c r="U97" s="57"/>
      <c r="V97" s="57"/>
    </row>
    <row r="98" spans="1:22" ht="15" customHeight="1">
      <c r="A98" t="s">
        <v>629</v>
      </c>
      <c r="B98">
        <f t="shared" si="3"/>
        <v>96</v>
      </c>
      <c r="C98" t="s">
        <v>643</v>
      </c>
      <c r="D98" s="54" t="s">
        <v>189</v>
      </c>
      <c r="E98" s="72" t="s">
        <v>644</v>
      </c>
      <c r="F98" s="99">
        <v>9</v>
      </c>
      <c r="G98" s="81" t="s">
        <v>647</v>
      </c>
      <c r="H98" s="81" t="s">
        <v>646</v>
      </c>
      <c r="I98" s="88">
        <v>1</v>
      </c>
      <c r="J98" s="76" t="s">
        <v>637</v>
      </c>
      <c r="K98" s="76" t="s">
        <v>639</v>
      </c>
      <c r="L98" s="92">
        <v>4</v>
      </c>
      <c r="M98" s="76" t="s">
        <v>637</v>
      </c>
      <c r="N98" s="76" t="s">
        <v>642</v>
      </c>
      <c r="O98" s="75">
        <v>4</v>
      </c>
      <c r="P98" s="76" t="s">
        <v>645</v>
      </c>
      <c r="Q98" s="54" t="s">
        <v>188</v>
      </c>
      <c r="R98" s="69" t="str">
        <f t="shared" si="4"/>
        <v>case 96:sChoice = "ruve002";  fCR = 9.0;  iMinNum = 1; iMaxNum = 4; iWeight = 4; break; // Ruve, Greater</v>
      </c>
      <c r="S98" s="57"/>
      <c r="T98" s="57"/>
      <c r="U98" s="57"/>
      <c r="V98" s="57"/>
    </row>
    <row r="99" spans="1:22" ht="15" customHeight="1">
      <c r="A99" t="s">
        <v>629</v>
      </c>
      <c r="B99">
        <f t="shared" ref="B99:B130" si="5">SUM(B98+1)</f>
        <v>97</v>
      </c>
      <c r="C99" t="s">
        <v>643</v>
      </c>
      <c r="D99" s="54" t="s">
        <v>191</v>
      </c>
      <c r="E99" s="72" t="s">
        <v>644</v>
      </c>
      <c r="F99" s="99">
        <v>9</v>
      </c>
      <c r="G99" s="81" t="s">
        <v>647</v>
      </c>
      <c r="H99" s="81" t="s">
        <v>646</v>
      </c>
      <c r="I99" s="88">
        <v>6</v>
      </c>
      <c r="J99" s="76" t="s">
        <v>637</v>
      </c>
      <c r="K99" s="76" t="s">
        <v>639</v>
      </c>
      <c r="L99" s="92">
        <v>36</v>
      </c>
      <c r="M99" s="76" t="s">
        <v>637</v>
      </c>
      <c r="N99" s="76" t="s">
        <v>642</v>
      </c>
      <c r="O99" s="75">
        <v>8</v>
      </c>
      <c r="P99" s="76" t="s">
        <v>645</v>
      </c>
      <c r="Q99" s="54" t="s">
        <v>190</v>
      </c>
      <c r="R99" s="69" t="str">
        <f t="shared" si="4"/>
        <v>case 97:sChoice = "xerichou001";  fCR = 9.0;  iMinNum = 6; iMaxNum = 36; iWeight = 8; break; // Xerichou</v>
      </c>
      <c r="S99" s="57"/>
      <c r="T99" s="57"/>
      <c r="U99" s="57"/>
      <c r="V99" s="57"/>
    </row>
    <row r="100" spans="1:22" ht="15" customHeight="1">
      <c r="A100" t="s">
        <v>629</v>
      </c>
      <c r="B100">
        <f t="shared" si="5"/>
        <v>98</v>
      </c>
      <c r="C100" t="s">
        <v>643</v>
      </c>
      <c r="D100" s="54" t="s">
        <v>484</v>
      </c>
      <c r="E100" s="72" t="s">
        <v>644</v>
      </c>
      <c r="F100" s="99">
        <v>10</v>
      </c>
      <c r="G100" s="81" t="s">
        <v>647</v>
      </c>
      <c r="H100" s="81" t="s">
        <v>646</v>
      </c>
      <c r="I100" s="88">
        <v>1</v>
      </c>
      <c r="J100" s="76" t="s">
        <v>637</v>
      </c>
      <c r="K100" s="76" t="s">
        <v>639</v>
      </c>
      <c r="L100" s="92">
        <v>1</v>
      </c>
      <c r="M100" s="76" t="s">
        <v>637</v>
      </c>
      <c r="N100" s="76" t="s">
        <v>642</v>
      </c>
      <c r="O100" s="75">
        <v>8</v>
      </c>
      <c r="P100" s="76" t="s">
        <v>645</v>
      </c>
      <c r="Q100" s="54" t="s">
        <v>483</v>
      </c>
      <c r="R100" s="69" t="str">
        <f t="shared" si="4"/>
        <v>case 98:sChoice = "ds_spinewyrm001";  fCR = 10.0;  iMinNum = 1; iMaxNum = 1; iWeight = 8; break; // Spinewyrm</v>
      </c>
      <c r="S100" s="57"/>
      <c r="T100" s="57"/>
      <c r="U100" s="57"/>
      <c r="V100" s="57"/>
    </row>
    <row r="101" spans="1:22" ht="15" customHeight="1">
      <c r="A101" t="s">
        <v>629</v>
      </c>
      <c r="B101">
        <f t="shared" si="5"/>
        <v>99</v>
      </c>
      <c r="C101" t="s">
        <v>643</v>
      </c>
      <c r="D101" s="54" t="s">
        <v>390</v>
      </c>
      <c r="E101" s="72" t="s">
        <v>644</v>
      </c>
      <c r="F101" s="99">
        <v>10</v>
      </c>
      <c r="G101" s="81" t="s">
        <v>647</v>
      </c>
      <c r="H101" s="81" t="s">
        <v>646</v>
      </c>
      <c r="I101" s="88">
        <v>1</v>
      </c>
      <c r="J101" s="76" t="s">
        <v>637</v>
      </c>
      <c r="K101" s="76" t="s">
        <v>639</v>
      </c>
      <c r="L101" s="92">
        <v>4</v>
      </c>
      <c r="M101" s="76" t="s">
        <v>637</v>
      </c>
      <c r="N101" s="76" t="s">
        <v>642</v>
      </c>
      <c r="O101" s="75">
        <v>4</v>
      </c>
      <c r="P101" s="76" t="s">
        <v>645</v>
      </c>
      <c r="Q101" s="54" t="s">
        <v>389</v>
      </c>
      <c r="R101" s="69" t="str">
        <f t="shared" si="4"/>
        <v>case 99:sChoice = "ds_zik_trin_ak01";  fCR = 10.0;  iMinNum = 1; iMaxNum = 4; iWeight = 4; break; // Zik-trin'ak</v>
      </c>
      <c r="S101" s="57"/>
      <c r="T101" s="57"/>
      <c r="U101" s="57"/>
      <c r="V101" s="57"/>
    </row>
    <row r="102" spans="1:22" ht="15" customHeight="1">
      <c r="A102" t="s">
        <v>629</v>
      </c>
      <c r="B102">
        <f t="shared" si="5"/>
        <v>100</v>
      </c>
      <c r="C102" t="s">
        <v>643</v>
      </c>
      <c r="D102" s="54" t="s">
        <v>565</v>
      </c>
      <c r="E102" s="72" t="s">
        <v>644</v>
      </c>
      <c r="F102" s="99">
        <v>11</v>
      </c>
      <c r="G102" s="81" t="s">
        <v>647</v>
      </c>
      <c r="H102" s="81" t="s">
        <v>646</v>
      </c>
      <c r="I102" s="88">
        <v>1</v>
      </c>
      <c r="J102" s="76" t="s">
        <v>637</v>
      </c>
      <c r="K102" s="76" t="s">
        <v>639</v>
      </c>
      <c r="L102" s="92">
        <v>1</v>
      </c>
      <c r="M102" s="76" t="s">
        <v>637</v>
      </c>
      <c r="N102" s="76" t="s">
        <v>642</v>
      </c>
      <c r="O102" s="75">
        <v>4</v>
      </c>
      <c r="P102" s="76" t="s">
        <v>645</v>
      </c>
      <c r="Q102" s="54" t="s">
        <v>564</v>
      </c>
      <c r="R102" s="69" t="str">
        <f t="shared" si="4"/>
        <v>case 100:sChoice = "crystalspider001";  fCR = 11.0;  iMinNum = 1; iMaxNum = 1; iWeight = 4; break; // Crystal Spider</v>
      </c>
      <c r="S102" s="57"/>
      <c r="T102" s="57"/>
      <c r="U102" s="57"/>
      <c r="V102" s="57"/>
    </row>
    <row r="103" spans="1:22" ht="15" customHeight="1">
      <c r="A103" t="s">
        <v>629</v>
      </c>
      <c r="B103">
        <f t="shared" si="5"/>
        <v>101</v>
      </c>
      <c r="C103" t="s">
        <v>643</v>
      </c>
      <c r="D103" s="54" t="s">
        <v>402</v>
      </c>
      <c r="E103" s="72" t="s">
        <v>644</v>
      </c>
      <c r="F103" s="99">
        <v>11</v>
      </c>
      <c r="G103" s="81" t="s">
        <v>647</v>
      </c>
      <c r="H103" s="81" t="s">
        <v>646</v>
      </c>
      <c r="I103" s="88">
        <v>1</v>
      </c>
      <c r="J103" s="76" t="s">
        <v>637</v>
      </c>
      <c r="K103" s="76" t="s">
        <v>639</v>
      </c>
      <c r="L103" s="92">
        <v>1</v>
      </c>
      <c r="M103" s="76" t="s">
        <v>637</v>
      </c>
      <c r="N103" s="76" t="s">
        <v>642</v>
      </c>
      <c r="O103" s="75">
        <v>4</v>
      </c>
      <c r="P103" s="76" t="s">
        <v>645</v>
      </c>
      <c r="Q103" s="54" t="s">
        <v>401</v>
      </c>
      <c r="R103" s="69" t="str">
        <f t="shared" si="4"/>
        <v>case 101:sChoice = "ds_gaj_001";  fCR = 11.0;  iMinNum = 1; iMaxNum = 1; iWeight = 4; break; // Gaj</v>
      </c>
      <c r="S103" s="57"/>
      <c r="T103" s="57"/>
      <c r="U103" s="57"/>
      <c r="V103" s="57"/>
    </row>
    <row r="104" spans="1:22" ht="15" customHeight="1">
      <c r="A104" t="s">
        <v>629</v>
      </c>
      <c r="B104">
        <f t="shared" si="5"/>
        <v>102</v>
      </c>
      <c r="C104" t="s">
        <v>643</v>
      </c>
      <c r="D104" s="66" t="s">
        <v>473</v>
      </c>
      <c r="E104" s="72" t="s">
        <v>644</v>
      </c>
      <c r="F104" s="99">
        <v>11</v>
      </c>
      <c r="G104" s="81" t="s">
        <v>647</v>
      </c>
      <c r="H104" s="81" t="s">
        <v>646</v>
      </c>
      <c r="I104" s="88">
        <v>1</v>
      </c>
      <c r="J104" s="76" t="s">
        <v>637</v>
      </c>
      <c r="K104" s="76" t="s">
        <v>639</v>
      </c>
      <c r="L104" s="92">
        <v>1</v>
      </c>
      <c r="M104" s="76" t="s">
        <v>637</v>
      </c>
      <c r="N104" s="76" t="s">
        <v>642</v>
      </c>
      <c r="O104" s="75">
        <v>4</v>
      </c>
      <c r="P104" s="76" t="s">
        <v>645</v>
      </c>
      <c r="Q104" s="66" t="s">
        <v>472</v>
      </c>
      <c r="R104" s="69" t="str">
        <f t="shared" si="4"/>
        <v>case 102:sChoice = "ds_siltweird001";  fCR = 11.0;  iMinNum = 1; iMaxNum = 1; iWeight = 4; break; // Elemental Weird: Silt</v>
      </c>
      <c r="S104" s="57"/>
      <c r="T104" s="57"/>
      <c r="U104" s="57"/>
      <c r="V104" s="57"/>
    </row>
    <row r="105" spans="1:22" ht="15" customHeight="1">
      <c r="A105" t="s">
        <v>629</v>
      </c>
      <c r="B105">
        <f t="shared" si="5"/>
        <v>103</v>
      </c>
      <c r="C105" t="s">
        <v>643</v>
      </c>
      <c r="D105" s="66" t="s">
        <v>371</v>
      </c>
      <c r="E105" s="72" t="s">
        <v>644</v>
      </c>
      <c r="F105" s="99">
        <v>11</v>
      </c>
      <c r="G105" s="81" t="s">
        <v>647</v>
      </c>
      <c r="H105" s="81" t="s">
        <v>646</v>
      </c>
      <c r="I105" s="88">
        <v>1</v>
      </c>
      <c r="J105" s="76" t="s">
        <v>637</v>
      </c>
      <c r="K105" s="76" t="s">
        <v>639</v>
      </c>
      <c r="L105" s="92">
        <v>1</v>
      </c>
      <c r="M105" s="76" t="s">
        <v>637</v>
      </c>
      <c r="N105" s="76" t="s">
        <v>642</v>
      </c>
      <c r="O105" s="75">
        <v>4</v>
      </c>
      <c r="P105" s="76" t="s">
        <v>645</v>
      </c>
      <c r="Q105" s="66" t="s">
        <v>370</v>
      </c>
      <c r="R105" s="69" t="str">
        <f t="shared" si="4"/>
        <v>case 103:sChoice = "ds_styr001";  fCR = 11.0;  iMinNum = 1; iMaxNum = 1; iWeight = 4; break; // Styr</v>
      </c>
      <c r="S105" s="57"/>
      <c r="T105" s="57"/>
      <c r="U105" s="57"/>
      <c r="V105" s="57"/>
    </row>
    <row r="106" spans="1:22" ht="15" customHeight="1">
      <c r="A106" t="s">
        <v>629</v>
      </c>
      <c r="B106">
        <f t="shared" si="5"/>
        <v>104</v>
      </c>
      <c r="C106" t="s">
        <v>643</v>
      </c>
      <c r="D106" s="70" t="s">
        <v>133</v>
      </c>
      <c r="E106" s="72" t="s">
        <v>644</v>
      </c>
      <c r="F106" s="98" t="s">
        <v>648</v>
      </c>
      <c r="G106" s="81" t="s">
        <v>647</v>
      </c>
      <c r="H106" s="81" t="s">
        <v>646</v>
      </c>
      <c r="I106" s="84">
        <v>1</v>
      </c>
      <c r="J106" s="76" t="s">
        <v>637</v>
      </c>
      <c r="K106" s="76" t="s">
        <v>639</v>
      </c>
      <c r="L106" s="94">
        <v>4</v>
      </c>
      <c r="M106" s="76" t="s">
        <v>637</v>
      </c>
      <c r="N106" s="76" t="s">
        <v>642</v>
      </c>
      <c r="O106" s="75">
        <v>4</v>
      </c>
      <c r="P106" s="76" t="s">
        <v>645</v>
      </c>
      <c r="Q106" s="70" t="s">
        <v>132</v>
      </c>
      <c r="R106" s="69" t="str">
        <f t="shared" si="4"/>
        <v>case 104:sChoice = "elvenraider002";  fCR = 11.0;  iMinNum = 1; iMaxNum = 4; iWeight = 4; break; // Elven Raider Defiler</v>
      </c>
      <c r="S106" s="57"/>
      <c r="T106" s="57"/>
      <c r="U106" s="57"/>
      <c r="V106" s="57"/>
    </row>
    <row r="107" spans="1:22" ht="15" customHeight="1">
      <c r="A107" t="s">
        <v>629</v>
      </c>
      <c r="B107">
        <f t="shared" si="5"/>
        <v>105</v>
      </c>
      <c r="C107" t="s">
        <v>643</v>
      </c>
      <c r="D107" s="54" t="s">
        <v>576</v>
      </c>
      <c r="E107" s="72" t="s">
        <v>644</v>
      </c>
      <c r="F107" s="99">
        <v>11</v>
      </c>
      <c r="G107" s="81" t="s">
        <v>647</v>
      </c>
      <c r="H107" s="81" t="s">
        <v>646</v>
      </c>
      <c r="I107" s="88">
        <v>2</v>
      </c>
      <c r="J107" s="76" t="s">
        <v>637</v>
      </c>
      <c r="K107" s="76" t="s">
        <v>639</v>
      </c>
      <c r="L107" s="92">
        <v>4</v>
      </c>
      <c r="M107" s="76" t="s">
        <v>637</v>
      </c>
      <c r="N107" s="76" t="s">
        <v>642</v>
      </c>
      <c r="O107" s="75">
        <v>4</v>
      </c>
      <c r="P107" s="76" t="s">
        <v>645</v>
      </c>
      <c r="Q107" s="54" t="s">
        <v>575</v>
      </c>
      <c r="R107" s="69" t="str">
        <f t="shared" si="4"/>
        <v>case 105:sChoice = "magera_002";  fCR = 11.0;  iMinNum = 2; iMaxNum = 4; iWeight = 4; break; // Magera Fighter</v>
      </c>
      <c r="S107" s="57"/>
      <c r="T107" s="57"/>
      <c r="U107" s="57"/>
      <c r="V107" s="57"/>
    </row>
    <row r="108" spans="1:22" ht="15" customHeight="1">
      <c r="A108" t="s">
        <v>629</v>
      </c>
      <c r="B108">
        <f t="shared" si="5"/>
        <v>106</v>
      </c>
      <c r="C108" t="s">
        <v>643</v>
      </c>
      <c r="D108" s="54" t="s">
        <v>164</v>
      </c>
      <c r="E108" s="72" t="s">
        <v>644</v>
      </c>
      <c r="F108" s="99">
        <v>11</v>
      </c>
      <c r="G108" s="81" t="s">
        <v>647</v>
      </c>
      <c r="H108" s="81" t="s">
        <v>646</v>
      </c>
      <c r="I108" s="88">
        <v>2</v>
      </c>
      <c r="J108" s="76" t="s">
        <v>637</v>
      </c>
      <c r="K108" s="76" t="s">
        <v>639</v>
      </c>
      <c r="L108" s="92">
        <v>7</v>
      </c>
      <c r="M108" s="76" t="s">
        <v>637</v>
      </c>
      <c r="N108" s="76" t="s">
        <v>642</v>
      </c>
      <c r="O108" s="75">
        <v>8</v>
      </c>
      <c r="P108" s="76" t="s">
        <v>645</v>
      </c>
      <c r="Q108" s="54" t="s">
        <v>163</v>
      </c>
      <c r="R108" s="69" t="str">
        <f t="shared" si="4"/>
        <v>case 106:sChoice = "wildmul002";  fCR = 11.0;  iMinNum = 2; iMaxNum = 7; iWeight = 8; break; // Mul, Wild - Dragon's Paw</v>
      </c>
      <c r="S108" s="57"/>
      <c r="T108" s="57"/>
      <c r="U108" s="57"/>
      <c r="V108" s="57"/>
    </row>
    <row r="109" spans="1:22" ht="15" customHeight="1">
      <c r="A109" t="s">
        <v>629</v>
      </c>
      <c r="B109">
        <f t="shared" si="5"/>
        <v>107</v>
      </c>
      <c r="C109" t="s">
        <v>643</v>
      </c>
      <c r="D109" s="54" t="s">
        <v>97</v>
      </c>
      <c r="E109" s="72" t="s">
        <v>644</v>
      </c>
      <c r="F109" s="99">
        <v>12</v>
      </c>
      <c r="G109" s="81" t="s">
        <v>647</v>
      </c>
      <c r="H109" s="81" t="s">
        <v>646</v>
      </c>
      <c r="I109" s="88">
        <v>3</v>
      </c>
      <c r="J109" s="76" t="s">
        <v>637</v>
      </c>
      <c r="K109" s="76" t="s">
        <v>639</v>
      </c>
      <c r="L109" s="92">
        <v>5</v>
      </c>
      <c r="M109" s="76" t="s">
        <v>637</v>
      </c>
      <c r="N109" s="76" t="s">
        <v>642</v>
      </c>
      <c r="O109" s="75">
        <v>4</v>
      </c>
      <c r="P109" s="76" t="s">
        <v>645</v>
      </c>
      <c r="Q109" s="54" t="s">
        <v>96</v>
      </c>
      <c r="R109" s="69" t="str">
        <f t="shared" si="4"/>
        <v>case 107:sChoice = "ar_bloodsent001";  fCR = 12.0;  iMinNum = 3; iMaxNum = 5; iWeight = 4; break; // Marble Sentinel, Bloodstone</v>
      </c>
      <c r="S109" s="57"/>
      <c r="T109" s="57"/>
      <c r="U109" s="57"/>
      <c r="V109" s="57"/>
    </row>
    <row r="110" spans="1:22" ht="15" customHeight="1">
      <c r="A110" t="s">
        <v>629</v>
      </c>
      <c r="B110">
        <f t="shared" si="5"/>
        <v>108</v>
      </c>
      <c r="C110" t="s">
        <v>643</v>
      </c>
      <c r="D110" s="54" t="s">
        <v>113</v>
      </c>
      <c r="E110" s="72" t="s">
        <v>644</v>
      </c>
      <c r="F110" s="99">
        <v>12</v>
      </c>
      <c r="G110" s="81" t="s">
        <v>647</v>
      </c>
      <c r="H110" s="81" t="s">
        <v>646</v>
      </c>
      <c r="I110" s="88">
        <v>1</v>
      </c>
      <c r="J110" s="76" t="s">
        <v>637</v>
      </c>
      <c r="K110" s="76" t="s">
        <v>639</v>
      </c>
      <c r="L110" s="92">
        <v>1</v>
      </c>
      <c r="M110" s="76" t="s">
        <v>637</v>
      </c>
      <c r="N110" s="76" t="s">
        <v>642</v>
      </c>
      <c r="O110" s="75">
        <v>4</v>
      </c>
      <c r="P110" s="76" t="s">
        <v>645</v>
      </c>
      <c r="Q110" s="54" t="s">
        <v>112</v>
      </c>
      <c r="R110" s="69" t="str">
        <f t="shared" si="4"/>
        <v>case 108:sChoice = "ds_ashgolem001";  fCR = 12.0;  iMinNum = 1; iMaxNum = 1; iWeight = 4; break; // Golem: Ash</v>
      </c>
      <c r="S110" s="57"/>
      <c r="T110" s="57"/>
      <c r="U110" s="57"/>
      <c r="V110" s="57"/>
    </row>
    <row r="111" spans="1:22" ht="15" customHeight="1">
      <c r="A111" t="s">
        <v>629</v>
      </c>
      <c r="B111">
        <f t="shared" si="5"/>
        <v>109</v>
      </c>
      <c r="C111" t="s">
        <v>643</v>
      </c>
      <c r="D111" s="54" t="s">
        <v>388</v>
      </c>
      <c r="E111" s="72" t="s">
        <v>644</v>
      </c>
      <c r="F111" s="99">
        <v>12</v>
      </c>
      <c r="G111" s="81" t="s">
        <v>647</v>
      </c>
      <c r="H111" s="81" t="s">
        <v>646</v>
      </c>
      <c r="I111" s="88">
        <v>1</v>
      </c>
      <c r="J111" s="76" t="s">
        <v>637</v>
      </c>
      <c r="K111" s="76" t="s">
        <v>639</v>
      </c>
      <c r="L111" s="92">
        <v>4</v>
      </c>
      <c r="M111" s="76" t="s">
        <v>637</v>
      </c>
      <c r="N111" s="76" t="s">
        <v>642</v>
      </c>
      <c r="O111" s="75">
        <v>4</v>
      </c>
      <c r="P111" s="76" t="s">
        <v>645</v>
      </c>
      <c r="Q111" s="54" t="s">
        <v>387</v>
      </c>
      <c r="R111" s="69" t="str">
        <f t="shared" si="4"/>
        <v>case 109:sChoice = "ds_zik_trin_ta01";  fCR = 12.0;  iMinNum = 1; iMaxNum = 4; iWeight = 4; break; // Zik-trin’ta</v>
      </c>
      <c r="S111" s="57"/>
      <c r="T111" s="57"/>
      <c r="U111" s="57"/>
      <c r="V111" s="57"/>
    </row>
    <row r="112" spans="1:22" ht="15" customHeight="1">
      <c r="A112" t="s">
        <v>629</v>
      </c>
      <c r="B112">
        <f t="shared" si="5"/>
        <v>110</v>
      </c>
      <c r="C112" t="s">
        <v>643</v>
      </c>
      <c r="D112" s="54" t="s">
        <v>396</v>
      </c>
      <c r="E112" s="72" t="s">
        <v>644</v>
      </c>
      <c r="F112" s="99">
        <v>12</v>
      </c>
      <c r="G112" s="81" t="s">
        <v>647</v>
      </c>
      <c r="H112" s="81" t="s">
        <v>646</v>
      </c>
      <c r="I112" s="88">
        <v>5</v>
      </c>
      <c r="J112" s="76" t="s">
        <v>637</v>
      </c>
      <c r="K112" s="76" t="s">
        <v>639</v>
      </c>
      <c r="L112" s="92">
        <v>15</v>
      </c>
      <c r="M112" s="76" t="s">
        <v>637</v>
      </c>
      <c r="N112" s="76" t="s">
        <v>642</v>
      </c>
      <c r="O112" s="75">
        <v>16</v>
      </c>
      <c r="P112" s="76" t="s">
        <v>645</v>
      </c>
      <c r="Q112" s="54" t="s">
        <v>395</v>
      </c>
      <c r="R112" s="69" t="str">
        <f t="shared" si="4"/>
        <v>case 110:sChoice = "dunereaper001";  fCR = 12.0;  iMinNum = 5; iMaxNum = 15; iWeight = 16; break; // Dune Reaper, Drone</v>
      </c>
      <c r="S112" s="57"/>
      <c r="T112" s="57"/>
      <c r="U112" s="57"/>
      <c r="V112" s="57"/>
    </row>
    <row r="113" spans="1:22" ht="15" customHeight="1">
      <c r="A113" t="s">
        <v>629</v>
      </c>
      <c r="B113">
        <f t="shared" si="5"/>
        <v>111</v>
      </c>
      <c r="C113" t="s">
        <v>643</v>
      </c>
      <c r="D113" s="54" t="s">
        <v>540</v>
      </c>
      <c r="E113" s="72" t="s">
        <v>644</v>
      </c>
      <c r="F113" s="99">
        <v>12</v>
      </c>
      <c r="G113" s="81" t="s">
        <v>647</v>
      </c>
      <c r="H113" s="81" t="s">
        <v>646</v>
      </c>
      <c r="I113" s="88">
        <v>1</v>
      </c>
      <c r="J113" s="76" t="s">
        <v>637</v>
      </c>
      <c r="K113" s="76" t="s">
        <v>639</v>
      </c>
      <c r="L113" s="92">
        <v>5</v>
      </c>
      <c r="M113" s="76" t="s">
        <v>637</v>
      </c>
      <c r="N113" s="76" t="s">
        <v>642</v>
      </c>
      <c r="O113" s="75">
        <v>16</v>
      </c>
      <c r="P113" s="76" t="s">
        <v>645</v>
      </c>
      <c r="Q113" s="54" t="s">
        <v>539</v>
      </c>
      <c r="R113" s="69" t="str">
        <f t="shared" si="4"/>
        <v>case 111:sChoice = "monst_scorp005";  fCR = 12.0;  iMinNum = 1; iMaxNum = 5; iWeight = 16; break; // Monstrous Scorpion, Huge</v>
      </c>
      <c r="S113" s="57"/>
      <c r="T113" s="57"/>
      <c r="U113" s="57"/>
      <c r="V113" s="57"/>
    </row>
    <row r="114" spans="1:22" ht="15" customHeight="1">
      <c r="A114" t="s">
        <v>629</v>
      </c>
      <c r="B114">
        <f t="shared" si="5"/>
        <v>112</v>
      </c>
      <c r="C114" t="s">
        <v>643</v>
      </c>
      <c r="D114" s="54" t="s">
        <v>194</v>
      </c>
      <c r="E114" s="72" t="s">
        <v>644</v>
      </c>
      <c r="F114" s="99">
        <v>12</v>
      </c>
      <c r="G114" s="81" t="s">
        <v>647</v>
      </c>
      <c r="H114" s="81" t="s">
        <v>646</v>
      </c>
      <c r="I114" s="88">
        <v>3</v>
      </c>
      <c r="J114" s="76" t="s">
        <v>637</v>
      </c>
      <c r="K114" s="76" t="s">
        <v>639</v>
      </c>
      <c r="L114" s="92">
        <v>18</v>
      </c>
      <c r="M114" s="76" t="s">
        <v>637</v>
      </c>
      <c r="N114" s="76" t="s">
        <v>642</v>
      </c>
      <c r="O114" s="75">
        <v>4</v>
      </c>
      <c r="P114" s="76" t="s">
        <v>645</v>
      </c>
      <c r="Q114" s="54" t="s">
        <v>193</v>
      </c>
      <c r="R114" s="69" t="str">
        <f t="shared" si="4"/>
        <v>case 112:sChoice = "xerichou002";  fCR = 12.0;  iMinNum = 3; iMaxNum = 18; iWeight = 4; break; // Xerichou, Greater</v>
      </c>
      <c r="S114" s="57"/>
      <c r="T114" s="57"/>
      <c r="U114" s="57"/>
      <c r="V114" s="57"/>
    </row>
    <row r="115" spans="1:22" ht="15" customHeight="1">
      <c r="A115" t="s">
        <v>629</v>
      </c>
      <c r="B115">
        <f t="shared" si="5"/>
        <v>113</v>
      </c>
      <c r="C115" t="s">
        <v>643</v>
      </c>
      <c r="D115" s="54" t="s">
        <v>517</v>
      </c>
      <c r="E115" s="72" t="s">
        <v>644</v>
      </c>
      <c r="F115" s="99">
        <v>13</v>
      </c>
      <c r="G115" s="81" t="s">
        <v>647</v>
      </c>
      <c r="H115" s="81" t="s">
        <v>646</v>
      </c>
      <c r="I115" s="88">
        <v>1</v>
      </c>
      <c r="J115" s="76" t="s">
        <v>637</v>
      </c>
      <c r="K115" s="76" t="s">
        <v>639</v>
      </c>
      <c r="L115" s="92">
        <v>5</v>
      </c>
      <c r="M115" s="76" t="s">
        <v>637</v>
      </c>
      <c r="N115" s="76" t="s">
        <v>642</v>
      </c>
      <c r="O115" s="75">
        <v>8</v>
      </c>
      <c r="P115" s="76" t="s">
        <v>645</v>
      </c>
      <c r="Q115" s="54" t="s">
        <v>516</v>
      </c>
      <c r="R115" s="69" t="str">
        <f t="shared" si="4"/>
        <v>case 113:sChoice = "ar_desmast_001";  fCR = 13.0;  iMinNum = 1; iMaxNum = 5; iWeight = 8; break; // Mastyrial, Desert</v>
      </c>
      <c r="S115" s="57"/>
      <c r="T115" s="57"/>
      <c r="U115" s="57"/>
      <c r="V115" s="57"/>
    </row>
    <row r="116" spans="1:22" ht="15" customHeight="1">
      <c r="A116" t="s">
        <v>629</v>
      </c>
      <c r="B116">
        <f t="shared" si="5"/>
        <v>114</v>
      </c>
      <c r="C116" t="s">
        <v>643</v>
      </c>
      <c r="D116" s="54" t="s">
        <v>384</v>
      </c>
      <c r="E116" s="72" t="s">
        <v>644</v>
      </c>
      <c r="F116" s="99">
        <v>13</v>
      </c>
      <c r="G116" s="81" t="s">
        <v>647</v>
      </c>
      <c r="H116" s="81" t="s">
        <v>646</v>
      </c>
      <c r="I116" s="88">
        <v>1</v>
      </c>
      <c r="J116" s="76" t="s">
        <v>637</v>
      </c>
      <c r="K116" s="76" t="s">
        <v>639</v>
      </c>
      <c r="L116" s="92">
        <v>1</v>
      </c>
      <c r="M116" s="76" t="s">
        <v>637</v>
      </c>
      <c r="N116" s="76" t="s">
        <v>642</v>
      </c>
      <c r="O116" s="75">
        <v>4</v>
      </c>
      <c r="P116" s="76" t="s">
        <v>645</v>
      </c>
      <c r="Q116" s="54" t="s">
        <v>383</v>
      </c>
      <c r="R116" s="69" t="str">
        <f t="shared" si="4"/>
        <v>case 114:sChoice = "ar_kreen_002";  fCR = 13.0;  iMinNum = 1; iMaxNum = 1; iWeight = 4; break; // Thri-kreen, Ranger</v>
      </c>
      <c r="S116" s="57"/>
      <c r="T116" s="57"/>
      <c r="U116" s="57"/>
      <c r="V116" s="57"/>
    </row>
    <row r="117" spans="1:22" ht="15" customHeight="1">
      <c r="A117" t="s">
        <v>629</v>
      </c>
      <c r="B117">
        <f t="shared" si="5"/>
        <v>115</v>
      </c>
      <c r="C117" t="s">
        <v>643</v>
      </c>
      <c r="D117" s="54" t="s">
        <v>56</v>
      </c>
      <c r="E117" s="72" t="s">
        <v>644</v>
      </c>
      <c r="F117" s="99">
        <v>13</v>
      </c>
      <c r="G117" s="81" t="s">
        <v>647</v>
      </c>
      <c r="H117" s="81" t="s">
        <v>646</v>
      </c>
      <c r="I117" s="88">
        <v>2</v>
      </c>
      <c r="J117" s="76" t="s">
        <v>637</v>
      </c>
      <c r="K117" s="76" t="s">
        <v>639</v>
      </c>
      <c r="L117" s="92">
        <v>10</v>
      </c>
      <c r="M117" s="76" t="s">
        <v>637</v>
      </c>
      <c r="N117" s="76" t="s">
        <v>642</v>
      </c>
      <c r="O117" s="75">
        <v>4</v>
      </c>
      <c r="P117" s="76" t="s">
        <v>645</v>
      </c>
      <c r="Q117" s="54" t="s">
        <v>55</v>
      </c>
      <c r="R117" s="69" t="str">
        <f t="shared" si="4"/>
        <v>case 115:sChoice = "ds_claygolem001";  fCR = 13.0;  iMinNum = 2; iMaxNum = 10; iWeight = 4; break; // Golem: Clay</v>
      </c>
      <c r="S117" s="57"/>
      <c r="T117" s="57"/>
      <c r="U117" s="57"/>
      <c r="V117" s="57"/>
    </row>
    <row r="118" spans="1:22" ht="15" customHeight="1">
      <c r="A118" t="s">
        <v>629</v>
      </c>
      <c r="B118">
        <f t="shared" si="5"/>
        <v>116</v>
      </c>
      <c r="C118" t="s">
        <v>643</v>
      </c>
      <c r="D118" s="54" t="s">
        <v>83</v>
      </c>
      <c r="E118" s="72" t="s">
        <v>644</v>
      </c>
      <c r="F118" s="99">
        <v>13</v>
      </c>
      <c r="G118" s="81" t="s">
        <v>647</v>
      </c>
      <c r="H118" s="81" t="s">
        <v>646</v>
      </c>
      <c r="I118" s="88">
        <v>1</v>
      </c>
      <c r="J118" s="76" t="s">
        <v>637</v>
      </c>
      <c r="K118" s="76" t="s">
        <v>639</v>
      </c>
      <c r="L118" s="92">
        <v>1</v>
      </c>
      <c r="M118" s="76" t="s">
        <v>637</v>
      </c>
      <c r="N118" s="76" t="s">
        <v>642</v>
      </c>
      <c r="O118" s="75">
        <v>4</v>
      </c>
      <c r="P118" s="76" t="s">
        <v>645</v>
      </c>
      <c r="Q118" s="54" t="s">
        <v>82</v>
      </c>
      <c r="R118" s="69" t="str">
        <f t="shared" si="4"/>
        <v>case 116:sChoice = "ds_sandgolem001";  fCR = 13.0;  iMinNum = 1; iMaxNum = 1; iWeight = 4; break; // Golem: Sand</v>
      </c>
      <c r="S118" s="57"/>
      <c r="T118" s="57"/>
      <c r="U118" s="57"/>
      <c r="V118" s="57"/>
    </row>
    <row r="119" spans="1:22" ht="15" customHeight="1">
      <c r="A119" t="s">
        <v>629</v>
      </c>
      <c r="B119">
        <f t="shared" si="5"/>
        <v>117</v>
      </c>
      <c r="C119" t="s">
        <v>643</v>
      </c>
      <c r="D119" s="54" t="s">
        <v>346</v>
      </c>
      <c r="E119" s="72" t="s">
        <v>644</v>
      </c>
      <c r="F119" s="99">
        <v>13</v>
      </c>
      <c r="G119" s="81" t="s">
        <v>647</v>
      </c>
      <c r="H119" s="81" t="s">
        <v>646</v>
      </c>
      <c r="I119" s="88">
        <v>1</v>
      </c>
      <c r="J119" s="76" t="s">
        <v>637</v>
      </c>
      <c r="K119" s="76" t="s">
        <v>639</v>
      </c>
      <c r="L119" s="92">
        <v>1</v>
      </c>
      <c r="M119" s="76" t="s">
        <v>637</v>
      </c>
      <c r="N119" s="76" t="s">
        <v>642</v>
      </c>
      <c r="O119" s="75">
        <v>4</v>
      </c>
      <c r="P119" s="76" t="s">
        <v>645</v>
      </c>
      <c r="Q119" s="54" t="s">
        <v>345</v>
      </c>
      <c r="R119" s="69" t="str">
        <f t="shared" si="4"/>
        <v>case 117:sChoice = "elem_air_lg001";  fCR = 13.0;  iMinNum = 1; iMaxNum = 1; iWeight = 4; break; // [AR] Air Elemental, Large</v>
      </c>
      <c r="S119" s="57"/>
      <c r="T119" s="57"/>
      <c r="U119" s="57"/>
      <c r="V119" s="57"/>
    </row>
    <row r="120" spans="1:22" ht="15" customHeight="1">
      <c r="A120" t="s">
        <v>629</v>
      </c>
      <c r="B120">
        <f t="shared" si="5"/>
        <v>118</v>
      </c>
      <c r="C120" t="s">
        <v>643</v>
      </c>
      <c r="D120" s="54" t="s">
        <v>362</v>
      </c>
      <c r="E120" s="72" t="s">
        <v>644</v>
      </c>
      <c r="F120" s="99">
        <v>13</v>
      </c>
      <c r="G120" s="81" t="s">
        <v>647</v>
      </c>
      <c r="H120" s="81" t="s">
        <v>646</v>
      </c>
      <c r="I120" s="88">
        <v>1</v>
      </c>
      <c r="J120" s="76" t="s">
        <v>637</v>
      </c>
      <c r="K120" s="76" t="s">
        <v>639</v>
      </c>
      <c r="L120" s="92">
        <v>1</v>
      </c>
      <c r="M120" s="76" t="s">
        <v>637</v>
      </c>
      <c r="N120" s="76" t="s">
        <v>642</v>
      </c>
      <c r="O120" s="75">
        <v>4</v>
      </c>
      <c r="P120" s="76" t="s">
        <v>645</v>
      </c>
      <c r="Q120" s="54" t="s">
        <v>361</v>
      </c>
      <c r="R120" s="69" t="str">
        <f t="shared" si="4"/>
        <v>case 118:sChoice = "elem_sun_lg001";  fCR = 13.0;  iMinNum = 1; iMaxNum = 1; iWeight = 4; break; // Sun Paraelemental, Large</v>
      </c>
      <c r="S120" s="57"/>
      <c r="T120" s="57"/>
      <c r="U120" s="57"/>
      <c r="V120" s="57"/>
    </row>
    <row r="121" spans="1:22" ht="15" customHeight="1">
      <c r="A121" t="s">
        <v>629</v>
      </c>
      <c r="B121">
        <f t="shared" si="5"/>
        <v>119</v>
      </c>
      <c r="C121" t="s">
        <v>643</v>
      </c>
      <c r="D121" s="54" t="s">
        <v>491</v>
      </c>
      <c r="E121" s="72" t="s">
        <v>644</v>
      </c>
      <c r="F121" s="99">
        <v>14</v>
      </c>
      <c r="G121" s="81" t="s">
        <v>647</v>
      </c>
      <c r="H121" s="81" t="s">
        <v>646</v>
      </c>
      <c r="I121" s="88">
        <v>1</v>
      </c>
      <c r="J121" s="76" t="s">
        <v>637</v>
      </c>
      <c r="K121" s="76" t="s">
        <v>639</v>
      </c>
      <c r="L121" s="92">
        <v>1</v>
      </c>
      <c r="M121" s="76" t="s">
        <v>637</v>
      </c>
      <c r="N121" s="76" t="s">
        <v>642</v>
      </c>
      <c r="O121" s="75">
        <v>4</v>
      </c>
      <c r="P121" s="76" t="s">
        <v>645</v>
      </c>
      <c r="Q121" s="54" t="s">
        <v>490</v>
      </c>
      <c r="R121" s="69" t="str">
        <f t="shared" si="4"/>
        <v>case 119:sChoice = "ar_c_belgoi004";  fCR = 14.0;  iMinNum = 1; iMaxNum = 1; iWeight = 4; break; // Belgoi, Flamewarder</v>
      </c>
      <c r="S121" s="57"/>
      <c r="T121" s="57"/>
      <c r="U121" s="57"/>
      <c r="V121" s="57"/>
    </row>
    <row r="122" spans="1:22" ht="15" customHeight="1">
      <c r="A122" t="s">
        <v>629</v>
      </c>
      <c r="B122">
        <f t="shared" si="5"/>
        <v>120</v>
      </c>
      <c r="C122" t="s">
        <v>643</v>
      </c>
      <c r="D122" s="54" t="s">
        <v>382</v>
      </c>
      <c r="E122" s="72" t="s">
        <v>644</v>
      </c>
      <c r="F122" s="99">
        <v>14</v>
      </c>
      <c r="G122" s="81" t="s">
        <v>647</v>
      </c>
      <c r="H122" s="81" t="s">
        <v>646</v>
      </c>
      <c r="I122" s="88">
        <v>1</v>
      </c>
      <c r="J122" s="76" t="s">
        <v>637</v>
      </c>
      <c r="K122" s="76" t="s">
        <v>639</v>
      </c>
      <c r="L122" s="92">
        <v>1</v>
      </c>
      <c r="M122" s="76" t="s">
        <v>637</v>
      </c>
      <c r="N122" s="76" t="s">
        <v>642</v>
      </c>
      <c r="O122" s="75">
        <v>4</v>
      </c>
      <c r="P122" s="76" t="s">
        <v>645</v>
      </c>
      <c r="Q122" s="54" t="s">
        <v>381</v>
      </c>
      <c r="R122" s="69" t="str">
        <f t="shared" si="4"/>
        <v>case 120:sChoice = "ar_kreen_003";  fCR = 14.0;  iMinNum = 1; iMaxNum = 1; iWeight = 4; break; // Thri-kreen, Druid</v>
      </c>
      <c r="S122" s="57"/>
      <c r="T122" s="57"/>
      <c r="U122" s="57"/>
      <c r="V122" s="57"/>
    </row>
    <row r="123" spans="1:22" ht="15" customHeight="1">
      <c r="A123" t="s">
        <v>629</v>
      </c>
      <c r="B123">
        <f t="shared" si="5"/>
        <v>121</v>
      </c>
      <c r="C123" t="s">
        <v>643</v>
      </c>
      <c r="D123" s="66" t="s">
        <v>213</v>
      </c>
      <c r="E123" s="72" t="s">
        <v>644</v>
      </c>
      <c r="F123" s="99">
        <v>15</v>
      </c>
      <c r="G123" s="81" t="s">
        <v>647</v>
      </c>
      <c r="H123" s="81" t="s">
        <v>646</v>
      </c>
      <c r="I123" s="88">
        <v>1</v>
      </c>
      <c r="J123" s="76" t="s">
        <v>637</v>
      </c>
      <c r="K123" s="76" t="s">
        <v>639</v>
      </c>
      <c r="L123" s="92">
        <v>1</v>
      </c>
      <c r="M123" s="76" t="s">
        <v>637</v>
      </c>
      <c r="N123" s="76" t="s">
        <v>642</v>
      </c>
      <c r="O123" s="75">
        <v>4</v>
      </c>
      <c r="P123" s="76" t="s">
        <v>645</v>
      </c>
      <c r="Q123" s="66" t="s">
        <v>212</v>
      </c>
      <c r="R123" s="69" t="str">
        <f t="shared" si="4"/>
        <v>case 121:sChoice = "ashen001";  fCR = 15.0;  iMinNum = 1; iMaxNum = 1; iWeight = 4; break; // Ashen</v>
      </c>
      <c r="S123" s="57"/>
      <c r="T123" s="57"/>
      <c r="U123" s="57"/>
      <c r="V123" s="57"/>
    </row>
    <row r="124" spans="1:22" ht="15" customHeight="1">
      <c r="A124" t="s">
        <v>629</v>
      </c>
      <c r="B124">
        <f t="shared" si="5"/>
        <v>122</v>
      </c>
      <c r="C124" t="s">
        <v>643</v>
      </c>
      <c r="D124" s="54" t="s">
        <v>414</v>
      </c>
      <c r="E124" s="72" t="s">
        <v>644</v>
      </c>
      <c r="F124" s="99">
        <v>15</v>
      </c>
      <c r="G124" s="81" t="s">
        <v>647</v>
      </c>
      <c r="H124" s="81" t="s">
        <v>646</v>
      </c>
      <c r="I124" s="88">
        <v>3</v>
      </c>
      <c r="J124" s="76" t="s">
        <v>637</v>
      </c>
      <c r="K124" s="76" t="s">
        <v>639</v>
      </c>
      <c r="L124" s="92">
        <v>12</v>
      </c>
      <c r="M124" s="76" t="s">
        <v>637</v>
      </c>
      <c r="N124" s="76" t="s">
        <v>642</v>
      </c>
      <c r="O124" s="75">
        <v>8</v>
      </c>
      <c r="P124" s="76" t="s">
        <v>645</v>
      </c>
      <c r="Q124" s="54" t="s">
        <v>413</v>
      </c>
      <c r="R124" s="69" t="str">
        <f t="shared" si="4"/>
        <v>case 122:sChoice = "giantdesert001";  fCR = 15.0;  iMinNum = 3; iMaxNum = 12; iWeight = 8; break; // Giant, Desert</v>
      </c>
      <c r="S124" s="57"/>
      <c r="T124" s="57"/>
      <c r="U124" s="57"/>
      <c r="V124" s="57"/>
    </row>
    <row r="125" spans="1:22" ht="15" customHeight="1">
      <c r="A125" t="s">
        <v>629</v>
      </c>
      <c r="B125">
        <f t="shared" si="5"/>
        <v>123</v>
      </c>
      <c r="C125" t="s">
        <v>643</v>
      </c>
      <c r="D125" s="54" t="s">
        <v>100</v>
      </c>
      <c r="E125" s="72" t="s">
        <v>644</v>
      </c>
      <c r="F125" s="99">
        <v>16</v>
      </c>
      <c r="G125" s="81" t="s">
        <v>647</v>
      </c>
      <c r="H125" s="81" t="s">
        <v>646</v>
      </c>
      <c r="I125" s="88">
        <v>2</v>
      </c>
      <c r="J125" s="76" t="s">
        <v>637</v>
      </c>
      <c r="K125" s="76" t="s">
        <v>639</v>
      </c>
      <c r="L125" s="92">
        <v>4</v>
      </c>
      <c r="M125" s="76" t="s">
        <v>637</v>
      </c>
      <c r="N125" s="76" t="s">
        <v>642</v>
      </c>
      <c r="O125" s="75">
        <v>4</v>
      </c>
      <c r="P125" s="76" t="s">
        <v>645</v>
      </c>
      <c r="Q125" s="54" t="s">
        <v>99</v>
      </c>
      <c r="R125" s="69" t="str">
        <f t="shared" si="4"/>
        <v>case 123:sChoice = "ar_ebonsent001";  fCR = 16.0;  iMinNum = 2; iMaxNum = 4; iWeight = 4; break; // Marble Sentinel, Ebon</v>
      </c>
      <c r="S125" s="57"/>
      <c r="T125" s="57"/>
      <c r="U125" s="57"/>
      <c r="V125" s="57"/>
    </row>
    <row r="126" spans="1:22" ht="15" customHeight="1">
      <c r="A126" t="s">
        <v>629</v>
      </c>
      <c r="B126">
        <f t="shared" si="5"/>
        <v>124</v>
      </c>
      <c r="C126" t="s">
        <v>643</v>
      </c>
      <c r="D126" s="54" t="s">
        <v>559</v>
      </c>
      <c r="E126" s="72" t="s">
        <v>644</v>
      </c>
      <c r="F126" s="99">
        <v>16</v>
      </c>
      <c r="G126" s="81" t="s">
        <v>647</v>
      </c>
      <c r="H126" s="81" t="s">
        <v>646</v>
      </c>
      <c r="I126" s="88">
        <v>1</v>
      </c>
      <c r="J126" s="76" t="s">
        <v>637</v>
      </c>
      <c r="K126" s="76" t="s">
        <v>639</v>
      </c>
      <c r="L126" s="92">
        <v>1</v>
      </c>
      <c r="M126" s="76" t="s">
        <v>637</v>
      </c>
      <c r="N126" s="76" t="s">
        <v>642</v>
      </c>
      <c r="O126" s="75">
        <v>4</v>
      </c>
      <c r="P126" s="76" t="s">
        <v>645</v>
      </c>
      <c r="Q126" s="54" t="s">
        <v>558</v>
      </c>
      <c r="R126" s="69" t="str">
        <f t="shared" si="4"/>
        <v>case 124:sChoice = "ar_obsmino001";  fCR = 16.0;  iMinNum = 1; iMaxNum = 1; iWeight = 4; break; // Obsidian Minotaur</v>
      </c>
      <c r="S126" s="57"/>
      <c r="T126" s="57"/>
      <c r="U126" s="57"/>
      <c r="V126" s="57"/>
    </row>
    <row r="127" spans="1:22" ht="15" customHeight="1">
      <c r="A127" t="s">
        <v>629</v>
      </c>
      <c r="B127">
        <f t="shared" si="5"/>
        <v>125</v>
      </c>
      <c r="C127" t="s">
        <v>643</v>
      </c>
      <c r="D127" s="66" t="s">
        <v>126</v>
      </c>
      <c r="E127" s="72" t="s">
        <v>644</v>
      </c>
      <c r="F127" s="99">
        <v>16</v>
      </c>
      <c r="G127" s="81" t="s">
        <v>647</v>
      </c>
      <c r="H127" s="81" t="s">
        <v>646</v>
      </c>
      <c r="I127" s="88">
        <v>1</v>
      </c>
      <c r="J127" s="76" t="s">
        <v>637</v>
      </c>
      <c r="K127" s="76" t="s">
        <v>639</v>
      </c>
      <c r="L127" s="92">
        <v>1</v>
      </c>
      <c r="M127" s="76" t="s">
        <v>637</v>
      </c>
      <c r="N127" s="76" t="s">
        <v>642</v>
      </c>
      <c r="O127" s="75">
        <v>4</v>
      </c>
      <c r="P127" s="76" t="s">
        <v>645</v>
      </c>
      <c r="Q127" s="66" t="s">
        <v>125</v>
      </c>
      <c r="R127" s="69" t="str">
        <f t="shared" si="4"/>
        <v>case 125:sChoice = "drake_fire001";  fCR = 16.0;  iMinNum = 1; iMaxNum = 1; iWeight = 4; break; // Drake, Fire</v>
      </c>
      <c r="S127" s="57"/>
      <c r="T127" s="57"/>
      <c r="U127" s="57"/>
      <c r="V127" s="57"/>
    </row>
    <row r="128" spans="1:22" ht="15" customHeight="1">
      <c r="A128" t="s">
        <v>629</v>
      </c>
      <c r="B128">
        <f t="shared" si="5"/>
        <v>126</v>
      </c>
      <c r="C128" t="s">
        <v>643</v>
      </c>
      <c r="D128" s="54" t="s">
        <v>128</v>
      </c>
      <c r="E128" s="72" t="s">
        <v>644</v>
      </c>
      <c r="F128" s="99">
        <v>16</v>
      </c>
      <c r="G128" s="81" t="s">
        <v>647</v>
      </c>
      <c r="H128" s="81" t="s">
        <v>646</v>
      </c>
      <c r="I128" s="88">
        <v>1</v>
      </c>
      <c r="J128" s="76" t="s">
        <v>637</v>
      </c>
      <c r="K128" s="76" t="s">
        <v>639</v>
      </c>
      <c r="L128" s="92">
        <v>1</v>
      </c>
      <c r="M128" s="76" t="s">
        <v>637</v>
      </c>
      <c r="N128" s="76" t="s">
        <v>642</v>
      </c>
      <c r="O128" s="75">
        <v>4</v>
      </c>
      <c r="P128" s="76" t="s">
        <v>645</v>
      </c>
      <c r="Q128" s="54" t="s">
        <v>127</v>
      </c>
      <c r="R128" s="69" t="str">
        <f t="shared" si="4"/>
        <v>case 126:sChoice = "drake_water001";  fCR = 16.0;  iMinNum = 1; iMaxNum = 1; iWeight = 4; break; // Drake, Water</v>
      </c>
      <c r="S128" s="57"/>
      <c r="T128" s="57"/>
      <c r="U128" s="57"/>
      <c r="V128" s="57"/>
    </row>
    <row r="129" spans="1:22" ht="15" customHeight="1">
      <c r="A129" t="s">
        <v>629</v>
      </c>
      <c r="B129">
        <f t="shared" si="5"/>
        <v>127</v>
      </c>
      <c r="C129" t="s">
        <v>643</v>
      </c>
      <c r="D129" s="54" t="s">
        <v>467</v>
      </c>
      <c r="E129" s="72" t="s">
        <v>644</v>
      </c>
      <c r="F129" s="99">
        <v>16</v>
      </c>
      <c r="G129" s="81" t="s">
        <v>647</v>
      </c>
      <c r="H129" s="81" t="s">
        <v>646</v>
      </c>
      <c r="I129" s="88">
        <v>1</v>
      </c>
      <c r="J129" s="76" t="s">
        <v>637</v>
      </c>
      <c r="K129" s="76" t="s">
        <v>639</v>
      </c>
      <c r="L129" s="92">
        <v>2</v>
      </c>
      <c r="M129" s="76" t="s">
        <v>637</v>
      </c>
      <c r="N129" s="76" t="s">
        <v>642</v>
      </c>
      <c r="O129" s="75">
        <v>8</v>
      </c>
      <c r="P129" s="76" t="s">
        <v>645</v>
      </c>
      <c r="Q129" s="54" t="s">
        <v>466</v>
      </c>
      <c r="R129" s="69" t="str">
        <f t="shared" si="4"/>
        <v>case 127:sChoice = "ds_mekilliot001";  fCR = 16.0;  iMinNum = 1; iMaxNum = 2; iWeight = 8; break; // Mekillot, Wild</v>
      </c>
      <c r="S129" s="57"/>
      <c r="T129" s="57"/>
      <c r="U129" s="57"/>
      <c r="V129" s="57"/>
    </row>
    <row r="130" spans="1:22" ht="15" customHeight="1">
      <c r="A130" t="s">
        <v>629</v>
      </c>
      <c r="B130">
        <f t="shared" si="5"/>
        <v>128</v>
      </c>
      <c r="C130" t="s">
        <v>643</v>
      </c>
      <c r="D130" s="54" t="s">
        <v>412</v>
      </c>
      <c r="E130" s="72" t="s">
        <v>644</v>
      </c>
      <c r="F130" s="99">
        <v>17</v>
      </c>
      <c r="G130" s="81" t="s">
        <v>647</v>
      </c>
      <c r="H130" s="81" t="s">
        <v>646</v>
      </c>
      <c r="I130" s="88">
        <v>1</v>
      </c>
      <c r="J130" s="76" t="s">
        <v>637</v>
      </c>
      <c r="K130" s="76" t="s">
        <v>639</v>
      </c>
      <c r="L130" s="92">
        <v>1</v>
      </c>
      <c r="M130" s="76" t="s">
        <v>637</v>
      </c>
      <c r="N130" s="76" t="s">
        <v>642</v>
      </c>
      <c r="O130" s="75">
        <v>4</v>
      </c>
      <c r="P130" s="76" t="s">
        <v>645</v>
      </c>
      <c r="Q130" s="54" t="s">
        <v>411</v>
      </c>
      <c r="R130" s="69" t="str">
        <f t="shared" si="4"/>
        <v>case 128:sChoice = "ar_saltdrake002";  fCR = 17.0;  iMinNum = 1; iMaxNum = 1; iWeight = 4; break; // Drake, Salt - Huge</v>
      </c>
      <c r="S130" s="57"/>
      <c r="T130" s="57"/>
      <c r="U130" s="57"/>
      <c r="V130" s="57"/>
    </row>
    <row r="131" spans="1:22" ht="15" customHeight="1">
      <c r="A131" t="s">
        <v>629</v>
      </c>
      <c r="B131">
        <f t="shared" ref="B131:B159" si="6">SUM(B130+1)</f>
        <v>129</v>
      </c>
      <c r="C131" t="s">
        <v>643</v>
      </c>
      <c r="D131" s="54" t="s">
        <v>115</v>
      </c>
      <c r="E131" s="72" t="s">
        <v>644</v>
      </c>
      <c r="F131" s="99">
        <v>17</v>
      </c>
      <c r="G131" s="81" t="s">
        <v>647</v>
      </c>
      <c r="H131" s="81" t="s">
        <v>646</v>
      </c>
      <c r="I131" s="88">
        <v>1</v>
      </c>
      <c r="J131" s="76" t="s">
        <v>637</v>
      </c>
      <c r="K131" s="76" t="s">
        <v>639</v>
      </c>
      <c r="L131" s="92">
        <v>1</v>
      </c>
      <c r="M131" s="76" t="s">
        <v>637</v>
      </c>
      <c r="N131" s="76" t="s">
        <v>642</v>
      </c>
      <c r="O131" s="75">
        <v>4</v>
      </c>
      <c r="P131" s="76" t="s">
        <v>645</v>
      </c>
      <c r="Q131" s="54" t="s">
        <v>114</v>
      </c>
      <c r="R131" s="69" t="str">
        <f t="shared" ref="R131:R159" si="7">CONCATENATE(A131,B131,C131,D131,E131,F131,G131,H131,I131,J131,K131,L131,M131, N131, O131, P131, Q131)</f>
        <v>case 129:sChoice = "ds_ashgolem002";  fCR = 17.0;  iMinNum = 1; iMaxNum = 1; iWeight = 4; break; // Golem: Ash, Greater</v>
      </c>
      <c r="S131" s="57"/>
      <c r="T131" s="57"/>
      <c r="U131" s="57"/>
      <c r="V131" s="57"/>
    </row>
    <row r="132" spans="1:22" ht="15" customHeight="1">
      <c r="A132" t="s">
        <v>629</v>
      </c>
      <c r="B132">
        <f t="shared" si="6"/>
        <v>130</v>
      </c>
      <c r="C132" t="s">
        <v>643</v>
      </c>
      <c r="D132" s="54" t="s">
        <v>162</v>
      </c>
      <c r="E132" s="72" t="s">
        <v>644</v>
      </c>
      <c r="F132" s="99">
        <v>17</v>
      </c>
      <c r="G132" s="81" t="s">
        <v>647</v>
      </c>
      <c r="H132" s="81" t="s">
        <v>646</v>
      </c>
      <c r="I132" s="88">
        <v>2</v>
      </c>
      <c r="J132" s="76" t="s">
        <v>637</v>
      </c>
      <c r="K132" s="76" t="s">
        <v>639</v>
      </c>
      <c r="L132" s="92">
        <v>7</v>
      </c>
      <c r="M132" s="76" t="s">
        <v>637</v>
      </c>
      <c r="N132" s="76" t="s">
        <v>642</v>
      </c>
      <c r="O132" s="75">
        <v>8</v>
      </c>
      <c r="P132" s="76" t="s">
        <v>645</v>
      </c>
      <c r="Q132" s="54" t="s">
        <v>161</v>
      </c>
      <c r="R132" s="69" t="str">
        <f t="shared" si="7"/>
        <v>case 130:sChoice = "wildmul003";  fCR = 17.0;  iMinNum = 2; iMaxNum = 7; iWeight = 8; break; // Mul, Wild - Darts</v>
      </c>
      <c r="S132" s="57"/>
      <c r="T132" s="57"/>
      <c r="U132" s="57"/>
      <c r="V132" s="57"/>
    </row>
    <row r="133" spans="1:22" ht="15" customHeight="1">
      <c r="A133" t="s">
        <v>629</v>
      </c>
      <c r="B133">
        <f t="shared" si="6"/>
        <v>131</v>
      </c>
      <c r="C133" t="s">
        <v>643</v>
      </c>
      <c r="D133" s="54" t="s">
        <v>561</v>
      </c>
      <c r="E133" s="72" t="s">
        <v>644</v>
      </c>
      <c r="F133" s="99">
        <v>18</v>
      </c>
      <c r="G133" s="81" t="s">
        <v>647</v>
      </c>
      <c r="H133" s="81" t="s">
        <v>646</v>
      </c>
      <c r="I133" s="88">
        <v>1</v>
      </c>
      <c r="J133" s="76" t="s">
        <v>637</v>
      </c>
      <c r="K133" s="76" t="s">
        <v>639</v>
      </c>
      <c r="L133" s="92">
        <v>1</v>
      </c>
      <c r="M133" s="76" t="s">
        <v>637</v>
      </c>
      <c r="N133" s="76" t="s">
        <v>642</v>
      </c>
      <c r="O133" s="75">
        <v>4</v>
      </c>
      <c r="P133" s="76" t="s">
        <v>645</v>
      </c>
      <c r="Q133" s="54" t="s">
        <v>560</v>
      </c>
      <c r="R133" s="69" t="str">
        <f t="shared" si="7"/>
        <v>case 131:sChoice = "ar_aerservant001";  fCR = 18.0;  iMinNum = 1; iMaxNum = 1; iWeight = 4; break; // Aerial Servant</v>
      </c>
      <c r="S133" s="57"/>
      <c r="T133" s="57"/>
      <c r="U133" s="57"/>
      <c r="V133" s="57"/>
    </row>
    <row r="134" spans="1:22" ht="15" customHeight="1">
      <c r="A134" t="s">
        <v>629</v>
      </c>
      <c r="B134">
        <f t="shared" si="6"/>
        <v>132</v>
      </c>
      <c r="C134" t="s">
        <v>643</v>
      </c>
      <c r="D134" s="54" t="s">
        <v>404</v>
      </c>
      <c r="E134" s="72" t="s">
        <v>644</v>
      </c>
      <c r="F134" s="99">
        <v>19</v>
      </c>
      <c r="G134" s="81" t="s">
        <v>647</v>
      </c>
      <c r="H134" s="81" t="s">
        <v>646</v>
      </c>
      <c r="I134" s="88">
        <v>1</v>
      </c>
      <c r="J134" s="76" t="s">
        <v>637</v>
      </c>
      <c r="K134" s="76" t="s">
        <v>639</v>
      </c>
      <c r="L134" s="92">
        <v>2</v>
      </c>
      <c r="M134" s="76" t="s">
        <v>637</v>
      </c>
      <c r="N134" s="76" t="s">
        <v>642</v>
      </c>
      <c r="O134" s="75">
        <v>4</v>
      </c>
      <c r="P134" s="76" t="s">
        <v>645</v>
      </c>
      <c r="Q134" s="54" t="s">
        <v>403</v>
      </c>
      <c r="R134" s="69" t="str">
        <f t="shared" si="7"/>
        <v>case 132:sChoice = "athasianbear001";  fCR = 19.0;  iMinNum = 1; iMaxNum = 2; iWeight = 4; break; // Bear, Athasian</v>
      </c>
      <c r="S134" s="57"/>
      <c r="T134" s="57"/>
      <c r="U134" s="57"/>
      <c r="V134" s="57"/>
    </row>
    <row r="135" spans="1:22" ht="15" customHeight="1">
      <c r="A135" t="s">
        <v>629</v>
      </c>
      <c r="B135">
        <f t="shared" si="6"/>
        <v>133</v>
      </c>
      <c r="C135" t="s">
        <v>643</v>
      </c>
      <c r="D135" s="54" t="s">
        <v>124</v>
      </c>
      <c r="E135" s="72" t="s">
        <v>644</v>
      </c>
      <c r="F135" s="99">
        <v>19</v>
      </c>
      <c r="G135" s="81" t="s">
        <v>647</v>
      </c>
      <c r="H135" s="81" t="s">
        <v>646</v>
      </c>
      <c r="I135" s="88">
        <v>1</v>
      </c>
      <c r="J135" s="76" t="s">
        <v>637</v>
      </c>
      <c r="K135" s="76" t="s">
        <v>639</v>
      </c>
      <c r="L135" s="92">
        <v>1</v>
      </c>
      <c r="M135" s="76" t="s">
        <v>637</v>
      </c>
      <c r="N135" s="76" t="s">
        <v>642</v>
      </c>
      <c r="O135" s="75">
        <v>4</v>
      </c>
      <c r="P135" s="76" t="s">
        <v>645</v>
      </c>
      <c r="Q135" s="54" t="s">
        <v>123</v>
      </c>
      <c r="R135" s="69" t="str">
        <f t="shared" si="7"/>
        <v>case 133:sChoice = "drake_earth001";  fCR = 19.0;  iMinNum = 1; iMaxNum = 1; iWeight = 4; break; // Drake, Earth</v>
      </c>
      <c r="S135" s="57"/>
      <c r="T135" s="57"/>
      <c r="U135" s="57"/>
      <c r="V135" s="57"/>
    </row>
    <row r="136" spans="1:22" ht="15" customHeight="1">
      <c r="A136" t="s">
        <v>629</v>
      </c>
      <c r="B136">
        <f t="shared" si="6"/>
        <v>134</v>
      </c>
      <c r="C136" t="s">
        <v>643</v>
      </c>
      <c r="D136" s="54" t="s">
        <v>59</v>
      </c>
      <c r="E136" s="72" t="s">
        <v>644</v>
      </c>
      <c r="F136" s="99">
        <v>19</v>
      </c>
      <c r="G136" s="81" t="s">
        <v>647</v>
      </c>
      <c r="H136" s="81" t="s">
        <v>646</v>
      </c>
      <c r="I136" s="88">
        <v>1</v>
      </c>
      <c r="J136" s="76" t="s">
        <v>637</v>
      </c>
      <c r="K136" s="76" t="s">
        <v>639</v>
      </c>
      <c r="L136" s="92">
        <v>2</v>
      </c>
      <c r="M136" s="76" t="s">
        <v>637</v>
      </c>
      <c r="N136" s="76" t="s">
        <v>642</v>
      </c>
      <c r="O136" s="75">
        <v>4</v>
      </c>
      <c r="P136" s="76" t="s">
        <v>645</v>
      </c>
      <c r="Q136" s="54" t="s">
        <v>58</v>
      </c>
      <c r="R136" s="69" t="str">
        <f t="shared" si="7"/>
        <v>case 134:sChoice = "ds_claygolem002";  fCR = 19.0;  iMinNum = 1; iMaxNum = 2; iWeight = 4; break; // Golem: Clay, Greater</v>
      </c>
      <c r="S136" s="57"/>
      <c r="T136" s="57"/>
      <c r="U136" s="57"/>
      <c r="V136" s="57"/>
    </row>
    <row r="137" spans="1:22" ht="15" customHeight="1">
      <c r="A137" t="s">
        <v>629</v>
      </c>
      <c r="B137">
        <f t="shared" si="6"/>
        <v>135</v>
      </c>
      <c r="C137" t="s">
        <v>643</v>
      </c>
      <c r="D137" s="54" t="s">
        <v>109</v>
      </c>
      <c r="E137" s="72" t="s">
        <v>644</v>
      </c>
      <c r="F137" s="99">
        <v>19</v>
      </c>
      <c r="G137" s="81" t="s">
        <v>647</v>
      </c>
      <c r="H137" s="81" t="s">
        <v>646</v>
      </c>
      <c r="I137" s="88">
        <v>1</v>
      </c>
      <c r="J137" s="76" t="s">
        <v>637</v>
      </c>
      <c r="K137" s="76" t="s">
        <v>639</v>
      </c>
      <c r="L137" s="92">
        <v>1</v>
      </c>
      <c r="M137" s="76" t="s">
        <v>637</v>
      </c>
      <c r="N137" s="76" t="s">
        <v>642</v>
      </c>
      <c r="O137" s="75">
        <v>4</v>
      </c>
      <c r="P137" s="76" t="s">
        <v>645</v>
      </c>
      <c r="Q137" s="54" t="s">
        <v>108</v>
      </c>
      <c r="R137" s="69" t="str">
        <f t="shared" si="7"/>
        <v>case 135:sChoice = "ds_obretriever01";  fCR = 19.0;  iMinNum = 1; iMaxNum = 1; iWeight = 4; break; // Obsidian Retriever</v>
      </c>
      <c r="S137" s="57"/>
      <c r="T137" s="57"/>
      <c r="U137" s="57"/>
      <c r="V137" s="57"/>
    </row>
    <row r="138" spans="1:22" ht="15" customHeight="1">
      <c r="A138" t="s">
        <v>629</v>
      </c>
      <c r="B138">
        <f t="shared" si="6"/>
        <v>136</v>
      </c>
      <c r="C138" t="s">
        <v>643</v>
      </c>
      <c r="D138" s="54" t="s">
        <v>85</v>
      </c>
      <c r="E138" s="72" t="s">
        <v>644</v>
      </c>
      <c r="F138" s="99">
        <v>19</v>
      </c>
      <c r="G138" s="81" t="s">
        <v>647</v>
      </c>
      <c r="H138" s="81" t="s">
        <v>646</v>
      </c>
      <c r="I138" s="88">
        <v>1</v>
      </c>
      <c r="J138" s="76" t="s">
        <v>637</v>
      </c>
      <c r="K138" s="76" t="s">
        <v>639</v>
      </c>
      <c r="L138" s="92">
        <v>1</v>
      </c>
      <c r="M138" s="76" t="s">
        <v>637</v>
      </c>
      <c r="N138" s="76" t="s">
        <v>642</v>
      </c>
      <c r="O138" s="75">
        <v>4</v>
      </c>
      <c r="P138" s="76" t="s">
        <v>645</v>
      </c>
      <c r="Q138" s="54" t="s">
        <v>84</v>
      </c>
      <c r="R138" s="69" t="str">
        <f t="shared" si="7"/>
        <v>case 136:sChoice = "ds_sandgolem002";  fCR = 19.0;  iMinNum = 1; iMaxNum = 1; iWeight = 4; break; // Golem: Sand, Greater</v>
      </c>
      <c r="S138" s="57"/>
      <c r="T138" s="57"/>
      <c r="U138" s="57"/>
      <c r="V138" s="57"/>
    </row>
    <row r="139" spans="1:22" ht="15" customHeight="1">
      <c r="A139" t="s">
        <v>629</v>
      </c>
      <c r="B139">
        <f t="shared" si="6"/>
        <v>137</v>
      </c>
      <c r="C139" t="s">
        <v>643</v>
      </c>
      <c r="D139" s="54" t="s">
        <v>602</v>
      </c>
      <c r="E139" s="72" t="s">
        <v>644</v>
      </c>
      <c r="F139" s="99">
        <v>20</v>
      </c>
      <c r="G139" s="81" t="s">
        <v>647</v>
      </c>
      <c r="H139" s="81" t="s">
        <v>646</v>
      </c>
      <c r="I139" s="88">
        <v>1</v>
      </c>
      <c r="J139" s="76" t="s">
        <v>637</v>
      </c>
      <c r="K139" s="76" t="s">
        <v>639</v>
      </c>
      <c r="L139" s="92">
        <v>2</v>
      </c>
      <c r="M139" s="76" t="s">
        <v>637</v>
      </c>
      <c r="N139" s="76" t="s">
        <v>642</v>
      </c>
      <c r="O139" s="75">
        <v>4</v>
      </c>
      <c r="P139" s="76" t="s">
        <v>645</v>
      </c>
      <c r="Q139" s="54" t="s">
        <v>601</v>
      </c>
      <c r="R139" s="69" t="str">
        <f t="shared" si="7"/>
        <v>case 137:sChoice = "ar_flamsnake_003";  fCR = 20.0;  iMinNum = 1; iMaxNum = 2; iWeight = 4; break; // Flame Snake, Greater</v>
      </c>
      <c r="S139" s="57"/>
      <c r="T139" s="57"/>
      <c r="U139" s="57"/>
      <c r="V139" s="57"/>
    </row>
    <row r="140" spans="1:22" ht="15" customHeight="1">
      <c r="A140" t="s">
        <v>629</v>
      </c>
      <c r="B140">
        <f t="shared" si="6"/>
        <v>138</v>
      </c>
      <c r="C140" t="s">
        <v>643</v>
      </c>
      <c r="D140" s="54" t="s">
        <v>95</v>
      </c>
      <c r="E140" s="72" t="s">
        <v>644</v>
      </c>
      <c r="F140" s="99">
        <v>21</v>
      </c>
      <c r="G140" s="81" t="s">
        <v>647</v>
      </c>
      <c r="H140" s="81" t="s">
        <v>646</v>
      </c>
      <c r="I140" s="88">
        <v>1</v>
      </c>
      <c r="J140" s="76" t="s">
        <v>637</v>
      </c>
      <c r="K140" s="76" t="s">
        <v>639</v>
      </c>
      <c r="L140" s="92">
        <v>1</v>
      </c>
      <c r="M140" s="76" t="s">
        <v>637</v>
      </c>
      <c r="N140" s="76" t="s">
        <v>642</v>
      </c>
      <c r="O140" s="75">
        <v>4</v>
      </c>
      <c r="P140" s="76" t="s">
        <v>645</v>
      </c>
      <c r="Q140" s="54" t="s">
        <v>94</v>
      </c>
      <c r="R140" s="69" t="str">
        <f t="shared" si="7"/>
        <v>case 138:sChoice = "ar_alabasent001";  fCR = 21.0;  iMinNum = 1; iMaxNum = 1; iWeight = 4; break; // Marble Sentinel, Alabaster</v>
      </c>
      <c r="S140" s="57"/>
      <c r="T140" s="57"/>
      <c r="U140" s="57"/>
      <c r="V140" s="57"/>
    </row>
    <row r="141" spans="1:22" ht="15" customHeight="1">
      <c r="A141" t="s">
        <v>629</v>
      </c>
      <c r="B141">
        <f t="shared" si="6"/>
        <v>139</v>
      </c>
      <c r="C141" t="s">
        <v>643</v>
      </c>
      <c r="D141" s="54" t="s">
        <v>538</v>
      </c>
      <c r="E141" s="72" t="s">
        <v>644</v>
      </c>
      <c r="F141" s="99">
        <v>21</v>
      </c>
      <c r="G141" s="81" t="s">
        <v>647</v>
      </c>
      <c r="H141" s="81" t="s">
        <v>646</v>
      </c>
      <c r="I141" s="88">
        <v>1</v>
      </c>
      <c r="J141" s="76" t="s">
        <v>637</v>
      </c>
      <c r="K141" s="76" t="s">
        <v>639</v>
      </c>
      <c r="L141" s="92">
        <v>1</v>
      </c>
      <c r="M141" s="76" t="s">
        <v>637</v>
      </c>
      <c r="N141" s="76" t="s">
        <v>642</v>
      </c>
      <c r="O141" s="75">
        <v>4</v>
      </c>
      <c r="P141" s="76" t="s">
        <v>645</v>
      </c>
      <c r="Q141" s="54" t="s">
        <v>537</v>
      </c>
      <c r="R141" s="69" t="str">
        <f t="shared" si="7"/>
        <v>case 139:sChoice = "monst_scorp006";  fCR = 21.0;  iMinNum = 1; iMaxNum = 1; iWeight = 4; break; // Monstrous Scorpion, Gargantuan</v>
      </c>
      <c r="S141" s="57"/>
      <c r="T141" s="57"/>
      <c r="U141" s="57"/>
      <c r="V141" s="57"/>
    </row>
    <row r="142" spans="1:22" ht="15" customHeight="1">
      <c r="A142" t="s">
        <v>629</v>
      </c>
      <c r="B142">
        <f t="shared" si="6"/>
        <v>140</v>
      </c>
      <c r="C142" t="s">
        <v>643</v>
      </c>
      <c r="D142" s="54" t="s">
        <v>567</v>
      </c>
      <c r="E142" s="72" t="s">
        <v>644</v>
      </c>
      <c r="F142" s="99">
        <v>22</v>
      </c>
      <c r="G142" s="81" t="s">
        <v>647</v>
      </c>
      <c r="H142" s="81" t="s">
        <v>646</v>
      </c>
      <c r="I142" s="88">
        <v>1</v>
      </c>
      <c r="J142" s="76" t="s">
        <v>637</v>
      </c>
      <c r="K142" s="76" t="s">
        <v>639</v>
      </c>
      <c r="L142" s="92">
        <v>1</v>
      </c>
      <c r="M142" s="76" t="s">
        <v>637</v>
      </c>
      <c r="N142" s="76" t="s">
        <v>642</v>
      </c>
      <c r="O142" s="75">
        <v>4</v>
      </c>
      <c r="P142" s="76" t="s">
        <v>645</v>
      </c>
      <c r="Q142" s="54" t="s">
        <v>566</v>
      </c>
      <c r="R142" s="69" t="str">
        <f t="shared" si="7"/>
        <v>case 140:sChoice = "crystalspider002";  fCR = 22.0;  iMinNum = 1; iMaxNum = 1; iWeight = 4; break; // Crystal Spider, Greater</v>
      </c>
      <c r="S142" s="57"/>
      <c r="T142" s="57"/>
      <c r="U142" s="57"/>
      <c r="V142" s="57"/>
    </row>
    <row r="143" spans="1:22" ht="15" customHeight="1">
      <c r="A143" t="s">
        <v>629</v>
      </c>
      <c r="B143">
        <f t="shared" si="6"/>
        <v>141</v>
      </c>
      <c r="C143" t="s">
        <v>643</v>
      </c>
      <c r="D143" s="54" t="s">
        <v>122</v>
      </c>
      <c r="E143" s="72" t="s">
        <v>644</v>
      </c>
      <c r="F143" s="99">
        <v>23</v>
      </c>
      <c r="G143" s="81" t="s">
        <v>647</v>
      </c>
      <c r="H143" s="81" t="s">
        <v>646</v>
      </c>
      <c r="I143" s="88">
        <v>1</v>
      </c>
      <c r="J143" s="76" t="s">
        <v>637</v>
      </c>
      <c r="K143" s="76" t="s">
        <v>639</v>
      </c>
      <c r="L143" s="92">
        <v>1</v>
      </c>
      <c r="M143" s="76" t="s">
        <v>637</v>
      </c>
      <c r="N143" s="76" t="s">
        <v>642</v>
      </c>
      <c r="O143" s="75">
        <v>4</v>
      </c>
      <c r="P143" s="76" t="s">
        <v>645</v>
      </c>
      <c r="Q143" s="54" t="s">
        <v>121</v>
      </c>
      <c r="R143" s="69" t="str">
        <f t="shared" si="7"/>
        <v>case 141:sChoice = "drake_air001";  fCR = 23.0;  iMinNum = 1; iMaxNum = 1; iWeight = 4; break; // Drake, Air</v>
      </c>
      <c r="S143" s="57"/>
      <c r="T143" s="57"/>
      <c r="U143" s="57"/>
      <c r="V143" s="57"/>
    </row>
    <row r="144" spans="1:22" ht="15" customHeight="1">
      <c r="A144" t="s">
        <v>629</v>
      </c>
      <c r="B144">
        <f t="shared" si="6"/>
        <v>142</v>
      </c>
      <c r="C144" t="s">
        <v>643</v>
      </c>
      <c r="D144" s="54" t="s">
        <v>120</v>
      </c>
      <c r="E144" s="72" t="s">
        <v>644</v>
      </c>
      <c r="F144" s="99">
        <v>23</v>
      </c>
      <c r="G144" s="81" t="s">
        <v>647</v>
      </c>
      <c r="H144" s="81" t="s">
        <v>646</v>
      </c>
      <c r="I144" s="88">
        <v>1</v>
      </c>
      <c r="J144" s="76" t="s">
        <v>637</v>
      </c>
      <c r="K144" s="76" t="s">
        <v>639</v>
      </c>
      <c r="L144" s="92">
        <v>1</v>
      </c>
      <c r="M144" s="76" t="s">
        <v>637</v>
      </c>
      <c r="N144" s="76" t="s">
        <v>642</v>
      </c>
      <c r="O144" s="75">
        <v>4</v>
      </c>
      <c r="P144" s="76" t="s">
        <v>645</v>
      </c>
      <c r="Q144" s="54" t="s">
        <v>119</v>
      </c>
      <c r="R144" s="69" t="str">
        <f t="shared" si="7"/>
        <v>case 142:sChoice = "drake_sun001";  fCR = 23.0;  iMinNum = 1; iMaxNum = 1; iWeight = 4; break; // Drake, Sun</v>
      </c>
      <c r="S144" s="57"/>
      <c r="T144" s="57"/>
      <c r="U144" s="57"/>
      <c r="V144" s="57"/>
    </row>
    <row r="145" spans="1:22" ht="15" customHeight="1">
      <c r="A145" t="s">
        <v>629</v>
      </c>
      <c r="B145">
        <f t="shared" si="6"/>
        <v>143</v>
      </c>
      <c r="C145" t="s">
        <v>643</v>
      </c>
      <c r="D145" s="54" t="s">
        <v>215</v>
      </c>
      <c r="E145" s="72" t="s">
        <v>644</v>
      </c>
      <c r="F145" s="99">
        <v>24</v>
      </c>
      <c r="G145" s="81" t="s">
        <v>647</v>
      </c>
      <c r="H145" s="81" t="s">
        <v>646</v>
      </c>
      <c r="I145" s="88">
        <v>1</v>
      </c>
      <c r="J145" s="76" t="s">
        <v>637</v>
      </c>
      <c r="K145" s="76" t="s">
        <v>639</v>
      </c>
      <c r="L145" s="92">
        <v>1</v>
      </c>
      <c r="M145" s="76" t="s">
        <v>637</v>
      </c>
      <c r="N145" s="76" t="s">
        <v>642</v>
      </c>
      <c r="O145" s="75">
        <v>4</v>
      </c>
      <c r="P145" s="76" t="s">
        <v>645</v>
      </c>
      <c r="Q145" s="54" t="s">
        <v>214</v>
      </c>
      <c r="R145" s="69" t="str">
        <f t="shared" si="7"/>
        <v>case 143:sChoice = "ashen002";  fCR = 24.0;  iMinNum = 1; iMaxNum = 1; iWeight = 4; break; // Ashen, Evolved</v>
      </c>
      <c r="S145" s="57"/>
      <c r="T145" s="57"/>
      <c r="U145" s="57"/>
      <c r="V145" s="57"/>
    </row>
    <row r="146" spans="1:22" ht="15" customHeight="1">
      <c r="A146" t="s">
        <v>629</v>
      </c>
      <c r="B146">
        <f t="shared" si="6"/>
        <v>144</v>
      </c>
      <c r="C146" t="s">
        <v>643</v>
      </c>
      <c r="D146" s="54" t="s">
        <v>360</v>
      </c>
      <c r="E146" s="72" t="s">
        <v>644</v>
      </c>
      <c r="F146" s="99">
        <v>24</v>
      </c>
      <c r="G146" s="81" t="s">
        <v>647</v>
      </c>
      <c r="H146" s="81" t="s">
        <v>646</v>
      </c>
      <c r="I146" s="88">
        <v>1</v>
      </c>
      <c r="J146" s="76" t="s">
        <v>637</v>
      </c>
      <c r="K146" s="76" t="s">
        <v>639</v>
      </c>
      <c r="L146" s="92">
        <v>1</v>
      </c>
      <c r="M146" s="76" t="s">
        <v>637</v>
      </c>
      <c r="N146" s="76" t="s">
        <v>642</v>
      </c>
      <c r="O146" s="75">
        <v>4</v>
      </c>
      <c r="P146" s="76" t="s">
        <v>645</v>
      </c>
      <c r="Q146" s="54" t="s">
        <v>359</v>
      </c>
      <c r="R146" s="69" t="str">
        <f t="shared" si="7"/>
        <v>case 144:sChoice = "elem_sun_hg001";  fCR = 24.0;  iMinNum = 1; iMaxNum = 1; iWeight = 4; break; // Sun Paraelemental, Huge</v>
      </c>
      <c r="S146" s="57"/>
      <c r="T146" s="57"/>
      <c r="U146" s="57"/>
      <c r="V146" s="57"/>
    </row>
    <row r="147" spans="1:22" ht="15" customHeight="1">
      <c r="A147" t="s">
        <v>629</v>
      </c>
      <c r="B147">
        <f t="shared" si="6"/>
        <v>145</v>
      </c>
      <c r="C147" t="s">
        <v>643</v>
      </c>
      <c r="D147" s="54" t="s">
        <v>344</v>
      </c>
      <c r="E147" s="72" t="s">
        <v>644</v>
      </c>
      <c r="F147" s="99">
        <v>25</v>
      </c>
      <c r="G147" s="81" t="s">
        <v>647</v>
      </c>
      <c r="H147" s="81" t="s">
        <v>646</v>
      </c>
      <c r="I147" s="88">
        <v>1</v>
      </c>
      <c r="J147" s="76" t="s">
        <v>637</v>
      </c>
      <c r="K147" s="76" t="s">
        <v>639</v>
      </c>
      <c r="L147" s="92">
        <v>1</v>
      </c>
      <c r="M147" s="76" t="s">
        <v>637</v>
      </c>
      <c r="N147" s="76" t="s">
        <v>642</v>
      </c>
      <c r="O147" s="75">
        <v>4</v>
      </c>
      <c r="P147" s="76" t="s">
        <v>645</v>
      </c>
      <c r="Q147" s="54" t="s">
        <v>343</v>
      </c>
      <c r="R147" s="69" t="str">
        <f t="shared" si="7"/>
        <v>case 145:sChoice = "elem_air_hg001";  fCR = 25.0;  iMinNum = 1; iMaxNum = 1; iWeight = 4; break; // [AR] Air Elemental, Huge</v>
      </c>
      <c r="S147" s="57"/>
      <c r="T147" s="57"/>
      <c r="U147" s="57"/>
      <c r="V147" s="57"/>
    </row>
    <row r="148" spans="1:22" ht="15" customHeight="1">
      <c r="A148" t="s">
        <v>629</v>
      </c>
      <c r="B148">
        <f t="shared" si="6"/>
        <v>146</v>
      </c>
      <c r="C148" t="s">
        <v>643</v>
      </c>
      <c r="D148" s="54" t="s">
        <v>111</v>
      </c>
      <c r="E148" s="72" t="s">
        <v>644</v>
      </c>
      <c r="F148" s="99">
        <v>27</v>
      </c>
      <c r="G148" s="81" t="s">
        <v>647</v>
      </c>
      <c r="H148" s="81" t="s">
        <v>646</v>
      </c>
      <c r="I148" s="88">
        <v>1</v>
      </c>
      <c r="J148" s="76" t="s">
        <v>637</v>
      </c>
      <c r="K148" s="76" t="s">
        <v>639</v>
      </c>
      <c r="L148" s="92">
        <v>1</v>
      </c>
      <c r="M148" s="76" t="s">
        <v>637</v>
      </c>
      <c r="N148" s="76" t="s">
        <v>642</v>
      </c>
      <c r="O148" s="75">
        <v>4</v>
      </c>
      <c r="P148" s="76" t="s">
        <v>645</v>
      </c>
      <c r="Q148" s="54" t="s">
        <v>110</v>
      </c>
      <c r="R148" s="69" t="str">
        <f t="shared" si="7"/>
        <v>case 146:sChoice = "ds_obretriever02";  fCR = 27.0;  iMinNum = 1; iMaxNum = 1; iWeight = 4; break; // Obsidian Retriever, Greater</v>
      </c>
      <c r="S148" s="57"/>
      <c r="T148" s="57"/>
      <c r="U148" s="57"/>
      <c r="V148" s="57"/>
    </row>
    <row r="149" spans="1:22" ht="15" customHeight="1">
      <c r="A149" t="s">
        <v>629</v>
      </c>
      <c r="B149">
        <f t="shared" si="6"/>
        <v>147</v>
      </c>
      <c r="C149" t="s">
        <v>643</v>
      </c>
      <c r="D149" s="54" t="s">
        <v>61</v>
      </c>
      <c r="E149" s="72" t="s">
        <v>644</v>
      </c>
      <c r="F149" s="99">
        <v>28</v>
      </c>
      <c r="G149" s="81" t="s">
        <v>647</v>
      </c>
      <c r="H149" s="81" t="s">
        <v>646</v>
      </c>
      <c r="I149" s="88">
        <v>1</v>
      </c>
      <c r="J149" s="76" t="s">
        <v>637</v>
      </c>
      <c r="K149" s="76" t="s">
        <v>639</v>
      </c>
      <c r="L149" s="92">
        <v>1</v>
      </c>
      <c r="M149" s="76" t="s">
        <v>637</v>
      </c>
      <c r="N149" s="76" t="s">
        <v>642</v>
      </c>
      <c r="O149" s="75">
        <v>4</v>
      </c>
      <c r="P149" s="76" t="s">
        <v>645</v>
      </c>
      <c r="Q149" s="54" t="s">
        <v>60</v>
      </c>
      <c r="R149" s="69" t="str">
        <f t="shared" si="7"/>
        <v>case 147:sChoice = "ds_claygolem003";  fCR = 28.0;  iMinNum = 1; iMaxNum = 1; iWeight = 4; break; // Golem: Clay, Huge</v>
      </c>
      <c r="S149" s="57"/>
      <c r="T149" s="57"/>
      <c r="U149" s="57"/>
      <c r="V149" s="57"/>
    </row>
    <row r="150" spans="1:22" ht="15" customHeight="1">
      <c r="A150" t="s">
        <v>629</v>
      </c>
      <c r="B150">
        <f t="shared" si="6"/>
        <v>148</v>
      </c>
      <c r="C150" t="s">
        <v>643</v>
      </c>
      <c r="D150" s="54" t="s">
        <v>571</v>
      </c>
      <c r="E150" s="72" t="s">
        <v>644</v>
      </c>
      <c r="F150" s="99">
        <v>32</v>
      </c>
      <c r="G150" s="81" t="s">
        <v>647</v>
      </c>
      <c r="H150" s="81" t="s">
        <v>646</v>
      </c>
      <c r="I150" s="88">
        <v>1</v>
      </c>
      <c r="J150" s="76" t="s">
        <v>637</v>
      </c>
      <c r="K150" s="76" t="s">
        <v>639</v>
      </c>
      <c r="L150" s="92">
        <v>1</v>
      </c>
      <c r="M150" s="76" t="s">
        <v>637</v>
      </c>
      <c r="N150" s="76" t="s">
        <v>642</v>
      </c>
      <c r="O150" s="75">
        <v>4</v>
      </c>
      <c r="P150" s="76" t="s">
        <v>645</v>
      </c>
      <c r="Q150" s="54" t="s">
        <v>570</v>
      </c>
      <c r="R150" s="69" t="str">
        <f t="shared" si="7"/>
        <v>case 148:sChoice = "ds_ntmrbeast001";  fCR = 32.0;  iMinNum = 1; iMaxNum = 1; iWeight = 4; break; // Nightmare Beast</v>
      </c>
      <c r="S150" s="57"/>
      <c r="T150" s="57"/>
      <c r="U150" s="57"/>
      <c r="V150" s="57"/>
    </row>
    <row r="151" spans="1:22" ht="15" customHeight="1">
      <c r="A151" t="s">
        <v>629</v>
      </c>
      <c r="B151">
        <f t="shared" si="6"/>
        <v>149</v>
      </c>
      <c r="C151" t="s">
        <v>643</v>
      </c>
      <c r="D151" s="54" t="s">
        <v>358</v>
      </c>
      <c r="E151" s="72" t="s">
        <v>644</v>
      </c>
      <c r="F151" s="99">
        <v>32</v>
      </c>
      <c r="G151" s="81" t="s">
        <v>647</v>
      </c>
      <c r="H151" s="81" t="s">
        <v>646</v>
      </c>
      <c r="I151" s="88">
        <v>1</v>
      </c>
      <c r="J151" s="76" t="s">
        <v>637</v>
      </c>
      <c r="K151" s="76" t="s">
        <v>639</v>
      </c>
      <c r="L151" s="92">
        <v>1</v>
      </c>
      <c r="M151" s="76" t="s">
        <v>637</v>
      </c>
      <c r="N151" s="76" t="s">
        <v>642</v>
      </c>
      <c r="O151" s="75">
        <v>4</v>
      </c>
      <c r="P151" s="76" t="s">
        <v>645</v>
      </c>
      <c r="Q151" s="54" t="s">
        <v>357</v>
      </c>
      <c r="R151" s="69" t="str">
        <f t="shared" si="7"/>
        <v>case 149:sChoice = "elem_sun_gr001";  fCR = 32.0;  iMinNum = 1; iMaxNum = 1; iWeight = 4; break; // Sun Paraelemental, Greater</v>
      </c>
      <c r="S151" s="57"/>
      <c r="T151" s="57"/>
      <c r="U151" s="57"/>
      <c r="V151" s="57"/>
    </row>
    <row r="152" spans="1:22" ht="15" customHeight="1">
      <c r="A152" t="s">
        <v>629</v>
      </c>
      <c r="B152">
        <f t="shared" si="6"/>
        <v>150</v>
      </c>
      <c r="C152" t="s">
        <v>643</v>
      </c>
      <c r="D152" s="54" t="s">
        <v>342</v>
      </c>
      <c r="E152" s="72" t="s">
        <v>644</v>
      </c>
      <c r="F152" s="99">
        <v>33</v>
      </c>
      <c r="G152" s="81" t="s">
        <v>647</v>
      </c>
      <c r="H152" s="81" t="s">
        <v>646</v>
      </c>
      <c r="I152" s="88">
        <v>1</v>
      </c>
      <c r="J152" s="76" t="s">
        <v>637</v>
      </c>
      <c r="K152" s="76" t="s">
        <v>639</v>
      </c>
      <c r="L152" s="92">
        <v>1</v>
      </c>
      <c r="M152" s="76" t="s">
        <v>637</v>
      </c>
      <c r="N152" s="76" t="s">
        <v>642</v>
      </c>
      <c r="O152" s="75">
        <v>4</v>
      </c>
      <c r="P152" s="76" t="s">
        <v>645</v>
      </c>
      <c r="Q152" s="54" t="s">
        <v>341</v>
      </c>
      <c r="R152" s="69" t="str">
        <f t="shared" si="7"/>
        <v>case 150:sChoice = "elem_air_gr001";  fCR = 33.0;  iMinNum = 1; iMaxNum = 1; iWeight = 4; break; // [AR] Air Elemental, Greater</v>
      </c>
      <c r="S152" s="57"/>
      <c r="T152" s="57"/>
      <c r="U152" s="57"/>
      <c r="V152" s="57"/>
    </row>
    <row r="153" spans="1:22" ht="15" customHeight="1">
      <c r="A153" t="s">
        <v>629</v>
      </c>
      <c r="B153">
        <f t="shared" si="6"/>
        <v>151</v>
      </c>
      <c r="C153" t="s">
        <v>643</v>
      </c>
      <c r="D153" s="54" t="s">
        <v>448</v>
      </c>
      <c r="E153" s="72" t="s">
        <v>644</v>
      </c>
      <c r="F153" s="99">
        <v>34</v>
      </c>
      <c r="G153" s="81" t="s">
        <v>647</v>
      </c>
      <c r="H153" s="81" t="s">
        <v>646</v>
      </c>
      <c r="I153" s="88">
        <v>1</v>
      </c>
      <c r="J153" s="76" t="s">
        <v>637</v>
      </c>
      <c r="K153" s="76" t="s">
        <v>639</v>
      </c>
      <c r="L153" s="92">
        <v>2</v>
      </c>
      <c r="M153" s="76" t="s">
        <v>637</v>
      </c>
      <c r="N153" s="76" t="s">
        <v>642</v>
      </c>
      <c r="O153" s="75">
        <v>4</v>
      </c>
      <c r="P153" s="76" t="s">
        <v>645</v>
      </c>
      <c r="Q153" s="54" t="s">
        <v>447</v>
      </c>
      <c r="R153" s="69" t="str">
        <f t="shared" si="7"/>
        <v>case 151:sChoice = "athasianbear002";  fCR = 34.0;  iMinNum = 1; iMaxNum = 2; iWeight = 4; break; // Bear, Athasian - Greater</v>
      </c>
      <c r="S153" s="57"/>
      <c r="T153" s="57"/>
      <c r="U153" s="57"/>
      <c r="V153" s="57"/>
    </row>
    <row r="154" spans="1:22" ht="15" customHeight="1">
      <c r="A154" t="s">
        <v>629</v>
      </c>
      <c r="B154">
        <f t="shared" si="6"/>
        <v>152</v>
      </c>
      <c r="C154" t="s">
        <v>643</v>
      </c>
      <c r="D154" s="54" t="s">
        <v>355</v>
      </c>
      <c r="E154" s="72" t="s">
        <v>644</v>
      </c>
      <c r="F154" s="99">
        <v>36</v>
      </c>
      <c r="G154" s="81" t="s">
        <v>647</v>
      </c>
      <c r="H154" s="81" t="s">
        <v>646</v>
      </c>
      <c r="I154" s="88">
        <v>1</v>
      </c>
      <c r="J154" s="76" t="s">
        <v>637</v>
      </c>
      <c r="K154" s="76" t="s">
        <v>639</v>
      </c>
      <c r="L154" s="92">
        <v>1</v>
      </c>
      <c r="M154" s="76" t="s">
        <v>637</v>
      </c>
      <c r="N154" s="76" t="s">
        <v>642</v>
      </c>
      <c r="O154" s="75">
        <v>4</v>
      </c>
      <c r="P154" s="76" t="s">
        <v>645</v>
      </c>
      <c r="Q154" s="54" t="s">
        <v>354</v>
      </c>
      <c r="R154" s="69" t="str">
        <f t="shared" si="7"/>
        <v>case 152:sChoice = "elem_sun_el001";  fCR = 36.0;  iMinNum = 1; iMaxNum = 1; iWeight = 4; break; // Sun Paraelemental, Elder</v>
      </c>
      <c r="S154" s="57"/>
      <c r="T154" s="57"/>
      <c r="U154" s="57"/>
      <c r="V154" s="57"/>
    </row>
    <row r="155" spans="1:22" ht="15" customHeight="1">
      <c r="A155" t="s">
        <v>629</v>
      </c>
      <c r="B155">
        <f t="shared" si="6"/>
        <v>153</v>
      </c>
      <c r="C155" t="s">
        <v>643</v>
      </c>
      <c r="D155" s="54" t="s">
        <v>563</v>
      </c>
      <c r="E155" s="72" t="s">
        <v>644</v>
      </c>
      <c r="F155" s="99">
        <v>37</v>
      </c>
      <c r="G155" s="81" t="s">
        <v>647</v>
      </c>
      <c r="H155" s="81" t="s">
        <v>646</v>
      </c>
      <c r="I155" s="88">
        <v>1</v>
      </c>
      <c r="J155" s="76" t="s">
        <v>637</v>
      </c>
      <c r="K155" s="76" t="s">
        <v>639</v>
      </c>
      <c r="L155" s="92">
        <v>1</v>
      </c>
      <c r="M155" s="76" t="s">
        <v>637</v>
      </c>
      <c r="N155" s="76" t="s">
        <v>642</v>
      </c>
      <c r="O155" s="75">
        <v>4</v>
      </c>
      <c r="P155" s="76" t="s">
        <v>645</v>
      </c>
      <c r="Q155" s="54" t="s">
        <v>562</v>
      </c>
      <c r="R155" s="69" t="str">
        <f t="shared" si="7"/>
        <v>case 153:sChoice = "ar_aerservant002";  fCR = 37.0;  iMinNum = 1; iMaxNum = 1; iWeight = 4; break; // Aerial Servant, Large</v>
      </c>
      <c r="S155" s="57"/>
      <c r="T155" s="57"/>
      <c r="U155" s="57"/>
      <c r="V155" s="57"/>
    </row>
    <row r="156" spans="1:22" ht="15" customHeight="1">
      <c r="A156" t="s">
        <v>629</v>
      </c>
      <c r="B156">
        <f t="shared" si="6"/>
        <v>154</v>
      </c>
      <c r="C156" t="s">
        <v>643</v>
      </c>
      <c r="D156" s="54" t="s">
        <v>339</v>
      </c>
      <c r="E156" s="72" t="s">
        <v>644</v>
      </c>
      <c r="F156" s="99">
        <v>37</v>
      </c>
      <c r="G156" s="81" t="s">
        <v>647</v>
      </c>
      <c r="H156" s="81" t="s">
        <v>646</v>
      </c>
      <c r="I156" s="88">
        <v>1</v>
      </c>
      <c r="J156" s="76" t="s">
        <v>637</v>
      </c>
      <c r="K156" s="76" t="s">
        <v>639</v>
      </c>
      <c r="L156" s="92">
        <v>1</v>
      </c>
      <c r="M156" s="76" t="s">
        <v>637</v>
      </c>
      <c r="N156" s="76" t="s">
        <v>642</v>
      </c>
      <c r="O156" s="75">
        <v>4</v>
      </c>
      <c r="P156" s="76" t="s">
        <v>645</v>
      </c>
      <c r="Q156" s="54" t="s">
        <v>338</v>
      </c>
      <c r="R156" s="69" t="str">
        <f t="shared" si="7"/>
        <v>case 154:sChoice = "elem_air_el001";  fCR = 37.0;  iMinNum = 1; iMaxNum = 1; iWeight = 4; break; // [AR] Air Elemental, Elder</v>
      </c>
      <c r="S156" s="57"/>
      <c r="T156" s="57"/>
      <c r="U156" s="57"/>
      <c r="V156" s="57"/>
    </row>
    <row r="157" spans="1:22" ht="15" customHeight="1">
      <c r="A157" t="s">
        <v>629</v>
      </c>
      <c r="B157">
        <f t="shared" si="6"/>
        <v>155</v>
      </c>
      <c r="C157" t="s">
        <v>643</v>
      </c>
      <c r="D157" s="54" t="s">
        <v>469</v>
      </c>
      <c r="E157" s="72" t="s">
        <v>644</v>
      </c>
      <c r="F157" s="99">
        <v>45</v>
      </c>
      <c r="G157" s="81" t="s">
        <v>647</v>
      </c>
      <c r="H157" s="81" t="s">
        <v>646</v>
      </c>
      <c r="I157" s="88">
        <v>1</v>
      </c>
      <c r="J157" s="76" t="s">
        <v>637</v>
      </c>
      <c r="K157" s="76" t="s">
        <v>639</v>
      </c>
      <c r="L157" s="92">
        <v>1</v>
      </c>
      <c r="M157" s="76" t="s">
        <v>637</v>
      </c>
      <c r="N157" s="76" t="s">
        <v>642</v>
      </c>
      <c r="O157" s="75">
        <v>4</v>
      </c>
      <c r="P157" s="76" t="s">
        <v>645</v>
      </c>
      <c r="Q157" s="54" t="s">
        <v>468</v>
      </c>
      <c r="R157" s="69" t="str">
        <f t="shared" si="7"/>
        <v>case 155:sChoice = "ds_gargsnake001";  fCR = 45.0;  iMinNum = 1; iMaxNum = 1; iWeight = 4; break; // Snake, Gargantua</v>
      </c>
      <c r="S157" s="57"/>
      <c r="T157" s="57"/>
      <c r="U157" s="57"/>
      <c r="V157" s="57"/>
    </row>
    <row r="158" spans="1:22" ht="15" customHeight="1">
      <c r="A158" t="s">
        <v>629</v>
      </c>
      <c r="B158">
        <f t="shared" si="6"/>
        <v>156</v>
      </c>
      <c r="C158" t="s">
        <v>643</v>
      </c>
      <c r="D158" s="54" t="s">
        <v>394</v>
      </c>
      <c r="E158" s="72" t="s">
        <v>644</v>
      </c>
      <c r="F158" s="99">
        <v>52</v>
      </c>
      <c r="G158" s="81" t="s">
        <v>647</v>
      </c>
      <c r="H158" s="81" t="s">
        <v>646</v>
      </c>
      <c r="I158" s="88">
        <v>1</v>
      </c>
      <c r="J158" s="76" t="s">
        <v>637</v>
      </c>
      <c r="K158" s="76" t="s">
        <v>639</v>
      </c>
      <c r="L158" s="92">
        <v>2</v>
      </c>
      <c r="M158" s="76" t="s">
        <v>637</v>
      </c>
      <c r="N158" s="76" t="s">
        <v>642</v>
      </c>
      <c r="O158" s="75">
        <v>4</v>
      </c>
      <c r="P158" s="76" t="s">
        <v>645</v>
      </c>
      <c r="Q158" s="54" t="s">
        <v>393</v>
      </c>
      <c r="R158" s="69" t="str">
        <f t="shared" si="7"/>
        <v>case 156:sChoice = "prismasaurus001";  fCR = 52.0;  iMinNum = 1; iMaxNum = 2; iWeight = 4; break; // Prismasaurus</v>
      </c>
      <c r="S158" s="57"/>
      <c r="T158" s="57"/>
      <c r="U158" s="57"/>
      <c r="V158" s="57"/>
    </row>
    <row r="159" spans="1:22" ht="15" customHeight="1">
      <c r="A159" t="s">
        <v>629</v>
      </c>
      <c r="B159">
        <f t="shared" si="6"/>
        <v>157</v>
      </c>
      <c r="C159" t="s">
        <v>643</v>
      </c>
      <c r="D159" s="54" t="s">
        <v>352</v>
      </c>
      <c r="E159" s="72" t="s">
        <v>644</v>
      </c>
      <c r="F159" s="99">
        <v>109</v>
      </c>
      <c r="G159" s="81" t="s">
        <v>647</v>
      </c>
      <c r="H159" s="81" t="s">
        <v>646</v>
      </c>
      <c r="I159" s="88">
        <v>1</v>
      </c>
      <c r="J159" s="76" t="s">
        <v>637</v>
      </c>
      <c r="K159" s="76" t="s">
        <v>639</v>
      </c>
      <c r="L159" s="92">
        <v>1</v>
      </c>
      <c r="M159" s="76" t="s">
        <v>637</v>
      </c>
      <c r="N159" s="76" t="s">
        <v>642</v>
      </c>
      <c r="O159" s="75">
        <v>4</v>
      </c>
      <c r="P159" s="76" t="s">
        <v>645</v>
      </c>
      <c r="Q159" s="54" t="s">
        <v>351</v>
      </c>
      <c r="R159" s="69" t="str">
        <f t="shared" si="7"/>
        <v>case 157:sChoice = "elem_air_pr001";  fCR = 109.0;  iMinNum = 1; iMaxNum = 1; iWeight = 4; break; // Air Elemental, Primal</v>
      </c>
      <c r="S159" s="57"/>
      <c r="T159" s="57"/>
      <c r="U159" s="57"/>
      <c r="V159" s="57"/>
    </row>
  </sheetData>
  <sortState ref="A3:S159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V2"/>
    </sheetView>
  </sheetViews>
  <sheetFormatPr defaultColWidth="21.140625" defaultRowHeight="15"/>
  <cols>
    <col min="1" max="1" width="5.28515625" style="104" customWidth="1"/>
    <col min="2" max="2" width="4.42578125" style="104" customWidth="1"/>
    <col min="3" max="3" width="10.85546875" style="104" customWidth="1"/>
    <col min="4" max="4" width="21.140625" style="104"/>
    <col min="5" max="5" width="8.42578125" style="104" customWidth="1"/>
    <col min="6" max="6" width="6.85546875" style="104" customWidth="1"/>
    <col min="7" max="7" width="3.5703125" style="106" customWidth="1"/>
    <col min="8" max="8" width="12.5703125" style="106" customWidth="1"/>
    <col min="9" max="9" width="5.140625" style="107" customWidth="1"/>
    <col min="10" max="10" width="1.7109375" style="107" customWidth="1"/>
    <col min="11" max="11" width="10.28515625" style="107" customWidth="1"/>
    <col min="12" max="12" width="5.42578125" style="108" customWidth="1"/>
    <col min="13" max="13" width="2.28515625" style="107" customWidth="1"/>
    <col min="14" max="14" width="9.28515625" style="107" customWidth="1"/>
    <col min="15" max="15" width="3.85546875" style="107" customWidth="1"/>
    <col min="16" max="16" width="9" style="107" customWidth="1"/>
    <col min="17" max="17" width="27.42578125" style="104" customWidth="1"/>
    <col min="18" max="18" width="7.140625" style="104" customWidth="1"/>
    <col min="19" max="19" width="13.42578125" style="104" customWidth="1"/>
    <col min="20" max="20" width="7" style="104" customWidth="1"/>
    <col min="21" max="21" width="6" style="104" customWidth="1"/>
    <col min="22" max="22" width="148.85546875" style="104" customWidth="1"/>
    <col min="23" max="16384" width="21.140625" style="104"/>
  </cols>
  <sheetData>
    <row r="1" spans="1:32" ht="26.25">
      <c r="A1" s="73" t="s">
        <v>628</v>
      </c>
      <c r="B1" s="73" t="s">
        <v>630</v>
      </c>
      <c r="C1" s="73" t="s">
        <v>631</v>
      </c>
      <c r="D1" s="73" t="s">
        <v>1</v>
      </c>
      <c r="E1" s="73" t="s">
        <v>634</v>
      </c>
      <c r="F1" s="73" t="s">
        <v>632</v>
      </c>
      <c r="G1" s="82"/>
      <c r="H1" s="82" t="s">
        <v>635</v>
      </c>
      <c r="I1" s="101" t="s">
        <v>636</v>
      </c>
      <c r="J1" s="101"/>
      <c r="K1" s="101" t="s">
        <v>638</v>
      </c>
      <c r="L1" s="102" t="s">
        <v>640</v>
      </c>
      <c r="M1" s="101"/>
      <c r="N1" s="101" t="s">
        <v>641</v>
      </c>
      <c r="O1" s="101"/>
      <c r="P1" s="101"/>
      <c r="Q1" s="73" t="s">
        <v>0</v>
      </c>
      <c r="R1" s="73"/>
      <c r="S1" s="73" t="s">
        <v>2</v>
      </c>
      <c r="T1" s="73"/>
      <c r="U1" s="73" t="s">
        <v>651</v>
      </c>
      <c r="V1" s="78"/>
      <c r="W1" s="78"/>
      <c r="X1" s="78"/>
      <c r="Y1" s="78"/>
      <c r="Z1" s="78"/>
      <c r="AA1" s="78"/>
      <c r="AB1" s="78"/>
      <c r="AC1" s="78"/>
    </row>
    <row r="2" spans="1:32" ht="26.25">
      <c r="A2" s="104" t="s">
        <v>629</v>
      </c>
      <c r="B2" s="104">
        <v>0</v>
      </c>
      <c r="C2" s="104" t="s">
        <v>643</v>
      </c>
      <c r="D2" s="66" t="s">
        <v>32</v>
      </c>
      <c r="E2" s="72" t="s">
        <v>644</v>
      </c>
      <c r="F2" s="66">
        <v>0.15</v>
      </c>
      <c r="G2" s="81" t="s">
        <v>633</v>
      </c>
      <c r="H2" s="81" t="s">
        <v>646</v>
      </c>
      <c r="I2" s="76">
        <v>10</v>
      </c>
      <c r="J2" s="76" t="s">
        <v>637</v>
      </c>
      <c r="K2" s="76" t="s">
        <v>639</v>
      </c>
      <c r="L2" s="91">
        <v>50</v>
      </c>
      <c r="M2" s="76" t="s">
        <v>637</v>
      </c>
      <c r="N2" s="76" t="s">
        <v>642</v>
      </c>
      <c r="O2" s="76">
        <v>16</v>
      </c>
      <c r="P2" s="76" t="s">
        <v>645</v>
      </c>
      <c r="Q2" s="66" t="s">
        <v>31</v>
      </c>
      <c r="R2" s="72" t="s">
        <v>650</v>
      </c>
      <c r="S2" s="66" t="s">
        <v>18</v>
      </c>
      <c r="T2" s="72" t="s">
        <v>652</v>
      </c>
      <c r="U2" s="66">
        <v>1</v>
      </c>
      <c r="V2" s="69" t="str">
        <f>CONCATENATE(A2, B2, C2, D2, E2,F2,G2,H2,I2,J2,K2,L2,M2,N2,O2,P2,Q2, R2, S2, T2, U2)</f>
        <v>case 0:sChoice = "ar_rat001";  fCR = 0.15;  iMinNum = 10; iMaxNum = 50; iWeight = 16; break; // Rat, Common || FQ: Common || HD: 1</v>
      </c>
      <c r="W2" s="78"/>
      <c r="X2" s="78"/>
      <c r="Y2" s="78"/>
      <c r="Z2" s="78"/>
      <c r="AA2" s="78"/>
      <c r="AB2" s="78"/>
      <c r="AC2" s="78"/>
    </row>
    <row r="3" spans="1:32" ht="26.25">
      <c r="A3" s="104" t="s">
        <v>629</v>
      </c>
      <c r="B3" s="104">
        <f>SUM(B2+1)</f>
        <v>1</v>
      </c>
      <c r="C3" s="104" t="s">
        <v>643</v>
      </c>
      <c r="D3" s="66" t="s">
        <v>530</v>
      </c>
      <c r="E3" s="72" t="s">
        <v>644</v>
      </c>
      <c r="F3" s="66">
        <v>0.33</v>
      </c>
      <c r="G3" s="81" t="s">
        <v>633</v>
      </c>
      <c r="H3" s="81" t="s">
        <v>646</v>
      </c>
      <c r="I3" s="76">
        <v>10</v>
      </c>
      <c r="J3" s="76" t="s">
        <v>637</v>
      </c>
      <c r="K3" s="76" t="s">
        <v>639</v>
      </c>
      <c r="L3" s="92">
        <v>50</v>
      </c>
      <c r="M3" s="76" t="s">
        <v>637</v>
      </c>
      <c r="N3" s="76" t="s">
        <v>642</v>
      </c>
      <c r="O3" s="76">
        <v>16</v>
      </c>
      <c r="P3" s="76" t="s">
        <v>645</v>
      </c>
      <c r="Q3" s="66" t="s">
        <v>529</v>
      </c>
      <c r="R3" s="72" t="s">
        <v>650</v>
      </c>
      <c r="S3" s="66" t="s">
        <v>18</v>
      </c>
      <c r="T3" s="72" t="s">
        <v>652</v>
      </c>
      <c r="U3" s="66">
        <v>0.25</v>
      </c>
      <c r="V3" s="69" t="str">
        <f t="shared" ref="V3:V66" si="0">CONCATENATE(A3, B3, C3, D3, E3,F3,G3,H3,I3,J3,K3,L3,M3,N3,O3,P3,Q3, R3, S3, T3, U3)</f>
        <v>case 1:sChoice = "ar_bat001";  fCR = 0.33;  iMinNum = 10; iMaxNum = 50; iWeight = 16; break; // Bat || FQ: Common || HD: 0.25</v>
      </c>
      <c r="W3" s="74"/>
      <c r="X3" s="74"/>
      <c r="Y3" s="74"/>
      <c r="Z3" s="74"/>
      <c r="AA3" s="74"/>
      <c r="AB3" s="74"/>
      <c r="AC3" s="74"/>
      <c r="AD3" s="74"/>
      <c r="AE3" s="74"/>
      <c r="AF3" s="74"/>
    </row>
    <row r="4" spans="1:32" ht="26.25">
      <c r="A4" s="104" t="s">
        <v>629</v>
      </c>
      <c r="B4" s="104">
        <f t="shared" ref="B4:B67" si="1">SUM(B3+1)</f>
        <v>2</v>
      </c>
      <c r="C4" s="104" t="s">
        <v>643</v>
      </c>
      <c r="D4" s="66" t="s">
        <v>459</v>
      </c>
      <c r="E4" s="72" t="s">
        <v>644</v>
      </c>
      <c r="F4" s="66">
        <v>0.5</v>
      </c>
      <c r="G4" s="81" t="s">
        <v>633</v>
      </c>
      <c r="H4" s="81" t="s">
        <v>646</v>
      </c>
      <c r="I4" s="76">
        <v>1</v>
      </c>
      <c r="J4" s="76" t="s">
        <v>637</v>
      </c>
      <c r="K4" s="76" t="s">
        <v>639</v>
      </c>
      <c r="L4" s="92">
        <v>50</v>
      </c>
      <c r="M4" s="76" t="s">
        <v>637</v>
      </c>
      <c r="N4" s="76" t="s">
        <v>642</v>
      </c>
      <c r="O4" s="76">
        <v>16</v>
      </c>
      <c r="P4" s="76" t="s">
        <v>645</v>
      </c>
      <c r="Q4" s="66" t="s">
        <v>458</v>
      </c>
      <c r="R4" s="72" t="s">
        <v>650</v>
      </c>
      <c r="S4" s="66" t="s">
        <v>18</v>
      </c>
      <c r="T4" s="72" t="s">
        <v>652</v>
      </c>
      <c r="U4" s="66">
        <v>1</v>
      </c>
      <c r="V4" s="69" t="str">
        <f t="shared" si="0"/>
        <v>case 2:sChoice = "ds_jankx001";  fCR = 0.5;  iMinNum = 1; iMaxNum = 50; iWeight = 16; break; // Jankx || FQ: Common || HD: 1</v>
      </c>
      <c r="W4" s="78"/>
      <c r="X4" s="78"/>
      <c r="Y4" s="78"/>
      <c r="Z4" s="78"/>
      <c r="AA4" s="78"/>
      <c r="AB4" s="78"/>
      <c r="AC4" s="78"/>
    </row>
    <row r="5" spans="1:32" ht="26.25">
      <c r="A5" s="104" t="s">
        <v>629</v>
      </c>
      <c r="B5" s="104">
        <f t="shared" si="1"/>
        <v>3</v>
      </c>
      <c r="C5" s="104" t="s">
        <v>643</v>
      </c>
      <c r="D5" s="66" t="s">
        <v>549</v>
      </c>
      <c r="E5" s="72" t="s">
        <v>644</v>
      </c>
      <c r="F5" s="66">
        <v>0.5</v>
      </c>
      <c r="G5" s="81" t="s">
        <v>633</v>
      </c>
      <c r="H5" s="81" t="s">
        <v>646</v>
      </c>
      <c r="I5" s="76">
        <v>8</v>
      </c>
      <c r="J5" s="76" t="s">
        <v>637</v>
      </c>
      <c r="K5" s="76" t="s">
        <v>639</v>
      </c>
      <c r="L5" s="92">
        <v>16</v>
      </c>
      <c r="M5" s="76" t="s">
        <v>637</v>
      </c>
      <c r="N5" s="76" t="s">
        <v>642</v>
      </c>
      <c r="O5" s="76">
        <v>16</v>
      </c>
      <c r="P5" s="76" t="s">
        <v>645</v>
      </c>
      <c r="Q5" s="66" t="s">
        <v>548</v>
      </c>
      <c r="R5" s="72" t="s">
        <v>650</v>
      </c>
      <c r="S5" s="66" t="s">
        <v>18</v>
      </c>
      <c r="T5" s="72" t="s">
        <v>652</v>
      </c>
      <c r="U5" s="66">
        <v>0.5</v>
      </c>
      <c r="V5" s="69" t="str">
        <f t="shared" si="0"/>
        <v>case 3:sChoice = "monst_scorp001";  fCR = 0.5;  iMinNum = 8; iMaxNum = 16; iWeight = 16; break; // Monstrous Scorpion, Tiny || FQ: Common || HD: 0.5</v>
      </c>
      <c r="W5" s="78"/>
      <c r="X5" s="78"/>
      <c r="Y5" s="78"/>
      <c r="Z5" s="78"/>
      <c r="AA5" s="78"/>
      <c r="AB5" s="78"/>
      <c r="AC5" s="78"/>
    </row>
    <row r="6" spans="1:32" ht="26.25">
      <c r="A6" s="104" t="s">
        <v>629</v>
      </c>
      <c r="B6" s="104">
        <f t="shared" si="1"/>
        <v>4</v>
      </c>
      <c r="C6" s="104" t="s">
        <v>643</v>
      </c>
      <c r="D6" s="66" t="s">
        <v>547</v>
      </c>
      <c r="E6" s="72" t="s">
        <v>644</v>
      </c>
      <c r="F6" s="66">
        <v>1</v>
      </c>
      <c r="G6" s="81" t="s">
        <v>647</v>
      </c>
      <c r="H6" s="81" t="s">
        <v>646</v>
      </c>
      <c r="I6" s="76">
        <v>2</v>
      </c>
      <c r="J6" s="76" t="s">
        <v>637</v>
      </c>
      <c r="K6" s="76" t="s">
        <v>639</v>
      </c>
      <c r="L6" s="92">
        <v>11</v>
      </c>
      <c r="M6" s="76" t="s">
        <v>637</v>
      </c>
      <c r="N6" s="76" t="s">
        <v>642</v>
      </c>
      <c r="O6" s="76">
        <v>16</v>
      </c>
      <c r="P6" s="76" t="s">
        <v>645</v>
      </c>
      <c r="Q6" s="66" t="s">
        <v>546</v>
      </c>
      <c r="R6" s="72" t="s">
        <v>650</v>
      </c>
      <c r="S6" s="66" t="s">
        <v>18</v>
      </c>
      <c r="T6" s="72" t="s">
        <v>652</v>
      </c>
      <c r="U6" s="66">
        <v>1</v>
      </c>
      <c r="V6" s="69" t="str">
        <f t="shared" si="0"/>
        <v>case 4:sChoice = "monst_scorp002";  fCR = 1.0;  iMinNum = 2; iMaxNum = 11; iWeight = 16; break; // Monstrous Scorpion, Small || FQ: Common || HD: 1</v>
      </c>
      <c r="W6" s="78"/>
      <c r="X6" s="78"/>
      <c r="Y6" s="78"/>
      <c r="Z6" s="78"/>
      <c r="AA6" s="78"/>
      <c r="AB6" s="78"/>
      <c r="AC6" s="78"/>
    </row>
    <row r="7" spans="1:32" ht="26.25">
      <c r="A7" s="104" t="s">
        <v>629</v>
      </c>
      <c r="B7" s="104">
        <f t="shared" si="1"/>
        <v>5</v>
      </c>
      <c r="C7" s="104" t="s">
        <v>643</v>
      </c>
      <c r="D7" s="66" t="s">
        <v>556</v>
      </c>
      <c r="E7" s="72" t="s">
        <v>644</v>
      </c>
      <c r="F7" s="66">
        <v>1</v>
      </c>
      <c r="G7" s="81" t="s">
        <v>647</v>
      </c>
      <c r="H7" s="81" t="s">
        <v>646</v>
      </c>
      <c r="I7" s="76">
        <v>11</v>
      </c>
      <c r="J7" s="76" t="s">
        <v>637</v>
      </c>
      <c r="K7" s="76" t="s">
        <v>639</v>
      </c>
      <c r="L7" s="92">
        <v>20</v>
      </c>
      <c r="M7" s="76" t="s">
        <v>637</v>
      </c>
      <c r="N7" s="76" t="s">
        <v>642</v>
      </c>
      <c r="O7" s="76">
        <v>16</v>
      </c>
      <c r="P7" s="76" t="s">
        <v>645</v>
      </c>
      <c r="Q7" s="66" t="s">
        <v>555</v>
      </c>
      <c r="R7" s="72" t="s">
        <v>650</v>
      </c>
      <c r="S7" s="66" t="s">
        <v>18</v>
      </c>
      <c r="T7" s="72" t="s">
        <v>652</v>
      </c>
      <c r="U7" s="66">
        <v>1</v>
      </c>
      <c r="V7" s="69" t="str">
        <f t="shared" si="0"/>
        <v>case 5:sChoice = "ds_ratdire001";  fCR = 1.0;  iMinNum = 11; iMaxNum = 20; iWeight = 16; break; // Rat: Dire || FQ: Common || HD: 1</v>
      </c>
      <c r="W7" s="78"/>
      <c r="X7" s="78"/>
      <c r="Y7" s="78"/>
      <c r="Z7" s="78"/>
      <c r="AA7" s="78"/>
      <c r="AB7" s="78"/>
      <c r="AC7" s="78"/>
    </row>
    <row r="8" spans="1:32" ht="26.25">
      <c r="A8" s="104" t="s">
        <v>629</v>
      </c>
      <c r="B8" s="104">
        <f t="shared" si="1"/>
        <v>6</v>
      </c>
      <c r="C8" s="104" t="s">
        <v>643</v>
      </c>
      <c r="D8" s="66" t="s">
        <v>325</v>
      </c>
      <c r="E8" s="72" t="s">
        <v>644</v>
      </c>
      <c r="F8" s="66">
        <v>1</v>
      </c>
      <c r="G8" s="81" t="s">
        <v>647</v>
      </c>
      <c r="H8" s="81" t="s">
        <v>646</v>
      </c>
      <c r="I8" s="76">
        <v>2</v>
      </c>
      <c r="J8" s="76" t="s">
        <v>637</v>
      </c>
      <c r="K8" s="76" t="s">
        <v>639</v>
      </c>
      <c r="L8" s="92">
        <v>4</v>
      </c>
      <c r="M8" s="76" t="s">
        <v>637</v>
      </c>
      <c r="N8" s="76" t="s">
        <v>642</v>
      </c>
      <c r="O8" s="75">
        <v>4</v>
      </c>
      <c r="P8" s="76" t="s">
        <v>645</v>
      </c>
      <c r="Q8" s="66" t="s">
        <v>324</v>
      </c>
      <c r="R8" s="72" t="s">
        <v>650</v>
      </c>
      <c r="S8" s="66" t="s">
        <v>38</v>
      </c>
      <c r="T8" s="72" t="s">
        <v>652</v>
      </c>
      <c r="U8" s="66">
        <v>1</v>
      </c>
      <c r="V8" s="69" t="str">
        <f t="shared" si="0"/>
        <v>case 6:sChoice = "ds_shaqat001";  fCR = 1.0;  iMinNum = 2; iMaxNum = 4; iWeight = 4; break; // Beetle: Shaqat || FQ: Rare || HD: 1</v>
      </c>
      <c r="W8" s="78"/>
      <c r="X8" s="78"/>
      <c r="Y8" s="78"/>
      <c r="Z8" s="78"/>
      <c r="AA8" s="78"/>
      <c r="AB8" s="78"/>
      <c r="AC8" s="78"/>
    </row>
    <row r="9" spans="1:32" ht="26.25">
      <c r="A9" s="104" t="s">
        <v>629</v>
      </c>
      <c r="B9" s="104">
        <f t="shared" si="1"/>
        <v>7</v>
      </c>
      <c r="C9" s="104" t="s">
        <v>643</v>
      </c>
      <c r="D9" s="66" t="s">
        <v>508</v>
      </c>
      <c r="E9" s="72" t="s">
        <v>644</v>
      </c>
      <c r="F9" s="66">
        <v>1</v>
      </c>
      <c r="G9" s="81" t="s">
        <v>647</v>
      </c>
      <c r="H9" s="81" t="s">
        <v>646</v>
      </c>
      <c r="I9" s="76">
        <v>1</v>
      </c>
      <c r="J9" s="76" t="s">
        <v>637</v>
      </c>
      <c r="K9" s="76" t="s">
        <v>639</v>
      </c>
      <c r="L9" s="92">
        <v>10</v>
      </c>
      <c r="M9" s="76" t="s">
        <v>637</v>
      </c>
      <c r="N9" s="76" t="s">
        <v>642</v>
      </c>
      <c r="O9" s="75">
        <v>8</v>
      </c>
      <c r="P9" s="76" t="s">
        <v>645</v>
      </c>
      <c r="Q9" s="66" t="s">
        <v>507</v>
      </c>
      <c r="R9" s="72" t="s">
        <v>650</v>
      </c>
      <c r="S9" s="66" t="s">
        <v>23</v>
      </c>
      <c r="T9" s="72" t="s">
        <v>652</v>
      </c>
      <c r="U9" s="66">
        <v>2</v>
      </c>
      <c r="V9" s="69" t="str">
        <f t="shared" si="0"/>
        <v>case 7:sChoice = "ds_rock_cactus01";  fCR = 1.0;  iMinNum = 1; iMaxNum = 10; iWeight = 8; break; // Cactus: Rock || FQ: Uncommon || HD: 2</v>
      </c>
      <c r="W9" s="78"/>
      <c r="X9" s="78"/>
      <c r="Y9" s="78"/>
      <c r="Z9" s="78"/>
      <c r="AA9" s="78"/>
      <c r="AB9" s="78"/>
      <c r="AC9" s="78"/>
    </row>
    <row r="10" spans="1:32" ht="26.25">
      <c r="A10" s="104" t="s">
        <v>629</v>
      </c>
      <c r="B10" s="104">
        <f t="shared" si="1"/>
        <v>8</v>
      </c>
      <c r="C10" s="104" t="s">
        <v>643</v>
      </c>
      <c r="D10" s="66" t="s">
        <v>117</v>
      </c>
      <c r="E10" s="72" t="s">
        <v>644</v>
      </c>
      <c r="F10" s="66">
        <v>1</v>
      </c>
      <c r="G10" s="81" t="s">
        <v>647</v>
      </c>
      <c r="H10" s="81" t="s">
        <v>646</v>
      </c>
      <c r="I10" s="76">
        <v>1</v>
      </c>
      <c r="J10" s="76" t="s">
        <v>637</v>
      </c>
      <c r="K10" s="76" t="s">
        <v>639</v>
      </c>
      <c r="L10" s="92">
        <v>1</v>
      </c>
      <c r="M10" s="76" t="s">
        <v>637</v>
      </c>
      <c r="N10" s="76" t="s">
        <v>642</v>
      </c>
      <c r="O10" s="75">
        <v>2</v>
      </c>
      <c r="P10" s="76" t="s">
        <v>645</v>
      </c>
      <c r="Q10" s="66" t="s">
        <v>116</v>
      </c>
      <c r="R10" s="72" t="s">
        <v>650</v>
      </c>
      <c r="S10" s="66" t="s">
        <v>11</v>
      </c>
      <c r="T10" s="72" t="s">
        <v>652</v>
      </c>
      <c r="U10" s="66">
        <v>3</v>
      </c>
      <c r="V10" s="69" t="str">
        <f t="shared" si="0"/>
        <v>case 8:sChoice = "ds_psionocus001";  fCR = 1.0;  iMinNum = 1; iMaxNum = 1; iWeight = 2; break; // Psionocus || FQ: Very Rare || HD: 3</v>
      </c>
      <c r="W10" s="78"/>
      <c r="X10" s="78"/>
      <c r="Y10" s="78"/>
      <c r="Z10" s="78"/>
      <c r="AA10" s="78"/>
      <c r="AB10" s="78"/>
      <c r="AC10" s="78"/>
    </row>
    <row r="11" spans="1:32" ht="26.25">
      <c r="A11" s="104" t="s">
        <v>629</v>
      </c>
      <c r="B11" s="104">
        <f t="shared" si="1"/>
        <v>9</v>
      </c>
      <c r="C11" s="104" t="s">
        <v>643</v>
      </c>
      <c r="D11" s="66" t="s">
        <v>513</v>
      </c>
      <c r="E11" s="72" t="s">
        <v>644</v>
      </c>
      <c r="F11" s="66">
        <v>2</v>
      </c>
      <c r="G11" s="81" t="s">
        <v>647</v>
      </c>
      <c r="H11" s="81" t="s">
        <v>646</v>
      </c>
      <c r="I11" s="76">
        <v>1</v>
      </c>
      <c r="J11" s="76" t="s">
        <v>637</v>
      </c>
      <c r="K11" s="76" t="s">
        <v>639</v>
      </c>
      <c r="L11" s="92">
        <v>5</v>
      </c>
      <c r="M11" s="76" t="s">
        <v>637</v>
      </c>
      <c r="N11" s="76" t="s">
        <v>642</v>
      </c>
      <c r="O11" s="76">
        <v>16</v>
      </c>
      <c r="P11" s="76" t="s">
        <v>645</v>
      </c>
      <c r="Q11" s="66" t="s">
        <v>512</v>
      </c>
      <c r="R11" s="72" t="s">
        <v>650</v>
      </c>
      <c r="S11" s="66" t="s">
        <v>18</v>
      </c>
      <c r="T11" s="72" t="s">
        <v>652</v>
      </c>
      <c r="U11" s="66">
        <v>2</v>
      </c>
      <c r="V11" s="69" t="str">
        <f t="shared" si="0"/>
        <v>case 9:sChoice = "gold_scorp001";  fCR = 2.0;  iMinNum = 1; iMaxNum = 5; iWeight = 16; break; // Gold Scorpion || FQ: Common || HD: 2</v>
      </c>
      <c r="W11" s="78"/>
      <c r="X11" s="78"/>
      <c r="Y11" s="78"/>
      <c r="Z11" s="78"/>
      <c r="AA11" s="78"/>
      <c r="AB11" s="78"/>
      <c r="AC11" s="78"/>
    </row>
    <row r="12" spans="1:32" ht="26.25">
      <c r="A12" s="104" t="s">
        <v>629</v>
      </c>
      <c r="B12" s="104">
        <f t="shared" si="1"/>
        <v>10</v>
      </c>
      <c r="C12" s="104" t="s">
        <v>643</v>
      </c>
      <c r="D12" s="66" t="s">
        <v>183</v>
      </c>
      <c r="E12" s="72" t="s">
        <v>644</v>
      </c>
      <c r="F12" s="66">
        <v>2</v>
      </c>
      <c r="G12" s="81" t="s">
        <v>647</v>
      </c>
      <c r="H12" s="81" t="s">
        <v>646</v>
      </c>
      <c r="I12" s="76">
        <v>2</v>
      </c>
      <c r="J12" s="76" t="s">
        <v>637</v>
      </c>
      <c r="K12" s="76" t="s">
        <v>639</v>
      </c>
      <c r="L12" s="92">
        <v>12</v>
      </c>
      <c r="M12" s="76" t="s">
        <v>637</v>
      </c>
      <c r="N12" s="76" t="s">
        <v>642</v>
      </c>
      <c r="O12" s="75">
        <v>4</v>
      </c>
      <c r="P12" s="76" t="s">
        <v>645</v>
      </c>
      <c r="Q12" s="66" t="s">
        <v>182</v>
      </c>
      <c r="R12" s="72" t="s">
        <v>650</v>
      </c>
      <c r="S12" s="66" t="s">
        <v>38</v>
      </c>
      <c r="T12" s="72" t="s">
        <v>652</v>
      </c>
      <c r="U12" s="66">
        <v>1</v>
      </c>
      <c r="V12" s="69" t="str">
        <f t="shared" si="0"/>
        <v>case 10:sChoice = "ds_jozhal001";  fCR = 2.0;  iMinNum = 2; iMaxNum = 12; iWeight = 4; break; // Jozhal || FQ: Rare || HD: 1</v>
      </c>
      <c r="W12" s="79"/>
      <c r="X12" s="79"/>
      <c r="Y12" s="79"/>
      <c r="Z12" s="79"/>
      <c r="AA12" s="79"/>
      <c r="AB12" s="79"/>
      <c r="AC12" s="79"/>
    </row>
    <row r="13" spans="1:32" ht="26.25">
      <c r="A13" s="104" t="s">
        <v>629</v>
      </c>
      <c r="B13" s="104">
        <f t="shared" si="1"/>
        <v>11</v>
      </c>
      <c r="C13" s="104" t="s">
        <v>643</v>
      </c>
      <c r="D13" s="66" t="s">
        <v>503</v>
      </c>
      <c r="E13" s="72" t="s">
        <v>644</v>
      </c>
      <c r="F13" s="66">
        <v>2</v>
      </c>
      <c r="G13" s="81" t="s">
        <v>647</v>
      </c>
      <c r="H13" s="81" t="s">
        <v>646</v>
      </c>
      <c r="I13" s="76">
        <v>1</v>
      </c>
      <c r="J13" s="76" t="s">
        <v>637</v>
      </c>
      <c r="K13" s="76" t="s">
        <v>639</v>
      </c>
      <c r="L13" s="92">
        <v>1</v>
      </c>
      <c r="M13" s="76" t="s">
        <v>637</v>
      </c>
      <c r="N13" s="76" t="s">
        <v>642</v>
      </c>
      <c r="O13" s="75">
        <v>8</v>
      </c>
      <c r="P13" s="76" t="s">
        <v>645</v>
      </c>
      <c r="Q13" s="66" t="s">
        <v>502</v>
      </c>
      <c r="R13" s="72" t="s">
        <v>650</v>
      </c>
      <c r="S13" s="66" t="s">
        <v>23</v>
      </c>
      <c r="T13" s="72" t="s">
        <v>652</v>
      </c>
      <c r="U13" s="66">
        <v>4</v>
      </c>
      <c r="V13" s="69" t="str">
        <f t="shared" si="0"/>
        <v>case 11:sChoice = "ds_elvenrope001";  fCR = 2.0;  iMinNum = 1; iMaxNum = 1; iWeight = 8; break; // Cactus: Elven Rope || FQ: Uncommon || HD: 4</v>
      </c>
      <c r="W13" s="78"/>
      <c r="X13" s="78"/>
      <c r="Y13" s="78"/>
      <c r="Z13" s="78"/>
      <c r="AA13" s="78"/>
      <c r="AB13" s="78"/>
      <c r="AC13" s="78"/>
    </row>
    <row r="14" spans="1:32" ht="26.25">
      <c r="A14" s="104" t="s">
        <v>629</v>
      </c>
      <c r="B14" s="104">
        <f t="shared" si="1"/>
        <v>12</v>
      </c>
      <c r="C14" s="104" t="s">
        <v>643</v>
      </c>
      <c r="D14" s="66" t="s">
        <v>461</v>
      </c>
      <c r="E14" s="72" t="s">
        <v>644</v>
      </c>
      <c r="F14" s="66">
        <v>2</v>
      </c>
      <c r="G14" s="81" t="s">
        <v>647</v>
      </c>
      <c r="H14" s="81" t="s">
        <v>646</v>
      </c>
      <c r="I14" s="76">
        <v>2</v>
      </c>
      <c r="J14" s="76" t="s">
        <v>637</v>
      </c>
      <c r="K14" s="76" t="s">
        <v>639</v>
      </c>
      <c r="L14" s="92">
        <v>10</v>
      </c>
      <c r="M14" s="76" t="s">
        <v>637</v>
      </c>
      <c r="N14" s="76" t="s">
        <v>642</v>
      </c>
      <c r="O14" s="75">
        <v>8</v>
      </c>
      <c r="P14" s="76" t="s">
        <v>645</v>
      </c>
      <c r="Q14" s="66" t="s">
        <v>460</v>
      </c>
      <c r="R14" s="72" t="s">
        <v>650</v>
      </c>
      <c r="S14" s="66" t="s">
        <v>23</v>
      </c>
      <c r="T14" s="72" t="s">
        <v>652</v>
      </c>
      <c r="U14" s="66">
        <v>2</v>
      </c>
      <c r="V14" s="69" t="str">
        <f t="shared" si="0"/>
        <v>case 12:sChoice = "ds_jhakar001";  fCR = 2.0;  iMinNum = 2; iMaxNum = 10; iWeight = 8; break; // Jhakar || FQ: Uncommon || HD: 2</v>
      </c>
      <c r="W14" s="78"/>
      <c r="X14" s="78"/>
      <c r="Y14" s="78"/>
      <c r="Z14" s="78"/>
      <c r="AA14" s="78"/>
      <c r="AB14" s="78"/>
      <c r="AC14" s="78"/>
    </row>
    <row r="15" spans="1:32" ht="26.25">
      <c r="A15" s="104" t="s">
        <v>629</v>
      </c>
      <c r="B15" s="104">
        <f t="shared" si="1"/>
        <v>13</v>
      </c>
      <c r="C15" s="104" t="s">
        <v>643</v>
      </c>
      <c r="D15" s="66" t="s">
        <v>545</v>
      </c>
      <c r="E15" s="72" t="s">
        <v>644</v>
      </c>
      <c r="F15" s="66">
        <v>2</v>
      </c>
      <c r="G15" s="81" t="s">
        <v>647</v>
      </c>
      <c r="H15" s="81" t="s">
        <v>646</v>
      </c>
      <c r="I15" s="76">
        <v>1</v>
      </c>
      <c r="J15" s="76" t="s">
        <v>637</v>
      </c>
      <c r="K15" s="76" t="s">
        <v>639</v>
      </c>
      <c r="L15" s="92">
        <v>5</v>
      </c>
      <c r="M15" s="76" t="s">
        <v>637</v>
      </c>
      <c r="N15" s="76" t="s">
        <v>642</v>
      </c>
      <c r="O15" s="75">
        <v>8</v>
      </c>
      <c r="P15" s="76" t="s">
        <v>645</v>
      </c>
      <c r="Q15" s="66" t="s">
        <v>544</v>
      </c>
      <c r="R15" s="72" t="s">
        <v>650</v>
      </c>
      <c r="S15" s="66" t="s">
        <v>23</v>
      </c>
      <c r="T15" s="72" t="s">
        <v>652</v>
      </c>
      <c r="U15" s="66">
        <v>2</v>
      </c>
      <c r="V15" s="69" t="str">
        <f t="shared" si="0"/>
        <v>case 13:sChoice = "monst_scorp003";  fCR = 2.0;  iMinNum = 1; iMaxNum = 5; iWeight = 8; break; // Monstrous Scorpion, Medium || FQ: Uncommon || HD: 2</v>
      </c>
      <c r="W15" s="78"/>
      <c r="X15" s="78"/>
      <c r="Y15" s="78"/>
      <c r="Z15" s="78"/>
      <c r="AA15" s="78"/>
      <c r="AB15" s="78"/>
      <c r="AC15" s="78"/>
    </row>
    <row r="16" spans="1:32" ht="26.25">
      <c r="A16" s="104" t="s">
        <v>629</v>
      </c>
      <c r="B16" s="104">
        <f t="shared" si="1"/>
        <v>14</v>
      </c>
      <c r="C16" s="104" t="s">
        <v>643</v>
      </c>
      <c r="D16" s="66" t="s">
        <v>386</v>
      </c>
      <c r="E16" s="72" t="s">
        <v>644</v>
      </c>
      <c r="F16" s="66">
        <v>2</v>
      </c>
      <c r="G16" s="81" t="s">
        <v>647</v>
      </c>
      <c r="H16" s="81" t="s">
        <v>646</v>
      </c>
      <c r="I16" s="76">
        <v>1</v>
      </c>
      <c r="J16" s="76" t="s">
        <v>637</v>
      </c>
      <c r="K16" s="76" t="s">
        <v>639</v>
      </c>
      <c r="L16" s="92">
        <v>1</v>
      </c>
      <c r="M16" s="76" t="s">
        <v>637</v>
      </c>
      <c r="N16" s="76" t="s">
        <v>642</v>
      </c>
      <c r="O16" s="75">
        <v>8</v>
      </c>
      <c r="P16" s="76" t="s">
        <v>645</v>
      </c>
      <c r="Q16" s="66" t="s">
        <v>385</v>
      </c>
      <c r="R16" s="72" t="s">
        <v>650</v>
      </c>
      <c r="S16" s="66" t="s">
        <v>23</v>
      </c>
      <c r="T16" s="72" t="s">
        <v>652</v>
      </c>
      <c r="U16" s="66">
        <v>2</v>
      </c>
      <c r="V16" s="69" t="str">
        <f t="shared" si="0"/>
        <v>case 14:sChoice = "ar_kreen_001";  fCR = 2.0;  iMinNum = 1; iMaxNum = 1; iWeight = 8; break; // Thri-kreen, Common || FQ: Uncommon || HD: 2</v>
      </c>
      <c r="W16" s="78"/>
      <c r="X16" s="78"/>
      <c r="Y16" s="78"/>
      <c r="Z16" s="78"/>
      <c r="AA16" s="78"/>
      <c r="AB16" s="78"/>
      <c r="AC16" s="78"/>
    </row>
    <row r="17" spans="1:29" ht="26.25">
      <c r="A17" s="104" t="s">
        <v>629</v>
      </c>
      <c r="B17" s="104">
        <f t="shared" si="1"/>
        <v>15</v>
      </c>
      <c r="C17" s="104" t="s">
        <v>643</v>
      </c>
      <c r="D17" s="66" t="s">
        <v>159</v>
      </c>
      <c r="E17" s="72" t="s">
        <v>644</v>
      </c>
      <c r="F17" s="66">
        <v>3</v>
      </c>
      <c r="G17" s="81" t="s">
        <v>647</v>
      </c>
      <c r="H17" s="81" t="s">
        <v>646</v>
      </c>
      <c r="I17" s="76">
        <v>2</v>
      </c>
      <c r="J17" s="76" t="s">
        <v>637</v>
      </c>
      <c r="K17" s="76" t="s">
        <v>639</v>
      </c>
      <c r="L17" s="92">
        <v>7</v>
      </c>
      <c r="M17" s="76" t="s">
        <v>637</v>
      </c>
      <c r="N17" s="76" t="s">
        <v>642</v>
      </c>
      <c r="O17" s="76">
        <v>16</v>
      </c>
      <c r="P17" s="76" t="s">
        <v>645</v>
      </c>
      <c r="Q17" s="66" t="s">
        <v>158</v>
      </c>
      <c r="R17" s="72" t="s">
        <v>650</v>
      </c>
      <c r="S17" s="66" t="s">
        <v>18</v>
      </c>
      <c r="T17" s="72" t="s">
        <v>652</v>
      </c>
      <c r="U17" s="66">
        <v>3</v>
      </c>
      <c r="V17" s="69" t="str">
        <f t="shared" si="0"/>
        <v>case 15:sChoice = "wildmul001";  fCR = 3.0;  iMinNum = 2; iMaxNum = 7; iWeight = 16; break; // Mul, Wild - Battleaxe || FQ: Common || HD: 3</v>
      </c>
      <c r="W17" s="78"/>
      <c r="X17" s="78"/>
      <c r="Y17" s="78"/>
      <c r="Z17" s="78"/>
      <c r="AA17" s="78"/>
      <c r="AB17" s="78"/>
      <c r="AC17" s="78"/>
    </row>
    <row r="18" spans="1:29" ht="26.25">
      <c r="A18" s="104" t="s">
        <v>629</v>
      </c>
      <c r="B18" s="104">
        <f t="shared" si="1"/>
        <v>16</v>
      </c>
      <c r="C18" s="104" t="s">
        <v>643</v>
      </c>
      <c r="D18" s="66" t="s">
        <v>580</v>
      </c>
      <c r="E18" s="72" t="s">
        <v>644</v>
      </c>
      <c r="F18" s="66">
        <v>3</v>
      </c>
      <c r="G18" s="81" t="s">
        <v>647</v>
      </c>
      <c r="H18" s="81" t="s">
        <v>646</v>
      </c>
      <c r="I18" s="76">
        <v>6</v>
      </c>
      <c r="J18" s="76" t="s">
        <v>637</v>
      </c>
      <c r="K18" s="76" t="s">
        <v>639</v>
      </c>
      <c r="L18" s="91" t="s">
        <v>649</v>
      </c>
      <c r="M18" s="76" t="s">
        <v>637</v>
      </c>
      <c r="N18" s="76" t="s">
        <v>642</v>
      </c>
      <c r="O18" s="75">
        <v>4</v>
      </c>
      <c r="P18" s="76" t="s">
        <v>645</v>
      </c>
      <c r="Q18" s="66" t="s">
        <v>579</v>
      </c>
      <c r="R18" s="72" t="s">
        <v>650</v>
      </c>
      <c r="S18" s="66" t="s">
        <v>38</v>
      </c>
      <c r="T18" s="72" t="s">
        <v>652</v>
      </c>
      <c r="U18" s="66">
        <v>1</v>
      </c>
      <c r="V18" s="69" t="str">
        <f t="shared" si="0"/>
        <v>case 16:sChoice = "ar_shadowrat001";  fCR = 3.0;  iMinNum = 6; iMaxNum = 2-; iWeight = 4; break; // Shadow Rat, Common || FQ: Rare || HD: 1</v>
      </c>
      <c r="W18" s="78"/>
      <c r="X18" s="78"/>
      <c r="Y18" s="78"/>
      <c r="Z18" s="78"/>
      <c r="AA18" s="78"/>
      <c r="AB18" s="78"/>
      <c r="AC18" s="78"/>
    </row>
    <row r="19" spans="1:29" ht="26.25">
      <c r="A19" s="104" t="s">
        <v>629</v>
      </c>
      <c r="B19" s="104">
        <f t="shared" si="1"/>
        <v>17</v>
      </c>
      <c r="C19" s="104" t="s">
        <v>643</v>
      </c>
      <c r="D19" s="66" t="s">
        <v>521</v>
      </c>
      <c r="E19" s="72" t="s">
        <v>644</v>
      </c>
      <c r="F19" s="66">
        <v>3</v>
      </c>
      <c r="G19" s="81" t="s">
        <v>647</v>
      </c>
      <c r="H19" s="81" t="s">
        <v>646</v>
      </c>
      <c r="I19" s="76">
        <v>1</v>
      </c>
      <c r="J19" s="76" t="s">
        <v>637</v>
      </c>
      <c r="K19" s="76" t="s">
        <v>639</v>
      </c>
      <c r="L19" s="92">
        <v>10</v>
      </c>
      <c r="M19" s="76" t="s">
        <v>637</v>
      </c>
      <c r="N19" s="76" t="s">
        <v>642</v>
      </c>
      <c r="O19" s="75">
        <v>4</v>
      </c>
      <c r="P19" s="76" t="s">
        <v>645</v>
      </c>
      <c r="Q19" s="66" t="s">
        <v>520</v>
      </c>
      <c r="R19" s="72" t="s">
        <v>650</v>
      </c>
      <c r="S19" s="66" t="s">
        <v>38</v>
      </c>
      <c r="T19" s="72" t="s">
        <v>652</v>
      </c>
      <c r="U19" s="66">
        <v>2</v>
      </c>
      <c r="V19" s="69" t="str">
        <f t="shared" si="0"/>
        <v>case 17:sChoice = "ds_wezer002";  fCR = 3.0;  iMinNum = 1; iMaxNum = 10; iWeight = 4; break; // Wezer: Soldier || FQ: Rare || HD: 2</v>
      </c>
      <c r="W19" s="78"/>
      <c r="X19" s="78"/>
      <c r="Y19" s="78"/>
      <c r="Z19" s="78"/>
      <c r="AA19" s="78"/>
      <c r="AB19" s="78"/>
      <c r="AC19" s="78"/>
    </row>
    <row r="20" spans="1:29" ht="26.25">
      <c r="A20" s="104" t="s">
        <v>629</v>
      </c>
      <c r="B20" s="104">
        <f t="shared" si="1"/>
        <v>18</v>
      </c>
      <c r="C20" s="104" t="s">
        <v>643</v>
      </c>
      <c r="D20" s="66" t="s">
        <v>524</v>
      </c>
      <c r="E20" s="72" t="s">
        <v>644</v>
      </c>
      <c r="F20" s="66">
        <v>3</v>
      </c>
      <c r="G20" s="81" t="s">
        <v>647</v>
      </c>
      <c r="H20" s="81" t="s">
        <v>646</v>
      </c>
      <c r="I20" s="76">
        <v>1</v>
      </c>
      <c r="J20" s="76" t="s">
        <v>637</v>
      </c>
      <c r="K20" s="76" t="s">
        <v>639</v>
      </c>
      <c r="L20" s="92">
        <v>50</v>
      </c>
      <c r="M20" s="76" t="s">
        <v>637</v>
      </c>
      <c r="N20" s="76" t="s">
        <v>642</v>
      </c>
      <c r="O20" s="75">
        <v>4</v>
      </c>
      <c r="P20" s="76" t="s">
        <v>645</v>
      </c>
      <c r="Q20" s="66" t="s">
        <v>523</v>
      </c>
      <c r="R20" s="72" t="s">
        <v>650</v>
      </c>
      <c r="S20" s="66" t="s">
        <v>38</v>
      </c>
      <c r="T20" s="72" t="s">
        <v>652</v>
      </c>
      <c r="U20" s="66">
        <v>2</v>
      </c>
      <c r="V20" s="69" t="str">
        <f t="shared" si="0"/>
        <v>case 18:sChoice = "ds_wezer001";  fCR = 3.0;  iMinNum = 1; iMaxNum = 50; iWeight = 4; break; // Wezer: Worker || FQ: Rare || HD: 2</v>
      </c>
      <c r="W20" s="78"/>
      <c r="X20" s="78"/>
      <c r="Y20" s="78"/>
      <c r="Z20" s="78"/>
      <c r="AA20" s="78"/>
      <c r="AB20" s="78"/>
      <c r="AC20" s="78"/>
    </row>
    <row r="21" spans="1:29" ht="26.25">
      <c r="A21" s="104" t="s">
        <v>629</v>
      </c>
      <c r="B21" s="104">
        <f t="shared" si="1"/>
        <v>19</v>
      </c>
      <c r="C21" s="104" t="s">
        <v>643</v>
      </c>
      <c r="D21" s="66" t="s">
        <v>486</v>
      </c>
      <c r="E21" s="72" t="s">
        <v>644</v>
      </c>
      <c r="F21" s="66">
        <v>3</v>
      </c>
      <c r="G21" s="81" t="s">
        <v>647</v>
      </c>
      <c r="H21" s="81" t="s">
        <v>646</v>
      </c>
      <c r="I21" s="76">
        <v>2</v>
      </c>
      <c r="J21" s="76" t="s">
        <v>637</v>
      </c>
      <c r="K21" s="76" t="s">
        <v>639</v>
      </c>
      <c r="L21" s="92">
        <v>12</v>
      </c>
      <c r="M21" s="76" t="s">
        <v>637</v>
      </c>
      <c r="N21" s="76" t="s">
        <v>642</v>
      </c>
      <c r="O21" s="75">
        <v>8</v>
      </c>
      <c r="P21" s="76" t="s">
        <v>645</v>
      </c>
      <c r="Q21" s="66" t="s">
        <v>485</v>
      </c>
      <c r="R21" s="72" t="s">
        <v>650</v>
      </c>
      <c r="S21" s="66" t="s">
        <v>23</v>
      </c>
      <c r="T21" s="72" t="s">
        <v>652</v>
      </c>
      <c r="U21" s="66">
        <v>3</v>
      </c>
      <c r="V21" s="69" t="str">
        <f t="shared" si="0"/>
        <v>case 19:sChoice = "anakore1";  fCR = 3.0;  iMinNum = 2; iMaxNum = 12; iWeight = 8; break; // Anakore || FQ: Uncommon || HD: 3</v>
      </c>
      <c r="W21" s="78"/>
      <c r="X21" s="78"/>
      <c r="Y21" s="78"/>
      <c r="Z21" s="78"/>
      <c r="AA21" s="78"/>
      <c r="AB21" s="78"/>
      <c r="AC21" s="78"/>
    </row>
    <row r="22" spans="1:29" ht="26.25">
      <c r="A22" s="104" t="s">
        <v>629</v>
      </c>
      <c r="B22" s="104">
        <f t="shared" si="1"/>
        <v>20</v>
      </c>
      <c r="C22" s="104" t="s">
        <v>643</v>
      </c>
      <c r="D22" s="66" t="s">
        <v>445</v>
      </c>
      <c r="E22" s="72" t="s">
        <v>644</v>
      </c>
      <c r="F22" s="66">
        <v>3</v>
      </c>
      <c r="G22" s="81" t="s">
        <v>647</v>
      </c>
      <c r="H22" s="81" t="s">
        <v>646</v>
      </c>
      <c r="I22" s="76">
        <v>1</v>
      </c>
      <c r="J22" s="76" t="s">
        <v>637</v>
      </c>
      <c r="K22" s="76" t="s">
        <v>639</v>
      </c>
      <c r="L22" s="92">
        <v>50</v>
      </c>
      <c r="M22" s="76" t="s">
        <v>637</v>
      </c>
      <c r="N22" s="76" t="s">
        <v>642</v>
      </c>
      <c r="O22" s="75">
        <v>8</v>
      </c>
      <c r="P22" s="76" t="s">
        <v>645</v>
      </c>
      <c r="Q22" s="66" t="s">
        <v>444</v>
      </c>
      <c r="R22" s="72" t="s">
        <v>650</v>
      </c>
      <c r="S22" s="66" t="s">
        <v>23</v>
      </c>
      <c r="T22" s="72" t="s">
        <v>652</v>
      </c>
      <c r="U22" s="66">
        <v>3</v>
      </c>
      <c r="V22" s="69" t="str">
        <f t="shared" si="0"/>
        <v>case 20:sChoice = "antloid002";  fCR = 3.0;  iMinNum = 1; iMaxNum = 50; iWeight = 8; break; // Antloid Worker || FQ: Uncommon || HD: 3</v>
      </c>
      <c r="W22" s="78"/>
      <c r="X22" s="78"/>
      <c r="Y22" s="78"/>
      <c r="Z22" s="78"/>
      <c r="AA22" s="78"/>
      <c r="AB22" s="78"/>
      <c r="AC22" s="78"/>
    </row>
    <row r="23" spans="1:29" ht="26.25">
      <c r="A23" s="104" t="s">
        <v>629</v>
      </c>
      <c r="B23" s="104">
        <f t="shared" si="1"/>
        <v>21</v>
      </c>
      <c r="C23" s="104" t="s">
        <v>643</v>
      </c>
      <c r="D23" s="66" t="s">
        <v>488</v>
      </c>
      <c r="E23" s="72" t="s">
        <v>644</v>
      </c>
      <c r="F23" s="66">
        <v>3</v>
      </c>
      <c r="G23" s="81" t="s">
        <v>647</v>
      </c>
      <c r="H23" s="81" t="s">
        <v>646</v>
      </c>
      <c r="I23" s="76">
        <v>1</v>
      </c>
      <c r="J23" s="76" t="s">
        <v>637</v>
      </c>
      <c r="K23" s="76" t="s">
        <v>639</v>
      </c>
      <c r="L23" s="92">
        <v>10</v>
      </c>
      <c r="M23" s="76" t="s">
        <v>637</v>
      </c>
      <c r="N23" s="76" t="s">
        <v>642</v>
      </c>
      <c r="O23" s="75">
        <v>8</v>
      </c>
      <c r="P23" s="76" t="s">
        <v>645</v>
      </c>
      <c r="Q23" s="66" t="s">
        <v>487</v>
      </c>
      <c r="R23" s="72" t="s">
        <v>650</v>
      </c>
      <c r="S23" s="66" t="s">
        <v>23</v>
      </c>
      <c r="T23" s="72" t="s">
        <v>652</v>
      </c>
      <c r="U23" s="66">
        <v>5</v>
      </c>
      <c r="V23" s="69" t="str">
        <f t="shared" si="0"/>
        <v>case 21:sChoice = "ar_c_belgoi001";  fCR = 3.0;  iMinNum = 1; iMaxNum = 10; iWeight = 8; break; // Belgoi, Common || FQ: Uncommon || HD: 5</v>
      </c>
      <c r="W23" s="78"/>
      <c r="X23" s="78"/>
      <c r="Y23" s="78"/>
      <c r="Z23" s="78"/>
      <c r="AA23" s="78"/>
      <c r="AB23" s="78"/>
      <c r="AC23" s="78"/>
    </row>
    <row r="24" spans="1:29" ht="26.25">
      <c r="A24" s="104" t="s">
        <v>629</v>
      </c>
      <c r="B24" s="104">
        <f t="shared" si="1"/>
        <v>22</v>
      </c>
      <c r="C24" s="104" t="s">
        <v>643</v>
      </c>
      <c r="D24" s="66" t="s">
        <v>40</v>
      </c>
      <c r="E24" s="72" t="s">
        <v>644</v>
      </c>
      <c r="F24" s="66">
        <v>3</v>
      </c>
      <c r="G24" s="81" t="s">
        <v>647</v>
      </c>
      <c r="H24" s="81" t="s">
        <v>646</v>
      </c>
      <c r="I24" s="76">
        <v>1</v>
      </c>
      <c r="J24" s="76" t="s">
        <v>637</v>
      </c>
      <c r="K24" s="76" t="s">
        <v>639</v>
      </c>
      <c r="L24" s="92">
        <v>4</v>
      </c>
      <c r="M24" s="76" t="s">
        <v>637</v>
      </c>
      <c r="N24" s="76" t="s">
        <v>642</v>
      </c>
      <c r="O24" s="75">
        <v>8</v>
      </c>
      <c r="P24" s="76" t="s">
        <v>645</v>
      </c>
      <c r="Q24" s="66" t="s">
        <v>39</v>
      </c>
      <c r="R24" s="72" t="s">
        <v>650</v>
      </c>
      <c r="S24" s="66" t="s">
        <v>23</v>
      </c>
      <c r="T24" s="72" t="s">
        <v>652</v>
      </c>
      <c r="U24" s="66">
        <v>3</v>
      </c>
      <c r="V24" s="69" t="str">
        <f t="shared" si="0"/>
        <v>case 22:sChoice = "direrat_002";  fCR = 3.0;  iMinNum = 1; iMaxNum = 4; iWeight = 8; break; // Rat, Dire - Greater || FQ: Uncommon || HD: 3</v>
      </c>
      <c r="W24" s="78"/>
      <c r="X24" s="78"/>
      <c r="Y24" s="78"/>
      <c r="Z24" s="78"/>
      <c r="AA24" s="78"/>
      <c r="AB24" s="78"/>
      <c r="AC24" s="78"/>
    </row>
    <row r="25" spans="1:29" ht="26.25">
      <c r="A25" s="104" t="s">
        <v>629</v>
      </c>
      <c r="B25" s="104">
        <f t="shared" si="1"/>
        <v>23</v>
      </c>
      <c r="C25" s="104" t="s">
        <v>643</v>
      </c>
      <c r="D25" s="66" t="s">
        <v>419</v>
      </c>
      <c r="E25" s="72" t="s">
        <v>644</v>
      </c>
      <c r="F25" s="66">
        <v>3</v>
      </c>
      <c r="G25" s="81" t="s">
        <v>647</v>
      </c>
      <c r="H25" s="81" t="s">
        <v>646</v>
      </c>
      <c r="I25" s="76">
        <v>3</v>
      </c>
      <c r="J25" s="76" t="s">
        <v>637</v>
      </c>
      <c r="K25" s="76" t="s">
        <v>639</v>
      </c>
      <c r="L25" s="92">
        <v>15</v>
      </c>
      <c r="M25" s="76" t="s">
        <v>637</v>
      </c>
      <c r="N25" s="76" t="s">
        <v>642</v>
      </c>
      <c r="O25" s="75">
        <v>8</v>
      </c>
      <c r="P25" s="76" t="s">
        <v>645</v>
      </c>
      <c r="Q25" s="66" t="s">
        <v>418</v>
      </c>
      <c r="R25" s="72" t="s">
        <v>650</v>
      </c>
      <c r="S25" s="66" t="s">
        <v>23</v>
      </c>
      <c r="T25" s="72" t="s">
        <v>652</v>
      </c>
      <c r="U25" s="66">
        <v>4</v>
      </c>
      <c r="V25" s="69" t="str">
        <f t="shared" si="0"/>
        <v>case 23:sChoice = "slig002";  fCR = 3.0;  iMinNum = 3; iMaxNum = 15; iWeight = 8; break; // Slig, Common || FQ: Uncommon || HD: 4</v>
      </c>
      <c r="W25" s="78"/>
      <c r="X25" s="78"/>
      <c r="Y25" s="78"/>
      <c r="Z25" s="78"/>
      <c r="AA25" s="78"/>
      <c r="AB25" s="78"/>
      <c r="AC25" s="78"/>
    </row>
    <row r="26" spans="1:29" ht="26.25">
      <c r="A26" s="104" t="s">
        <v>629</v>
      </c>
      <c r="B26" s="104">
        <f t="shared" si="1"/>
        <v>24</v>
      </c>
      <c r="C26" s="104" t="s">
        <v>643</v>
      </c>
      <c r="D26" s="66" t="s">
        <v>430</v>
      </c>
      <c r="E26" s="72" t="s">
        <v>644</v>
      </c>
      <c r="F26" s="66">
        <v>3</v>
      </c>
      <c r="G26" s="81" t="s">
        <v>647</v>
      </c>
      <c r="H26" s="81" t="s">
        <v>646</v>
      </c>
      <c r="I26" s="76">
        <v>1</v>
      </c>
      <c r="J26" s="76" t="s">
        <v>637</v>
      </c>
      <c r="K26" s="76" t="s">
        <v>639</v>
      </c>
      <c r="L26" s="92">
        <v>1</v>
      </c>
      <c r="M26" s="76" t="s">
        <v>637</v>
      </c>
      <c r="N26" s="76" t="s">
        <v>642</v>
      </c>
      <c r="O26" s="75">
        <v>8</v>
      </c>
      <c r="P26" s="76" t="s">
        <v>645</v>
      </c>
      <c r="Q26" s="66" t="s">
        <v>429</v>
      </c>
      <c r="R26" s="72" t="s">
        <v>650</v>
      </c>
      <c r="S26" s="66" t="s">
        <v>23</v>
      </c>
      <c r="T26" s="72" t="s">
        <v>652</v>
      </c>
      <c r="U26" s="66">
        <v>2</v>
      </c>
      <c r="V26" s="69" t="str">
        <f t="shared" si="0"/>
        <v>case 24:sChoice = "tagster001";  fCR = 3.0;  iMinNum = 1; iMaxNum = 1; iWeight = 8; break; // Tagster || FQ: Uncommon || HD: 2</v>
      </c>
      <c r="W26" s="78"/>
      <c r="X26" s="78"/>
      <c r="Y26" s="78"/>
      <c r="Z26" s="78"/>
      <c r="AA26" s="78"/>
      <c r="AB26" s="78"/>
      <c r="AC26" s="78"/>
    </row>
    <row r="27" spans="1:29" ht="26.25">
      <c r="A27" s="104" t="s">
        <v>629</v>
      </c>
      <c r="B27" s="104">
        <f t="shared" si="1"/>
        <v>25</v>
      </c>
      <c r="C27" s="104" t="s">
        <v>643</v>
      </c>
      <c r="D27" s="66" t="s">
        <v>140</v>
      </c>
      <c r="E27" s="72" t="s">
        <v>644</v>
      </c>
      <c r="F27" s="66">
        <v>3</v>
      </c>
      <c r="G27" s="81" t="s">
        <v>647</v>
      </c>
      <c r="H27" s="81" t="s">
        <v>646</v>
      </c>
      <c r="I27" s="76">
        <v>1</v>
      </c>
      <c r="J27" s="76" t="s">
        <v>637</v>
      </c>
      <c r="K27" s="76" t="s">
        <v>639</v>
      </c>
      <c r="L27" s="92">
        <v>5</v>
      </c>
      <c r="M27" s="76" t="s">
        <v>637</v>
      </c>
      <c r="N27" s="76" t="s">
        <v>642</v>
      </c>
      <c r="O27" s="75">
        <v>2</v>
      </c>
      <c r="P27" s="76" t="s">
        <v>645</v>
      </c>
      <c r="Q27" s="66" t="s">
        <v>139</v>
      </c>
      <c r="R27" s="72" t="s">
        <v>650</v>
      </c>
      <c r="S27" s="66" t="s">
        <v>11</v>
      </c>
      <c r="T27" s="72" t="s">
        <v>652</v>
      </c>
      <c r="U27" s="66">
        <v>4</v>
      </c>
      <c r="V27" s="69" t="str">
        <f t="shared" si="0"/>
        <v>case 25:sChoice = "ar_gulgslaver003";  fCR = 3.0;  iMinNum = 1; iMaxNum = 5; iWeight = 2; break; // Gulgan Slaver - Half-elf || FQ: Very Rare || HD: 4</v>
      </c>
      <c r="W27" s="78"/>
      <c r="X27" s="78"/>
      <c r="Y27" s="78"/>
      <c r="Z27" s="78"/>
      <c r="AA27" s="78"/>
      <c r="AB27" s="78"/>
      <c r="AC27" s="78"/>
    </row>
    <row r="28" spans="1:29" ht="26.25">
      <c r="A28" s="104" t="s">
        <v>629</v>
      </c>
      <c r="B28" s="104">
        <f t="shared" si="1"/>
        <v>26</v>
      </c>
      <c r="C28" s="104" t="s">
        <v>643</v>
      </c>
      <c r="D28" s="66" t="s">
        <v>583</v>
      </c>
      <c r="E28" s="72" t="s">
        <v>644</v>
      </c>
      <c r="F28" s="66">
        <v>3</v>
      </c>
      <c r="G28" s="81" t="s">
        <v>647</v>
      </c>
      <c r="H28" s="81" t="s">
        <v>646</v>
      </c>
      <c r="I28" s="76">
        <v>6</v>
      </c>
      <c r="J28" s="76" t="s">
        <v>637</v>
      </c>
      <c r="K28" s="76" t="s">
        <v>639</v>
      </c>
      <c r="L28" s="92">
        <v>11</v>
      </c>
      <c r="M28" s="76" t="s">
        <v>637</v>
      </c>
      <c r="N28" s="76" t="s">
        <v>642</v>
      </c>
      <c r="O28" s="75">
        <v>2</v>
      </c>
      <c r="P28" s="76" t="s">
        <v>645</v>
      </c>
      <c r="Q28" s="66" t="s">
        <v>582</v>
      </c>
      <c r="R28" s="72" t="s">
        <v>650</v>
      </c>
      <c r="S28" s="66" t="s">
        <v>11</v>
      </c>
      <c r="T28" s="72" t="s">
        <v>652</v>
      </c>
      <c r="U28" s="66">
        <v>1</v>
      </c>
      <c r="V28" s="69" t="str">
        <f t="shared" si="0"/>
        <v>case 26:sChoice = "ar_shadowrat002";  fCR = 3.0;  iMinNum = 6; iMaxNum = 11; iWeight = 2; break; // Shadow Rat, Dire || FQ: Very Rare || HD: 1</v>
      </c>
      <c r="W28" s="78"/>
      <c r="X28" s="78"/>
      <c r="Y28" s="78"/>
      <c r="Z28" s="78"/>
      <c r="AA28" s="78"/>
      <c r="AB28" s="78"/>
      <c r="AC28" s="78"/>
    </row>
    <row r="29" spans="1:29" ht="26.25">
      <c r="A29" s="104" t="s">
        <v>629</v>
      </c>
      <c r="B29" s="104">
        <f t="shared" si="1"/>
        <v>27</v>
      </c>
      <c r="C29" s="104" t="s">
        <v>643</v>
      </c>
      <c r="D29" s="66" t="s">
        <v>350</v>
      </c>
      <c r="E29" s="72" t="s">
        <v>644</v>
      </c>
      <c r="F29" s="66">
        <v>4</v>
      </c>
      <c r="G29" s="81" t="s">
        <v>647</v>
      </c>
      <c r="H29" s="81" t="s">
        <v>646</v>
      </c>
      <c r="I29" s="76">
        <v>1</v>
      </c>
      <c r="J29" s="76" t="s">
        <v>637</v>
      </c>
      <c r="K29" s="76" t="s">
        <v>639</v>
      </c>
      <c r="L29" s="92">
        <v>1</v>
      </c>
      <c r="M29" s="76" t="s">
        <v>637</v>
      </c>
      <c r="N29" s="76" t="s">
        <v>642</v>
      </c>
      <c r="O29" s="75">
        <v>4</v>
      </c>
      <c r="P29" s="76" t="s">
        <v>645</v>
      </c>
      <c r="Q29" s="66" t="s">
        <v>349</v>
      </c>
      <c r="R29" s="72" t="s">
        <v>650</v>
      </c>
      <c r="S29" s="66" t="s">
        <v>38</v>
      </c>
      <c r="T29" s="72" t="s">
        <v>652</v>
      </c>
      <c r="U29" s="66">
        <v>2</v>
      </c>
      <c r="V29" s="69" t="str">
        <f t="shared" si="0"/>
        <v>case 27:sChoice = "elem_air_sm001";  fCR = 4.0;  iMinNum = 1; iMaxNum = 1; iWeight = 4; break; // [AR] Air Elemental, Small || FQ: Rare || HD: 2</v>
      </c>
      <c r="W29" s="78"/>
      <c r="X29" s="78"/>
      <c r="Y29" s="78"/>
      <c r="Z29" s="78"/>
      <c r="AA29" s="78"/>
      <c r="AB29" s="78"/>
      <c r="AC29" s="78"/>
    </row>
    <row r="30" spans="1:29" ht="26.25">
      <c r="A30" s="104" t="s">
        <v>629</v>
      </c>
      <c r="B30" s="104">
        <f t="shared" si="1"/>
        <v>28</v>
      </c>
      <c r="C30" s="104" t="s">
        <v>643</v>
      </c>
      <c r="D30" s="66" t="s">
        <v>528</v>
      </c>
      <c r="E30" s="72" t="s">
        <v>644</v>
      </c>
      <c r="F30" s="66">
        <v>4</v>
      </c>
      <c r="G30" s="81" t="s">
        <v>647</v>
      </c>
      <c r="H30" s="81" t="s">
        <v>646</v>
      </c>
      <c r="I30" s="76">
        <v>2</v>
      </c>
      <c r="J30" s="76" t="s">
        <v>637</v>
      </c>
      <c r="K30" s="76" t="s">
        <v>639</v>
      </c>
      <c r="L30" s="92">
        <v>8</v>
      </c>
      <c r="M30" s="76" t="s">
        <v>637</v>
      </c>
      <c r="N30" s="76" t="s">
        <v>642</v>
      </c>
      <c r="O30" s="75">
        <v>4</v>
      </c>
      <c r="P30" s="76" t="s">
        <v>645</v>
      </c>
      <c r="Q30" s="66" t="s">
        <v>527</v>
      </c>
      <c r="R30" s="72" t="s">
        <v>650</v>
      </c>
      <c r="S30" s="66" t="s">
        <v>38</v>
      </c>
      <c r="T30" s="72" t="s">
        <v>652</v>
      </c>
      <c r="U30" s="66">
        <v>4</v>
      </c>
      <c r="V30" s="69" t="str">
        <f t="shared" si="0"/>
        <v>case 28:sChoice = "ar_bat002";  fCR = 4.0;  iMinNum = 2; iMaxNum = 8; iWeight = 4; break; // Bat, Dire || FQ: Rare || HD: 4</v>
      </c>
      <c r="W30" s="78"/>
      <c r="X30" s="78"/>
      <c r="Y30" s="78"/>
      <c r="Z30" s="78"/>
      <c r="AA30" s="78"/>
      <c r="AB30" s="78"/>
      <c r="AC30" s="78"/>
    </row>
    <row r="31" spans="1:29" ht="26.25">
      <c r="A31" s="104" t="s">
        <v>629</v>
      </c>
      <c r="B31" s="104">
        <f t="shared" si="1"/>
        <v>29</v>
      </c>
      <c r="C31" s="104" t="s">
        <v>643</v>
      </c>
      <c r="D31" s="66" t="s">
        <v>368</v>
      </c>
      <c r="E31" s="72" t="s">
        <v>644</v>
      </c>
      <c r="F31" s="66">
        <v>4</v>
      </c>
      <c r="G31" s="81" t="s">
        <v>647</v>
      </c>
      <c r="H31" s="81" t="s">
        <v>646</v>
      </c>
      <c r="I31" s="76">
        <v>1</v>
      </c>
      <c r="J31" s="76" t="s">
        <v>637</v>
      </c>
      <c r="K31" s="76" t="s">
        <v>639</v>
      </c>
      <c r="L31" s="92">
        <v>12</v>
      </c>
      <c r="M31" s="76" t="s">
        <v>637</v>
      </c>
      <c r="N31" s="76" t="s">
        <v>642</v>
      </c>
      <c r="O31" s="75">
        <v>4</v>
      </c>
      <c r="P31" s="76" t="s">
        <v>645</v>
      </c>
      <c r="Q31" s="66" t="s">
        <v>367</v>
      </c>
      <c r="R31" s="72" t="s">
        <v>650</v>
      </c>
      <c r="S31" s="66" t="s">
        <v>38</v>
      </c>
      <c r="T31" s="72" t="s">
        <v>652</v>
      </c>
      <c r="U31" s="66">
        <v>3</v>
      </c>
      <c r="V31" s="69" t="str">
        <f t="shared" si="0"/>
        <v>case 29:sChoice = "ar_mepsteam001";  fCR = 4.0;  iMinNum = 1; iMaxNum = 12; iWeight = 4; break; // Mephit, Steam || FQ: Rare || HD: 3</v>
      </c>
      <c r="W31" s="78"/>
      <c r="X31" s="78"/>
      <c r="Y31" s="78"/>
      <c r="Z31" s="78"/>
      <c r="AA31" s="78"/>
      <c r="AB31" s="78"/>
      <c r="AC31" s="78"/>
    </row>
    <row r="32" spans="1:29" ht="26.25">
      <c r="A32" s="104" t="s">
        <v>629</v>
      </c>
      <c r="B32" s="104">
        <f t="shared" si="1"/>
        <v>30</v>
      </c>
      <c r="C32" s="104" t="s">
        <v>643</v>
      </c>
      <c r="D32" s="66" t="s">
        <v>399</v>
      </c>
      <c r="E32" s="72" t="s">
        <v>644</v>
      </c>
      <c r="F32" s="66">
        <v>4</v>
      </c>
      <c r="G32" s="81" t="s">
        <v>647</v>
      </c>
      <c r="H32" s="81" t="s">
        <v>646</v>
      </c>
      <c r="I32" s="76">
        <v>1</v>
      </c>
      <c r="J32" s="76" t="s">
        <v>637</v>
      </c>
      <c r="K32" s="76" t="s">
        <v>639</v>
      </c>
      <c r="L32" s="92">
        <v>8</v>
      </c>
      <c r="M32" s="76" t="s">
        <v>637</v>
      </c>
      <c r="N32" s="76" t="s">
        <v>642</v>
      </c>
      <c r="O32" s="75">
        <v>8</v>
      </c>
      <c r="P32" s="76" t="s">
        <v>645</v>
      </c>
      <c r="Q32" s="66" t="s">
        <v>398</v>
      </c>
      <c r="R32" s="72" t="s">
        <v>650</v>
      </c>
      <c r="S32" s="66" t="s">
        <v>23</v>
      </c>
      <c r="T32" s="72" t="s">
        <v>652</v>
      </c>
      <c r="U32" s="66">
        <v>4</v>
      </c>
      <c r="V32" s="69" t="str">
        <f t="shared" si="0"/>
        <v>case 30:sChoice = "dustdigger01";  fCR = 4.0;  iMinNum = 1; iMaxNum = 8; iWeight = 8; break; // Dust Digger || FQ: Uncommon || HD: 4</v>
      </c>
      <c r="W32" s="78"/>
      <c r="X32" s="78"/>
      <c r="Y32" s="78"/>
      <c r="Z32" s="78"/>
      <c r="AA32" s="78"/>
      <c r="AB32" s="78"/>
      <c r="AC32" s="78"/>
    </row>
    <row r="33" spans="1:29" ht="26.25">
      <c r="A33" s="104" t="s">
        <v>629</v>
      </c>
      <c r="B33" s="104">
        <f t="shared" si="1"/>
        <v>31</v>
      </c>
      <c r="C33" s="104" t="s">
        <v>643</v>
      </c>
      <c r="D33" s="66" t="s">
        <v>424</v>
      </c>
      <c r="E33" s="72" t="s">
        <v>644</v>
      </c>
      <c r="F33" s="66">
        <v>4</v>
      </c>
      <c r="G33" s="81" t="s">
        <v>647</v>
      </c>
      <c r="H33" s="81" t="s">
        <v>646</v>
      </c>
      <c r="I33" s="76">
        <v>2</v>
      </c>
      <c r="J33" s="76" t="s">
        <v>637</v>
      </c>
      <c r="K33" s="76" t="s">
        <v>639</v>
      </c>
      <c r="L33" s="92">
        <v>8</v>
      </c>
      <c r="M33" s="76" t="s">
        <v>637</v>
      </c>
      <c r="N33" s="76" t="s">
        <v>642</v>
      </c>
      <c r="O33" s="75">
        <v>8</v>
      </c>
      <c r="P33" s="76" t="s">
        <v>645</v>
      </c>
      <c r="Q33" s="66" t="s">
        <v>423</v>
      </c>
      <c r="R33" s="72" t="s">
        <v>650</v>
      </c>
      <c r="S33" s="66" t="s">
        <v>23</v>
      </c>
      <c r="T33" s="72" t="s">
        <v>652</v>
      </c>
      <c r="U33" s="66">
        <v>4</v>
      </c>
      <c r="V33" s="69" t="str">
        <f t="shared" si="0"/>
        <v>case 31:sChoice = "sandhowler001";  fCR = 4.0;  iMinNum = 2; iMaxNum = 8; iWeight = 8; break; // Sand Howler || FQ: Uncommon || HD: 4</v>
      </c>
      <c r="W33" s="78"/>
      <c r="X33" s="78"/>
      <c r="Y33" s="78"/>
      <c r="Z33" s="78"/>
      <c r="AA33" s="78"/>
      <c r="AB33" s="78"/>
      <c r="AC33" s="78"/>
    </row>
    <row r="34" spans="1:29" ht="26.25">
      <c r="A34" s="104" t="s">
        <v>629</v>
      </c>
      <c r="B34" s="104">
        <f t="shared" si="1"/>
        <v>32</v>
      </c>
      <c r="C34" s="104" t="s">
        <v>643</v>
      </c>
      <c r="D34" s="66" t="s">
        <v>380</v>
      </c>
      <c r="E34" s="72" t="s">
        <v>644</v>
      </c>
      <c r="F34" s="66">
        <v>4</v>
      </c>
      <c r="G34" s="81" t="s">
        <v>647</v>
      </c>
      <c r="H34" s="81" t="s">
        <v>646</v>
      </c>
      <c r="I34" s="76">
        <v>2</v>
      </c>
      <c r="J34" s="76" t="s">
        <v>637</v>
      </c>
      <c r="K34" s="76" t="s">
        <v>639</v>
      </c>
      <c r="L34" s="92">
        <v>8</v>
      </c>
      <c r="M34" s="76" t="s">
        <v>637</v>
      </c>
      <c r="N34" s="76" t="s">
        <v>642</v>
      </c>
      <c r="O34" s="75">
        <v>8</v>
      </c>
      <c r="P34" s="76" t="s">
        <v>645</v>
      </c>
      <c r="Q34" s="66" t="s">
        <v>379</v>
      </c>
      <c r="R34" s="72" t="s">
        <v>650</v>
      </c>
      <c r="S34" s="66" t="s">
        <v>23</v>
      </c>
      <c r="T34" s="72" t="s">
        <v>652</v>
      </c>
      <c r="U34" s="66">
        <v>3</v>
      </c>
      <c r="V34" s="69" t="str">
        <f t="shared" si="0"/>
        <v>case 32:sChoice = "ar_scrbeetle_001";  fCR = 4.0;  iMinNum = 2; iMaxNum = 8; iWeight = 8; break; // Screamer Beetle || FQ: Uncommon || HD: 3</v>
      </c>
      <c r="W34" s="78"/>
      <c r="X34" s="78"/>
      <c r="Y34" s="78"/>
      <c r="Z34" s="78"/>
      <c r="AA34" s="78"/>
      <c r="AB34" s="78"/>
      <c r="AC34" s="78"/>
    </row>
    <row r="35" spans="1:29" ht="26.25">
      <c r="A35" s="104" t="s">
        <v>629</v>
      </c>
      <c r="B35" s="104">
        <f t="shared" si="1"/>
        <v>33</v>
      </c>
      <c r="C35" s="104" t="s">
        <v>643</v>
      </c>
      <c r="D35" s="66" t="s">
        <v>106</v>
      </c>
      <c r="E35" s="72" t="s">
        <v>644</v>
      </c>
      <c r="F35" s="66">
        <v>5</v>
      </c>
      <c r="G35" s="81" t="s">
        <v>647</v>
      </c>
      <c r="H35" s="81" t="s">
        <v>646</v>
      </c>
      <c r="I35" s="76">
        <v>3</v>
      </c>
      <c r="J35" s="76" t="s">
        <v>637</v>
      </c>
      <c r="K35" s="76" t="s">
        <v>639</v>
      </c>
      <c r="L35" s="92">
        <v>8</v>
      </c>
      <c r="M35" s="76" t="s">
        <v>637</v>
      </c>
      <c r="N35" s="76" t="s">
        <v>642</v>
      </c>
      <c r="O35" s="75">
        <v>4</v>
      </c>
      <c r="P35" s="76" t="s">
        <v>645</v>
      </c>
      <c r="Q35" s="66" t="s">
        <v>105</v>
      </c>
      <c r="R35" s="72" t="s">
        <v>650</v>
      </c>
      <c r="S35" s="66" t="s">
        <v>38</v>
      </c>
      <c r="T35" s="72" t="s">
        <v>652</v>
      </c>
      <c r="U35" s="66">
        <v>3</v>
      </c>
      <c r="V35" s="69" t="str">
        <f t="shared" si="0"/>
        <v>case 33:sChoice = "ar_skyrossent001";  fCR = 5.0;  iMinNum = 3; iMaxNum = 8; iWeight = 4; break; // Marble Sentinel, Skyros || FQ: Rare || HD: 3</v>
      </c>
      <c r="W35" s="78"/>
      <c r="X35" s="78"/>
      <c r="Y35" s="78"/>
      <c r="Z35" s="78"/>
      <c r="AA35" s="78"/>
      <c r="AB35" s="78"/>
      <c r="AC35" s="78"/>
    </row>
    <row r="36" spans="1:29" ht="26.25">
      <c r="A36" s="104" t="s">
        <v>629</v>
      </c>
      <c r="B36" s="104">
        <f t="shared" si="1"/>
        <v>34</v>
      </c>
      <c r="C36" s="104" t="s">
        <v>643</v>
      </c>
      <c r="D36" s="66" t="s">
        <v>554</v>
      </c>
      <c r="E36" s="72" t="s">
        <v>644</v>
      </c>
      <c r="F36" s="66">
        <v>5</v>
      </c>
      <c r="G36" s="81" t="s">
        <v>647</v>
      </c>
      <c r="H36" s="81" t="s">
        <v>646</v>
      </c>
      <c r="I36" s="76">
        <v>1</v>
      </c>
      <c r="J36" s="76" t="s">
        <v>637</v>
      </c>
      <c r="K36" s="76" t="s">
        <v>639</v>
      </c>
      <c r="L36" s="92">
        <v>1</v>
      </c>
      <c r="M36" s="76" t="s">
        <v>637</v>
      </c>
      <c r="N36" s="76" t="s">
        <v>642</v>
      </c>
      <c r="O36" s="75">
        <v>4</v>
      </c>
      <c r="P36" s="76" t="s">
        <v>645</v>
      </c>
      <c r="Q36" s="66" t="s">
        <v>553</v>
      </c>
      <c r="R36" s="72" t="s">
        <v>650</v>
      </c>
      <c r="S36" s="66" t="s">
        <v>38</v>
      </c>
      <c r="T36" s="72" t="s">
        <v>652</v>
      </c>
      <c r="U36" s="66">
        <v>6</v>
      </c>
      <c r="V36" s="69" t="str">
        <f t="shared" si="0"/>
        <v>case 34:sChoice = "ar_pakubrazi_001";  fCR = 5.0;  iMinNum = 1; iMaxNum = 1; iWeight = 4; break; // Pakubrazi || FQ: Rare || HD: 6</v>
      </c>
      <c r="W36" s="78"/>
      <c r="X36" s="78"/>
      <c r="Y36" s="78"/>
      <c r="Z36" s="78"/>
      <c r="AA36" s="78"/>
      <c r="AB36" s="78"/>
      <c r="AC36" s="78"/>
    </row>
    <row r="37" spans="1:29" ht="26.25">
      <c r="A37" s="104" t="s">
        <v>629</v>
      </c>
      <c r="B37" s="104">
        <f t="shared" si="1"/>
        <v>35</v>
      </c>
      <c r="C37" s="104" t="s">
        <v>643</v>
      </c>
      <c r="D37" s="66" t="s">
        <v>37</v>
      </c>
      <c r="E37" s="72" t="s">
        <v>644</v>
      </c>
      <c r="F37" s="66">
        <v>5</v>
      </c>
      <c r="G37" s="81" t="s">
        <v>647</v>
      </c>
      <c r="H37" s="81" t="s">
        <v>646</v>
      </c>
      <c r="I37" s="76">
        <v>1</v>
      </c>
      <c r="J37" s="76" t="s">
        <v>637</v>
      </c>
      <c r="K37" s="76" t="s">
        <v>639</v>
      </c>
      <c r="L37" s="92">
        <v>1</v>
      </c>
      <c r="M37" s="76" t="s">
        <v>637</v>
      </c>
      <c r="N37" s="76" t="s">
        <v>642</v>
      </c>
      <c r="O37" s="75">
        <v>4</v>
      </c>
      <c r="P37" s="76" t="s">
        <v>645</v>
      </c>
      <c r="Q37" s="66" t="s">
        <v>36</v>
      </c>
      <c r="R37" s="72" t="s">
        <v>650</v>
      </c>
      <c r="S37" s="66" t="s">
        <v>38</v>
      </c>
      <c r="T37" s="72" t="s">
        <v>652</v>
      </c>
      <c r="U37" s="66">
        <v>6</v>
      </c>
      <c r="V37" s="69" t="str">
        <f t="shared" si="0"/>
        <v>case 35:sChoice = "direrat_003";  fCR = 5.0;  iMinNum = 1; iMaxNum = 1; iWeight = 4; break; // Rat, Dire - Elder || FQ: Rare || HD: 6</v>
      </c>
      <c r="W37" s="78"/>
      <c r="X37" s="78"/>
      <c r="Y37" s="78"/>
      <c r="Z37" s="78"/>
      <c r="AA37" s="78"/>
      <c r="AB37" s="78"/>
      <c r="AC37" s="78"/>
    </row>
    <row r="38" spans="1:29" ht="26.25">
      <c r="A38" s="104" t="s">
        <v>629</v>
      </c>
      <c r="B38" s="104">
        <f t="shared" si="1"/>
        <v>36</v>
      </c>
      <c r="C38" s="104" t="s">
        <v>643</v>
      </c>
      <c r="D38" s="66" t="s">
        <v>578</v>
      </c>
      <c r="E38" s="72" t="s">
        <v>644</v>
      </c>
      <c r="F38" s="66">
        <v>5</v>
      </c>
      <c r="G38" s="81" t="s">
        <v>647</v>
      </c>
      <c r="H38" s="81" t="s">
        <v>646</v>
      </c>
      <c r="I38" s="76">
        <v>1</v>
      </c>
      <c r="J38" s="76" t="s">
        <v>637</v>
      </c>
      <c r="K38" s="76" t="s">
        <v>639</v>
      </c>
      <c r="L38" s="92">
        <v>1</v>
      </c>
      <c r="M38" s="76" t="s">
        <v>637</v>
      </c>
      <c r="N38" s="76" t="s">
        <v>642</v>
      </c>
      <c r="O38" s="75">
        <v>4</v>
      </c>
      <c r="P38" s="76" t="s">
        <v>645</v>
      </c>
      <c r="Q38" s="66" t="s">
        <v>577</v>
      </c>
      <c r="R38" s="72" t="s">
        <v>650</v>
      </c>
      <c r="S38" s="66" t="s">
        <v>38</v>
      </c>
      <c r="T38" s="72" t="s">
        <v>652</v>
      </c>
      <c r="U38" s="66">
        <v>4</v>
      </c>
      <c r="V38" s="69" t="str">
        <f t="shared" si="0"/>
        <v>case 36:sChoice = "tchowb_001";  fCR = 5.0;  iMinNum = 1; iMaxNum = 1; iWeight = 4; break; // T'Chowb || FQ: Rare || HD: 4</v>
      </c>
      <c r="W38" s="78"/>
      <c r="X38" s="78"/>
      <c r="Y38" s="78"/>
      <c r="Z38" s="78"/>
      <c r="AA38" s="78"/>
      <c r="AB38" s="78"/>
      <c r="AC38" s="78"/>
    </row>
    <row r="39" spans="1:29" ht="26.25">
      <c r="A39" s="104" t="s">
        <v>629</v>
      </c>
      <c r="B39" s="104">
        <f t="shared" si="1"/>
        <v>37</v>
      </c>
      <c r="C39" s="104" t="s">
        <v>643</v>
      </c>
      <c r="D39" s="66" t="s">
        <v>552</v>
      </c>
      <c r="E39" s="72" t="s">
        <v>644</v>
      </c>
      <c r="F39" s="66">
        <v>5</v>
      </c>
      <c r="G39" s="81" t="s">
        <v>647</v>
      </c>
      <c r="H39" s="81" t="s">
        <v>646</v>
      </c>
      <c r="I39" s="76">
        <v>2</v>
      </c>
      <c r="J39" s="76" t="s">
        <v>637</v>
      </c>
      <c r="K39" s="76" t="s">
        <v>639</v>
      </c>
      <c r="L39" s="92">
        <v>8</v>
      </c>
      <c r="M39" s="76" t="s">
        <v>637</v>
      </c>
      <c r="N39" s="76" t="s">
        <v>642</v>
      </c>
      <c r="O39" s="75">
        <v>8</v>
      </c>
      <c r="P39" s="76" t="s">
        <v>645</v>
      </c>
      <c r="Q39" s="66" t="s">
        <v>551</v>
      </c>
      <c r="R39" s="72" t="s">
        <v>650</v>
      </c>
      <c r="S39" s="66" t="s">
        <v>23</v>
      </c>
      <c r="T39" s="72" t="s">
        <v>652</v>
      </c>
      <c r="U39" s="66">
        <v>4</v>
      </c>
      <c r="V39" s="69" t="str">
        <f t="shared" si="0"/>
        <v>case 37:sChoice = "ar_daggoran_001";  fCR = 5.0;  iMinNum = 2; iMaxNum = 8; iWeight = 8; break; // Daggoran || FQ: Uncommon || HD: 4</v>
      </c>
      <c r="W39" s="78"/>
      <c r="X39" s="78"/>
      <c r="Y39" s="78"/>
      <c r="Z39" s="78"/>
      <c r="AA39" s="78"/>
      <c r="AB39" s="78"/>
      <c r="AC39" s="78"/>
    </row>
    <row r="40" spans="1:29" ht="26.25">
      <c r="A40" s="104" t="s">
        <v>629</v>
      </c>
      <c r="B40" s="104">
        <f t="shared" si="1"/>
        <v>38</v>
      </c>
      <c r="C40" s="104" t="s">
        <v>643</v>
      </c>
      <c r="D40" s="66" t="s">
        <v>573</v>
      </c>
      <c r="E40" s="72" t="s">
        <v>644</v>
      </c>
      <c r="F40" s="66">
        <v>5</v>
      </c>
      <c r="G40" s="81" t="s">
        <v>647</v>
      </c>
      <c r="H40" s="81" t="s">
        <v>646</v>
      </c>
      <c r="I40" s="76">
        <v>2</v>
      </c>
      <c r="J40" s="76" t="s">
        <v>637</v>
      </c>
      <c r="K40" s="76" t="s">
        <v>639</v>
      </c>
      <c r="L40" s="92">
        <v>8</v>
      </c>
      <c r="M40" s="76" t="s">
        <v>637</v>
      </c>
      <c r="N40" s="76" t="s">
        <v>642</v>
      </c>
      <c r="O40" s="75">
        <v>8</v>
      </c>
      <c r="P40" s="76" t="s">
        <v>645</v>
      </c>
      <c r="Q40" s="66" t="s">
        <v>572</v>
      </c>
      <c r="R40" s="72" t="s">
        <v>650</v>
      </c>
      <c r="S40" s="66" t="s">
        <v>23</v>
      </c>
      <c r="T40" s="72" t="s">
        <v>652</v>
      </c>
      <c r="U40" s="66">
        <v>6</v>
      </c>
      <c r="V40" s="69" t="str">
        <f t="shared" si="0"/>
        <v>case 38:sChoice = "magera_001";  fCR = 5.0;  iMinNum = 2; iMaxNum = 8; iWeight = 8; break; // Magera || FQ: Uncommon || HD: 6</v>
      </c>
      <c r="W40" s="78"/>
      <c r="X40" s="78"/>
      <c r="Y40" s="78"/>
      <c r="Z40" s="78"/>
      <c r="AA40" s="78"/>
      <c r="AB40" s="78"/>
      <c r="AC40" s="78"/>
    </row>
    <row r="41" spans="1:29" ht="26.25">
      <c r="A41" s="104" t="s">
        <v>629</v>
      </c>
      <c r="B41" s="104">
        <f t="shared" si="1"/>
        <v>39</v>
      </c>
      <c r="C41" s="104" t="s">
        <v>643</v>
      </c>
      <c r="D41" s="66" t="s">
        <v>497</v>
      </c>
      <c r="E41" s="72" t="s">
        <v>644</v>
      </c>
      <c r="F41" s="66">
        <v>5</v>
      </c>
      <c r="G41" s="81" t="s">
        <v>647</v>
      </c>
      <c r="H41" s="81" t="s">
        <v>646</v>
      </c>
      <c r="I41" s="76">
        <v>1</v>
      </c>
      <c r="J41" s="76" t="s">
        <v>637</v>
      </c>
      <c r="K41" s="76" t="s">
        <v>639</v>
      </c>
      <c r="L41" s="92">
        <v>12</v>
      </c>
      <c r="M41" s="76" t="s">
        <v>637</v>
      </c>
      <c r="N41" s="76" t="s">
        <v>642</v>
      </c>
      <c r="O41" s="75">
        <v>8</v>
      </c>
      <c r="P41" s="76" t="s">
        <v>645</v>
      </c>
      <c r="Q41" s="66" t="s">
        <v>496</v>
      </c>
      <c r="R41" s="72" t="s">
        <v>650</v>
      </c>
      <c r="S41" s="66" t="s">
        <v>23</v>
      </c>
      <c r="T41" s="72" t="s">
        <v>652</v>
      </c>
      <c r="U41" s="66">
        <v>5</v>
      </c>
      <c r="V41" s="69" t="str">
        <f t="shared" si="0"/>
        <v>case 39:sChoice = "ds_trin001";  fCR = 5.0;  iMinNum = 1; iMaxNum = 12; iWeight = 8; break; // Trin || FQ: Uncommon || HD: 5</v>
      </c>
      <c r="W41" s="78"/>
      <c r="X41" s="78"/>
      <c r="Y41" s="78"/>
      <c r="Z41" s="78"/>
      <c r="AA41" s="78"/>
      <c r="AB41" s="78"/>
      <c r="AC41" s="78"/>
    </row>
    <row r="42" spans="1:29" ht="26.25">
      <c r="A42" s="104" t="s">
        <v>629</v>
      </c>
      <c r="B42" s="104">
        <f t="shared" si="1"/>
        <v>40</v>
      </c>
      <c r="C42" s="104" t="s">
        <v>643</v>
      </c>
      <c r="D42" s="66" t="s">
        <v>205</v>
      </c>
      <c r="E42" s="72" t="s">
        <v>644</v>
      </c>
      <c r="F42" s="66">
        <v>5</v>
      </c>
      <c r="G42" s="81" t="s">
        <v>647</v>
      </c>
      <c r="H42" s="81" t="s">
        <v>646</v>
      </c>
      <c r="I42" s="76">
        <v>2</v>
      </c>
      <c r="J42" s="76" t="s">
        <v>637</v>
      </c>
      <c r="K42" s="76" t="s">
        <v>639</v>
      </c>
      <c r="L42" s="92">
        <v>8</v>
      </c>
      <c r="M42" s="76" t="s">
        <v>637</v>
      </c>
      <c r="N42" s="76" t="s">
        <v>642</v>
      </c>
      <c r="O42" s="75">
        <v>2</v>
      </c>
      <c r="P42" s="76" t="s">
        <v>645</v>
      </c>
      <c r="Q42" s="66" t="s">
        <v>204</v>
      </c>
      <c r="R42" s="72" t="s">
        <v>650</v>
      </c>
      <c r="S42" s="66" t="s">
        <v>11</v>
      </c>
      <c r="T42" s="72" t="s">
        <v>652</v>
      </c>
      <c r="U42" s="66">
        <v>4</v>
      </c>
      <c r="V42" s="69" t="str">
        <f t="shared" si="0"/>
        <v>case 40:sChoice = "ar_hellhound001";  fCR = 5.0;  iMinNum = 2; iMaxNum = 8; iWeight = 2; break; // Hell Hound [AR] || FQ: Very Rare || HD: 4</v>
      </c>
      <c r="W42" s="78"/>
      <c r="X42" s="78"/>
      <c r="Y42" s="78"/>
      <c r="Z42" s="78"/>
      <c r="AA42" s="78"/>
      <c r="AB42" s="78"/>
      <c r="AC42" s="78"/>
    </row>
    <row r="43" spans="1:29" ht="26.25">
      <c r="A43" s="104" t="s">
        <v>629</v>
      </c>
      <c r="B43" s="104">
        <f t="shared" si="1"/>
        <v>41</v>
      </c>
      <c r="C43" s="104" t="s">
        <v>643</v>
      </c>
      <c r="D43" s="66" t="s">
        <v>203</v>
      </c>
      <c r="E43" s="72" t="s">
        <v>644</v>
      </c>
      <c r="F43" s="66">
        <v>5</v>
      </c>
      <c r="G43" s="81" t="s">
        <v>647</v>
      </c>
      <c r="H43" s="81" t="s">
        <v>646</v>
      </c>
      <c r="I43" s="76">
        <v>1</v>
      </c>
      <c r="J43" s="76" t="s">
        <v>637</v>
      </c>
      <c r="K43" s="76" t="s">
        <v>639</v>
      </c>
      <c r="L43" s="91">
        <v>1</v>
      </c>
      <c r="M43" s="76" t="s">
        <v>637</v>
      </c>
      <c r="N43" s="76" t="s">
        <v>642</v>
      </c>
      <c r="O43" s="75">
        <v>2</v>
      </c>
      <c r="P43" s="76" t="s">
        <v>645</v>
      </c>
      <c r="Q43" s="66" t="s">
        <v>202</v>
      </c>
      <c r="R43" s="72" t="s">
        <v>650</v>
      </c>
      <c r="S43" s="66" t="s">
        <v>11</v>
      </c>
      <c r="T43" s="72" t="s">
        <v>652</v>
      </c>
      <c r="U43" s="66">
        <v>3</v>
      </c>
      <c r="V43" s="69" t="str">
        <f t="shared" si="0"/>
        <v>case 41:sChoice = "ar_imp001";  fCR = 5.0;  iMinNum = 1; iMaxNum = 1; iWeight = 2; break; // Imp [AR] || FQ: Very Rare || HD: 3</v>
      </c>
      <c r="W43" s="78"/>
      <c r="X43" s="78"/>
      <c r="Y43" s="78"/>
      <c r="Z43" s="78"/>
      <c r="AA43" s="78"/>
      <c r="AB43" s="78"/>
      <c r="AC43" s="78"/>
    </row>
    <row r="44" spans="1:29" ht="26.25">
      <c r="A44" s="104" t="s">
        <v>629</v>
      </c>
      <c r="B44" s="104">
        <f t="shared" si="1"/>
        <v>42</v>
      </c>
      <c r="C44" s="104" t="s">
        <v>643</v>
      </c>
      <c r="D44" s="66" t="s">
        <v>436</v>
      </c>
      <c r="E44" s="72" t="s">
        <v>644</v>
      </c>
      <c r="F44" s="66">
        <v>6</v>
      </c>
      <c r="G44" s="81" t="s">
        <v>647</v>
      </c>
      <c r="H44" s="81" t="s">
        <v>646</v>
      </c>
      <c r="I44" s="76">
        <v>1</v>
      </c>
      <c r="J44" s="76" t="s">
        <v>637</v>
      </c>
      <c r="K44" s="76" t="s">
        <v>639</v>
      </c>
      <c r="L44" s="92">
        <v>10</v>
      </c>
      <c r="M44" s="76" t="s">
        <v>637</v>
      </c>
      <c r="N44" s="76" t="s">
        <v>642</v>
      </c>
      <c r="O44" s="75">
        <v>4</v>
      </c>
      <c r="P44" s="76" t="s">
        <v>645</v>
      </c>
      <c r="Q44" s="66" t="s">
        <v>435</v>
      </c>
      <c r="R44" s="72" t="s">
        <v>650</v>
      </c>
      <c r="S44" s="66" t="s">
        <v>38</v>
      </c>
      <c r="T44" s="72" t="s">
        <v>652</v>
      </c>
      <c r="U44" s="66">
        <v>4</v>
      </c>
      <c r="V44" s="69" t="str">
        <f t="shared" si="0"/>
        <v>case 42:sChoice = "antloid004";  fCR = 6.0;  iMinNum = 1; iMaxNum = 10; iWeight = 4; break; // Antloid Dynamis || FQ: Rare || HD: 4</v>
      </c>
      <c r="W44" s="78"/>
      <c r="X44" s="78"/>
      <c r="Y44" s="78"/>
      <c r="Z44" s="78"/>
      <c r="AA44" s="78"/>
      <c r="AB44" s="78"/>
      <c r="AC44" s="78"/>
    </row>
    <row r="45" spans="1:29" ht="26.25">
      <c r="A45" s="104" t="s">
        <v>629</v>
      </c>
      <c r="B45" s="104">
        <f t="shared" si="1"/>
        <v>43</v>
      </c>
      <c r="C45" s="104" t="s">
        <v>643</v>
      </c>
      <c r="D45" s="66" t="s">
        <v>493</v>
      </c>
      <c r="E45" s="72" t="s">
        <v>644</v>
      </c>
      <c r="F45" s="66">
        <v>6</v>
      </c>
      <c r="G45" s="81" t="s">
        <v>647</v>
      </c>
      <c r="H45" s="81" t="s">
        <v>646</v>
      </c>
      <c r="I45" s="76">
        <v>1</v>
      </c>
      <c r="J45" s="76" t="s">
        <v>637</v>
      </c>
      <c r="K45" s="76" t="s">
        <v>639</v>
      </c>
      <c r="L45" s="92">
        <v>10</v>
      </c>
      <c r="M45" s="76" t="s">
        <v>637</v>
      </c>
      <c r="N45" s="76" t="s">
        <v>642</v>
      </c>
      <c r="O45" s="75">
        <v>4</v>
      </c>
      <c r="P45" s="76" t="s">
        <v>645</v>
      </c>
      <c r="Q45" s="66" t="s">
        <v>492</v>
      </c>
      <c r="R45" s="72" t="s">
        <v>650</v>
      </c>
      <c r="S45" s="66" t="s">
        <v>38</v>
      </c>
      <c r="T45" s="72" t="s">
        <v>652</v>
      </c>
      <c r="U45" s="66">
        <v>10</v>
      </c>
      <c r="V45" s="69" t="str">
        <f t="shared" si="0"/>
        <v>case 43:sChoice = "ar_c_belgoi002";  fCR = 6.0;  iMinNum = 1; iMaxNum = 10; iWeight = 4; break; // Belgoi, Raider || FQ: Rare || HD: 10</v>
      </c>
      <c r="W45" s="78"/>
      <c r="X45" s="78"/>
      <c r="Y45" s="78"/>
      <c r="Z45" s="78"/>
      <c r="AA45" s="78"/>
      <c r="AB45" s="78"/>
      <c r="AC45" s="78"/>
    </row>
    <row r="46" spans="1:29" ht="26.25">
      <c r="A46" s="104" t="s">
        <v>629</v>
      </c>
      <c r="B46" s="104">
        <f t="shared" si="1"/>
        <v>44</v>
      </c>
      <c r="C46" s="104" t="s">
        <v>643</v>
      </c>
      <c r="D46" s="66" t="s">
        <v>495</v>
      </c>
      <c r="E46" s="72" t="s">
        <v>644</v>
      </c>
      <c r="F46" s="66">
        <v>6</v>
      </c>
      <c r="G46" s="81" t="s">
        <v>647</v>
      </c>
      <c r="H46" s="81" t="s">
        <v>646</v>
      </c>
      <c r="I46" s="76">
        <v>1</v>
      </c>
      <c r="J46" s="76" t="s">
        <v>637</v>
      </c>
      <c r="K46" s="76" t="s">
        <v>639</v>
      </c>
      <c r="L46" s="92">
        <v>1</v>
      </c>
      <c r="M46" s="76" t="s">
        <v>637</v>
      </c>
      <c r="N46" s="76" t="s">
        <v>642</v>
      </c>
      <c r="O46" s="75">
        <v>4</v>
      </c>
      <c r="P46" s="76" t="s">
        <v>645</v>
      </c>
      <c r="Q46" s="66" t="s">
        <v>494</v>
      </c>
      <c r="R46" s="72" t="s">
        <v>650</v>
      </c>
      <c r="S46" s="66" t="s">
        <v>38</v>
      </c>
      <c r="T46" s="72" t="s">
        <v>652</v>
      </c>
      <c r="U46" s="66">
        <v>10</v>
      </c>
      <c r="V46" s="69" t="str">
        <f t="shared" si="0"/>
        <v>case 44:sChoice = "ar_c_belgoi003";  fCR = 6.0;  iMinNum = 1; iMaxNum = 1; iWeight = 4; break; // Belgoi, Scout || FQ: Rare || HD: 10</v>
      </c>
      <c r="W46" s="78"/>
      <c r="X46" s="78"/>
      <c r="Y46" s="78"/>
      <c r="Z46" s="78"/>
      <c r="AA46" s="78"/>
      <c r="AB46" s="78"/>
      <c r="AC46" s="78"/>
    </row>
    <row r="47" spans="1:29" ht="26.25">
      <c r="A47" s="104" t="s">
        <v>629</v>
      </c>
      <c r="B47" s="104">
        <f t="shared" si="1"/>
        <v>45</v>
      </c>
      <c r="C47" s="104" t="s">
        <v>643</v>
      </c>
      <c r="D47" s="66" t="s">
        <v>627</v>
      </c>
      <c r="E47" s="72" t="s">
        <v>644</v>
      </c>
      <c r="F47" s="66">
        <v>6</v>
      </c>
      <c r="G47" s="81" t="s">
        <v>647</v>
      </c>
      <c r="H47" s="81" t="s">
        <v>646</v>
      </c>
      <c r="I47" s="76">
        <v>2</v>
      </c>
      <c r="J47" s="76" t="s">
        <v>637</v>
      </c>
      <c r="K47" s="76" t="s">
        <v>639</v>
      </c>
      <c r="L47" s="92">
        <v>10</v>
      </c>
      <c r="M47" s="76" t="s">
        <v>637</v>
      </c>
      <c r="N47" s="76" t="s">
        <v>642</v>
      </c>
      <c r="O47" s="75">
        <v>4</v>
      </c>
      <c r="P47" s="76" t="s">
        <v>645</v>
      </c>
      <c r="Q47" s="66" t="s">
        <v>626</v>
      </c>
      <c r="R47" s="72" t="s">
        <v>650</v>
      </c>
      <c r="S47" s="66" t="s">
        <v>38</v>
      </c>
      <c r="T47" s="72" t="s">
        <v>652</v>
      </c>
      <c r="U47" s="66">
        <v>6</v>
      </c>
      <c r="V47" s="69" t="str">
        <f t="shared" si="0"/>
        <v>case 45:sChoice = "ar_wolfspider001";  fCR = 6.0;  iMinNum = 2; iMaxNum = 10; iWeight = 4; break; // Wolf-spider || FQ: Rare || HD: 6</v>
      </c>
      <c r="W47" s="78"/>
      <c r="X47" s="78"/>
      <c r="Y47" s="78"/>
      <c r="Z47" s="78"/>
      <c r="AA47" s="78"/>
      <c r="AB47" s="78"/>
      <c r="AC47" s="78"/>
    </row>
    <row r="48" spans="1:29" ht="26.25">
      <c r="A48" s="104" t="s">
        <v>629</v>
      </c>
      <c r="B48" s="104">
        <f t="shared" si="1"/>
        <v>46</v>
      </c>
      <c r="C48" s="104" t="s">
        <v>643</v>
      </c>
      <c r="D48" s="66" t="s">
        <v>542</v>
      </c>
      <c r="E48" s="72" t="s">
        <v>644</v>
      </c>
      <c r="F48" s="66">
        <v>6</v>
      </c>
      <c r="G48" s="81" t="s">
        <v>647</v>
      </c>
      <c r="H48" s="81" t="s">
        <v>646</v>
      </c>
      <c r="I48" s="76">
        <v>1</v>
      </c>
      <c r="J48" s="76" t="s">
        <v>637</v>
      </c>
      <c r="K48" s="76" t="s">
        <v>639</v>
      </c>
      <c r="L48" s="92">
        <v>5</v>
      </c>
      <c r="M48" s="76" t="s">
        <v>637</v>
      </c>
      <c r="N48" s="76" t="s">
        <v>642</v>
      </c>
      <c r="O48" s="75">
        <v>8</v>
      </c>
      <c r="P48" s="76" t="s">
        <v>645</v>
      </c>
      <c r="Q48" s="66" t="s">
        <v>541</v>
      </c>
      <c r="R48" s="72" t="s">
        <v>650</v>
      </c>
      <c r="S48" s="66" t="s">
        <v>23</v>
      </c>
      <c r="T48" s="72" t="s">
        <v>652</v>
      </c>
      <c r="U48" s="66">
        <v>5</v>
      </c>
      <c r="V48" s="69" t="str">
        <f t="shared" si="0"/>
        <v>case 46:sChoice = "monst_scorp004";  fCR = 6.0;  iMinNum = 1; iMaxNum = 5; iWeight = 8; break; // Monstrous Scorpion, Large || FQ: Uncommon || HD: 5</v>
      </c>
      <c r="W48" s="78"/>
      <c r="X48" s="78"/>
      <c r="Y48" s="78"/>
      <c r="Z48" s="78"/>
      <c r="AA48" s="78"/>
      <c r="AB48" s="78"/>
      <c r="AC48" s="78"/>
    </row>
    <row r="49" spans="1:29" ht="26.25">
      <c r="A49" s="104" t="s">
        <v>629</v>
      </c>
      <c r="B49" s="104">
        <f t="shared" si="1"/>
        <v>47</v>
      </c>
      <c r="C49" s="104" t="s">
        <v>643</v>
      </c>
      <c r="D49" s="66" t="s">
        <v>432</v>
      </c>
      <c r="E49" s="72" t="s">
        <v>644</v>
      </c>
      <c r="F49" s="66">
        <v>6</v>
      </c>
      <c r="G49" s="81" t="s">
        <v>647</v>
      </c>
      <c r="H49" s="81" t="s">
        <v>646</v>
      </c>
      <c r="I49" s="76">
        <v>1</v>
      </c>
      <c r="J49" s="76" t="s">
        <v>637</v>
      </c>
      <c r="K49" s="76" t="s">
        <v>639</v>
      </c>
      <c r="L49" s="92">
        <v>6</v>
      </c>
      <c r="M49" s="76" t="s">
        <v>637</v>
      </c>
      <c r="N49" s="76" t="s">
        <v>642</v>
      </c>
      <c r="O49" s="75">
        <v>8</v>
      </c>
      <c r="P49" s="76" t="s">
        <v>645</v>
      </c>
      <c r="Q49" s="66" t="s">
        <v>431</v>
      </c>
      <c r="R49" s="72" t="s">
        <v>650</v>
      </c>
      <c r="S49" s="66" t="s">
        <v>23</v>
      </c>
      <c r="T49" s="72" t="s">
        <v>652</v>
      </c>
      <c r="U49" s="66">
        <v>4</v>
      </c>
      <c r="V49" s="69" t="str">
        <f t="shared" si="0"/>
        <v>case 47:sChoice = "tembo001";  fCR = 6.0;  iMinNum = 1; iMaxNum = 6; iWeight = 8; break; // Tembo || FQ: Uncommon || HD: 4</v>
      </c>
      <c r="W49" s="78"/>
      <c r="X49" s="78"/>
      <c r="Y49" s="78"/>
      <c r="Z49" s="78"/>
      <c r="AA49" s="78"/>
      <c r="AB49" s="78"/>
      <c r="AC49" s="78"/>
    </row>
    <row r="50" spans="1:29" ht="26.25">
      <c r="A50" s="104" t="s">
        <v>629</v>
      </c>
      <c r="B50" s="104">
        <f t="shared" si="1"/>
        <v>48</v>
      </c>
      <c r="C50" s="104" t="s">
        <v>643</v>
      </c>
      <c r="D50" s="66" t="s">
        <v>199</v>
      </c>
      <c r="E50" s="72" t="s">
        <v>644</v>
      </c>
      <c r="F50" s="66">
        <v>6</v>
      </c>
      <c r="G50" s="81" t="s">
        <v>647</v>
      </c>
      <c r="H50" s="81" t="s">
        <v>646</v>
      </c>
      <c r="I50" s="76">
        <v>1</v>
      </c>
      <c r="J50" s="76" t="s">
        <v>637</v>
      </c>
      <c r="K50" s="76" t="s">
        <v>639</v>
      </c>
      <c r="L50" s="92">
        <v>8</v>
      </c>
      <c r="M50" s="76" t="s">
        <v>637</v>
      </c>
      <c r="N50" s="76" t="s">
        <v>642</v>
      </c>
      <c r="O50" s="75">
        <v>2</v>
      </c>
      <c r="P50" s="76" t="s">
        <v>645</v>
      </c>
      <c r="Q50" s="66" t="s">
        <v>198</v>
      </c>
      <c r="R50" s="72" t="s">
        <v>650</v>
      </c>
      <c r="S50" s="66" t="s">
        <v>11</v>
      </c>
      <c r="T50" s="72" t="s">
        <v>652</v>
      </c>
      <c r="U50" s="66">
        <v>6</v>
      </c>
      <c r="V50" s="69" t="str">
        <f t="shared" si="0"/>
        <v>case 48:sChoice = "dunebandit_001";  fCR = 6.0;  iMinNum = 1; iMaxNum = 8; iWeight = 2; break; // Dune Bandit, Mul - Longsword || FQ: Very Rare || HD: 6</v>
      </c>
      <c r="W50" s="78"/>
      <c r="X50" s="78"/>
      <c r="Y50" s="78"/>
      <c r="Z50" s="78"/>
      <c r="AA50" s="78"/>
      <c r="AB50" s="78"/>
      <c r="AC50" s="78"/>
    </row>
    <row r="51" spans="1:29" ht="26.25">
      <c r="A51" s="104" t="s">
        <v>629</v>
      </c>
      <c r="B51" s="104">
        <f t="shared" si="1"/>
        <v>49</v>
      </c>
      <c r="C51" s="104" t="s">
        <v>643</v>
      </c>
      <c r="D51" s="66" t="s">
        <v>348</v>
      </c>
      <c r="E51" s="72" t="s">
        <v>644</v>
      </c>
      <c r="F51" s="66">
        <v>7</v>
      </c>
      <c r="G51" s="81" t="s">
        <v>647</v>
      </c>
      <c r="H51" s="81" t="s">
        <v>646</v>
      </c>
      <c r="I51" s="76">
        <v>1</v>
      </c>
      <c r="J51" s="76" t="s">
        <v>637</v>
      </c>
      <c r="K51" s="76" t="s">
        <v>639</v>
      </c>
      <c r="L51" s="92">
        <v>1</v>
      </c>
      <c r="M51" s="76" t="s">
        <v>637</v>
      </c>
      <c r="N51" s="76" t="s">
        <v>642</v>
      </c>
      <c r="O51" s="75">
        <v>4</v>
      </c>
      <c r="P51" s="76" t="s">
        <v>645</v>
      </c>
      <c r="Q51" s="66" t="s">
        <v>347</v>
      </c>
      <c r="R51" s="72" t="s">
        <v>650</v>
      </c>
      <c r="S51" s="66" t="s">
        <v>38</v>
      </c>
      <c r="T51" s="72" t="s">
        <v>652</v>
      </c>
      <c r="U51" s="66">
        <v>4</v>
      </c>
      <c r="V51" s="69" t="str">
        <f t="shared" si="0"/>
        <v>case 49:sChoice = "elem_air_md001";  fCR = 7.0;  iMinNum = 1; iMaxNum = 1; iWeight = 4; break; // [AR] Air Elemental, Medium || FQ: Rare || HD: 4</v>
      </c>
      <c r="W51" s="78"/>
      <c r="X51" s="78"/>
      <c r="Y51" s="78"/>
      <c r="Z51" s="78"/>
      <c r="AA51" s="78"/>
      <c r="AB51" s="78"/>
      <c r="AC51" s="78"/>
    </row>
    <row r="52" spans="1:29" ht="26.25">
      <c r="A52" s="104" t="s">
        <v>629</v>
      </c>
      <c r="B52" s="104">
        <f t="shared" si="1"/>
        <v>50</v>
      </c>
      <c r="C52" s="104" t="s">
        <v>643</v>
      </c>
      <c r="D52" s="66" t="s">
        <v>152</v>
      </c>
      <c r="E52" s="72" t="s">
        <v>644</v>
      </c>
      <c r="F52" s="66">
        <v>7</v>
      </c>
      <c r="G52" s="81" t="s">
        <v>647</v>
      </c>
      <c r="H52" s="81" t="s">
        <v>646</v>
      </c>
      <c r="I52" s="76">
        <v>1</v>
      </c>
      <c r="J52" s="76" t="s">
        <v>637</v>
      </c>
      <c r="K52" s="76" t="s">
        <v>639</v>
      </c>
      <c r="L52" s="92">
        <v>5</v>
      </c>
      <c r="M52" s="76" t="s">
        <v>637</v>
      </c>
      <c r="N52" s="76" t="s">
        <v>642</v>
      </c>
      <c r="O52" s="75">
        <v>4</v>
      </c>
      <c r="P52" s="76" t="s">
        <v>645</v>
      </c>
      <c r="Q52" s="66" t="s">
        <v>151</v>
      </c>
      <c r="R52" s="72" t="s">
        <v>650</v>
      </c>
      <c r="S52" s="72" t="s">
        <v>38</v>
      </c>
      <c r="T52" s="72" t="s">
        <v>652</v>
      </c>
      <c r="U52" s="66">
        <v>8</v>
      </c>
      <c r="V52" s="69" t="str">
        <f t="shared" si="0"/>
        <v>case 50:sChoice = "ar_defiler_001";  fCR = 7.0;  iMinNum = 1; iMaxNum = 5; iWeight = 4; break; // Defiler, Apprentice || FQ: Rare || HD: 8</v>
      </c>
      <c r="W52" s="78"/>
      <c r="X52" s="78"/>
      <c r="Y52" s="78"/>
      <c r="Z52" s="78"/>
      <c r="AA52" s="78"/>
      <c r="AB52" s="78"/>
      <c r="AC52" s="78"/>
    </row>
    <row r="53" spans="1:29" ht="26.25">
      <c r="A53" s="104" t="s">
        <v>629</v>
      </c>
      <c r="B53" s="104">
        <f t="shared" si="1"/>
        <v>51</v>
      </c>
      <c r="C53" s="104" t="s">
        <v>643</v>
      </c>
      <c r="D53" s="66" t="s">
        <v>478</v>
      </c>
      <c r="E53" s="72" t="s">
        <v>644</v>
      </c>
      <c r="F53" s="66">
        <v>7</v>
      </c>
      <c r="G53" s="81" t="s">
        <v>647</v>
      </c>
      <c r="H53" s="81" t="s">
        <v>646</v>
      </c>
      <c r="I53" s="76">
        <v>1</v>
      </c>
      <c r="J53" s="76" t="s">
        <v>637</v>
      </c>
      <c r="K53" s="76" t="s">
        <v>639</v>
      </c>
      <c r="L53" s="92">
        <v>2</v>
      </c>
      <c r="M53" s="76" t="s">
        <v>637</v>
      </c>
      <c r="N53" s="76" t="s">
        <v>642</v>
      </c>
      <c r="O53" s="75">
        <v>4</v>
      </c>
      <c r="P53" s="76" t="s">
        <v>645</v>
      </c>
      <c r="Q53" s="66" t="s">
        <v>477</v>
      </c>
      <c r="R53" s="72" t="s">
        <v>650</v>
      </c>
      <c r="S53" s="66" t="s">
        <v>38</v>
      </c>
      <c r="T53" s="72" t="s">
        <v>652</v>
      </c>
      <c r="U53" s="66">
        <v>8</v>
      </c>
      <c r="V53" s="69" t="str">
        <f t="shared" si="0"/>
        <v>case 51:sChoice = "ds_fireeel001";  fCR = 7.0;  iMinNum = 1; iMaxNum = 2; iWeight = 4; break; // Eel, Fire || FQ: Rare || HD: 8</v>
      </c>
      <c r="W53" s="78"/>
      <c r="X53" s="78"/>
      <c r="Y53" s="78"/>
      <c r="Z53" s="78"/>
      <c r="AA53" s="78"/>
      <c r="AB53" s="78"/>
      <c r="AC53" s="78"/>
    </row>
    <row r="54" spans="1:29" ht="26.25">
      <c r="A54" s="104" t="s">
        <v>629</v>
      </c>
      <c r="B54" s="104">
        <f t="shared" si="1"/>
        <v>52</v>
      </c>
      <c r="C54" s="104" t="s">
        <v>643</v>
      </c>
      <c r="D54" s="66" t="s">
        <v>526</v>
      </c>
      <c r="E54" s="72" t="s">
        <v>644</v>
      </c>
      <c r="F54" s="66">
        <v>7</v>
      </c>
      <c r="G54" s="81" t="s">
        <v>647</v>
      </c>
      <c r="H54" s="81" t="s">
        <v>646</v>
      </c>
      <c r="I54" s="76">
        <v>1</v>
      </c>
      <c r="J54" s="76" t="s">
        <v>637</v>
      </c>
      <c r="K54" s="76" t="s">
        <v>639</v>
      </c>
      <c r="L54" s="92">
        <v>2</v>
      </c>
      <c r="M54" s="76" t="s">
        <v>637</v>
      </c>
      <c r="N54" s="76" t="s">
        <v>642</v>
      </c>
      <c r="O54" s="75">
        <v>4</v>
      </c>
      <c r="P54" s="76" t="s">
        <v>645</v>
      </c>
      <c r="Q54" s="66" t="s">
        <v>525</v>
      </c>
      <c r="R54" s="72" t="s">
        <v>650</v>
      </c>
      <c r="S54" s="66" t="s">
        <v>38</v>
      </c>
      <c r="T54" s="72" t="s">
        <v>652</v>
      </c>
      <c r="U54" s="66">
        <v>6</v>
      </c>
      <c r="V54" s="69" t="str">
        <f t="shared" si="0"/>
        <v>case 52:sChoice = "shardspider001";  fCR = 7.0;  iMinNum = 1; iMaxNum = 2; iWeight = 4; break; // Shard Spider || FQ: Rare || HD: 6</v>
      </c>
      <c r="W54" s="78"/>
      <c r="X54" s="78"/>
      <c r="Y54" s="78"/>
      <c r="Z54" s="78"/>
      <c r="AA54" s="78"/>
      <c r="AB54" s="78"/>
      <c r="AC54" s="78"/>
    </row>
    <row r="55" spans="1:29" ht="26.25">
      <c r="A55" s="104" t="s">
        <v>629</v>
      </c>
      <c r="B55" s="104">
        <f t="shared" si="1"/>
        <v>53</v>
      </c>
      <c r="C55" s="104" t="s">
        <v>643</v>
      </c>
      <c r="D55" s="66" t="s">
        <v>443</v>
      </c>
      <c r="E55" s="72" t="s">
        <v>644</v>
      </c>
      <c r="F55" s="66">
        <v>7</v>
      </c>
      <c r="G55" s="81" t="s">
        <v>647</v>
      </c>
      <c r="H55" s="81" t="s">
        <v>646</v>
      </c>
      <c r="I55" s="76">
        <v>2</v>
      </c>
      <c r="J55" s="76" t="s">
        <v>637</v>
      </c>
      <c r="K55" s="76" t="s">
        <v>639</v>
      </c>
      <c r="L55" s="92">
        <v>10</v>
      </c>
      <c r="M55" s="76" t="s">
        <v>637</v>
      </c>
      <c r="N55" s="76" t="s">
        <v>642</v>
      </c>
      <c r="O55" s="75">
        <v>8</v>
      </c>
      <c r="P55" s="76" t="s">
        <v>645</v>
      </c>
      <c r="Q55" s="66" t="s">
        <v>442</v>
      </c>
      <c r="R55" s="72" t="s">
        <v>650</v>
      </c>
      <c r="S55" s="66" t="s">
        <v>23</v>
      </c>
      <c r="T55" s="72" t="s">
        <v>652</v>
      </c>
      <c r="U55" s="66">
        <v>6</v>
      </c>
      <c r="V55" s="69" t="str">
        <f t="shared" si="0"/>
        <v>case 53:sChoice = "antloid003";  fCR = 7.0;  iMinNum = 2; iMaxNum = 10; iWeight = 8; break; // Antloid Soldier || FQ: Uncommon || HD: 6</v>
      </c>
      <c r="W55" s="78"/>
      <c r="X55" s="78"/>
      <c r="Y55" s="78"/>
      <c r="Z55" s="78"/>
      <c r="AA55" s="78"/>
      <c r="AB55" s="78"/>
      <c r="AC55" s="78"/>
    </row>
    <row r="56" spans="1:29" ht="26.25">
      <c r="A56" s="104" t="s">
        <v>629</v>
      </c>
      <c r="B56" s="104">
        <f t="shared" si="1"/>
        <v>54</v>
      </c>
      <c r="C56" s="104" t="s">
        <v>643</v>
      </c>
      <c r="D56" s="66" t="s">
        <v>137</v>
      </c>
      <c r="E56" s="72" t="s">
        <v>644</v>
      </c>
      <c r="F56" s="66">
        <v>7</v>
      </c>
      <c r="G56" s="81" t="s">
        <v>647</v>
      </c>
      <c r="H56" s="81" t="s">
        <v>646</v>
      </c>
      <c r="I56" s="76">
        <v>1</v>
      </c>
      <c r="J56" s="76" t="s">
        <v>637</v>
      </c>
      <c r="K56" s="76" t="s">
        <v>639</v>
      </c>
      <c r="L56" s="92">
        <v>5</v>
      </c>
      <c r="M56" s="76" t="s">
        <v>637</v>
      </c>
      <c r="N56" s="76" t="s">
        <v>642</v>
      </c>
      <c r="O56" s="75">
        <v>8</v>
      </c>
      <c r="P56" s="76" t="s">
        <v>645</v>
      </c>
      <c r="Q56" s="66" t="s">
        <v>136</v>
      </c>
      <c r="R56" s="72" t="s">
        <v>650</v>
      </c>
      <c r="S56" s="66" t="s">
        <v>23</v>
      </c>
      <c r="T56" s="72" t="s">
        <v>652</v>
      </c>
      <c r="U56" s="66">
        <v>7</v>
      </c>
      <c r="V56" s="69" t="str">
        <f t="shared" si="0"/>
        <v>case 54:sChoice = "dunebandit_002";  fCR = 7.0;  iMinNum = 1; iMaxNum = 5; iWeight = 8; break; // Dune Bandit - Longbow || FQ: Uncommon || HD: 7</v>
      </c>
      <c r="W56" s="78"/>
      <c r="X56" s="78"/>
      <c r="Y56" s="78"/>
      <c r="Z56" s="78"/>
      <c r="AA56" s="78"/>
      <c r="AB56" s="78"/>
      <c r="AC56" s="78"/>
    </row>
    <row r="57" spans="1:29" ht="26.25">
      <c r="A57" s="104" t="s">
        <v>629</v>
      </c>
      <c r="B57" s="104">
        <f t="shared" si="1"/>
        <v>55</v>
      </c>
      <c r="C57" s="104" t="s">
        <v>643</v>
      </c>
      <c r="D57" s="66" t="s">
        <v>611</v>
      </c>
      <c r="E57" s="72" t="s">
        <v>644</v>
      </c>
      <c r="F57" s="66">
        <v>7</v>
      </c>
      <c r="G57" s="81" t="s">
        <v>647</v>
      </c>
      <c r="H57" s="81" t="s">
        <v>646</v>
      </c>
      <c r="I57" s="76">
        <v>1</v>
      </c>
      <c r="J57" s="76" t="s">
        <v>637</v>
      </c>
      <c r="K57" s="76" t="s">
        <v>639</v>
      </c>
      <c r="L57" s="92">
        <v>1</v>
      </c>
      <c r="M57" s="76" t="s">
        <v>637</v>
      </c>
      <c r="N57" s="76" t="s">
        <v>642</v>
      </c>
      <c r="O57" s="75">
        <v>8</v>
      </c>
      <c r="P57" s="76" t="s">
        <v>645</v>
      </c>
      <c r="Q57" s="66" t="s">
        <v>610</v>
      </c>
      <c r="R57" s="72" t="s">
        <v>650</v>
      </c>
      <c r="S57" s="66" t="s">
        <v>23</v>
      </c>
      <c r="T57" s="72" t="s">
        <v>652</v>
      </c>
      <c r="U57" s="66">
        <v>8</v>
      </c>
      <c r="V57" s="69" t="str">
        <f t="shared" si="0"/>
        <v>case 55:sChoice = "puddingdun001";  fCR = 7.0;  iMinNum = 1; iMaxNum = 1; iWeight = 8; break; // Pudding, Dun || FQ: Uncommon || HD: 8</v>
      </c>
      <c r="W57" s="78"/>
      <c r="X57" s="78"/>
      <c r="Y57" s="78"/>
      <c r="Z57" s="78"/>
      <c r="AA57" s="78"/>
      <c r="AB57" s="78"/>
      <c r="AC57" s="78"/>
    </row>
    <row r="58" spans="1:29" ht="26.25">
      <c r="A58" s="104" t="s">
        <v>629</v>
      </c>
      <c r="B58" s="104">
        <f t="shared" si="1"/>
        <v>56</v>
      </c>
      <c r="C58" s="104" t="s">
        <v>643</v>
      </c>
      <c r="D58" s="66" t="s">
        <v>186</v>
      </c>
      <c r="E58" s="72" t="s">
        <v>644</v>
      </c>
      <c r="F58" s="66">
        <v>7</v>
      </c>
      <c r="G58" s="81" t="s">
        <v>647</v>
      </c>
      <c r="H58" s="81" t="s">
        <v>646</v>
      </c>
      <c r="I58" s="76">
        <v>1</v>
      </c>
      <c r="J58" s="76" t="s">
        <v>637</v>
      </c>
      <c r="K58" s="76" t="s">
        <v>639</v>
      </c>
      <c r="L58" s="92">
        <v>8</v>
      </c>
      <c r="M58" s="76" t="s">
        <v>637</v>
      </c>
      <c r="N58" s="76" t="s">
        <v>642</v>
      </c>
      <c r="O58" s="75">
        <v>8</v>
      </c>
      <c r="P58" s="76" t="s">
        <v>645</v>
      </c>
      <c r="Q58" s="66" t="s">
        <v>185</v>
      </c>
      <c r="R58" s="72" t="s">
        <v>650</v>
      </c>
      <c r="S58" s="66" t="s">
        <v>23</v>
      </c>
      <c r="T58" s="72" t="s">
        <v>652</v>
      </c>
      <c r="U58" s="66">
        <v>4</v>
      </c>
      <c r="V58" s="69" t="str">
        <f t="shared" si="0"/>
        <v>case 56:sChoice = "ruve001";  fCR = 7.0;  iMinNum = 1; iMaxNum = 8; iWeight = 8; break; // Ruve || FQ: Uncommon || HD: 4</v>
      </c>
      <c r="W58" s="78"/>
      <c r="X58" s="78"/>
      <c r="Y58" s="78"/>
      <c r="Z58" s="78"/>
      <c r="AA58" s="78"/>
      <c r="AB58" s="78"/>
      <c r="AC58" s="78"/>
    </row>
    <row r="59" spans="1:29" ht="26.25">
      <c r="A59" s="104" t="s">
        <v>629</v>
      </c>
      <c r="B59" s="104">
        <f t="shared" si="1"/>
        <v>57</v>
      </c>
      <c r="C59" s="104" t="s">
        <v>643</v>
      </c>
      <c r="D59" s="66" t="s">
        <v>600</v>
      </c>
      <c r="E59" s="72" t="s">
        <v>644</v>
      </c>
      <c r="F59" s="66">
        <v>7</v>
      </c>
      <c r="G59" s="81" t="s">
        <v>647</v>
      </c>
      <c r="H59" s="81" t="s">
        <v>646</v>
      </c>
      <c r="I59" s="76">
        <v>1</v>
      </c>
      <c r="J59" s="76" t="s">
        <v>637</v>
      </c>
      <c r="K59" s="76" t="s">
        <v>639</v>
      </c>
      <c r="L59" s="92">
        <v>5</v>
      </c>
      <c r="M59" s="76" t="s">
        <v>637</v>
      </c>
      <c r="N59" s="76" t="s">
        <v>642</v>
      </c>
      <c r="O59" s="75">
        <v>2</v>
      </c>
      <c r="P59" s="76" t="s">
        <v>645</v>
      </c>
      <c r="Q59" s="66" t="s">
        <v>599</v>
      </c>
      <c r="R59" s="72" t="s">
        <v>650</v>
      </c>
      <c r="S59" s="66" t="s">
        <v>11</v>
      </c>
      <c r="T59" s="72" t="s">
        <v>652</v>
      </c>
      <c r="U59" s="66">
        <v>6</v>
      </c>
      <c r="V59" s="69" t="str">
        <f t="shared" si="0"/>
        <v>case 57:sChoice = "necrophidius";  fCR = 7.0;  iMinNum = 1; iMaxNum = 5; iWeight = 2; break; // Necrophidius || FQ: Very Rare || HD: 6</v>
      </c>
      <c r="W59" s="78"/>
      <c r="X59" s="78"/>
      <c r="Y59" s="78"/>
      <c r="Z59" s="78"/>
      <c r="AA59" s="78"/>
      <c r="AB59" s="78"/>
      <c r="AC59" s="78"/>
    </row>
    <row r="60" spans="1:29" ht="26.25">
      <c r="A60" s="104" t="s">
        <v>629</v>
      </c>
      <c r="B60" s="104">
        <f t="shared" si="1"/>
        <v>58</v>
      </c>
      <c r="C60" s="104" t="s">
        <v>643</v>
      </c>
      <c r="D60" s="66" t="s">
        <v>207</v>
      </c>
      <c r="E60" s="72" t="s">
        <v>644</v>
      </c>
      <c r="F60" s="66">
        <v>7</v>
      </c>
      <c r="G60" s="81" t="s">
        <v>647</v>
      </c>
      <c r="H60" s="81" t="s">
        <v>646</v>
      </c>
      <c r="I60" s="76">
        <v>2</v>
      </c>
      <c r="J60" s="76" t="s">
        <v>637</v>
      </c>
      <c r="K60" s="76" t="s">
        <v>639</v>
      </c>
      <c r="L60" s="92">
        <v>8</v>
      </c>
      <c r="M60" s="76" t="s">
        <v>637</v>
      </c>
      <c r="N60" s="76" t="s">
        <v>642</v>
      </c>
      <c r="O60" s="75">
        <v>2</v>
      </c>
      <c r="P60" s="76" t="s">
        <v>645</v>
      </c>
      <c r="Q60" s="66" t="s">
        <v>206</v>
      </c>
      <c r="R60" s="72" t="s">
        <v>650</v>
      </c>
      <c r="S60" s="66" t="s">
        <v>11</v>
      </c>
      <c r="T60" s="72" t="s">
        <v>652</v>
      </c>
      <c r="U60" s="66">
        <v>7</v>
      </c>
      <c r="V60" s="69" t="str">
        <f t="shared" si="0"/>
        <v>case 58:sChoice = "giantshadow001";  fCR = 7.0;  iMinNum = 2; iMaxNum = 8; iWeight = 2; break; // Giant, Shadow || FQ: Very Rare || HD: 7</v>
      </c>
      <c r="W60" s="78"/>
      <c r="X60" s="78"/>
      <c r="Y60" s="78"/>
      <c r="Z60" s="78"/>
      <c r="AA60" s="78"/>
      <c r="AB60" s="78"/>
      <c r="AC60" s="78"/>
    </row>
    <row r="61" spans="1:29" ht="26.25">
      <c r="A61" s="104" t="s">
        <v>629</v>
      </c>
      <c r="B61" s="104">
        <f t="shared" si="1"/>
        <v>59</v>
      </c>
      <c r="C61" s="104" t="s">
        <v>643</v>
      </c>
      <c r="D61" s="66" t="s">
        <v>103</v>
      </c>
      <c r="E61" s="72" t="s">
        <v>644</v>
      </c>
      <c r="F61" s="66">
        <v>8</v>
      </c>
      <c r="G61" s="81" t="s">
        <v>647</v>
      </c>
      <c r="H61" s="81" t="s">
        <v>646</v>
      </c>
      <c r="I61" s="76">
        <v>3</v>
      </c>
      <c r="J61" s="76" t="s">
        <v>637</v>
      </c>
      <c r="K61" s="76" t="s">
        <v>639</v>
      </c>
      <c r="L61" s="92">
        <v>6</v>
      </c>
      <c r="M61" s="76" t="s">
        <v>637</v>
      </c>
      <c r="N61" s="76" t="s">
        <v>642</v>
      </c>
      <c r="O61" s="75">
        <v>4</v>
      </c>
      <c r="P61" s="76" t="s">
        <v>645</v>
      </c>
      <c r="Q61" s="66" t="s">
        <v>102</v>
      </c>
      <c r="R61" s="72" t="s">
        <v>650</v>
      </c>
      <c r="S61" s="66" t="s">
        <v>38</v>
      </c>
      <c r="T61" s="72" t="s">
        <v>652</v>
      </c>
      <c r="U61" s="66">
        <v>6</v>
      </c>
      <c r="V61" s="69" t="str">
        <f t="shared" si="0"/>
        <v>case 59:sChoice = "ar_onyxsent001";  fCR = 8.0;  iMinNum = 3; iMaxNum = 6; iWeight = 4; break; // Marble Sentinel, Onyx || FQ: Rare || HD: 6</v>
      </c>
      <c r="W61" s="78"/>
      <c r="X61" s="78"/>
      <c r="Y61" s="78"/>
      <c r="Z61" s="78"/>
      <c r="AA61" s="78"/>
      <c r="AB61" s="78"/>
      <c r="AC61" s="78"/>
    </row>
    <row r="62" spans="1:29" ht="26.25">
      <c r="A62" s="104" t="s">
        <v>629</v>
      </c>
      <c r="B62" s="104">
        <f t="shared" si="1"/>
        <v>60</v>
      </c>
      <c r="C62" s="104" t="s">
        <v>643</v>
      </c>
      <c r="D62" s="66" t="s">
        <v>417</v>
      </c>
      <c r="E62" s="72" t="s">
        <v>644</v>
      </c>
      <c r="F62" s="66">
        <v>8</v>
      </c>
      <c r="G62" s="81" t="s">
        <v>647</v>
      </c>
      <c r="H62" s="81" t="s">
        <v>646</v>
      </c>
      <c r="I62" s="76">
        <v>1</v>
      </c>
      <c r="J62" s="76" t="s">
        <v>637</v>
      </c>
      <c r="K62" s="76" t="s">
        <v>639</v>
      </c>
      <c r="L62" s="92">
        <v>12</v>
      </c>
      <c r="M62" s="76" t="s">
        <v>637</v>
      </c>
      <c r="N62" s="76" t="s">
        <v>642</v>
      </c>
      <c r="O62" s="75">
        <v>8</v>
      </c>
      <c r="P62" s="76" t="s">
        <v>645</v>
      </c>
      <c r="Q62" s="66" t="s">
        <v>416</v>
      </c>
      <c r="R62" s="72" t="s">
        <v>650</v>
      </c>
      <c r="S62" s="66" t="s">
        <v>23</v>
      </c>
      <c r="T62" s="72" t="s">
        <v>652</v>
      </c>
      <c r="U62" s="66">
        <v>6</v>
      </c>
      <c r="V62" s="69" t="str">
        <f t="shared" si="0"/>
        <v>case 60:sChoice = "ds_brohg001";  fCR = 8.0;  iMinNum = 1; iMaxNum = 12; iWeight = 8; break; // Giant: B'rohg, Common || FQ: Uncommon || HD: 6</v>
      </c>
      <c r="W62" s="78"/>
      <c r="X62" s="78"/>
      <c r="Y62" s="78"/>
      <c r="Z62" s="78"/>
      <c r="AA62" s="78"/>
      <c r="AB62" s="78"/>
      <c r="AC62" s="78"/>
    </row>
    <row r="63" spans="1:29" ht="26.25">
      <c r="A63" s="104" t="s">
        <v>629</v>
      </c>
      <c r="B63" s="104">
        <f t="shared" si="1"/>
        <v>61</v>
      </c>
      <c r="C63" s="104" t="s">
        <v>643</v>
      </c>
      <c r="D63" s="66" t="s">
        <v>532</v>
      </c>
      <c r="E63" s="72" t="s">
        <v>644</v>
      </c>
      <c r="F63" s="66">
        <v>8</v>
      </c>
      <c r="G63" s="81" t="s">
        <v>647</v>
      </c>
      <c r="H63" s="81" t="s">
        <v>646</v>
      </c>
      <c r="I63" s="76">
        <v>1</v>
      </c>
      <c r="J63" s="76" t="s">
        <v>637</v>
      </c>
      <c r="K63" s="76" t="s">
        <v>639</v>
      </c>
      <c r="L63" s="92">
        <v>10</v>
      </c>
      <c r="M63" s="76" t="s">
        <v>637</v>
      </c>
      <c r="N63" s="76" t="s">
        <v>642</v>
      </c>
      <c r="O63" s="75">
        <v>2</v>
      </c>
      <c r="P63" s="76" t="s">
        <v>645</v>
      </c>
      <c r="Q63" s="66" t="s">
        <v>531</v>
      </c>
      <c r="R63" s="72" t="s">
        <v>650</v>
      </c>
      <c r="S63" s="66" t="s">
        <v>11</v>
      </c>
      <c r="T63" s="72" t="s">
        <v>652</v>
      </c>
      <c r="U63" s="66">
        <v>9</v>
      </c>
      <c r="V63" s="69" t="str">
        <f t="shared" si="0"/>
        <v>case 61:sChoice = "ar_dragonne001";  fCR = 8.0;  iMinNum = 1; iMaxNum = 10; iWeight = 2; break; // Dragonne || FQ: Very Rare || HD: 9</v>
      </c>
      <c r="W63" s="78"/>
      <c r="X63" s="78"/>
      <c r="Y63" s="78"/>
      <c r="Z63" s="78"/>
      <c r="AA63" s="78"/>
      <c r="AB63" s="78"/>
      <c r="AC63" s="78"/>
    </row>
    <row r="64" spans="1:29" ht="26.25">
      <c r="A64" s="104" t="s">
        <v>629</v>
      </c>
      <c r="B64" s="104">
        <f t="shared" si="1"/>
        <v>62</v>
      </c>
      <c r="C64" s="104" t="s">
        <v>643</v>
      </c>
      <c r="D64" s="66" t="s">
        <v>373</v>
      </c>
      <c r="E64" s="72" t="s">
        <v>644</v>
      </c>
      <c r="F64" s="66">
        <v>8</v>
      </c>
      <c r="G64" s="81" t="s">
        <v>647</v>
      </c>
      <c r="H64" s="81" t="s">
        <v>646</v>
      </c>
      <c r="I64" s="76">
        <v>1</v>
      </c>
      <c r="J64" s="76" t="s">
        <v>637</v>
      </c>
      <c r="K64" s="76" t="s">
        <v>639</v>
      </c>
      <c r="L64" s="91">
        <v>1</v>
      </c>
      <c r="M64" s="76" t="s">
        <v>637</v>
      </c>
      <c r="N64" s="76" t="s">
        <v>642</v>
      </c>
      <c r="O64" s="75">
        <v>2</v>
      </c>
      <c r="P64" s="76" t="s">
        <v>645</v>
      </c>
      <c r="Q64" s="66" t="s">
        <v>372</v>
      </c>
      <c r="R64" s="72" t="s">
        <v>650</v>
      </c>
      <c r="S64" s="66" t="s">
        <v>11</v>
      </c>
      <c r="T64" s="72" t="s">
        <v>652</v>
      </c>
      <c r="U64" s="66">
        <v>6</v>
      </c>
      <c r="V64" s="69" t="str">
        <f t="shared" si="0"/>
        <v>case 62:sChoice = "ar_firenymph001";  fCR = 8.0;  iMinNum = 1; iMaxNum = 1; iWeight = 2; break; // Fire Nymph || FQ: Very Rare || HD: 6</v>
      </c>
      <c r="W64" s="78"/>
      <c r="X64" s="78"/>
      <c r="Y64" s="78"/>
      <c r="Z64" s="78"/>
      <c r="AA64" s="78"/>
      <c r="AB64" s="78"/>
      <c r="AC64" s="78"/>
    </row>
    <row r="65" spans="1:29" ht="26.25">
      <c r="A65" s="104" t="s">
        <v>629</v>
      </c>
      <c r="B65" s="104">
        <f t="shared" si="1"/>
        <v>63</v>
      </c>
      <c r="C65" s="104" t="s">
        <v>643</v>
      </c>
      <c r="D65" s="66" t="s">
        <v>201</v>
      </c>
      <c r="E65" s="72" t="s">
        <v>644</v>
      </c>
      <c r="F65" s="66">
        <v>8</v>
      </c>
      <c r="G65" s="81" t="s">
        <v>647</v>
      </c>
      <c r="H65" s="81" t="s">
        <v>646</v>
      </c>
      <c r="I65" s="76">
        <v>1</v>
      </c>
      <c r="J65" s="76" t="s">
        <v>637</v>
      </c>
      <c r="K65" s="76" t="s">
        <v>639</v>
      </c>
      <c r="L65" s="92">
        <v>1</v>
      </c>
      <c r="M65" s="76" t="s">
        <v>637</v>
      </c>
      <c r="N65" s="76" t="s">
        <v>642</v>
      </c>
      <c r="O65" s="75">
        <v>2</v>
      </c>
      <c r="P65" s="76" t="s">
        <v>645</v>
      </c>
      <c r="Q65" s="66" t="s">
        <v>200</v>
      </c>
      <c r="R65" s="72" t="s">
        <v>650</v>
      </c>
      <c r="S65" s="66" t="s">
        <v>11</v>
      </c>
      <c r="T65" s="72" t="s">
        <v>652</v>
      </c>
      <c r="U65" s="66">
        <v>6</v>
      </c>
      <c r="V65" s="69" t="str">
        <f t="shared" si="0"/>
        <v>case 63:sChoice = "ds_psishadow001";  fCR = 8.0;  iMinNum = 1; iMaxNum = 1; iWeight = 2; break; // Psi-Shadow || FQ: Very Rare || HD: 6</v>
      </c>
      <c r="W65" s="78"/>
      <c r="X65" s="78"/>
      <c r="Y65" s="78"/>
      <c r="Z65" s="78"/>
      <c r="AA65" s="78"/>
      <c r="AB65" s="78"/>
      <c r="AC65" s="78"/>
    </row>
    <row r="66" spans="1:29" ht="26.25">
      <c r="A66" s="104" t="s">
        <v>629</v>
      </c>
      <c r="B66" s="104">
        <f t="shared" si="1"/>
        <v>64</v>
      </c>
      <c r="C66" s="104" t="s">
        <v>643</v>
      </c>
      <c r="D66" s="66" t="s">
        <v>176</v>
      </c>
      <c r="E66" s="72" t="s">
        <v>644</v>
      </c>
      <c r="F66" s="66">
        <v>8</v>
      </c>
      <c r="G66" s="81" t="s">
        <v>647</v>
      </c>
      <c r="H66" s="81" t="s">
        <v>646</v>
      </c>
      <c r="I66" s="76">
        <v>1</v>
      </c>
      <c r="J66" s="76" t="s">
        <v>637</v>
      </c>
      <c r="K66" s="76" t="s">
        <v>639</v>
      </c>
      <c r="L66" s="92">
        <v>1</v>
      </c>
      <c r="M66" s="76" t="s">
        <v>637</v>
      </c>
      <c r="N66" s="76" t="s">
        <v>642</v>
      </c>
      <c r="O66" s="75">
        <v>2</v>
      </c>
      <c r="P66" s="76" t="s">
        <v>645</v>
      </c>
      <c r="Q66" s="66" t="s">
        <v>175</v>
      </c>
      <c r="R66" s="72" t="s">
        <v>650</v>
      </c>
      <c r="S66" s="66" t="s">
        <v>11</v>
      </c>
      <c r="T66" s="72" t="s">
        <v>652</v>
      </c>
      <c r="U66" s="66">
        <v>11</v>
      </c>
      <c r="V66" s="69" t="str">
        <f t="shared" si="0"/>
        <v>case 64:sChoice = "ar_goodtari_007";  fCR = 8.0;  iMinNum = 1; iMaxNum = 1; iWeight = 2; break; // Tari, Priestess || FQ: Very Rare || HD: 11</v>
      </c>
      <c r="W66" s="78"/>
      <c r="X66" s="78"/>
      <c r="Y66" s="78"/>
      <c r="Z66" s="78"/>
      <c r="AA66" s="78"/>
      <c r="AB66" s="78"/>
      <c r="AC66" s="78"/>
    </row>
    <row r="67" spans="1:29" ht="26.25">
      <c r="A67" s="104" t="s">
        <v>629</v>
      </c>
      <c r="B67" s="104">
        <f t="shared" si="1"/>
        <v>65</v>
      </c>
      <c r="C67" s="104" t="s">
        <v>643</v>
      </c>
      <c r="D67" s="66" t="s">
        <v>410</v>
      </c>
      <c r="E67" s="72" t="s">
        <v>644</v>
      </c>
      <c r="F67" s="66">
        <v>9</v>
      </c>
      <c r="G67" s="81" t="s">
        <v>647</v>
      </c>
      <c r="H67" s="81" t="s">
        <v>646</v>
      </c>
      <c r="I67" s="76">
        <v>1</v>
      </c>
      <c r="J67" s="76" t="s">
        <v>637</v>
      </c>
      <c r="K67" s="76" t="s">
        <v>639</v>
      </c>
      <c r="L67" s="92">
        <v>5</v>
      </c>
      <c r="M67" s="76" t="s">
        <v>637</v>
      </c>
      <c r="N67" s="76" t="s">
        <v>642</v>
      </c>
      <c r="O67" s="75">
        <v>4</v>
      </c>
      <c r="P67" s="76" t="s">
        <v>645</v>
      </c>
      <c r="Q67" s="66" t="s">
        <v>409</v>
      </c>
      <c r="R67" s="72" t="s">
        <v>650</v>
      </c>
      <c r="S67" s="66" t="s">
        <v>38</v>
      </c>
      <c r="T67" s="72" t="s">
        <v>652</v>
      </c>
      <c r="U67" s="66">
        <v>11</v>
      </c>
      <c r="V67" s="69" t="str">
        <f t="shared" ref="V67:V117" si="2">CONCATENATE(A67, B67, C67, D67, E67,F67,G67,H67,I67,J67,K67,L67,M67,N67,O67,P67,Q67, R67, S67, T67, U67)</f>
        <v>case 65:sChoice = "ar_saltdrake001";  fCR = 9.0;  iMinNum = 1; iMaxNum = 5; iWeight = 4; break; // Drake, Salt  || FQ: Rare || HD: 11</v>
      </c>
      <c r="W67" s="78"/>
      <c r="X67" s="78"/>
      <c r="Y67" s="78"/>
      <c r="Z67" s="78"/>
      <c r="AA67" s="78"/>
      <c r="AB67" s="78"/>
      <c r="AC67" s="78"/>
    </row>
    <row r="68" spans="1:29" ht="26.25">
      <c r="A68" s="104" t="s">
        <v>629</v>
      </c>
      <c r="B68" s="104">
        <f t="shared" ref="B68:B117" si="3">SUM(B67+1)</f>
        <v>66</v>
      </c>
      <c r="C68" s="104" t="s">
        <v>643</v>
      </c>
      <c r="D68" s="66" t="s">
        <v>569</v>
      </c>
      <c r="E68" s="72" t="s">
        <v>644</v>
      </c>
      <c r="F68" s="66">
        <v>9</v>
      </c>
      <c r="G68" s="81" t="s">
        <v>647</v>
      </c>
      <c r="H68" s="81" t="s">
        <v>646</v>
      </c>
      <c r="I68" s="76">
        <v>1</v>
      </c>
      <c r="J68" s="76" t="s">
        <v>637</v>
      </c>
      <c r="K68" s="76" t="s">
        <v>639</v>
      </c>
      <c r="L68" s="92">
        <v>1</v>
      </c>
      <c r="M68" s="76" t="s">
        <v>637</v>
      </c>
      <c r="N68" s="76" t="s">
        <v>642</v>
      </c>
      <c r="O68" s="75">
        <v>4</v>
      </c>
      <c r="P68" s="76" t="s">
        <v>645</v>
      </c>
      <c r="Q68" s="66" t="s">
        <v>568</v>
      </c>
      <c r="R68" s="72" t="s">
        <v>650</v>
      </c>
      <c r="S68" s="66" t="s">
        <v>38</v>
      </c>
      <c r="T68" s="72" t="s">
        <v>652</v>
      </c>
      <c r="U68" s="66">
        <v>7</v>
      </c>
      <c r="V68" s="69" t="str">
        <f t="shared" si="2"/>
        <v>case 66:sChoice = "idfiend_001";  fCR = 9.0;  iMinNum = 1; iMaxNum = 1; iWeight = 4; break; // Id Fiend || FQ: Rare || HD: 7</v>
      </c>
      <c r="W68" s="78"/>
      <c r="X68" s="78"/>
      <c r="Y68" s="78"/>
      <c r="Z68" s="78"/>
      <c r="AA68" s="78"/>
      <c r="AB68" s="78"/>
      <c r="AC68" s="78"/>
    </row>
    <row r="69" spans="1:29" ht="26.25">
      <c r="A69" s="104" t="s">
        <v>629</v>
      </c>
      <c r="B69" s="104">
        <f t="shared" si="3"/>
        <v>67</v>
      </c>
      <c r="C69" s="104" t="s">
        <v>643</v>
      </c>
      <c r="D69" s="66" t="s">
        <v>189</v>
      </c>
      <c r="E69" s="72" t="s">
        <v>644</v>
      </c>
      <c r="F69" s="66">
        <v>9</v>
      </c>
      <c r="G69" s="81" t="s">
        <v>647</v>
      </c>
      <c r="H69" s="81" t="s">
        <v>646</v>
      </c>
      <c r="I69" s="76">
        <v>1</v>
      </c>
      <c r="J69" s="76" t="s">
        <v>637</v>
      </c>
      <c r="K69" s="76" t="s">
        <v>639</v>
      </c>
      <c r="L69" s="92">
        <v>2</v>
      </c>
      <c r="M69" s="76" t="s">
        <v>637</v>
      </c>
      <c r="N69" s="76" t="s">
        <v>642</v>
      </c>
      <c r="O69" s="75">
        <v>4</v>
      </c>
      <c r="P69" s="76" t="s">
        <v>645</v>
      </c>
      <c r="Q69" s="66" t="s">
        <v>188</v>
      </c>
      <c r="R69" s="72" t="s">
        <v>650</v>
      </c>
      <c r="S69" s="66" t="s">
        <v>38</v>
      </c>
      <c r="T69" s="72" t="s">
        <v>652</v>
      </c>
      <c r="U69" s="66">
        <v>8</v>
      </c>
      <c r="V69" s="69" t="str">
        <f t="shared" si="2"/>
        <v>case 67:sChoice = "ruve002";  fCR = 9.0;  iMinNum = 1; iMaxNum = 2; iWeight = 4; break; // Ruve, Greater || FQ: Rare || HD: 8</v>
      </c>
      <c r="W69" s="78"/>
      <c r="X69" s="78"/>
      <c r="Y69" s="78"/>
      <c r="Z69" s="78"/>
      <c r="AA69" s="78"/>
      <c r="AB69" s="78"/>
      <c r="AC69" s="78"/>
    </row>
    <row r="70" spans="1:29" ht="26.25">
      <c r="A70" s="104" t="s">
        <v>629</v>
      </c>
      <c r="B70" s="104">
        <f t="shared" si="3"/>
        <v>68</v>
      </c>
      <c r="C70" s="104" t="s">
        <v>643</v>
      </c>
      <c r="D70" s="66" t="s">
        <v>434</v>
      </c>
      <c r="E70" s="72" t="s">
        <v>644</v>
      </c>
      <c r="F70" s="66">
        <v>9</v>
      </c>
      <c r="G70" s="81" t="s">
        <v>647</v>
      </c>
      <c r="H70" s="81" t="s">
        <v>646</v>
      </c>
      <c r="I70" s="76">
        <v>1</v>
      </c>
      <c r="J70" s="76" t="s">
        <v>637</v>
      </c>
      <c r="K70" s="76" t="s">
        <v>639</v>
      </c>
      <c r="L70" s="92">
        <v>4</v>
      </c>
      <c r="M70" s="76" t="s">
        <v>637</v>
      </c>
      <c r="N70" s="76" t="s">
        <v>642</v>
      </c>
      <c r="O70" s="75">
        <v>4</v>
      </c>
      <c r="P70" s="76" t="s">
        <v>645</v>
      </c>
      <c r="Q70" s="66" t="s">
        <v>433</v>
      </c>
      <c r="R70" s="72" t="s">
        <v>650</v>
      </c>
      <c r="S70" s="66" t="s">
        <v>38</v>
      </c>
      <c r="T70" s="72" t="s">
        <v>652</v>
      </c>
      <c r="U70" s="66">
        <v>4</v>
      </c>
      <c r="V70" s="69" t="str">
        <f t="shared" si="2"/>
        <v>case 68:sChoice = "tembo002";  fCR = 9.0;  iMinNum = 1; iMaxNum = 4; iWeight = 4; break; // Tembo, Greater || FQ: Rare || HD: 4</v>
      </c>
      <c r="W70" s="78"/>
      <c r="X70" s="78"/>
      <c r="Y70" s="78"/>
      <c r="Z70" s="78"/>
      <c r="AA70" s="78"/>
      <c r="AB70" s="78"/>
      <c r="AC70" s="78"/>
    </row>
    <row r="71" spans="1:29" ht="26.25">
      <c r="A71" s="104" t="s">
        <v>629</v>
      </c>
      <c r="B71" s="104">
        <f t="shared" si="3"/>
        <v>69</v>
      </c>
      <c r="C71" s="104" t="s">
        <v>643</v>
      </c>
      <c r="D71" s="66" t="s">
        <v>515</v>
      </c>
      <c r="E71" s="72" t="s">
        <v>644</v>
      </c>
      <c r="F71" s="66">
        <v>9</v>
      </c>
      <c r="G71" s="81" t="s">
        <v>647</v>
      </c>
      <c r="H71" s="81" t="s">
        <v>646</v>
      </c>
      <c r="I71" s="76">
        <v>3</v>
      </c>
      <c r="J71" s="76" t="s">
        <v>637</v>
      </c>
      <c r="K71" s="76" t="s">
        <v>639</v>
      </c>
      <c r="L71" s="92">
        <v>30</v>
      </c>
      <c r="M71" s="76" t="s">
        <v>637</v>
      </c>
      <c r="N71" s="76" t="s">
        <v>642</v>
      </c>
      <c r="O71" s="75">
        <v>8</v>
      </c>
      <c r="P71" s="76" t="s">
        <v>645</v>
      </c>
      <c r="Q71" s="66" t="s">
        <v>514</v>
      </c>
      <c r="R71" s="72" t="s">
        <v>650</v>
      </c>
      <c r="S71" s="66" t="s">
        <v>23</v>
      </c>
      <c r="T71" s="72" t="s">
        <v>652</v>
      </c>
      <c r="U71" s="66">
        <v>8</v>
      </c>
      <c r="V71" s="69" t="str">
        <f t="shared" si="2"/>
        <v>case 69:sChoice = "ar_c_jathlagak";  fCR = 9.0;  iMinNum = 3; iMaxNum = 30; iWeight = 8; break; // Jalath'gak || FQ: Uncommon || HD: 8</v>
      </c>
      <c r="W71" s="78"/>
      <c r="X71" s="78"/>
      <c r="Y71" s="78"/>
      <c r="Z71" s="78"/>
      <c r="AA71" s="78"/>
      <c r="AB71" s="78"/>
      <c r="AC71" s="78"/>
    </row>
    <row r="72" spans="1:29" ht="26.25">
      <c r="A72" s="104" t="s">
        <v>629</v>
      </c>
      <c r="B72" s="104">
        <f t="shared" si="3"/>
        <v>70</v>
      </c>
      <c r="C72" s="104" t="s">
        <v>643</v>
      </c>
      <c r="D72" s="72" t="s">
        <v>154</v>
      </c>
      <c r="E72" s="72" t="s">
        <v>644</v>
      </c>
      <c r="F72" s="66">
        <v>9</v>
      </c>
      <c r="G72" s="81" t="s">
        <v>647</v>
      </c>
      <c r="H72" s="81" t="s">
        <v>646</v>
      </c>
      <c r="I72" s="76">
        <v>1</v>
      </c>
      <c r="J72" s="76" t="s">
        <v>637</v>
      </c>
      <c r="K72" s="76" t="s">
        <v>639</v>
      </c>
      <c r="L72" s="92">
        <v>3</v>
      </c>
      <c r="M72" s="76" t="s">
        <v>637</v>
      </c>
      <c r="N72" s="76" t="s">
        <v>642</v>
      </c>
      <c r="O72" s="75">
        <v>2</v>
      </c>
      <c r="P72" s="76" t="s">
        <v>645</v>
      </c>
      <c r="Q72" s="72" t="s">
        <v>153</v>
      </c>
      <c r="R72" s="72" t="s">
        <v>650</v>
      </c>
      <c r="S72" s="72" t="s">
        <v>11</v>
      </c>
      <c r="T72" s="72" t="s">
        <v>652</v>
      </c>
      <c r="U72" s="66">
        <v>10</v>
      </c>
      <c r="V72" s="69" t="str">
        <f t="shared" si="2"/>
        <v>case 70:sChoice = "ar_defiler_002";  fCR = 9.0;  iMinNum = 1; iMaxNum = 3; iWeight = 2; break; // Defiler, Journeyman || FQ: Very Rare || HD: 10</v>
      </c>
      <c r="W72" s="78"/>
      <c r="X72" s="78"/>
      <c r="Y72" s="78"/>
      <c r="Z72" s="78"/>
      <c r="AA72" s="78"/>
      <c r="AB72" s="78"/>
      <c r="AC72" s="78"/>
    </row>
    <row r="73" spans="1:29" ht="26.25">
      <c r="A73" s="104" t="s">
        <v>629</v>
      </c>
      <c r="B73" s="104">
        <f t="shared" si="3"/>
        <v>71</v>
      </c>
      <c r="C73" s="104" t="s">
        <v>643</v>
      </c>
      <c r="D73" s="66" t="s">
        <v>130</v>
      </c>
      <c r="E73" s="72" t="s">
        <v>644</v>
      </c>
      <c r="F73" s="66">
        <v>9</v>
      </c>
      <c r="G73" s="81" t="s">
        <v>647</v>
      </c>
      <c r="H73" s="81" t="s">
        <v>646</v>
      </c>
      <c r="I73" s="76">
        <v>1</v>
      </c>
      <c r="J73" s="76" t="s">
        <v>637</v>
      </c>
      <c r="K73" s="76" t="s">
        <v>639</v>
      </c>
      <c r="L73" s="92">
        <v>1</v>
      </c>
      <c r="M73" s="76" t="s">
        <v>637</v>
      </c>
      <c r="N73" s="76" t="s">
        <v>642</v>
      </c>
      <c r="O73" s="75">
        <v>2</v>
      </c>
      <c r="P73" s="76" t="s">
        <v>645</v>
      </c>
      <c r="Q73" s="66" t="s">
        <v>129</v>
      </c>
      <c r="R73" s="72" t="s">
        <v>650</v>
      </c>
      <c r="S73" s="66" t="s">
        <v>11</v>
      </c>
      <c r="T73" s="72" t="s">
        <v>652</v>
      </c>
      <c r="U73" s="66">
        <v>8</v>
      </c>
      <c r="V73" s="69" t="str">
        <f t="shared" si="2"/>
        <v>case 71:sChoice = "ar_invstalk001";  fCR = 9.0;  iMinNum = 1; iMaxNum = 1; iWeight = 2; break; // Invisible Stalker [AR] || FQ: Very Rare || HD: 8</v>
      </c>
      <c r="W73" s="78"/>
      <c r="X73" s="78"/>
      <c r="Y73" s="78"/>
      <c r="Z73" s="78"/>
      <c r="AA73" s="78"/>
      <c r="AB73" s="78"/>
      <c r="AC73" s="78"/>
    </row>
    <row r="74" spans="1:29" ht="26.25">
      <c r="A74" s="104" t="s">
        <v>629</v>
      </c>
      <c r="B74" s="104">
        <f t="shared" si="3"/>
        <v>72</v>
      </c>
      <c r="C74" s="104" t="s">
        <v>643</v>
      </c>
      <c r="D74" s="66" t="s">
        <v>178</v>
      </c>
      <c r="E74" s="72" t="s">
        <v>644</v>
      </c>
      <c r="F74" s="66">
        <v>9</v>
      </c>
      <c r="G74" s="81" t="s">
        <v>647</v>
      </c>
      <c r="H74" s="81" t="s">
        <v>646</v>
      </c>
      <c r="I74" s="76">
        <v>1</v>
      </c>
      <c r="J74" s="76" t="s">
        <v>637</v>
      </c>
      <c r="K74" s="76" t="s">
        <v>639</v>
      </c>
      <c r="L74" s="92">
        <v>4</v>
      </c>
      <c r="M74" s="76" t="s">
        <v>637</v>
      </c>
      <c r="N74" s="76" t="s">
        <v>642</v>
      </c>
      <c r="O74" s="75">
        <v>2</v>
      </c>
      <c r="P74" s="76" t="s">
        <v>645</v>
      </c>
      <c r="Q74" s="66" t="s">
        <v>177</v>
      </c>
      <c r="R74" s="72" t="s">
        <v>650</v>
      </c>
      <c r="S74" s="66" t="s">
        <v>11</v>
      </c>
      <c r="T74" s="72" t="s">
        <v>652</v>
      </c>
      <c r="U74" s="66">
        <v>11</v>
      </c>
      <c r="V74" s="69" t="str">
        <f t="shared" si="2"/>
        <v>case 72:sChoice = "ar_goodtari_005";  fCR = 9.0;  iMinNum = 1; iMaxNum = 4; iWeight = 2; break; // Tari, Trader || FQ: Very Rare || HD: 11</v>
      </c>
      <c r="W74" s="78"/>
      <c r="X74" s="78"/>
      <c r="Y74" s="78"/>
      <c r="Z74" s="78"/>
      <c r="AA74" s="78"/>
      <c r="AB74" s="78"/>
      <c r="AC74" s="78"/>
    </row>
    <row r="75" spans="1:29" ht="26.25">
      <c r="A75" s="104" t="s">
        <v>629</v>
      </c>
      <c r="B75" s="104">
        <f t="shared" si="3"/>
        <v>73</v>
      </c>
      <c r="C75" s="104" t="s">
        <v>643</v>
      </c>
      <c r="D75" s="66" t="s">
        <v>484</v>
      </c>
      <c r="E75" s="72" t="s">
        <v>644</v>
      </c>
      <c r="F75" s="66">
        <v>10</v>
      </c>
      <c r="G75" s="81" t="s">
        <v>647</v>
      </c>
      <c r="H75" s="81" t="s">
        <v>646</v>
      </c>
      <c r="I75" s="76">
        <v>1</v>
      </c>
      <c r="J75" s="76" t="s">
        <v>637</v>
      </c>
      <c r="K75" s="76" t="s">
        <v>639</v>
      </c>
      <c r="L75" s="92">
        <v>1</v>
      </c>
      <c r="M75" s="76" t="s">
        <v>637</v>
      </c>
      <c r="N75" s="76" t="s">
        <v>642</v>
      </c>
      <c r="O75" s="75">
        <v>8</v>
      </c>
      <c r="P75" s="76" t="s">
        <v>645</v>
      </c>
      <c r="Q75" s="66" t="s">
        <v>483</v>
      </c>
      <c r="R75" s="72" t="s">
        <v>650</v>
      </c>
      <c r="S75" s="66" t="s">
        <v>23</v>
      </c>
      <c r="T75" s="72" t="s">
        <v>652</v>
      </c>
      <c r="U75" s="66">
        <v>8</v>
      </c>
      <c r="V75" s="69" t="str">
        <f t="shared" si="2"/>
        <v>case 73:sChoice = "ds_spinewyrm001";  fCR = 10.0;  iMinNum = 1; iMaxNum = 1; iWeight = 8; break; // Spinewyrm || FQ: Uncommon || HD: 8</v>
      </c>
      <c r="W75" s="78"/>
      <c r="X75" s="78"/>
      <c r="Y75" s="78"/>
      <c r="Z75" s="78"/>
      <c r="AA75" s="78"/>
      <c r="AB75" s="78"/>
      <c r="AC75" s="78"/>
    </row>
    <row r="76" spans="1:29" ht="26.25">
      <c r="A76" s="104" t="s">
        <v>629</v>
      </c>
      <c r="B76" s="104">
        <f t="shared" si="3"/>
        <v>74</v>
      </c>
      <c r="C76" s="104" t="s">
        <v>643</v>
      </c>
      <c r="D76" s="66" t="s">
        <v>390</v>
      </c>
      <c r="E76" s="72" t="s">
        <v>644</v>
      </c>
      <c r="F76" s="66">
        <v>10</v>
      </c>
      <c r="G76" s="81" t="s">
        <v>647</v>
      </c>
      <c r="H76" s="81" t="s">
        <v>646</v>
      </c>
      <c r="I76" s="76">
        <v>1</v>
      </c>
      <c r="J76" s="76" t="s">
        <v>637</v>
      </c>
      <c r="K76" s="76" t="s">
        <v>639</v>
      </c>
      <c r="L76" s="92">
        <v>4</v>
      </c>
      <c r="M76" s="76" t="s">
        <v>637</v>
      </c>
      <c r="N76" s="76" t="s">
        <v>642</v>
      </c>
      <c r="O76" s="75">
        <v>2</v>
      </c>
      <c r="P76" s="76" t="s">
        <v>645</v>
      </c>
      <c r="Q76" s="66" t="s">
        <v>389</v>
      </c>
      <c r="R76" s="72" t="s">
        <v>650</v>
      </c>
      <c r="S76" s="66" t="s">
        <v>11</v>
      </c>
      <c r="T76" s="72" t="s">
        <v>652</v>
      </c>
      <c r="U76" s="66">
        <v>8</v>
      </c>
      <c r="V76" s="69" t="str">
        <f t="shared" si="2"/>
        <v>case 74:sChoice = "ds_zik_trin_ak01";  fCR = 10.0;  iMinNum = 1; iMaxNum = 4; iWeight = 2; break; // Zik-trin'ak || FQ: Very Rare || HD: 8</v>
      </c>
      <c r="W76" s="78"/>
      <c r="X76" s="78"/>
      <c r="Y76" s="78"/>
      <c r="Z76" s="78"/>
      <c r="AA76" s="78"/>
      <c r="AB76" s="78"/>
      <c r="AC76" s="78"/>
    </row>
    <row r="77" spans="1:29" ht="26.25">
      <c r="A77" s="104" t="s">
        <v>629</v>
      </c>
      <c r="B77" s="104">
        <f t="shared" si="3"/>
        <v>75</v>
      </c>
      <c r="C77" s="104" t="s">
        <v>643</v>
      </c>
      <c r="D77" s="66" t="s">
        <v>473</v>
      </c>
      <c r="E77" s="72" t="s">
        <v>644</v>
      </c>
      <c r="F77" s="66">
        <v>11</v>
      </c>
      <c r="G77" s="81" t="s">
        <v>647</v>
      </c>
      <c r="H77" s="81" t="s">
        <v>646</v>
      </c>
      <c r="I77" s="76">
        <v>1</v>
      </c>
      <c r="J77" s="76" t="s">
        <v>637</v>
      </c>
      <c r="K77" s="76" t="s">
        <v>639</v>
      </c>
      <c r="L77" s="92">
        <v>1</v>
      </c>
      <c r="M77" s="76" t="s">
        <v>637</v>
      </c>
      <c r="N77" s="76" t="s">
        <v>642</v>
      </c>
      <c r="O77" s="75">
        <v>4</v>
      </c>
      <c r="P77" s="76" t="s">
        <v>645</v>
      </c>
      <c r="Q77" s="66" t="s">
        <v>472</v>
      </c>
      <c r="R77" s="72" t="s">
        <v>650</v>
      </c>
      <c r="S77" s="66" t="s">
        <v>38</v>
      </c>
      <c r="T77" s="72" t="s">
        <v>652</v>
      </c>
      <c r="U77" s="66">
        <v>8</v>
      </c>
      <c r="V77" s="69" t="str">
        <f t="shared" si="2"/>
        <v>case 75:sChoice = "ds_siltweird001";  fCR = 11.0;  iMinNum = 1; iMaxNum = 1; iWeight = 4; break; // Elemental Weird: Silt || FQ: Rare || HD: 8</v>
      </c>
      <c r="W77" s="78"/>
      <c r="X77" s="78"/>
      <c r="Y77" s="78"/>
      <c r="Z77" s="78"/>
      <c r="AA77" s="78"/>
      <c r="AB77" s="78"/>
      <c r="AC77" s="78"/>
    </row>
    <row r="78" spans="1:29" ht="26.25">
      <c r="A78" s="104" t="s">
        <v>629</v>
      </c>
      <c r="B78" s="104">
        <f t="shared" si="3"/>
        <v>76</v>
      </c>
      <c r="C78" s="104" t="s">
        <v>643</v>
      </c>
      <c r="D78" s="79" t="s">
        <v>133</v>
      </c>
      <c r="E78" s="72" t="s">
        <v>644</v>
      </c>
      <c r="F78" s="66">
        <v>11</v>
      </c>
      <c r="G78" s="81" t="s">
        <v>647</v>
      </c>
      <c r="H78" s="81" t="s">
        <v>646</v>
      </c>
      <c r="I78" s="76">
        <v>1</v>
      </c>
      <c r="J78" s="76" t="s">
        <v>637</v>
      </c>
      <c r="K78" s="76" t="s">
        <v>639</v>
      </c>
      <c r="L78" s="92">
        <v>1</v>
      </c>
      <c r="M78" s="76" t="s">
        <v>637</v>
      </c>
      <c r="N78" s="76" t="s">
        <v>642</v>
      </c>
      <c r="O78" s="75">
        <v>4</v>
      </c>
      <c r="P78" s="76" t="s">
        <v>645</v>
      </c>
      <c r="Q78" s="79" t="s">
        <v>132</v>
      </c>
      <c r="R78" s="72" t="s">
        <v>650</v>
      </c>
      <c r="S78" s="79" t="s">
        <v>38</v>
      </c>
      <c r="T78" s="72" t="s">
        <v>652</v>
      </c>
      <c r="U78" s="105">
        <v>12</v>
      </c>
      <c r="V78" s="69" t="str">
        <f t="shared" si="2"/>
        <v>case 76:sChoice = "elvenraider002";  fCR = 11.0;  iMinNum = 1; iMaxNum = 1; iWeight = 4; break; // Elven Raider Defiler || FQ: Rare || HD: 12</v>
      </c>
      <c r="W78" s="78"/>
      <c r="X78" s="78"/>
      <c r="Y78" s="78"/>
      <c r="Z78" s="78"/>
      <c r="AA78" s="78"/>
      <c r="AB78" s="78"/>
      <c r="AC78" s="78"/>
    </row>
    <row r="79" spans="1:29" ht="26.25">
      <c r="A79" s="104" t="s">
        <v>629</v>
      </c>
      <c r="B79" s="104">
        <f t="shared" si="3"/>
        <v>77</v>
      </c>
      <c r="C79" s="104" t="s">
        <v>643</v>
      </c>
      <c r="D79" s="66" t="s">
        <v>576</v>
      </c>
      <c r="E79" s="72" t="s">
        <v>644</v>
      </c>
      <c r="F79" s="66">
        <v>11</v>
      </c>
      <c r="G79" s="81" t="s">
        <v>647</v>
      </c>
      <c r="H79" s="81" t="s">
        <v>646</v>
      </c>
      <c r="I79" s="76">
        <v>2</v>
      </c>
      <c r="J79" s="76" t="s">
        <v>637</v>
      </c>
      <c r="K79" s="76" t="s">
        <v>639</v>
      </c>
      <c r="L79" s="92">
        <v>8</v>
      </c>
      <c r="M79" s="76" t="s">
        <v>637</v>
      </c>
      <c r="N79" s="76" t="s">
        <v>642</v>
      </c>
      <c r="O79" s="75">
        <v>4</v>
      </c>
      <c r="P79" s="76" t="s">
        <v>645</v>
      </c>
      <c r="Q79" s="66" t="s">
        <v>575</v>
      </c>
      <c r="R79" s="72" t="s">
        <v>650</v>
      </c>
      <c r="S79" s="66" t="s">
        <v>38</v>
      </c>
      <c r="T79" s="72" t="s">
        <v>652</v>
      </c>
      <c r="U79" s="66">
        <v>10</v>
      </c>
      <c r="V79" s="69" t="str">
        <f t="shared" si="2"/>
        <v>case 77:sChoice = "magera_002";  fCR = 11.0;  iMinNum = 2; iMaxNum = 8; iWeight = 4; break; // Magera Fighter || FQ: Rare || HD: 10</v>
      </c>
      <c r="W79" s="78"/>
      <c r="X79" s="78"/>
      <c r="Y79" s="78"/>
      <c r="Z79" s="78"/>
      <c r="AA79" s="78"/>
      <c r="AB79" s="78"/>
      <c r="AC79" s="78"/>
    </row>
    <row r="80" spans="1:29" ht="26.25">
      <c r="A80" s="104" t="s">
        <v>629</v>
      </c>
      <c r="B80" s="104">
        <f t="shared" si="3"/>
        <v>78</v>
      </c>
      <c r="C80" s="104" t="s">
        <v>643</v>
      </c>
      <c r="D80" s="66" t="s">
        <v>371</v>
      </c>
      <c r="E80" s="72" t="s">
        <v>644</v>
      </c>
      <c r="F80" s="66">
        <v>11</v>
      </c>
      <c r="G80" s="81" t="s">
        <v>647</v>
      </c>
      <c r="H80" s="81" t="s">
        <v>646</v>
      </c>
      <c r="I80" s="76">
        <v>1</v>
      </c>
      <c r="J80" s="76" t="s">
        <v>637</v>
      </c>
      <c r="K80" s="76" t="s">
        <v>639</v>
      </c>
      <c r="L80" s="92">
        <v>1</v>
      </c>
      <c r="M80" s="76" t="s">
        <v>637</v>
      </c>
      <c r="N80" s="76" t="s">
        <v>642</v>
      </c>
      <c r="O80" s="75">
        <v>4</v>
      </c>
      <c r="P80" s="76" t="s">
        <v>645</v>
      </c>
      <c r="Q80" s="66" t="s">
        <v>370</v>
      </c>
      <c r="R80" s="72" t="s">
        <v>650</v>
      </c>
      <c r="S80" s="66" t="s">
        <v>38</v>
      </c>
      <c r="T80" s="72" t="s">
        <v>652</v>
      </c>
      <c r="U80" s="66">
        <v>14</v>
      </c>
      <c r="V80" s="69" t="str">
        <f t="shared" si="2"/>
        <v>case 78:sChoice = "ds_styr001";  fCR = 11.0;  iMinNum = 1; iMaxNum = 1; iWeight = 4; break; // Styr || FQ: Rare || HD: 14</v>
      </c>
      <c r="W80" s="78"/>
      <c r="X80" s="78"/>
      <c r="Y80" s="78"/>
      <c r="Z80" s="78"/>
      <c r="AA80" s="78"/>
      <c r="AB80" s="78"/>
      <c r="AC80" s="78"/>
    </row>
    <row r="81" spans="1:29" ht="26.25">
      <c r="A81" s="104" t="s">
        <v>629</v>
      </c>
      <c r="B81" s="104">
        <f t="shared" si="3"/>
        <v>79</v>
      </c>
      <c r="C81" s="104" t="s">
        <v>643</v>
      </c>
      <c r="D81" s="66" t="s">
        <v>510</v>
      </c>
      <c r="E81" s="72" t="s">
        <v>644</v>
      </c>
      <c r="F81" s="66">
        <v>11</v>
      </c>
      <c r="G81" s="81" t="s">
        <v>647</v>
      </c>
      <c r="H81" s="81" t="s">
        <v>646</v>
      </c>
      <c r="I81" s="76">
        <v>2</v>
      </c>
      <c r="J81" s="76" t="s">
        <v>637</v>
      </c>
      <c r="K81" s="76" t="s">
        <v>639</v>
      </c>
      <c r="L81" s="92">
        <v>5</v>
      </c>
      <c r="M81" s="76" t="s">
        <v>637</v>
      </c>
      <c r="N81" s="76" t="s">
        <v>642</v>
      </c>
      <c r="O81" s="75">
        <v>8</v>
      </c>
      <c r="P81" s="76" t="s">
        <v>645</v>
      </c>
      <c r="Q81" s="66" t="s">
        <v>509</v>
      </c>
      <c r="R81" s="72" t="s">
        <v>650</v>
      </c>
      <c r="S81" s="66" t="s">
        <v>23</v>
      </c>
      <c r="T81" s="72" t="s">
        <v>652</v>
      </c>
      <c r="U81" s="66">
        <v>9</v>
      </c>
      <c r="V81" s="69" t="str">
        <f t="shared" si="2"/>
        <v>case 79:sChoice = "barbscorpion_001";  fCR = 11.0;  iMinNum = 2; iMaxNum = 5; iWeight = 8; break; // Barbed Scorpion || FQ: Uncommon || HD: 9</v>
      </c>
      <c r="W81" s="78"/>
      <c r="X81" s="78"/>
      <c r="Y81" s="78"/>
      <c r="Z81" s="78"/>
      <c r="AA81" s="78"/>
      <c r="AB81" s="78"/>
      <c r="AC81" s="78"/>
    </row>
    <row r="82" spans="1:29" ht="26.25">
      <c r="A82" s="104" t="s">
        <v>629</v>
      </c>
      <c r="B82" s="104">
        <f t="shared" si="3"/>
        <v>80</v>
      </c>
      <c r="C82" s="104" t="s">
        <v>643</v>
      </c>
      <c r="D82" s="66" t="s">
        <v>164</v>
      </c>
      <c r="E82" s="72" t="s">
        <v>644</v>
      </c>
      <c r="F82" s="66">
        <v>11</v>
      </c>
      <c r="G82" s="81" t="s">
        <v>647</v>
      </c>
      <c r="H82" s="81" t="s">
        <v>646</v>
      </c>
      <c r="I82" s="76">
        <v>2</v>
      </c>
      <c r="J82" s="76" t="s">
        <v>637</v>
      </c>
      <c r="K82" s="76" t="s">
        <v>639</v>
      </c>
      <c r="L82" s="92">
        <v>7</v>
      </c>
      <c r="M82" s="76" t="s">
        <v>637</v>
      </c>
      <c r="N82" s="76" t="s">
        <v>642</v>
      </c>
      <c r="O82" s="75">
        <v>8</v>
      </c>
      <c r="P82" s="76" t="s">
        <v>645</v>
      </c>
      <c r="Q82" s="66" t="s">
        <v>163</v>
      </c>
      <c r="R82" s="72" t="s">
        <v>650</v>
      </c>
      <c r="S82" s="66" t="s">
        <v>23</v>
      </c>
      <c r="T82" s="72" t="s">
        <v>652</v>
      </c>
      <c r="U82" s="66">
        <v>12</v>
      </c>
      <c r="V82" s="69" t="str">
        <f t="shared" si="2"/>
        <v>case 80:sChoice = "wildmul002";  fCR = 11.0;  iMinNum = 2; iMaxNum = 7; iWeight = 8; break; // Mul, Wild - Dragon's Paw || FQ: Uncommon || HD: 12</v>
      </c>
      <c r="W82" s="78"/>
      <c r="X82" s="78"/>
      <c r="Y82" s="78"/>
      <c r="Z82" s="78"/>
      <c r="AA82" s="78"/>
      <c r="AB82" s="78"/>
      <c r="AC82" s="78"/>
    </row>
    <row r="83" spans="1:29" ht="26.25">
      <c r="A83" s="104" t="s">
        <v>629</v>
      </c>
      <c r="B83" s="104">
        <f t="shared" si="3"/>
        <v>81</v>
      </c>
      <c r="C83" s="104" t="s">
        <v>643</v>
      </c>
      <c r="D83" s="66" t="s">
        <v>565</v>
      </c>
      <c r="E83" s="72" t="s">
        <v>644</v>
      </c>
      <c r="F83" s="66">
        <v>11</v>
      </c>
      <c r="G83" s="81" t="s">
        <v>647</v>
      </c>
      <c r="H83" s="81" t="s">
        <v>646</v>
      </c>
      <c r="I83" s="76">
        <v>1</v>
      </c>
      <c r="J83" s="76" t="s">
        <v>637</v>
      </c>
      <c r="K83" s="76" t="s">
        <v>639</v>
      </c>
      <c r="L83" s="92">
        <v>1</v>
      </c>
      <c r="M83" s="76" t="s">
        <v>637</v>
      </c>
      <c r="N83" s="76" t="s">
        <v>642</v>
      </c>
      <c r="O83" s="75">
        <v>2</v>
      </c>
      <c r="P83" s="76" t="s">
        <v>645</v>
      </c>
      <c r="Q83" s="66" t="s">
        <v>564</v>
      </c>
      <c r="R83" s="72" t="s">
        <v>650</v>
      </c>
      <c r="S83" s="66" t="s">
        <v>11</v>
      </c>
      <c r="T83" s="72" t="s">
        <v>652</v>
      </c>
      <c r="U83" s="66">
        <v>8</v>
      </c>
      <c r="V83" s="69" t="str">
        <f t="shared" si="2"/>
        <v>case 81:sChoice = "crystalspider001";  fCR = 11.0;  iMinNum = 1; iMaxNum = 1; iWeight = 2; break; // Crystal Spider || FQ: Very Rare || HD: 8</v>
      </c>
      <c r="W83" s="78"/>
      <c r="X83" s="78"/>
      <c r="Y83" s="78"/>
      <c r="Z83" s="78"/>
      <c r="AA83" s="78"/>
      <c r="AB83" s="78"/>
      <c r="AC83" s="78"/>
    </row>
    <row r="84" spans="1:29" ht="26.25">
      <c r="A84" s="104" t="s">
        <v>629</v>
      </c>
      <c r="B84" s="104">
        <f t="shared" si="3"/>
        <v>82</v>
      </c>
      <c r="C84" s="104" t="s">
        <v>643</v>
      </c>
      <c r="D84" s="66" t="s">
        <v>534</v>
      </c>
      <c r="E84" s="72" t="s">
        <v>644</v>
      </c>
      <c r="F84" s="66">
        <v>11</v>
      </c>
      <c r="G84" s="81" t="s">
        <v>647</v>
      </c>
      <c r="H84" s="81" t="s">
        <v>646</v>
      </c>
      <c r="I84" s="76">
        <v>2</v>
      </c>
      <c r="J84" s="76" t="s">
        <v>637</v>
      </c>
      <c r="K84" s="76" t="s">
        <v>639</v>
      </c>
      <c r="L84" s="92">
        <v>10</v>
      </c>
      <c r="M84" s="76" t="s">
        <v>637</v>
      </c>
      <c r="N84" s="76" t="s">
        <v>642</v>
      </c>
      <c r="O84" s="75">
        <v>2</v>
      </c>
      <c r="P84" s="76" t="s">
        <v>645</v>
      </c>
      <c r="Q84" s="66" t="s">
        <v>533</v>
      </c>
      <c r="R84" s="72" t="s">
        <v>650</v>
      </c>
      <c r="S84" s="66" t="s">
        <v>11</v>
      </c>
      <c r="T84" s="72" t="s">
        <v>652</v>
      </c>
      <c r="U84" s="66">
        <v>12</v>
      </c>
      <c r="V84" s="69" t="str">
        <f t="shared" si="2"/>
        <v>case 82:sChoice = "ar_dragonne002";  fCR = 11.0;  iMinNum = 2; iMaxNum = 10; iWeight = 2; break; // Dragonne, Greater || FQ: Very Rare || HD: 12</v>
      </c>
      <c r="W84" s="78"/>
      <c r="X84" s="78"/>
      <c r="Y84" s="78"/>
      <c r="Z84" s="78"/>
      <c r="AA84" s="78"/>
      <c r="AB84" s="78"/>
      <c r="AC84" s="78"/>
    </row>
    <row r="85" spans="1:29" ht="26.25">
      <c r="A85" s="104" t="s">
        <v>629</v>
      </c>
      <c r="B85" s="104">
        <f t="shared" si="3"/>
        <v>83</v>
      </c>
      <c r="C85" s="104" t="s">
        <v>643</v>
      </c>
      <c r="D85" s="66" t="s">
        <v>402</v>
      </c>
      <c r="E85" s="72" t="s">
        <v>644</v>
      </c>
      <c r="F85" s="66">
        <v>11</v>
      </c>
      <c r="G85" s="81" t="s">
        <v>647</v>
      </c>
      <c r="H85" s="81" t="s">
        <v>646</v>
      </c>
      <c r="I85" s="76">
        <v>1</v>
      </c>
      <c r="J85" s="76" t="s">
        <v>637</v>
      </c>
      <c r="K85" s="76" t="s">
        <v>639</v>
      </c>
      <c r="L85" s="92">
        <v>1</v>
      </c>
      <c r="M85" s="76" t="s">
        <v>637</v>
      </c>
      <c r="N85" s="76" t="s">
        <v>642</v>
      </c>
      <c r="O85" s="75">
        <v>2</v>
      </c>
      <c r="P85" s="76" t="s">
        <v>645</v>
      </c>
      <c r="Q85" s="66" t="s">
        <v>401</v>
      </c>
      <c r="R85" s="72" t="s">
        <v>650</v>
      </c>
      <c r="S85" s="66" t="s">
        <v>11</v>
      </c>
      <c r="T85" s="72" t="s">
        <v>652</v>
      </c>
      <c r="U85" s="66">
        <v>7</v>
      </c>
      <c r="V85" s="69" t="str">
        <f t="shared" si="2"/>
        <v>case 83:sChoice = "ds_gaj_001";  fCR = 11.0;  iMinNum = 1; iMaxNum = 1; iWeight = 2; break; // Gaj || FQ: Very Rare || HD: 7</v>
      </c>
      <c r="W85" s="78"/>
      <c r="X85" s="78"/>
      <c r="Y85" s="78"/>
      <c r="Z85" s="78"/>
      <c r="AA85" s="78"/>
      <c r="AB85" s="78"/>
      <c r="AC85" s="78"/>
    </row>
    <row r="86" spans="1:29" ht="26.25">
      <c r="A86" s="104" t="s">
        <v>629</v>
      </c>
      <c r="B86" s="104">
        <f t="shared" si="3"/>
        <v>84</v>
      </c>
      <c r="C86" s="104" t="s">
        <v>643</v>
      </c>
      <c r="D86" s="66" t="s">
        <v>540</v>
      </c>
      <c r="E86" s="72" t="s">
        <v>644</v>
      </c>
      <c r="F86" s="66">
        <v>12</v>
      </c>
      <c r="G86" s="81" t="s">
        <v>647</v>
      </c>
      <c r="H86" s="81" t="s">
        <v>646</v>
      </c>
      <c r="I86" s="76">
        <v>1</v>
      </c>
      <c r="J86" s="76" t="s">
        <v>637</v>
      </c>
      <c r="K86" s="76" t="s">
        <v>639</v>
      </c>
      <c r="L86" s="92">
        <v>5</v>
      </c>
      <c r="M86" s="76" t="s">
        <v>637</v>
      </c>
      <c r="N86" s="76" t="s">
        <v>642</v>
      </c>
      <c r="O86" s="76">
        <v>16</v>
      </c>
      <c r="P86" s="76" t="s">
        <v>645</v>
      </c>
      <c r="Q86" s="66" t="s">
        <v>539</v>
      </c>
      <c r="R86" s="72" t="s">
        <v>650</v>
      </c>
      <c r="S86" s="66" t="s">
        <v>18</v>
      </c>
      <c r="T86" s="72" t="s">
        <v>652</v>
      </c>
      <c r="U86" s="66">
        <v>10</v>
      </c>
      <c r="V86" s="69" t="str">
        <f t="shared" si="2"/>
        <v>case 84:sChoice = "monst_scorp005";  fCR = 12.0;  iMinNum = 1; iMaxNum = 5; iWeight = 16; break; // Monstrous Scorpion, Huge || FQ: Common || HD: 10</v>
      </c>
      <c r="W86" s="78"/>
      <c r="X86" s="78"/>
      <c r="Y86" s="78"/>
      <c r="Z86" s="78"/>
      <c r="AA86" s="78"/>
      <c r="AB86" s="78"/>
      <c r="AC86" s="78"/>
    </row>
    <row r="87" spans="1:29" ht="26.25">
      <c r="A87" s="104" t="s">
        <v>629</v>
      </c>
      <c r="B87" s="104">
        <f t="shared" si="3"/>
        <v>85</v>
      </c>
      <c r="C87" s="104" t="s">
        <v>643</v>
      </c>
      <c r="D87" s="66" t="s">
        <v>97</v>
      </c>
      <c r="E87" s="72" t="s">
        <v>644</v>
      </c>
      <c r="F87" s="66">
        <v>12</v>
      </c>
      <c r="G87" s="81" t="s">
        <v>647</v>
      </c>
      <c r="H87" s="81" t="s">
        <v>646</v>
      </c>
      <c r="I87" s="76">
        <v>3</v>
      </c>
      <c r="J87" s="76" t="s">
        <v>637</v>
      </c>
      <c r="K87" s="76" t="s">
        <v>639</v>
      </c>
      <c r="L87" s="92">
        <v>5</v>
      </c>
      <c r="M87" s="76" t="s">
        <v>637</v>
      </c>
      <c r="N87" s="76" t="s">
        <v>642</v>
      </c>
      <c r="O87" s="75">
        <v>4</v>
      </c>
      <c r="P87" s="76" t="s">
        <v>645</v>
      </c>
      <c r="Q87" s="66" t="s">
        <v>96</v>
      </c>
      <c r="R87" s="72" t="s">
        <v>650</v>
      </c>
      <c r="S87" s="66" t="s">
        <v>38</v>
      </c>
      <c r="T87" s="72" t="s">
        <v>652</v>
      </c>
      <c r="U87" s="66">
        <v>9</v>
      </c>
      <c r="V87" s="69" t="str">
        <f t="shared" si="2"/>
        <v>case 85:sChoice = "ar_bloodsent001";  fCR = 12.0;  iMinNum = 3; iMaxNum = 5; iWeight = 4; break; // Marble Sentinel, Bloodstone || FQ: Rare || HD: 9</v>
      </c>
      <c r="W87" s="78"/>
      <c r="X87" s="78"/>
      <c r="Y87" s="78"/>
      <c r="Z87" s="78"/>
      <c r="AA87" s="78"/>
      <c r="AB87" s="78"/>
      <c r="AC87" s="78"/>
    </row>
    <row r="88" spans="1:29" ht="26.25">
      <c r="A88" s="104" t="s">
        <v>629</v>
      </c>
      <c r="B88" s="104">
        <f t="shared" si="3"/>
        <v>86</v>
      </c>
      <c r="C88" s="104" t="s">
        <v>643</v>
      </c>
      <c r="D88" s="66" t="s">
        <v>388</v>
      </c>
      <c r="E88" s="72" t="s">
        <v>644</v>
      </c>
      <c r="F88" s="66">
        <v>12</v>
      </c>
      <c r="G88" s="81" t="s">
        <v>647</v>
      </c>
      <c r="H88" s="81" t="s">
        <v>646</v>
      </c>
      <c r="I88" s="76">
        <v>1</v>
      </c>
      <c r="J88" s="76" t="s">
        <v>637</v>
      </c>
      <c r="K88" s="76" t="s">
        <v>639</v>
      </c>
      <c r="L88" s="92">
        <v>4</v>
      </c>
      <c r="M88" s="76" t="s">
        <v>637</v>
      </c>
      <c r="N88" s="76" t="s">
        <v>642</v>
      </c>
      <c r="O88" s="75">
        <v>2</v>
      </c>
      <c r="P88" s="76" t="s">
        <v>645</v>
      </c>
      <c r="Q88" s="66" t="s">
        <v>387</v>
      </c>
      <c r="R88" s="72" t="s">
        <v>650</v>
      </c>
      <c r="S88" s="66" t="s">
        <v>11</v>
      </c>
      <c r="T88" s="72" t="s">
        <v>652</v>
      </c>
      <c r="U88" s="66">
        <v>7</v>
      </c>
      <c r="V88" s="69" t="str">
        <f t="shared" si="2"/>
        <v>case 86:sChoice = "ds_zik_trin_ta01";  fCR = 12.0;  iMinNum = 1; iMaxNum = 4; iWeight = 2; break; // Zik-trin’ta || FQ: Very Rare || HD: 7</v>
      </c>
      <c r="W88" s="78"/>
      <c r="X88" s="78"/>
      <c r="Y88" s="78"/>
      <c r="Z88" s="78"/>
      <c r="AA88" s="78"/>
      <c r="AB88" s="78"/>
      <c r="AC88" s="78"/>
    </row>
    <row r="89" spans="1:29" ht="26.25">
      <c r="A89" s="104" t="s">
        <v>629</v>
      </c>
      <c r="B89" s="104">
        <f t="shared" si="3"/>
        <v>87</v>
      </c>
      <c r="C89" s="104" t="s">
        <v>643</v>
      </c>
      <c r="D89" s="66" t="s">
        <v>346</v>
      </c>
      <c r="E89" s="72" t="s">
        <v>644</v>
      </c>
      <c r="F89" s="66">
        <v>13</v>
      </c>
      <c r="G89" s="81" t="s">
        <v>647</v>
      </c>
      <c r="H89" s="81" t="s">
        <v>646</v>
      </c>
      <c r="I89" s="76">
        <v>1</v>
      </c>
      <c r="J89" s="76" t="s">
        <v>637</v>
      </c>
      <c r="K89" s="76" t="s">
        <v>639</v>
      </c>
      <c r="L89" s="92">
        <v>1</v>
      </c>
      <c r="M89" s="76" t="s">
        <v>637</v>
      </c>
      <c r="N89" s="76" t="s">
        <v>642</v>
      </c>
      <c r="O89" s="75">
        <v>4</v>
      </c>
      <c r="P89" s="76" t="s">
        <v>645</v>
      </c>
      <c r="Q89" s="66" t="s">
        <v>345</v>
      </c>
      <c r="R89" s="72" t="s">
        <v>650</v>
      </c>
      <c r="S89" s="66" t="s">
        <v>38</v>
      </c>
      <c r="T89" s="72" t="s">
        <v>652</v>
      </c>
      <c r="U89" s="66">
        <v>8</v>
      </c>
      <c r="V89" s="69" t="str">
        <f t="shared" si="2"/>
        <v>case 87:sChoice = "elem_air_lg001";  fCR = 13.0;  iMinNum = 1; iMaxNum = 1; iWeight = 4; break; // [AR] Air Elemental, Large || FQ: Rare || HD: 8</v>
      </c>
      <c r="W89" s="78"/>
      <c r="X89" s="78"/>
      <c r="Y89" s="78"/>
      <c r="Z89" s="78"/>
      <c r="AA89" s="78"/>
      <c r="AB89" s="78"/>
      <c r="AC89" s="78"/>
    </row>
    <row r="90" spans="1:29" ht="26.25">
      <c r="A90" s="104" t="s">
        <v>629</v>
      </c>
      <c r="B90" s="104">
        <f t="shared" si="3"/>
        <v>88</v>
      </c>
      <c r="C90" s="104" t="s">
        <v>643</v>
      </c>
      <c r="D90" s="66" t="s">
        <v>384</v>
      </c>
      <c r="E90" s="72" t="s">
        <v>644</v>
      </c>
      <c r="F90" s="66">
        <v>13</v>
      </c>
      <c r="G90" s="81" t="s">
        <v>647</v>
      </c>
      <c r="H90" s="81" t="s">
        <v>646</v>
      </c>
      <c r="I90" s="76">
        <v>1</v>
      </c>
      <c r="J90" s="76" t="s">
        <v>637</v>
      </c>
      <c r="K90" s="76" t="s">
        <v>639</v>
      </c>
      <c r="L90" s="92">
        <v>1</v>
      </c>
      <c r="M90" s="76" t="s">
        <v>637</v>
      </c>
      <c r="N90" s="76" t="s">
        <v>642</v>
      </c>
      <c r="O90" s="75">
        <v>4</v>
      </c>
      <c r="P90" s="76" t="s">
        <v>645</v>
      </c>
      <c r="Q90" s="66" t="s">
        <v>383</v>
      </c>
      <c r="R90" s="72" t="s">
        <v>650</v>
      </c>
      <c r="S90" s="66" t="s">
        <v>38</v>
      </c>
      <c r="T90" s="72" t="s">
        <v>652</v>
      </c>
      <c r="U90" s="66">
        <v>12</v>
      </c>
      <c r="V90" s="69" t="str">
        <f t="shared" si="2"/>
        <v>case 88:sChoice = "ar_kreen_002";  fCR = 13.0;  iMinNum = 1; iMaxNum = 1; iWeight = 4; break; // Thri-kreen, Ranger || FQ: Rare || HD: 12</v>
      </c>
      <c r="W90" s="78"/>
      <c r="X90" s="78"/>
      <c r="Y90" s="78"/>
      <c r="Z90" s="78"/>
      <c r="AA90" s="78"/>
      <c r="AB90" s="78"/>
      <c r="AC90" s="78"/>
    </row>
    <row r="91" spans="1:29" ht="26.25">
      <c r="A91" s="104" t="s">
        <v>629</v>
      </c>
      <c r="B91" s="104">
        <f t="shared" si="3"/>
        <v>89</v>
      </c>
      <c r="C91" s="104" t="s">
        <v>643</v>
      </c>
      <c r="D91" s="66" t="s">
        <v>517</v>
      </c>
      <c r="E91" s="72" t="s">
        <v>644</v>
      </c>
      <c r="F91" s="66">
        <v>13</v>
      </c>
      <c r="G91" s="81" t="s">
        <v>647</v>
      </c>
      <c r="H91" s="81" t="s">
        <v>646</v>
      </c>
      <c r="I91" s="76">
        <v>1</v>
      </c>
      <c r="J91" s="76" t="s">
        <v>637</v>
      </c>
      <c r="K91" s="76" t="s">
        <v>639</v>
      </c>
      <c r="L91" s="92">
        <v>5</v>
      </c>
      <c r="M91" s="76" t="s">
        <v>637</v>
      </c>
      <c r="N91" s="76" t="s">
        <v>642</v>
      </c>
      <c r="O91" s="75">
        <v>8</v>
      </c>
      <c r="P91" s="76" t="s">
        <v>645</v>
      </c>
      <c r="Q91" s="66" t="s">
        <v>516</v>
      </c>
      <c r="R91" s="72" t="s">
        <v>650</v>
      </c>
      <c r="S91" s="66" t="s">
        <v>23</v>
      </c>
      <c r="T91" s="72" t="s">
        <v>652</v>
      </c>
      <c r="U91" s="66">
        <v>12</v>
      </c>
      <c r="V91" s="69" t="str">
        <f t="shared" si="2"/>
        <v>case 89:sChoice = "ar_desmast_001";  fCR = 13.0;  iMinNum = 1; iMaxNum = 5; iWeight = 8; break; // Mastyrial, Desert || FQ: Uncommon || HD: 12</v>
      </c>
      <c r="W91" s="78"/>
      <c r="X91" s="78"/>
      <c r="Y91" s="78"/>
      <c r="Z91" s="78"/>
      <c r="AA91" s="78"/>
      <c r="AB91" s="78"/>
      <c r="AC91" s="78"/>
    </row>
    <row r="92" spans="1:29" ht="26.25">
      <c r="A92" s="104" t="s">
        <v>629</v>
      </c>
      <c r="B92" s="104">
        <f t="shared" si="3"/>
        <v>90</v>
      </c>
      <c r="C92" s="104" t="s">
        <v>643</v>
      </c>
      <c r="D92" s="66" t="s">
        <v>491</v>
      </c>
      <c r="E92" s="72" t="s">
        <v>644</v>
      </c>
      <c r="F92" s="66">
        <v>14</v>
      </c>
      <c r="G92" s="81" t="s">
        <v>647</v>
      </c>
      <c r="H92" s="81" t="s">
        <v>646</v>
      </c>
      <c r="I92" s="76">
        <v>1</v>
      </c>
      <c r="J92" s="76" t="s">
        <v>637</v>
      </c>
      <c r="K92" s="76" t="s">
        <v>639</v>
      </c>
      <c r="L92" s="92">
        <v>1</v>
      </c>
      <c r="M92" s="76" t="s">
        <v>637</v>
      </c>
      <c r="N92" s="76" t="s">
        <v>642</v>
      </c>
      <c r="O92" s="75">
        <v>4</v>
      </c>
      <c r="P92" s="76" t="s">
        <v>645</v>
      </c>
      <c r="Q92" s="66" t="s">
        <v>490</v>
      </c>
      <c r="R92" s="72" t="s">
        <v>650</v>
      </c>
      <c r="S92" s="66" t="s">
        <v>38</v>
      </c>
      <c r="T92" s="72" t="s">
        <v>652</v>
      </c>
      <c r="U92" s="66">
        <v>15</v>
      </c>
      <c r="V92" s="69" t="str">
        <f t="shared" si="2"/>
        <v>case 90:sChoice = "ar_c_belgoi004";  fCR = 14.0;  iMinNum = 1; iMaxNum = 1; iWeight = 4; break; // Belgoi, Flamewarder || FQ: Rare || HD: 15</v>
      </c>
      <c r="W92" s="78"/>
      <c r="X92" s="78"/>
      <c r="Y92" s="78"/>
      <c r="Z92" s="78"/>
      <c r="AA92" s="78"/>
      <c r="AB92" s="78"/>
      <c r="AC92" s="78"/>
    </row>
    <row r="93" spans="1:29" ht="26.25">
      <c r="A93" s="104" t="s">
        <v>629</v>
      </c>
      <c r="B93" s="104">
        <f t="shared" si="3"/>
        <v>91</v>
      </c>
      <c r="C93" s="104" t="s">
        <v>643</v>
      </c>
      <c r="D93" s="66" t="s">
        <v>382</v>
      </c>
      <c r="E93" s="72" t="s">
        <v>644</v>
      </c>
      <c r="F93" s="66">
        <v>14</v>
      </c>
      <c r="G93" s="81" t="s">
        <v>647</v>
      </c>
      <c r="H93" s="81" t="s">
        <v>646</v>
      </c>
      <c r="I93" s="76">
        <v>1</v>
      </c>
      <c r="J93" s="76" t="s">
        <v>637</v>
      </c>
      <c r="K93" s="76" t="s">
        <v>639</v>
      </c>
      <c r="L93" s="92">
        <v>1</v>
      </c>
      <c r="M93" s="76" t="s">
        <v>637</v>
      </c>
      <c r="N93" s="76" t="s">
        <v>642</v>
      </c>
      <c r="O93" s="75">
        <v>4</v>
      </c>
      <c r="P93" s="76" t="s">
        <v>645</v>
      </c>
      <c r="Q93" s="66" t="s">
        <v>381</v>
      </c>
      <c r="R93" s="72" t="s">
        <v>650</v>
      </c>
      <c r="S93" s="66" t="s">
        <v>38</v>
      </c>
      <c r="T93" s="72" t="s">
        <v>652</v>
      </c>
      <c r="U93" s="66">
        <v>12</v>
      </c>
      <c r="V93" s="69" t="str">
        <f t="shared" si="2"/>
        <v>case 91:sChoice = "ar_kreen_003";  fCR = 14.0;  iMinNum = 1; iMaxNum = 1; iWeight = 4; break; // Thri-kreen, Druid || FQ: Rare || HD: 12</v>
      </c>
      <c r="W93" s="78"/>
      <c r="X93" s="78"/>
      <c r="Y93" s="78"/>
      <c r="Z93" s="78"/>
      <c r="AA93" s="78"/>
      <c r="AB93" s="78"/>
      <c r="AC93" s="78"/>
    </row>
    <row r="94" spans="1:29" ht="26.25">
      <c r="A94" s="104" t="s">
        <v>629</v>
      </c>
      <c r="B94" s="104">
        <f t="shared" si="3"/>
        <v>92</v>
      </c>
      <c r="C94" s="104" t="s">
        <v>643</v>
      </c>
      <c r="D94" s="66" t="s">
        <v>482</v>
      </c>
      <c r="E94" s="72" t="s">
        <v>644</v>
      </c>
      <c r="F94" s="66">
        <v>15</v>
      </c>
      <c r="G94" s="81" t="s">
        <v>647</v>
      </c>
      <c r="H94" s="81" t="s">
        <v>646</v>
      </c>
      <c r="I94" s="76">
        <v>1</v>
      </c>
      <c r="J94" s="76" t="s">
        <v>637</v>
      </c>
      <c r="K94" s="76" t="s">
        <v>639</v>
      </c>
      <c r="L94" s="92">
        <v>1</v>
      </c>
      <c r="M94" s="76" t="s">
        <v>637</v>
      </c>
      <c r="N94" s="76" t="s">
        <v>642</v>
      </c>
      <c r="O94" s="75">
        <v>2</v>
      </c>
      <c r="P94" s="76" t="s">
        <v>645</v>
      </c>
      <c r="Q94" s="66" t="s">
        <v>481</v>
      </c>
      <c r="R94" s="72" t="s">
        <v>650</v>
      </c>
      <c r="S94" s="66" t="s">
        <v>11</v>
      </c>
      <c r="T94" s="72" t="s">
        <v>652</v>
      </c>
      <c r="U94" s="66">
        <v>14</v>
      </c>
      <c r="V94" s="69" t="str">
        <f t="shared" si="2"/>
        <v>case 92:sChoice = "ar_sout_001";  fCR = 15.0;  iMinNum = 1; iMaxNum = 1; iWeight = 2; break; // So-Ut (Rampager) || FQ: Very Rare || HD: 14</v>
      </c>
      <c r="W94" s="78"/>
      <c r="X94" s="78"/>
      <c r="Y94" s="78"/>
      <c r="Z94" s="78"/>
      <c r="AA94" s="78"/>
      <c r="AB94" s="78"/>
      <c r="AC94" s="78"/>
    </row>
    <row r="95" spans="1:29" ht="26.25">
      <c r="A95" s="104" t="s">
        <v>629</v>
      </c>
      <c r="B95" s="104">
        <f t="shared" si="3"/>
        <v>93</v>
      </c>
      <c r="C95" s="104" t="s">
        <v>643</v>
      </c>
      <c r="D95" s="66" t="s">
        <v>100</v>
      </c>
      <c r="E95" s="72" t="s">
        <v>644</v>
      </c>
      <c r="F95" s="66">
        <v>16</v>
      </c>
      <c r="G95" s="81" t="s">
        <v>647</v>
      </c>
      <c r="H95" s="81" t="s">
        <v>646</v>
      </c>
      <c r="I95" s="76">
        <v>2</v>
      </c>
      <c r="J95" s="76" t="s">
        <v>637</v>
      </c>
      <c r="K95" s="76" t="s">
        <v>639</v>
      </c>
      <c r="L95" s="92">
        <v>4</v>
      </c>
      <c r="M95" s="76" t="s">
        <v>637</v>
      </c>
      <c r="N95" s="76" t="s">
        <v>642</v>
      </c>
      <c r="O95" s="75">
        <v>4</v>
      </c>
      <c r="P95" s="76" t="s">
        <v>645</v>
      </c>
      <c r="Q95" s="66" t="s">
        <v>99</v>
      </c>
      <c r="R95" s="72" t="s">
        <v>650</v>
      </c>
      <c r="S95" s="66" t="s">
        <v>38</v>
      </c>
      <c r="T95" s="72" t="s">
        <v>652</v>
      </c>
      <c r="U95" s="66">
        <v>12</v>
      </c>
      <c r="V95" s="69" t="str">
        <f t="shared" si="2"/>
        <v>case 93:sChoice = "ar_ebonsent001";  fCR = 16.0;  iMinNum = 2; iMaxNum = 4; iWeight = 4; break; // Marble Sentinel, Ebon || FQ: Rare || HD: 12</v>
      </c>
      <c r="W95" s="78"/>
      <c r="X95" s="78"/>
      <c r="Y95" s="78"/>
      <c r="Z95" s="78"/>
      <c r="AA95" s="78"/>
      <c r="AB95" s="78"/>
      <c r="AC95" s="78"/>
    </row>
    <row r="96" spans="1:29" ht="26.25">
      <c r="A96" s="104" t="s">
        <v>629</v>
      </c>
      <c r="B96" s="104">
        <f t="shared" si="3"/>
        <v>94</v>
      </c>
      <c r="C96" s="104" t="s">
        <v>643</v>
      </c>
      <c r="D96" s="66" t="s">
        <v>126</v>
      </c>
      <c r="E96" s="72" t="s">
        <v>644</v>
      </c>
      <c r="F96" s="66">
        <v>16</v>
      </c>
      <c r="G96" s="81" t="s">
        <v>647</v>
      </c>
      <c r="H96" s="81" t="s">
        <v>646</v>
      </c>
      <c r="I96" s="76">
        <v>1</v>
      </c>
      <c r="J96" s="76" t="s">
        <v>637</v>
      </c>
      <c r="K96" s="76" t="s">
        <v>639</v>
      </c>
      <c r="L96" s="92">
        <v>1</v>
      </c>
      <c r="M96" s="76" t="s">
        <v>637</v>
      </c>
      <c r="N96" s="76" t="s">
        <v>642</v>
      </c>
      <c r="O96" s="75">
        <v>2</v>
      </c>
      <c r="P96" s="76" t="s">
        <v>645</v>
      </c>
      <c r="Q96" s="66" t="s">
        <v>125</v>
      </c>
      <c r="R96" s="72" t="s">
        <v>650</v>
      </c>
      <c r="S96" s="66" t="s">
        <v>11</v>
      </c>
      <c r="T96" s="72" t="s">
        <v>652</v>
      </c>
      <c r="U96" s="66">
        <v>20</v>
      </c>
      <c r="V96" s="69" t="str">
        <f t="shared" si="2"/>
        <v>case 94:sChoice = "drake_fire001";  fCR = 16.0;  iMinNum = 1; iMaxNum = 1; iWeight = 2; break; // Drake, Fire || FQ: Very Rare || HD: 20</v>
      </c>
      <c r="W96" s="78"/>
      <c r="X96" s="78"/>
      <c r="Y96" s="78"/>
      <c r="Z96" s="78"/>
      <c r="AA96" s="78"/>
      <c r="AB96" s="78"/>
      <c r="AC96" s="78"/>
    </row>
    <row r="97" spans="1:29" ht="26.25">
      <c r="A97" s="104" t="s">
        <v>629</v>
      </c>
      <c r="B97" s="104">
        <f t="shared" si="3"/>
        <v>95</v>
      </c>
      <c r="C97" s="104" t="s">
        <v>643</v>
      </c>
      <c r="D97" s="66" t="s">
        <v>128</v>
      </c>
      <c r="E97" s="72" t="s">
        <v>644</v>
      </c>
      <c r="F97" s="66">
        <v>16</v>
      </c>
      <c r="G97" s="81" t="s">
        <v>647</v>
      </c>
      <c r="H97" s="81" t="s">
        <v>646</v>
      </c>
      <c r="I97" s="76">
        <v>1</v>
      </c>
      <c r="J97" s="76" t="s">
        <v>637</v>
      </c>
      <c r="K97" s="76" t="s">
        <v>639</v>
      </c>
      <c r="L97" s="92">
        <v>1</v>
      </c>
      <c r="M97" s="76" t="s">
        <v>637</v>
      </c>
      <c r="N97" s="76" t="s">
        <v>642</v>
      </c>
      <c r="O97" s="75">
        <v>2</v>
      </c>
      <c r="P97" s="76" t="s">
        <v>645</v>
      </c>
      <c r="Q97" s="66" t="s">
        <v>127</v>
      </c>
      <c r="R97" s="72" t="s">
        <v>650</v>
      </c>
      <c r="S97" s="66" t="s">
        <v>11</v>
      </c>
      <c r="T97" s="72" t="s">
        <v>652</v>
      </c>
      <c r="U97" s="66">
        <v>20</v>
      </c>
      <c r="V97" s="69" t="str">
        <f t="shared" si="2"/>
        <v>case 95:sChoice = "drake_water001";  fCR = 16.0;  iMinNum = 1; iMaxNum = 1; iWeight = 2; break; // Drake, Water || FQ: Very Rare || HD: 20</v>
      </c>
      <c r="W97" s="78"/>
      <c r="X97" s="78"/>
      <c r="Y97" s="78"/>
      <c r="Z97" s="78"/>
      <c r="AA97" s="78"/>
      <c r="AB97" s="78"/>
      <c r="AC97" s="78"/>
    </row>
    <row r="98" spans="1:29" ht="26.25">
      <c r="A98" s="104" t="s">
        <v>629</v>
      </c>
      <c r="B98" s="104">
        <f t="shared" si="3"/>
        <v>96</v>
      </c>
      <c r="C98" s="104" t="s">
        <v>643</v>
      </c>
      <c r="D98" s="66" t="s">
        <v>559</v>
      </c>
      <c r="E98" s="72" t="s">
        <v>644</v>
      </c>
      <c r="F98" s="66">
        <v>16</v>
      </c>
      <c r="G98" s="81" t="s">
        <v>647</v>
      </c>
      <c r="H98" s="81" t="s">
        <v>646</v>
      </c>
      <c r="I98" s="76">
        <v>1</v>
      </c>
      <c r="J98" s="76" t="s">
        <v>637</v>
      </c>
      <c r="K98" s="76" t="s">
        <v>639</v>
      </c>
      <c r="L98" s="92">
        <v>1</v>
      </c>
      <c r="M98" s="76" t="s">
        <v>637</v>
      </c>
      <c r="N98" s="76" t="s">
        <v>642</v>
      </c>
      <c r="O98" s="75">
        <v>2</v>
      </c>
      <c r="P98" s="76" t="s">
        <v>645</v>
      </c>
      <c r="Q98" s="66" t="s">
        <v>558</v>
      </c>
      <c r="R98" s="72" t="s">
        <v>650</v>
      </c>
      <c r="S98" s="66" t="s">
        <v>11</v>
      </c>
      <c r="T98" s="72" t="s">
        <v>652</v>
      </c>
      <c r="U98" s="66">
        <v>12</v>
      </c>
      <c r="V98" s="69" t="str">
        <f t="shared" si="2"/>
        <v>case 96:sChoice = "ar_obsmino001";  fCR = 16.0;  iMinNum = 1; iMaxNum = 1; iWeight = 2; break; // Obsidian Minotaur || FQ: Very Rare || HD: 12</v>
      </c>
      <c r="W98" s="78"/>
      <c r="X98" s="78"/>
      <c r="Y98" s="78"/>
      <c r="Z98" s="78"/>
      <c r="AA98" s="78"/>
      <c r="AB98" s="78"/>
      <c r="AC98" s="78"/>
    </row>
    <row r="99" spans="1:29" ht="26.25">
      <c r="A99" s="104" t="s">
        <v>629</v>
      </c>
      <c r="B99" s="104">
        <f t="shared" si="3"/>
        <v>97</v>
      </c>
      <c r="C99" s="104" t="s">
        <v>643</v>
      </c>
      <c r="D99" s="66" t="s">
        <v>162</v>
      </c>
      <c r="E99" s="72" t="s">
        <v>644</v>
      </c>
      <c r="F99" s="66">
        <v>17</v>
      </c>
      <c r="G99" s="81" t="s">
        <v>647</v>
      </c>
      <c r="H99" s="81" t="s">
        <v>646</v>
      </c>
      <c r="I99" s="76">
        <v>2</v>
      </c>
      <c r="J99" s="76" t="s">
        <v>637</v>
      </c>
      <c r="K99" s="76" t="s">
        <v>639</v>
      </c>
      <c r="L99" s="92">
        <v>7</v>
      </c>
      <c r="M99" s="76" t="s">
        <v>637</v>
      </c>
      <c r="N99" s="76" t="s">
        <v>642</v>
      </c>
      <c r="O99" s="75">
        <v>8</v>
      </c>
      <c r="P99" s="76" t="s">
        <v>645</v>
      </c>
      <c r="Q99" s="66" t="s">
        <v>161</v>
      </c>
      <c r="R99" s="72" t="s">
        <v>650</v>
      </c>
      <c r="S99" s="66" t="s">
        <v>23</v>
      </c>
      <c r="T99" s="72" t="s">
        <v>652</v>
      </c>
      <c r="U99" s="66">
        <v>17</v>
      </c>
      <c r="V99" s="69" t="str">
        <f t="shared" si="2"/>
        <v>case 97:sChoice = "wildmul003";  fCR = 17.0;  iMinNum = 2; iMaxNum = 7; iWeight = 8; break; // Mul, Wild - Darts || FQ: Uncommon || HD: 17</v>
      </c>
      <c r="W99" s="78"/>
      <c r="X99" s="78"/>
      <c r="Y99" s="78"/>
      <c r="Z99" s="78"/>
      <c r="AA99" s="78"/>
      <c r="AB99" s="78"/>
      <c r="AC99" s="78"/>
    </row>
    <row r="100" spans="1:29" ht="26.25">
      <c r="A100" s="104" t="s">
        <v>629</v>
      </c>
      <c r="B100" s="104">
        <f t="shared" si="3"/>
        <v>98</v>
      </c>
      <c r="C100" s="104" t="s">
        <v>643</v>
      </c>
      <c r="D100" s="66" t="s">
        <v>412</v>
      </c>
      <c r="E100" s="72" t="s">
        <v>644</v>
      </c>
      <c r="F100" s="66">
        <v>17</v>
      </c>
      <c r="G100" s="81" t="s">
        <v>647</v>
      </c>
      <c r="H100" s="81" t="s">
        <v>646</v>
      </c>
      <c r="I100" s="76">
        <v>1</v>
      </c>
      <c r="J100" s="76" t="s">
        <v>637</v>
      </c>
      <c r="K100" s="76" t="s">
        <v>639</v>
      </c>
      <c r="L100" s="92">
        <v>1</v>
      </c>
      <c r="M100" s="76" t="s">
        <v>637</v>
      </c>
      <c r="N100" s="76" t="s">
        <v>642</v>
      </c>
      <c r="O100" s="75">
        <v>2</v>
      </c>
      <c r="P100" s="76" t="s">
        <v>645</v>
      </c>
      <c r="Q100" s="66" t="s">
        <v>411</v>
      </c>
      <c r="R100" s="72" t="s">
        <v>650</v>
      </c>
      <c r="S100" s="66" t="s">
        <v>11</v>
      </c>
      <c r="T100" s="72" t="s">
        <v>652</v>
      </c>
      <c r="U100" s="66">
        <v>20</v>
      </c>
      <c r="V100" s="69" t="str">
        <f t="shared" si="2"/>
        <v>case 98:sChoice = "ar_saltdrake002";  fCR = 17.0;  iMinNum = 1; iMaxNum = 1; iWeight = 2; break; // Drake, Salt - Huge || FQ: Very Rare || HD: 20</v>
      </c>
      <c r="W100" s="78"/>
      <c r="X100" s="78"/>
      <c r="Y100" s="78"/>
      <c r="Z100" s="78"/>
      <c r="AA100" s="78"/>
      <c r="AB100" s="78"/>
      <c r="AC100" s="78"/>
    </row>
    <row r="101" spans="1:29" ht="26.25">
      <c r="A101" s="104" t="s">
        <v>629</v>
      </c>
      <c r="B101" s="104">
        <f t="shared" si="3"/>
        <v>99</v>
      </c>
      <c r="C101" s="104" t="s">
        <v>643</v>
      </c>
      <c r="D101" s="66" t="s">
        <v>561</v>
      </c>
      <c r="E101" s="72" t="s">
        <v>644</v>
      </c>
      <c r="F101" s="66">
        <v>18</v>
      </c>
      <c r="G101" s="81" t="s">
        <v>647</v>
      </c>
      <c r="H101" s="81" t="s">
        <v>646</v>
      </c>
      <c r="I101" s="76">
        <v>1</v>
      </c>
      <c r="J101" s="76" t="s">
        <v>637</v>
      </c>
      <c r="K101" s="76" t="s">
        <v>639</v>
      </c>
      <c r="L101" s="92">
        <v>1</v>
      </c>
      <c r="M101" s="76" t="s">
        <v>637</v>
      </c>
      <c r="N101" s="76" t="s">
        <v>642</v>
      </c>
      <c r="O101" s="75">
        <v>4</v>
      </c>
      <c r="P101" s="76" t="s">
        <v>645</v>
      </c>
      <c r="Q101" s="66" t="s">
        <v>560</v>
      </c>
      <c r="R101" s="72" t="s">
        <v>650</v>
      </c>
      <c r="S101" s="66" t="s">
        <v>38</v>
      </c>
      <c r="T101" s="72" t="s">
        <v>652</v>
      </c>
      <c r="U101" s="66">
        <v>16</v>
      </c>
      <c r="V101" s="69" t="str">
        <f t="shared" si="2"/>
        <v>case 99:sChoice = "ar_aerservant001";  fCR = 18.0;  iMinNum = 1; iMaxNum = 1; iWeight = 4; break; // Aerial Servant || FQ: Rare || HD: 16</v>
      </c>
      <c r="W101" s="78"/>
      <c r="X101" s="78"/>
      <c r="Y101" s="78"/>
      <c r="Z101" s="78"/>
      <c r="AA101" s="78"/>
      <c r="AB101" s="78"/>
      <c r="AC101" s="78"/>
    </row>
    <row r="102" spans="1:29" ht="26.25">
      <c r="A102" s="104" t="s">
        <v>629</v>
      </c>
      <c r="B102" s="104">
        <f t="shared" si="3"/>
        <v>100</v>
      </c>
      <c r="C102" s="104" t="s">
        <v>643</v>
      </c>
      <c r="D102" s="66" t="s">
        <v>124</v>
      </c>
      <c r="E102" s="72" t="s">
        <v>644</v>
      </c>
      <c r="F102" s="66">
        <v>19</v>
      </c>
      <c r="G102" s="81" t="s">
        <v>647</v>
      </c>
      <c r="H102" s="81" t="s">
        <v>646</v>
      </c>
      <c r="I102" s="76">
        <v>1</v>
      </c>
      <c r="J102" s="76" t="s">
        <v>637</v>
      </c>
      <c r="K102" s="76" t="s">
        <v>639</v>
      </c>
      <c r="L102" s="103">
        <v>1</v>
      </c>
      <c r="M102" s="76" t="s">
        <v>637</v>
      </c>
      <c r="N102" s="76" t="s">
        <v>642</v>
      </c>
      <c r="O102" s="75">
        <v>2</v>
      </c>
      <c r="P102" s="76" t="s">
        <v>645</v>
      </c>
      <c r="Q102" s="66" t="s">
        <v>123</v>
      </c>
      <c r="R102" s="72" t="s">
        <v>650</v>
      </c>
      <c r="S102" s="66" t="s">
        <v>11</v>
      </c>
      <c r="T102" s="72" t="s">
        <v>652</v>
      </c>
      <c r="U102" s="66">
        <v>25</v>
      </c>
      <c r="V102" s="69" t="str">
        <f t="shared" si="2"/>
        <v>case 100:sChoice = "drake_earth001";  fCR = 19.0;  iMinNum = 1; iMaxNum = 1; iWeight = 2; break; // Drake, Earth || FQ: Very Rare || HD: 25</v>
      </c>
      <c r="W102" s="78"/>
      <c r="X102" s="78"/>
      <c r="Y102" s="78"/>
      <c r="Z102" s="78"/>
      <c r="AA102" s="78"/>
      <c r="AB102" s="78"/>
      <c r="AC102" s="78"/>
    </row>
    <row r="103" spans="1:29" ht="26.25">
      <c r="A103" s="104" t="s">
        <v>629</v>
      </c>
      <c r="B103" s="104">
        <f t="shared" si="3"/>
        <v>101</v>
      </c>
      <c r="C103" s="104" t="s">
        <v>643</v>
      </c>
      <c r="D103" s="66" t="s">
        <v>109</v>
      </c>
      <c r="E103" s="72" t="s">
        <v>644</v>
      </c>
      <c r="F103" s="66">
        <v>19</v>
      </c>
      <c r="G103" s="81" t="s">
        <v>647</v>
      </c>
      <c r="H103" s="81" t="s">
        <v>646</v>
      </c>
      <c r="I103" s="76">
        <v>1</v>
      </c>
      <c r="J103" s="76" t="s">
        <v>637</v>
      </c>
      <c r="K103" s="76" t="s">
        <v>639</v>
      </c>
      <c r="L103" s="92">
        <v>1</v>
      </c>
      <c r="M103" s="76" t="s">
        <v>637</v>
      </c>
      <c r="N103" s="76" t="s">
        <v>642</v>
      </c>
      <c r="O103" s="75">
        <v>2</v>
      </c>
      <c r="P103" s="76" t="s">
        <v>645</v>
      </c>
      <c r="Q103" s="66" t="s">
        <v>108</v>
      </c>
      <c r="R103" s="72" t="s">
        <v>650</v>
      </c>
      <c r="S103" s="66" t="s">
        <v>11</v>
      </c>
      <c r="T103" s="72" t="s">
        <v>652</v>
      </c>
      <c r="U103" s="66">
        <v>12</v>
      </c>
      <c r="V103" s="69" t="str">
        <f t="shared" si="2"/>
        <v>case 101:sChoice = "ds_obretriever01";  fCR = 19.0;  iMinNum = 1; iMaxNum = 1; iWeight = 2; break; // Obsidian Retriever || FQ: Very Rare || HD: 12</v>
      </c>
      <c r="W103" s="78"/>
      <c r="X103" s="78"/>
      <c r="Y103" s="78"/>
      <c r="Z103" s="78"/>
      <c r="AA103" s="78"/>
      <c r="AB103" s="78"/>
      <c r="AC103" s="78"/>
    </row>
    <row r="104" spans="1:29" ht="26.25">
      <c r="A104" s="104" t="s">
        <v>629</v>
      </c>
      <c r="B104" s="104">
        <f t="shared" si="3"/>
        <v>102</v>
      </c>
      <c r="C104" s="104" t="s">
        <v>643</v>
      </c>
      <c r="D104" s="66" t="s">
        <v>9</v>
      </c>
      <c r="E104" s="72" t="s">
        <v>644</v>
      </c>
      <c r="F104" s="66">
        <v>20</v>
      </c>
      <c r="G104" s="81" t="s">
        <v>647</v>
      </c>
      <c r="H104" s="81" t="s">
        <v>646</v>
      </c>
      <c r="I104" s="76">
        <v>1</v>
      </c>
      <c r="J104" s="76" t="s">
        <v>637</v>
      </c>
      <c r="K104" s="76" t="s">
        <v>639</v>
      </c>
      <c r="L104" s="92">
        <v>1</v>
      </c>
      <c r="M104" s="76" t="s">
        <v>637</v>
      </c>
      <c r="N104" s="76" t="s">
        <v>642</v>
      </c>
      <c r="O104" s="75">
        <v>2</v>
      </c>
      <c r="P104" s="76" t="s">
        <v>645</v>
      </c>
      <c r="Q104" s="66" t="s">
        <v>8</v>
      </c>
      <c r="R104" s="72" t="s">
        <v>650</v>
      </c>
      <c r="S104" s="66" t="s">
        <v>11</v>
      </c>
      <c r="T104" s="72" t="s">
        <v>652</v>
      </c>
      <c r="U104" s="66">
        <v>16</v>
      </c>
      <c r="V104" s="69" t="str">
        <f t="shared" si="2"/>
        <v>case 102:sChoice = "ds_gr_fihyr001";  fCR = 20.0;  iMinNum = 1; iMaxNum = 1; iWeight = 2; break; // Greater Fihyr || FQ: Very Rare || HD: 16</v>
      </c>
      <c r="W104" s="78"/>
      <c r="X104" s="78"/>
      <c r="Y104" s="78"/>
      <c r="Z104" s="78"/>
      <c r="AA104" s="78"/>
      <c r="AB104" s="78"/>
      <c r="AC104" s="78"/>
    </row>
    <row r="105" spans="1:29" ht="26.25">
      <c r="A105" s="104" t="s">
        <v>629</v>
      </c>
      <c r="B105" s="104">
        <f t="shared" si="3"/>
        <v>103</v>
      </c>
      <c r="C105" s="104" t="s">
        <v>643</v>
      </c>
      <c r="D105" s="66" t="s">
        <v>95</v>
      </c>
      <c r="E105" s="72" t="s">
        <v>644</v>
      </c>
      <c r="F105" s="66">
        <v>21</v>
      </c>
      <c r="G105" s="81" t="s">
        <v>647</v>
      </c>
      <c r="H105" s="81" t="s">
        <v>646</v>
      </c>
      <c r="I105" s="76">
        <v>1</v>
      </c>
      <c r="J105" s="76" t="s">
        <v>637</v>
      </c>
      <c r="K105" s="76" t="s">
        <v>639</v>
      </c>
      <c r="L105" s="92">
        <v>1</v>
      </c>
      <c r="M105" s="76" t="s">
        <v>637</v>
      </c>
      <c r="N105" s="76" t="s">
        <v>642</v>
      </c>
      <c r="O105" s="75">
        <v>2</v>
      </c>
      <c r="P105" s="76" t="s">
        <v>645</v>
      </c>
      <c r="Q105" s="66" t="s">
        <v>94</v>
      </c>
      <c r="R105" s="72" t="s">
        <v>650</v>
      </c>
      <c r="S105" s="66" t="s">
        <v>11</v>
      </c>
      <c r="T105" s="72" t="s">
        <v>652</v>
      </c>
      <c r="U105" s="66">
        <v>16</v>
      </c>
      <c r="V105" s="69" t="str">
        <f t="shared" si="2"/>
        <v>case 103:sChoice = "ar_alabasent001";  fCR = 21.0;  iMinNum = 1; iMaxNum = 1; iWeight = 2; break; // Marble Sentinel, Alabaster || FQ: Very Rare || HD: 16</v>
      </c>
      <c r="W105" s="78"/>
      <c r="X105" s="78"/>
      <c r="Y105" s="78"/>
      <c r="Z105" s="78"/>
      <c r="AA105" s="78"/>
      <c r="AB105" s="78"/>
      <c r="AC105" s="78"/>
    </row>
    <row r="106" spans="1:29" ht="26.25">
      <c r="A106" s="104" t="s">
        <v>629</v>
      </c>
      <c r="B106" s="104">
        <f t="shared" si="3"/>
        <v>104</v>
      </c>
      <c r="C106" s="104" t="s">
        <v>643</v>
      </c>
      <c r="D106" s="66" t="s">
        <v>538</v>
      </c>
      <c r="E106" s="72" t="s">
        <v>644</v>
      </c>
      <c r="F106" s="66">
        <v>21</v>
      </c>
      <c r="G106" s="81" t="s">
        <v>647</v>
      </c>
      <c r="H106" s="81" t="s">
        <v>646</v>
      </c>
      <c r="I106" s="76">
        <v>1</v>
      </c>
      <c r="J106" s="76" t="s">
        <v>637</v>
      </c>
      <c r="K106" s="76" t="s">
        <v>639</v>
      </c>
      <c r="L106" s="92">
        <v>1</v>
      </c>
      <c r="M106" s="76" t="s">
        <v>637</v>
      </c>
      <c r="N106" s="76" t="s">
        <v>642</v>
      </c>
      <c r="O106" s="75">
        <v>2</v>
      </c>
      <c r="P106" s="76" t="s">
        <v>645</v>
      </c>
      <c r="Q106" s="66" t="s">
        <v>537</v>
      </c>
      <c r="R106" s="72" t="s">
        <v>650</v>
      </c>
      <c r="S106" s="66" t="s">
        <v>11</v>
      </c>
      <c r="T106" s="72" t="s">
        <v>652</v>
      </c>
      <c r="U106" s="66">
        <v>20</v>
      </c>
      <c r="V106" s="69" t="str">
        <f t="shared" si="2"/>
        <v>case 104:sChoice = "monst_scorp006";  fCR = 21.0;  iMinNum = 1; iMaxNum = 1; iWeight = 2; break; // Monstrous Scorpion, Gargantuan || FQ: Very Rare || HD: 20</v>
      </c>
      <c r="W106" s="78"/>
      <c r="X106" s="78"/>
      <c r="Y106" s="78"/>
      <c r="Z106" s="78"/>
      <c r="AA106" s="78"/>
      <c r="AB106" s="78"/>
      <c r="AC106" s="78"/>
    </row>
    <row r="107" spans="1:29" ht="26.25">
      <c r="A107" s="104" t="s">
        <v>629</v>
      </c>
      <c r="B107" s="104">
        <f t="shared" si="3"/>
        <v>105</v>
      </c>
      <c r="C107" s="104" t="s">
        <v>643</v>
      </c>
      <c r="D107" s="66" t="s">
        <v>567</v>
      </c>
      <c r="E107" s="72" t="s">
        <v>644</v>
      </c>
      <c r="F107" s="66">
        <v>22</v>
      </c>
      <c r="G107" s="81" t="s">
        <v>647</v>
      </c>
      <c r="H107" s="81" t="s">
        <v>646</v>
      </c>
      <c r="I107" s="76">
        <v>1</v>
      </c>
      <c r="J107" s="76" t="s">
        <v>637</v>
      </c>
      <c r="K107" s="76" t="s">
        <v>639</v>
      </c>
      <c r="L107" s="92">
        <v>1</v>
      </c>
      <c r="M107" s="76" t="s">
        <v>637</v>
      </c>
      <c r="N107" s="76" t="s">
        <v>642</v>
      </c>
      <c r="O107" s="75">
        <v>2</v>
      </c>
      <c r="P107" s="76" t="s">
        <v>645</v>
      </c>
      <c r="Q107" s="66" t="s">
        <v>566</v>
      </c>
      <c r="R107" s="72" t="s">
        <v>650</v>
      </c>
      <c r="S107" s="66" t="s">
        <v>11</v>
      </c>
      <c r="T107" s="72" t="s">
        <v>652</v>
      </c>
      <c r="U107" s="66">
        <v>17</v>
      </c>
      <c r="V107" s="69" t="str">
        <f t="shared" si="2"/>
        <v>case 105:sChoice = "crystalspider002";  fCR = 22.0;  iMinNum = 1; iMaxNum = 1; iWeight = 2; break; // Crystal Spider, Greater || FQ: Very Rare || HD: 17</v>
      </c>
      <c r="W107" s="78"/>
      <c r="X107" s="78"/>
      <c r="Y107" s="78"/>
      <c r="Z107" s="78"/>
      <c r="AA107" s="78"/>
      <c r="AB107" s="78"/>
      <c r="AC107" s="78"/>
    </row>
    <row r="108" spans="1:29" ht="26.25">
      <c r="A108" s="104" t="s">
        <v>629</v>
      </c>
      <c r="B108" s="104">
        <f t="shared" si="3"/>
        <v>106</v>
      </c>
      <c r="C108" s="104" t="s">
        <v>643</v>
      </c>
      <c r="D108" s="66" t="s">
        <v>122</v>
      </c>
      <c r="E108" s="72" t="s">
        <v>644</v>
      </c>
      <c r="F108" s="66">
        <v>23</v>
      </c>
      <c r="G108" s="81" t="s">
        <v>647</v>
      </c>
      <c r="H108" s="81" t="s">
        <v>646</v>
      </c>
      <c r="I108" s="76">
        <v>1</v>
      </c>
      <c r="J108" s="76" t="s">
        <v>637</v>
      </c>
      <c r="K108" s="76" t="s">
        <v>639</v>
      </c>
      <c r="L108" s="92">
        <v>1</v>
      </c>
      <c r="M108" s="76" t="s">
        <v>637</v>
      </c>
      <c r="N108" s="76" t="s">
        <v>642</v>
      </c>
      <c r="O108" s="75">
        <v>2</v>
      </c>
      <c r="P108" s="76" t="s">
        <v>645</v>
      </c>
      <c r="Q108" s="66" t="s">
        <v>121</v>
      </c>
      <c r="R108" s="72" t="s">
        <v>650</v>
      </c>
      <c r="S108" s="66" t="s">
        <v>11</v>
      </c>
      <c r="T108" s="72" t="s">
        <v>652</v>
      </c>
      <c r="U108" s="66">
        <v>25</v>
      </c>
      <c r="V108" s="69" t="str">
        <f t="shared" si="2"/>
        <v>case 106:sChoice = "drake_air001";  fCR = 23.0;  iMinNum = 1; iMaxNum = 1; iWeight = 2; break; // Drake, Air || FQ: Very Rare || HD: 25</v>
      </c>
      <c r="W108" s="78"/>
      <c r="X108" s="78"/>
      <c r="Y108" s="78"/>
      <c r="Z108" s="78"/>
      <c r="AA108" s="78"/>
      <c r="AB108" s="78"/>
      <c r="AC108" s="78"/>
    </row>
    <row r="109" spans="1:29" ht="26.25">
      <c r="A109" s="104" t="s">
        <v>629</v>
      </c>
      <c r="B109" s="104">
        <f t="shared" si="3"/>
        <v>107</v>
      </c>
      <c r="C109" s="104" t="s">
        <v>643</v>
      </c>
      <c r="D109" s="66" t="s">
        <v>120</v>
      </c>
      <c r="E109" s="72" t="s">
        <v>644</v>
      </c>
      <c r="F109" s="66">
        <v>23</v>
      </c>
      <c r="G109" s="81" t="s">
        <v>647</v>
      </c>
      <c r="H109" s="81" t="s">
        <v>646</v>
      </c>
      <c r="I109" s="76">
        <v>1</v>
      </c>
      <c r="J109" s="76" t="s">
        <v>637</v>
      </c>
      <c r="K109" s="76" t="s">
        <v>639</v>
      </c>
      <c r="L109" s="92">
        <v>1</v>
      </c>
      <c r="M109" s="76" t="s">
        <v>637</v>
      </c>
      <c r="N109" s="76" t="s">
        <v>642</v>
      </c>
      <c r="O109" s="75">
        <v>2</v>
      </c>
      <c r="P109" s="76" t="s">
        <v>645</v>
      </c>
      <c r="Q109" s="66" t="s">
        <v>119</v>
      </c>
      <c r="R109" s="72" t="s">
        <v>650</v>
      </c>
      <c r="S109" s="66" t="s">
        <v>11</v>
      </c>
      <c r="T109" s="72" t="s">
        <v>652</v>
      </c>
      <c r="U109" s="66">
        <v>20</v>
      </c>
      <c r="V109" s="69" t="str">
        <f t="shared" si="2"/>
        <v>case 107:sChoice = "drake_sun001";  fCR = 23.0;  iMinNum = 1; iMaxNum = 1; iWeight = 2; break; // Drake, Sun || FQ: Very Rare || HD: 20</v>
      </c>
      <c r="W109" s="78"/>
      <c r="X109" s="78"/>
      <c r="Y109" s="78"/>
      <c r="Z109" s="78"/>
      <c r="AA109" s="78"/>
      <c r="AB109" s="78"/>
      <c r="AC109" s="78"/>
    </row>
    <row r="110" spans="1:29" ht="26.25">
      <c r="A110" s="104" t="s">
        <v>629</v>
      </c>
      <c r="B110" s="104">
        <f t="shared" si="3"/>
        <v>108</v>
      </c>
      <c r="C110" s="104" t="s">
        <v>643</v>
      </c>
      <c r="D110" s="66" t="s">
        <v>344</v>
      </c>
      <c r="E110" s="72" t="s">
        <v>644</v>
      </c>
      <c r="F110" s="66">
        <v>25</v>
      </c>
      <c r="G110" s="81" t="s">
        <v>647</v>
      </c>
      <c r="H110" s="81" t="s">
        <v>646</v>
      </c>
      <c r="I110" s="76">
        <v>1</v>
      </c>
      <c r="J110" s="76" t="s">
        <v>637</v>
      </c>
      <c r="K110" s="76" t="s">
        <v>639</v>
      </c>
      <c r="L110" s="92">
        <v>1</v>
      </c>
      <c r="M110" s="76" t="s">
        <v>637</v>
      </c>
      <c r="N110" s="76" t="s">
        <v>642</v>
      </c>
      <c r="O110" s="75">
        <v>4</v>
      </c>
      <c r="P110" s="76" t="s">
        <v>645</v>
      </c>
      <c r="Q110" s="66" t="s">
        <v>343</v>
      </c>
      <c r="R110" s="72" t="s">
        <v>650</v>
      </c>
      <c r="S110" s="66" t="s">
        <v>38</v>
      </c>
      <c r="T110" s="72" t="s">
        <v>652</v>
      </c>
      <c r="U110" s="66">
        <v>16</v>
      </c>
      <c r="V110" s="69" t="str">
        <f t="shared" si="2"/>
        <v>case 108:sChoice = "elem_air_hg001";  fCR = 25.0;  iMinNum = 1; iMaxNum = 1; iWeight = 4; break; // [AR] Air Elemental, Huge || FQ: Rare || HD: 16</v>
      </c>
      <c r="W110" s="78"/>
      <c r="X110" s="78"/>
      <c r="Y110" s="78"/>
      <c r="Z110" s="78"/>
      <c r="AA110" s="78"/>
      <c r="AB110" s="78"/>
      <c r="AC110" s="78"/>
    </row>
    <row r="111" spans="1:29" ht="26.25">
      <c r="A111" s="104" t="s">
        <v>629</v>
      </c>
      <c r="B111" s="104">
        <f t="shared" si="3"/>
        <v>109</v>
      </c>
      <c r="C111" s="104" t="s">
        <v>643</v>
      </c>
      <c r="D111" s="66" t="s">
        <v>111</v>
      </c>
      <c r="E111" s="72" t="s">
        <v>644</v>
      </c>
      <c r="F111" s="66">
        <v>27</v>
      </c>
      <c r="G111" s="81" t="s">
        <v>647</v>
      </c>
      <c r="H111" s="81" t="s">
        <v>646</v>
      </c>
      <c r="I111" s="76">
        <v>1</v>
      </c>
      <c r="J111" s="76" t="s">
        <v>637</v>
      </c>
      <c r="K111" s="76" t="s">
        <v>639</v>
      </c>
      <c r="L111" s="92">
        <v>1</v>
      </c>
      <c r="M111" s="76" t="s">
        <v>637</v>
      </c>
      <c r="N111" s="76" t="s">
        <v>642</v>
      </c>
      <c r="O111" s="75">
        <v>2</v>
      </c>
      <c r="P111" s="76" t="s">
        <v>645</v>
      </c>
      <c r="Q111" s="66" t="s">
        <v>110</v>
      </c>
      <c r="R111" s="72" t="s">
        <v>650</v>
      </c>
      <c r="S111" s="66" t="s">
        <v>11</v>
      </c>
      <c r="T111" s="72" t="s">
        <v>652</v>
      </c>
      <c r="U111" s="66">
        <v>22</v>
      </c>
      <c r="V111" s="69" t="str">
        <f t="shared" si="2"/>
        <v>case 109:sChoice = "ds_obretriever02";  fCR = 27.0;  iMinNum = 1; iMaxNum = 1; iWeight = 2; break; // Obsidian Retriever, Greater || FQ: Very Rare || HD: 22</v>
      </c>
      <c r="W111" s="78"/>
      <c r="X111" s="78"/>
      <c r="Y111" s="78"/>
      <c r="Z111" s="78"/>
      <c r="AA111" s="78"/>
      <c r="AB111" s="78"/>
      <c r="AC111" s="78"/>
    </row>
    <row r="112" spans="1:29" ht="26.25">
      <c r="A112" s="104" t="s">
        <v>629</v>
      </c>
      <c r="B112" s="104">
        <f t="shared" si="3"/>
        <v>110</v>
      </c>
      <c r="C112" s="104" t="s">
        <v>643</v>
      </c>
      <c r="D112" s="66" t="s">
        <v>15</v>
      </c>
      <c r="E112" s="72" t="s">
        <v>644</v>
      </c>
      <c r="F112" s="66">
        <v>28</v>
      </c>
      <c r="G112" s="81" t="s">
        <v>647</v>
      </c>
      <c r="H112" s="81" t="s">
        <v>646</v>
      </c>
      <c r="I112" s="76">
        <v>1</v>
      </c>
      <c r="J112" s="76" t="s">
        <v>637</v>
      </c>
      <c r="K112" s="76" t="s">
        <v>639</v>
      </c>
      <c r="L112" s="92">
        <v>1</v>
      </c>
      <c r="M112" s="76" t="s">
        <v>637</v>
      </c>
      <c r="N112" s="76" t="s">
        <v>642</v>
      </c>
      <c r="O112" s="75">
        <v>2</v>
      </c>
      <c r="P112" s="76" t="s">
        <v>645</v>
      </c>
      <c r="Q112" s="66" t="s">
        <v>14</v>
      </c>
      <c r="R112" s="72" t="s">
        <v>650</v>
      </c>
      <c r="S112" s="66" t="s">
        <v>11</v>
      </c>
      <c r="T112" s="72" t="s">
        <v>652</v>
      </c>
      <c r="U112" s="66">
        <v>25</v>
      </c>
      <c r="V112" s="69" t="str">
        <f t="shared" si="2"/>
        <v>case 110:sChoice = "ds_gr_fihyr002";  fCR = 28.0;  iMinNum = 1; iMaxNum = 1; iWeight = 2; break; // Greater Fihyr, Advanced || FQ: Very Rare || HD: 25</v>
      </c>
      <c r="W112" s="78"/>
      <c r="X112" s="78"/>
      <c r="Y112" s="78"/>
      <c r="Z112" s="78"/>
      <c r="AA112" s="78"/>
      <c r="AB112" s="78"/>
      <c r="AC112" s="78"/>
    </row>
    <row r="113" spans="1:29" ht="26.25">
      <c r="A113" s="104" t="s">
        <v>629</v>
      </c>
      <c r="B113" s="104">
        <f t="shared" si="3"/>
        <v>111</v>
      </c>
      <c r="C113" s="104" t="s">
        <v>643</v>
      </c>
      <c r="D113" s="66" t="s">
        <v>571</v>
      </c>
      <c r="E113" s="72" t="s">
        <v>644</v>
      </c>
      <c r="F113" s="66">
        <v>32</v>
      </c>
      <c r="G113" s="81" t="s">
        <v>647</v>
      </c>
      <c r="H113" s="81" t="s">
        <v>646</v>
      </c>
      <c r="I113" s="76">
        <v>1</v>
      </c>
      <c r="J113" s="76" t="s">
        <v>637</v>
      </c>
      <c r="K113" s="76" t="s">
        <v>639</v>
      </c>
      <c r="L113" s="92">
        <v>1</v>
      </c>
      <c r="M113" s="76" t="s">
        <v>637</v>
      </c>
      <c r="N113" s="76" t="s">
        <v>642</v>
      </c>
      <c r="O113" s="75">
        <v>2</v>
      </c>
      <c r="P113" s="76" t="s">
        <v>645</v>
      </c>
      <c r="Q113" s="66" t="s">
        <v>570</v>
      </c>
      <c r="R113" s="72" t="s">
        <v>650</v>
      </c>
      <c r="S113" s="66" t="s">
        <v>11</v>
      </c>
      <c r="T113" s="72" t="s">
        <v>652</v>
      </c>
      <c r="U113" s="66">
        <v>30</v>
      </c>
      <c r="V113" s="69" t="str">
        <f t="shared" si="2"/>
        <v>case 111:sChoice = "ds_ntmrbeast001";  fCR = 32.0;  iMinNum = 1; iMaxNum = 1; iWeight = 2; break; // Nightmare Beast || FQ: Very Rare || HD: 30</v>
      </c>
      <c r="W113" s="78"/>
      <c r="X113" s="78"/>
      <c r="Y113" s="78"/>
      <c r="Z113" s="78"/>
      <c r="AA113" s="78"/>
      <c r="AB113" s="78"/>
      <c r="AC113" s="78"/>
    </row>
    <row r="114" spans="1:29" ht="26.25">
      <c r="A114" s="104" t="s">
        <v>629</v>
      </c>
      <c r="B114" s="104">
        <f t="shared" si="3"/>
        <v>112</v>
      </c>
      <c r="C114" s="104" t="s">
        <v>643</v>
      </c>
      <c r="D114" s="66" t="s">
        <v>342</v>
      </c>
      <c r="E114" s="72" t="s">
        <v>644</v>
      </c>
      <c r="F114" s="66">
        <v>33</v>
      </c>
      <c r="G114" s="81" t="s">
        <v>647</v>
      </c>
      <c r="H114" s="81" t="s">
        <v>646</v>
      </c>
      <c r="I114" s="76">
        <v>1</v>
      </c>
      <c r="J114" s="76" t="s">
        <v>637</v>
      </c>
      <c r="K114" s="76" t="s">
        <v>639</v>
      </c>
      <c r="L114" s="92">
        <v>1</v>
      </c>
      <c r="M114" s="76" t="s">
        <v>637</v>
      </c>
      <c r="N114" s="76" t="s">
        <v>642</v>
      </c>
      <c r="O114" s="75">
        <v>4</v>
      </c>
      <c r="P114" s="76" t="s">
        <v>645</v>
      </c>
      <c r="Q114" s="66" t="s">
        <v>341</v>
      </c>
      <c r="R114" s="72" t="s">
        <v>650</v>
      </c>
      <c r="S114" s="66" t="s">
        <v>38</v>
      </c>
      <c r="T114" s="72" t="s">
        <v>652</v>
      </c>
      <c r="U114" s="66">
        <v>21</v>
      </c>
      <c r="V114" s="69" t="str">
        <f t="shared" si="2"/>
        <v>case 112:sChoice = "elem_air_gr001";  fCR = 33.0;  iMinNum = 1; iMaxNum = 1; iWeight = 4; break; // [AR] Air Elemental, Greater || FQ: Rare || HD: 21</v>
      </c>
      <c r="W114" s="78"/>
      <c r="X114" s="78"/>
      <c r="Y114" s="78"/>
      <c r="Z114" s="78"/>
      <c r="AA114" s="78"/>
      <c r="AB114" s="78"/>
      <c r="AC114" s="78"/>
    </row>
    <row r="115" spans="1:29" ht="26.25">
      <c r="A115" s="104" t="s">
        <v>629</v>
      </c>
      <c r="B115" s="104">
        <f t="shared" si="3"/>
        <v>113</v>
      </c>
      <c r="C115" s="104" t="s">
        <v>643</v>
      </c>
      <c r="D115" s="66" t="s">
        <v>339</v>
      </c>
      <c r="E115" s="72" t="s">
        <v>644</v>
      </c>
      <c r="F115" s="66">
        <v>37</v>
      </c>
      <c r="G115" s="81" t="s">
        <v>647</v>
      </c>
      <c r="H115" s="81" t="s">
        <v>646</v>
      </c>
      <c r="I115" s="76">
        <v>1</v>
      </c>
      <c r="J115" s="76" t="s">
        <v>637</v>
      </c>
      <c r="K115" s="76" t="s">
        <v>639</v>
      </c>
      <c r="L115" s="92">
        <v>1</v>
      </c>
      <c r="M115" s="76" t="s">
        <v>637</v>
      </c>
      <c r="N115" s="76" t="s">
        <v>642</v>
      </c>
      <c r="O115" s="75">
        <v>4</v>
      </c>
      <c r="P115" s="76" t="s">
        <v>645</v>
      </c>
      <c r="Q115" s="66" t="s">
        <v>338</v>
      </c>
      <c r="R115" s="72" t="s">
        <v>650</v>
      </c>
      <c r="S115" s="66" t="s">
        <v>38</v>
      </c>
      <c r="T115" s="72" t="s">
        <v>652</v>
      </c>
      <c r="U115" s="66">
        <v>24</v>
      </c>
      <c r="V115" s="69" t="str">
        <f t="shared" si="2"/>
        <v>case 113:sChoice = "elem_air_el001";  fCR = 37.0;  iMinNum = 1; iMaxNum = 1; iWeight = 4; break; // [AR] Air Elemental, Elder || FQ: Rare || HD: 24</v>
      </c>
      <c r="W115" s="78"/>
      <c r="X115" s="78"/>
      <c r="Y115" s="78"/>
      <c r="Z115" s="78"/>
      <c r="AA115" s="78"/>
      <c r="AB115" s="78"/>
      <c r="AC115" s="78"/>
    </row>
    <row r="116" spans="1:29" ht="26.25">
      <c r="A116" s="104" t="s">
        <v>629</v>
      </c>
      <c r="B116" s="104">
        <f t="shared" si="3"/>
        <v>114</v>
      </c>
      <c r="C116" s="104" t="s">
        <v>643</v>
      </c>
      <c r="D116" s="66" t="s">
        <v>563</v>
      </c>
      <c r="E116" s="72" t="s">
        <v>644</v>
      </c>
      <c r="F116" s="66">
        <v>37</v>
      </c>
      <c r="G116" s="81" t="s">
        <v>647</v>
      </c>
      <c r="H116" s="81" t="s">
        <v>646</v>
      </c>
      <c r="I116" s="76">
        <v>1</v>
      </c>
      <c r="J116" s="76" t="s">
        <v>637</v>
      </c>
      <c r="K116" s="76" t="s">
        <v>639</v>
      </c>
      <c r="L116" s="92">
        <v>1</v>
      </c>
      <c r="M116" s="76" t="s">
        <v>637</v>
      </c>
      <c r="N116" s="76" t="s">
        <v>642</v>
      </c>
      <c r="O116" s="75">
        <v>2</v>
      </c>
      <c r="P116" s="76" t="s">
        <v>645</v>
      </c>
      <c r="Q116" s="66" t="s">
        <v>562</v>
      </c>
      <c r="R116" s="72" t="s">
        <v>650</v>
      </c>
      <c r="S116" s="66" t="s">
        <v>11</v>
      </c>
      <c r="T116" s="72" t="s">
        <v>652</v>
      </c>
      <c r="U116" s="66">
        <v>34</v>
      </c>
      <c r="V116" s="69" t="str">
        <f t="shared" si="2"/>
        <v>case 114:sChoice = "ar_aerservant002";  fCR = 37.0;  iMinNum = 1; iMaxNum = 1; iWeight = 2; break; // Aerial Servant, Large || FQ: Very Rare || HD: 34</v>
      </c>
      <c r="W116" s="78"/>
      <c r="X116" s="78"/>
      <c r="Y116" s="78"/>
      <c r="Z116" s="78"/>
      <c r="AA116" s="78"/>
      <c r="AB116" s="78"/>
      <c r="AC116" s="78"/>
    </row>
    <row r="117" spans="1:29" ht="26.25">
      <c r="A117" s="104" t="s">
        <v>629</v>
      </c>
      <c r="B117" s="104">
        <f t="shared" si="3"/>
        <v>115</v>
      </c>
      <c r="C117" s="104" t="s">
        <v>643</v>
      </c>
      <c r="D117" s="66" t="s">
        <v>352</v>
      </c>
      <c r="E117" s="72" t="s">
        <v>644</v>
      </c>
      <c r="F117" s="66">
        <v>109</v>
      </c>
      <c r="G117" s="81" t="s">
        <v>647</v>
      </c>
      <c r="H117" s="81" t="s">
        <v>646</v>
      </c>
      <c r="I117" s="76">
        <v>1</v>
      </c>
      <c r="J117" s="76" t="s">
        <v>637</v>
      </c>
      <c r="K117" s="76" t="s">
        <v>639</v>
      </c>
      <c r="L117" s="92">
        <v>1</v>
      </c>
      <c r="M117" s="76" t="s">
        <v>637</v>
      </c>
      <c r="N117" s="76" t="s">
        <v>642</v>
      </c>
      <c r="O117" s="75">
        <v>2</v>
      </c>
      <c r="P117" s="76" t="s">
        <v>645</v>
      </c>
      <c r="Q117" s="66" t="s">
        <v>351</v>
      </c>
      <c r="R117" s="72" t="s">
        <v>650</v>
      </c>
      <c r="S117" s="66" t="s">
        <v>353</v>
      </c>
      <c r="T117" s="72" t="s">
        <v>652</v>
      </c>
      <c r="U117" s="66">
        <v>60</v>
      </c>
      <c r="V117" s="69" t="str">
        <f t="shared" si="2"/>
        <v>case 115:sChoice = "elem_air_pr001";  fCR = 109.0;  iMinNum = 1; iMaxNum = 1; iWeight = 2; break; // Air Elemental, Primal || FQ: Very  Rare || HD: 60</v>
      </c>
      <c r="W117" s="78"/>
      <c r="X117" s="78"/>
      <c r="Y117" s="78"/>
      <c r="Z117" s="78"/>
      <c r="AA117" s="78"/>
      <c r="AB117" s="78"/>
      <c r="AC117" s="78"/>
    </row>
    <row r="118" spans="1:29">
      <c r="E118" s="72"/>
      <c r="G118" s="81"/>
      <c r="H118" s="81"/>
      <c r="I118" s="76"/>
      <c r="J118" s="76"/>
      <c r="K118" s="76"/>
      <c r="L118" s="92"/>
      <c r="M118" s="76"/>
      <c r="N118" s="76"/>
      <c r="O118" s="75"/>
      <c r="P118" s="76"/>
    </row>
    <row r="119" spans="1:29">
      <c r="E119" s="72"/>
      <c r="G119" s="81"/>
      <c r="H119" s="81"/>
      <c r="I119" s="76"/>
      <c r="J119" s="76"/>
      <c r="K119" s="76"/>
      <c r="L119" s="92"/>
      <c r="M119" s="76"/>
      <c r="N119" s="76"/>
      <c r="O119" s="75"/>
      <c r="P119" s="76"/>
    </row>
    <row r="120" spans="1:29">
      <c r="E120" s="72"/>
      <c r="G120" s="81"/>
      <c r="H120" s="81"/>
      <c r="I120" s="76"/>
      <c r="J120" s="76"/>
      <c r="K120" s="76"/>
      <c r="L120" s="92"/>
      <c r="M120" s="76"/>
      <c r="N120" s="76"/>
      <c r="O120" s="75"/>
      <c r="P120" s="76"/>
    </row>
    <row r="121" spans="1:29">
      <c r="E121" s="72"/>
      <c r="G121" s="81"/>
      <c r="H121" s="81"/>
      <c r="I121" s="76"/>
      <c r="J121" s="76"/>
      <c r="K121" s="76"/>
      <c r="L121" s="92"/>
      <c r="M121" s="76"/>
      <c r="N121" s="76"/>
      <c r="O121" s="75"/>
      <c r="P121" s="76"/>
    </row>
    <row r="122" spans="1:29">
      <c r="E122" s="72"/>
      <c r="G122" s="81"/>
      <c r="H122" s="81"/>
      <c r="I122" s="76"/>
      <c r="J122" s="76"/>
      <c r="K122" s="76"/>
      <c r="L122" s="92"/>
      <c r="M122" s="76"/>
      <c r="N122" s="76"/>
      <c r="O122" s="75"/>
      <c r="P122" s="76"/>
    </row>
    <row r="123" spans="1:29">
      <c r="E123" s="72"/>
      <c r="G123" s="81"/>
      <c r="H123" s="81"/>
      <c r="I123" s="76"/>
      <c r="J123" s="76"/>
      <c r="K123" s="76"/>
      <c r="L123" s="92"/>
      <c r="M123" s="76"/>
      <c r="N123" s="76"/>
      <c r="O123" s="75"/>
      <c r="P123" s="76"/>
    </row>
    <row r="124" spans="1:29">
      <c r="E124" s="72"/>
      <c r="G124" s="81"/>
      <c r="H124" s="81"/>
      <c r="I124" s="76"/>
      <c r="J124" s="76"/>
      <c r="K124" s="76"/>
      <c r="L124" s="92"/>
      <c r="M124" s="76"/>
      <c r="N124" s="76"/>
      <c r="O124" s="75"/>
      <c r="P124" s="76"/>
    </row>
    <row r="125" spans="1:29">
      <c r="E125" s="72"/>
      <c r="G125" s="81"/>
      <c r="H125" s="81"/>
      <c r="I125" s="76"/>
      <c r="J125" s="76"/>
      <c r="K125" s="76"/>
      <c r="L125" s="92"/>
      <c r="M125" s="76"/>
      <c r="N125" s="76"/>
      <c r="O125" s="75"/>
      <c r="P125" s="76"/>
    </row>
    <row r="126" spans="1:29">
      <c r="E126" s="72"/>
      <c r="G126" s="81"/>
      <c r="H126" s="81"/>
      <c r="I126" s="76"/>
      <c r="J126" s="76"/>
      <c r="K126" s="76"/>
      <c r="L126" s="92"/>
      <c r="M126" s="76"/>
      <c r="N126" s="76"/>
      <c r="O126" s="75"/>
      <c r="P126" s="76"/>
    </row>
    <row r="127" spans="1:29">
      <c r="E127" s="72"/>
      <c r="G127" s="81"/>
      <c r="H127" s="81"/>
      <c r="I127" s="76"/>
      <c r="J127" s="76"/>
      <c r="K127" s="76"/>
      <c r="L127" s="92"/>
      <c r="M127" s="76"/>
      <c r="N127" s="76"/>
      <c r="O127" s="75"/>
      <c r="P127" s="76"/>
    </row>
    <row r="128" spans="1:29">
      <c r="E128" s="72"/>
      <c r="G128" s="81"/>
      <c r="H128" s="81"/>
      <c r="I128" s="76"/>
      <c r="J128" s="76"/>
      <c r="K128" s="76"/>
      <c r="L128" s="92"/>
      <c r="M128" s="76"/>
      <c r="N128" s="76"/>
      <c r="O128" s="75"/>
      <c r="P128" s="76"/>
    </row>
    <row r="129" spans="5:16">
      <c r="E129" s="72"/>
      <c r="G129" s="81"/>
      <c r="H129" s="81"/>
      <c r="I129" s="76"/>
      <c r="J129" s="76"/>
      <c r="K129" s="76"/>
      <c r="L129" s="92"/>
      <c r="M129" s="76"/>
      <c r="N129" s="76"/>
      <c r="O129" s="75"/>
      <c r="P129" s="76"/>
    </row>
    <row r="130" spans="5:16">
      <c r="E130" s="72"/>
      <c r="G130" s="81"/>
      <c r="H130" s="81"/>
      <c r="I130" s="76"/>
      <c r="J130" s="76"/>
      <c r="K130" s="76"/>
      <c r="L130" s="92"/>
      <c r="M130" s="76"/>
      <c r="N130" s="76"/>
      <c r="O130" s="75"/>
      <c r="P130" s="76"/>
    </row>
    <row r="131" spans="5:16">
      <c r="E131" s="72"/>
      <c r="G131" s="81"/>
      <c r="H131" s="81"/>
      <c r="I131" s="76"/>
      <c r="J131" s="76"/>
      <c r="K131" s="76"/>
      <c r="L131" s="92"/>
      <c r="M131" s="76"/>
      <c r="N131" s="76"/>
      <c r="O131" s="75"/>
      <c r="P131" s="76"/>
    </row>
    <row r="132" spans="5:16">
      <c r="E132" s="72"/>
      <c r="G132" s="81"/>
      <c r="H132" s="81"/>
      <c r="I132" s="76"/>
      <c r="J132" s="76"/>
      <c r="K132" s="76"/>
      <c r="L132" s="92"/>
      <c r="M132" s="76"/>
      <c r="N132" s="76"/>
      <c r="O132" s="75"/>
      <c r="P132" s="76"/>
    </row>
    <row r="133" spans="5:16">
      <c r="E133" s="72"/>
      <c r="G133" s="81"/>
      <c r="H133" s="81"/>
      <c r="I133" s="76"/>
      <c r="J133" s="76"/>
      <c r="K133" s="76"/>
      <c r="L133" s="92"/>
      <c r="M133" s="76"/>
      <c r="N133" s="76"/>
      <c r="O133" s="75"/>
      <c r="P133" s="76"/>
    </row>
    <row r="134" spans="5:16">
      <c r="E134" s="72"/>
      <c r="G134" s="81"/>
      <c r="H134" s="81"/>
      <c r="I134" s="76"/>
      <c r="J134" s="76"/>
      <c r="K134" s="76"/>
      <c r="L134" s="92"/>
      <c r="M134" s="76"/>
      <c r="N134" s="76"/>
      <c r="O134" s="75"/>
      <c r="P134" s="76"/>
    </row>
    <row r="135" spans="5:16">
      <c r="E135" s="72"/>
      <c r="G135" s="81"/>
      <c r="H135" s="81"/>
      <c r="I135" s="76"/>
      <c r="J135" s="76"/>
      <c r="K135" s="76"/>
      <c r="L135" s="92"/>
      <c r="M135" s="76"/>
      <c r="N135" s="76"/>
      <c r="O135" s="75"/>
      <c r="P135" s="76"/>
    </row>
    <row r="136" spans="5:16">
      <c r="E136" s="72"/>
      <c r="G136" s="81"/>
      <c r="H136" s="81"/>
      <c r="I136" s="76"/>
      <c r="J136" s="76"/>
      <c r="K136" s="76"/>
      <c r="L136" s="92"/>
      <c r="M136" s="76"/>
      <c r="N136" s="76"/>
      <c r="O136" s="75"/>
      <c r="P136" s="76"/>
    </row>
    <row r="137" spans="5:16">
      <c r="E137" s="72"/>
      <c r="G137" s="81"/>
      <c r="H137" s="81"/>
      <c r="I137" s="76"/>
      <c r="J137" s="76"/>
      <c r="K137" s="76"/>
      <c r="L137" s="92"/>
      <c r="M137" s="76"/>
      <c r="N137" s="76"/>
      <c r="O137" s="75"/>
      <c r="P137" s="76"/>
    </row>
    <row r="138" spans="5:16">
      <c r="E138" s="72"/>
      <c r="G138" s="81"/>
      <c r="H138" s="81"/>
      <c r="I138" s="76"/>
      <c r="J138" s="76"/>
      <c r="K138" s="76"/>
      <c r="L138" s="92"/>
      <c r="M138" s="76"/>
      <c r="N138" s="76"/>
      <c r="O138" s="75"/>
      <c r="P138" s="76"/>
    </row>
    <row r="139" spans="5:16">
      <c r="E139" s="72"/>
      <c r="G139" s="81"/>
      <c r="H139" s="81"/>
      <c r="I139" s="76"/>
      <c r="J139" s="76"/>
      <c r="K139" s="76"/>
      <c r="L139" s="92"/>
      <c r="M139" s="76"/>
      <c r="N139" s="76"/>
      <c r="O139" s="75"/>
      <c r="P139" s="76"/>
    </row>
    <row r="140" spans="5:16">
      <c r="E140" s="72"/>
      <c r="G140" s="81"/>
      <c r="H140" s="81"/>
      <c r="I140" s="76"/>
      <c r="J140" s="76"/>
      <c r="K140" s="76"/>
      <c r="L140" s="92"/>
      <c r="M140" s="76"/>
      <c r="N140" s="76"/>
      <c r="O140" s="75"/>
      <c r="P140" s="76"/>
    </row>
    <row r="141" spans="5:16">
      <c r="E141" s="72"/>
      <c r="G141" s="81"/>
      <c r="H141" s="81"/>
      <c r="I141" s="76"/>
      <c r="J141" s="76"/>
      <c r="K141" s="76"/>
      <c r="L141" s="92"/>
      <c r="M141" s="76"/>
      <c r="N141" s="76"/>
      <c r="O141" s="75"/>
      <c r="P141" s="76"/>
    </row>
    <row r="142" spans="5:16">
      <c r="E142" s="72"/>
      <c r="G142" s="81"/>
      <c r="H142" s="81"/>
      <c r="I142" s="76"/>
      <c r="J142" s="76"/>
      <c r="K142" s="76"/>
      <c r="L142" s="92"/>
      <c r="M142" s="76"/>
      <c r="N142" s="76"/>
      <c r="O142" s="75"/>
      <c r="P142" s="76"/>
    </row>
    <row r="143" spans="5:16">
      <c r="E143" s="72"/>
      <c r="G143" s="81"/>
      <c r="H143" s="81"/>
      <c r="I143" s="76"/>
      <c r="J143" s="76"/>
      <c r="K143" s="76"/>
      <c r="L143" s="92"/>
      <c r="M143" s="76"/>
      <c r="N143" s="76"/>
      <c r="O143" s="75"/>
      <c r="P143" s="76"/>
    </row>
    <row r="144" spans="5:16">
      <c r="E144" s="72"/>
      <c r="G144" s="81"/>
      <c r="H144" s="81"/>
      <c r="I144" s="76"/>
      <c r="J144" s="76"/>
      <c r="K144" s="76"/>
      <c r="L144" s="92"/>
      <c r="M144" s="76"/>
      <c r="N144" s="76"/>
      <c r="O144" s="75"/>
      <c r="P144" s="76"/>
    </row>
    <row r="145" spans="5:16">
      <c r="E145" s="72"/>
      <c r="G145" s="81"/>
      <c r="H145" s="81"/>
      <c r="I145" s="76"/>
      <c r="J145" s="76"/>
      <c r="K145" s="76"/>
      <c r="L145" s="92"/>
      <c r="M145" s="76"/>
      <c r="N145" s="76"/>
      <c r="O145" s="75"/>
      <c r="P145" s="76"/>
    </row>
    <row r="146" spans="5:16">
      <c r="E146" s="72"/>
      <c r="G146" s="81"/>
      <c r="H146" s="81"/>
      <c r="I146" s="76"/>
      <c r="J146" s="76"/>
      <c r="K146" s="76"/>
      <c r="L146" s="92"/>
      <c r="M146" s="76"/>
      <c r="N146" s="76"/>
      <c r="O146" s="75"/>
      <c r="P146" s="76"/>
    </row>
    <row r="147" spans="5:16">
      <c r="E147" s="72"/>
      <c r="G147" s="81"/>
      <c r="H147" s="81"/>
      <c r="I147" s="76"/>
      <c r="J147" s="76"/>
      <c r="K147" s="76"/>
      <c r="L147" s="92"/>
      <c r="M147" s="76"/>
      <c r="N147" s="76"/>
      <c r="O147" s="75"/>
      <c r="P147" s="76"/>
    </row>
    <row r="148" spans="5:16">
      <c r="E148" s="72"/>
      <c r="G148" s="81"/>
      <c r="H148" s="81"/>
      <c r="I148" s="76"/>
      <c r="J148" s="76"/>
      <c r="K148" s="76"/>
      <c r="L148" s="92"/>
      <c r="M148" s="76"/>
      <c r="N148" s="76"/>
      <c r="O148" s="75"/>
      <c r="P148" s="76"/>
    </row>
    <row r="149" spans="5:16">
      <c r="E149" s="72"/>
      <c r="G149" s="81"/>
      <c r="H149" s="81"/>
      <c r="I149" s="76"/>
      <c r="J149" s="76"/>
      <c r="K149" s="76"/>
      <c r="L149" s="92"/>
      <c r="M149" s="76"/>
      <c r="N149" s="76"/>
      <c r="O149" s="75"/>
      <c r="P149" s="76"/>
    </row>
    <row r="150" spans="5:16">
      <c r="E150" s="72"/>
      <c r="G150" s="81"/>
      <c r="H150" s="81"/>
      <c r="I150" s="76"/>
      <c r="J150" s="76"/>
      <c r="K150" s="76"/>
      <c r="L150" s="92"/>
      <c r="M150" s="76"/>
      <c r="N150" s="76"/>
      <c r="O150" s="75"/>
      <c r="P150" s="76"/>
    </row>
    <row r="151" spans="5:16">
      <c r="E151" s="72"/>
      <c r="G151" s="81"/>
      <c r="H151" s="81"/>
      <c r="I151" s="76"/>
      <c r="J151" s="76"/>
      <c r="K151" s="76"/>
      <c r="L151" s="92"/>
      <c r="M151" s="76"/>
      <c r="N151" s="76"/>
      <c r="O151" s="75"/>
      <c r="P151" s="76"/>
    </row>
    <row r="152" spans="5:16">
      <c r="E152" s="72"/>
      <c r="G152" s="81"/>
      <c r="H152" s="81"/>
      <c r="I152" s="76"/>
      <c r="J152" s="76"/>
      <c r="K152" s="76"/>
      <c r="L152" s="92"/>
      <c r="M152" s="76"/>
      <c r="N152" s="76"/>
      <c r="O152" s="75"/>
      <c r="P152" s="76"/>
    </row>
    <row r="153" spans="5:16">
      <c r="E153" s="72"/>
      <c r="G153" s="81"/>
      <c r="H153" s="81"/>
      <c r="I153" s="76"/>
      <c r="J153" s="76"/>
      <c r="K153" s="76"/>
      <c r="L153" s="92"/>
      <c r="M153" s="76"/>
      <c r="N153" s="76"/>
      <c r="O153" s="75"/>
      <c r="P153" s="76"/>
    </row>
    <row r="154" spans="5:16">
      <c r="E154" s="72"/>
      <c r="G154" s="81"/>
      <c r="H154" s="81"/>
      <c r="I154" s="76"/>
      <c r="J154" s="76"/>
      <c r="K154" s="76"/>
      <c r="L154" s="92"/>
      <c r="M154" s="76"/>
      <c r="N154" s="76"/>
      <c r="O154" s="75"/>
      <c r="P154" s="76"/>
    </row>
    <row r="155" spans="5:16">
      <c r="E155" s="72"/>
      <c r="G155" s="81"/>
      <c r="H155" s="81"/>
      <c r="I155" s="76"/>
      <c r="J155" s="76"/>
      <c r="K155" s="76"/>
      <c r="L155" s="92"/>
      <c r="M155" s="76"/>
      <c r="N155" s="76"/>
      <c r="O155" s="75"/>
      <c r="P155" s="76"/>
    </row>
  </sheetData>
  <sortState ref="A1:T223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55"/>
  <sheetViews>
    <sheetView topLeftCell="K1" workbookViewId="0">
      <selection activeCell="V2" sqref="V2"/>
    </sheetView>
  </sheetViews>
  <sheetFormatPr defaultRowHeight="15" customHeight="1"/>
  <cols>
    <col min="1" max="1" width="5.28515625" style="104" customWidth="1"/>
    <col min="2" max="2" width="6.140625" style="104" customWidth="1"/>
    <col min="3" max="3" width="13.85546875" style="104" customWidth="1"/>
    <col min="4" max="4" width="20.7109375" customWidth="1"/>
    <col min="5" max="5" width="11.42578125" style="104" customWidth="1"/>
    <col min="6" max="6" width="6.140625" customWidth="1"/>
    <col min="7" max="7" width="4.140625" style="106" customWidth="1"/>
    <col min="8" max="8" width="12.7109375" style="106" customWidth="1"/>
    <col min="9" max="9" width="8.28515625" style="107" customWidth="1"/>
    <col min="10" max="10" width="2.5703125" style="107" customWidth="1"/>
    <col min="11" max="11" width="12.85546875" style="107" customWidth="1"/>
    <col min="12" max="12" width="7.140625" style="108" customWidth="1"/>
    <col min="13" max="13" width="1.85546875" style="107" customWidth="1"/>
    <col min="14" max="14" width="12.42578125" style="107" customWidth="1"/>
    <col min="15" max="15" width="3.42578125" customWidth="1"/>
    <col min="16" max="16" width="10.42578125" style="107" customWidth="1"/>
    <col min="17" max="17" width="33.7109375" customWidth="1"/>
    <col min="18" max="18" width="8" style="104" customWidth="1"/>
    <col min="19" max="19" width="13.7109375" customWidth="1"/>
    <col min="20" max="20" width="8.28515625" style="104" customWidth="1"/>
    <col min="21" max="21" width="6.28515625" customWidth="1"/>
    <col min="22" max="22" width="153.42578125" customWidth="1"/>
  </cols>
  <sheetData>
    <row r="1" spans="1:32" ht="15" customHeight="1">
      <c r="A1" s="117" t="s">
        <v>628</v>
      </c>
      <c r="B1" s="118" t="s">
        <v>630</v>
      </c>
      <c r="C1" s="118" t="s">
        <v>631</v>
      </c>
      <c r="D1" s="118" t="s">
        <v>1</v>
      </c>
      <c r="E1" s="118" t="s">
        <v>634</v>
      </c>
      <c r="F1" s="118" t="s">
        <v>632</v>
      </c>
      <c r="G1" s="130"/>
      <c r="H1" s="130" t="s">
        <v>635</v>
      </c>
      <c r="I1" s="131" t="s">
        <v>636</v>
      </c>
      <c r="J1" s="131"/>
      <c r="K1" s="131" t="s">
        <v>638</v>
      </c>
      <c r="L1" s="132" t="s">
        <v>640</v>
      </c>
      <c r="M1" s="131"/>
      <c r="N1" s="131" t="s">
        <v>641</v>
      </c>
      <c r="O1" s="118"/>
      <c r="P1" s="131"/>
      <c r="Q1" s="118" t="s">
        <v>0</v>
      </c>
      <c r="R1" s="118"/>
      <c r="S1" s="118" t="s">
        <v>2</v>
      </c>
      <c r="T1" s="118"/>
      <c r="U1" s="118" t="s">
        <v>651</v>
      </c>
      <c r="V1" s="118"/>
      <c r="W1" s="69"/>
      <c r="X1" s="69"/>
      <c r="Y1" s="69"/>
      <c r="Z1" s="69"/>
      <c r="AA1" s="69"/>
      <c r="AB1" s="69"/>
      <c r="AC1" s="69"/>
    </row>
    <row r="2" spans="1:32" ht="15" customHeight="1">
      <c r="A2" s="113" t="s">
        <v>629</v>
      </c>
      <c r="B2" s="109">
        <v>0</v>
      </c>
      <c r="C2" s="109" t="s">
        <v>643</v>
      </c>
      <c r="D2" s="110" t="s">
        <v>298</v>
      </c>
      <c r="E2" s="110" t="s">
        <v>644</v>
      </c>
      <c r="F2" s="110">
        <v>1</v>
      </c>
      <c r="G2" s="119" t="s">
        <v>633</v>
      </c>
      <c r="H2" s="119" t="s">
        <v>646</v>
      </c>
      <c r="I2" s="120">
        <v>3</v>
      </c>
      <c r="J2" s="120" t="s">
        <v>637</v>
      </c>
      <c r="K2" s="120" t="s">
        <v>639</v>
      </c>
      <c r="L2" s="121">
        <v>15</v>
      </c>
      <c r="M2" s="120" t="s">
        <v>637</v>
      </c>
      <c r="N2" s="120" t="s">
        <v>642</v>
      </c>
      <c r="O2" s="110">
        <v>4</v>
      </c>
      <c r="P2" s="120" t="s">
        <v>645</v>
      </c>
      <c r="Q2" s="110" t="s">
        <v>297</v>
      </c>
      <c r="R2" s="110" t="s">
        <v>650</v>
      </c>
      <c r="S2" s="110" t="s">
        <v>38</v>
      </c>
      <c r="T2" s="110" t="s">
        <v>652</v>
      </c>
      <c r="U2" s="110">
        <v>1</v>
      </c>
      <c r="V2" s="69" t="str">
        <f>CONCATENATE(A2, B2, C2, D2, E2,F2,G2,H2,I2,J2,K2,L2,M2,N2,O2,P2,Q2, R2, S2, T2, U2)</f>
        <v>case 0:sChoice = "skeletondwarf001";  fCR = 1;  iMinNum = 3; iMaxNum = 15; iWeight = 4; break; // Skeleton, Dwarf || FQ: Rare || HD: 1</v>
      </c>
      <c r="W2" s="68"/>
      <c r="X2" s="68"/>
      <c r="Y2" s="68"/>
      <c r="Z2" s="68"/>
      <c r="AA2" s="68"/>
      <c r="AB2" s="68"/>
      <c r="AC2" s="68"/>
      <c r="AD2" s="68"/>
      <c r="AE2" s="68"/>
      <c r="AF2" s="68"/>
    </row>
    <row r="3" spans="1:32" ht="15" customHeight="1">
      <c r="A3" s="116" t="s">
        <v>629</v>
      </c>
      <c r="B3" s="114">
        <f>SUM(B2+1)</f>
        <v>1</v>
      </c>
      <c r="C3" s="114" t="s">
        <v>643</v>
      </c>
      <c r="D3" s="115" t="s">
        <v>302</v>
      </c>
      <c r="E3" s="115" t="s">
        <v>644</v>
      </c>
      <c r="F3" s="115">
        <v>1</v>
      </c>
      <c r="G3" s="125" t="s">
        <v>633</v>
      </c>
      <c r="H3" s="125" t="s">
        <v>646</v>
      </c>
      <c r="I3" s="126">
        <v>3</v>
      </c>
      <c r="J3" s="126" t="s">
        <v>637</v>
      </c>
      <c r="K3" s="126" t="s">
        <v>639</v>
      </c>
      <c r="L3" s="127">
        <v>15</v>
      </c>
      <c r="M3" s="126" t="s">
        <v>637</v>
      </c>
      <c r="N3" s="126" t="s">
        <v>642</v>
      </c>
      <c r="O3" s="115">
        <v>8</v>
      </c>
      <c r="P3" s="126" t="s">
        <v>645</v>
      </c>
      <c r="Q3" s="115" t="s">
        <v>301</v>
      </c>
      <c r="R3" s="115" t="s">
        <v>650</v>
      </c>
      <c r="S3" s="115" t="s">
        <v>23</v>
      </c>
      <c r="T3" s="115" t="s">
        <v>652</v>
      </c>
      <c r="U3" s="115">
        <v>1</v>
      </c>
      <c r="V3" s="69" t="str">
        <f t="shared" ref="V3:V41" si="0">CONCATENATE(A3, B3, C3, D3, E3,F3,G3,H3,I3,J3,K3,L3,M3,N3,O3,P3,Q3, R3, S3, T3, U3)</f>
        <v>case 1:sChoice = "skeletonhuman001";  fCR = 1;  iMinNum = 3; iMaxNum = 15; iWeight = 8; break; // Skeleton, Human || FQ: Uncommon || HD: 1</v>
      </c>
      <c r="W3" s="69"/>
      <c r="X3" s="69"/>
      <c r="Y3" s="69"/>
      <c r="Z3" s="69"/>
      <c r="AA3" s="69"/>
      <c r="AB3" s="69"/>
      <c r="AC3" s="69"/>
    </row>
    <row r="4" spans="1:32" ht="15" customHeight="1">
      <c r="A4" s="116" t="s">
        <v>629</v>
      </c>
      <c r="B4" s="114">
        <f t="shared" ref="B4:B41" si="1">SUM(B3+1)</f>
        <v>2</v>
      </c>
      <c r="C4" s="114" t="s">
        <v>643</v>
      </c>
      <c r="D4" s="115" t="s">
        <v>304</v>
      </c>
      <c r="E4" s="115" t="s">
        <v>644</v>
      </c>
      <c r="F4" s="115">
        <v>1</v>
      </c>
      <c r="G4" s="125" t="s">
        <v>633</v>
      </c>
      <c r="H4" s="125" t="s">
        <v>646</v>
      </c>
      <c r="I4" s="126">
        <v>3</v>
      </c>
      <c r="J4" s="126" t="s">
        <v>637</v>
      </c>
      <c r="K4" s="126" t="s">
        <v>639</v>
      </c>
      <c r="L4" s="127">
        <v>15</v>
      </c>
      <c r="M4" s="126" t="s">
        <v>637</v>
      </c>
      <c r="N4" s="126" t="s">
        <v>642</v>
      </c>
      <c r="O4" s="115">
        <v>8</v>
      </c>
      <c r="P4" s="126" t="s">
        <v>645</v>
      </c>
      <c r="Q4" s="115" t="s">
        <v>303</v>
      </c>
      <c r="R4" s="115" t="s">
        <v>650</v>
      </c>
      <c r="S4" s="115" t="s">
        <v>23</v>
      </c>
      <c r="T4" s="115" t="s">
        <v>652</v>
      </c>
      <c r="U4" s="115">
        <v>1</v>
      </c>
      <c r="V4" s="69" t="str">
        <f t="shared" si="0"/>
        <v>case 2:sChoice = "skeletonhuman002";  fCR = 1;  iMinNum = 3; iMaxNum = 15; iWeight = 8; break; // Skeleton, Human Archer || FQ: Uncommon || HD: 1</v>
      </c>
      <c r="W4" s="69"/>
      <c r="X4" s="69"/>
      <c r="Y4" s="69"/>
      <c r="Z4" s="69"/>
      <c r="AA4" s="69"/>
      <c r="AB4" s="69"/>
      <c r="AC4" s="69"/>
    </row>
    <row r="5" spans="1:32" ht="15" customHeight="1">
      <c r="A5" s="116" t="s">
        <v>629</v>
      </c>
      <c r="B5" s="114">
        <f t="shared" si="1"/>
        <v>3</v>
      </c>
      <c r="C5" s="114" t="s">
        <v>643</v>
      </c>
      <c r="D5" s="115" t="s">
        <v>270</v>
      </c>
      <c r="E5" s="115" t="s">
        <v>644</v>
      </c>
      <c r="F5" s="115">
        <v>2</v>
      </c>
      <c r="G5" s="125" t="s">
        <v>633</v>
      </c>
      <c r="H5" s="125" t="s">
        <v>646</v>
      </c>
      <c r="I5" s="126">
        <v>1</v>
      </c>
      <c r="J5" s="126" t="s">
        <v>637</v>
      </c>
      <c r="K5" s="126" t="s">
        <v>639</v>
      </c>
      <c r="L5" s="127">
        <v>4</v>
      </c>
      <c r="M5" s="126" t="s">
        <v>637</v>
      </c>
      <c r="N5" s="126" t="s">
        <v>642</v>
      </c>
      <c r="O5" s="115">
        <v>8</v>
      </c>
      <c r="P5" s="126" t="s">
        <v>645</v>
      </c>
      <c r="Q5" s="115" t="s">
        <v>269</v>
      </c>
      <c r="R5" s="115" t="s">
        <v>650</v>
      </c>
      <c r="S5" s="115" t="s">
        <v>23</v>
      </c>
      <c r="T5" s="115" t="s">
        <v>652</v>
      </c>
      <c r="U5" s="115">
        <v>1</v>
      </c>
      <c r="V5" s="69" t="str">
        <f t="shared" si="0"/>
        <v>case 3:sChoice = "kragling_f001";  fCR = 2;  iMinNum = 1; iMaxNum = 4; iWeight = 8; break; // Kragling, Fire || FQ: Uncommon || HD: 1</v>
      </c>
      <c r="W5" s="69"/>
      <c r="X5" s="69"/>
      <c r="Y5" s="69"/>
      <c r="Z5" s="69"/>
      <c r="AA5" s="69"/>
      <c r="AB5" s="69"/>
      <c r="AC5" s="69"/>
    </row>
    <row r="6" spans="1:32" ht="15" customHeight="1">
      <c r="A6" s="116" t="s">
        <v>629</v>
      </c>
      <c r="B6" s="114">
        <f t="shared" si="1"/>
        <v>4</v>
      </c>
      <c r="C6" s="114" t="s">
        <v>643</v>
      </c>
      <c r="D6" s="115" t="s">
        <v>300</v>
      </c>
      <c r="E6" s="115" t="s">
        <v>644</v>
      </c>
      <c r="F6" s="115">
        <v>2</v>
      </c>
      <c r="G6" s="125" t="s">
        <v>647</v>
      </c>
      <c r="H6" s="125" t="s">
        <v>646</v>
      </c>
      <c r="I6" s="126">
        <v>2</v>
      </c>
      <c r="J6" s="126" t="s">
        <v>637</v>
      </c>
      <c r="K6" s="126" t="s">
        <v>639</v>
      </c>
      <c r="L6" s="127">
        <v>8</v>
      </c>
      <c r="M6" s="126" t="s">
        <v>637</v>
      </c>
      <c r="N6" s="126" t="s">
        <v>642</v>
      </c>
      <c r="O6" s="115">
        <v>8</v>
      </c>
      <c r="P6" s="126" t="s">
        <v>645</v>
      </c>
      <c r="Q6" s="115" t="s">
        <v>299</v>
      </c>
      <c r="R6" s="115" t="s">
        <v>650</v>
      </c>
      <c r="S6" s="115" t="s">
        <v>23</v>
      </c>
      <c r="T6" s="115" t="s">
        <v>652</v>
      </c>
      <c r="U6" s="115">
        <v>2</v>
      </c>
      <c r="V6" s="69" t="str">
        <f t="shared" si="0"/>
        <v>case 4:sChoice = "skeletongiant001";  fCR = 2.0;  iMinNum = 2; iMaxNum = 8; iWeight = 8; break; // Skeleton, Half-Giant || FQ: Uncommon || HD: 2</v>
      </c>
      <c r="W6" s="69"/>
      <c r="X6" s="69"/>
      <c r="Y6" s="69"/>
      <c r="Z6" s="69"/>
      <c r="AA6" s="69"/>
      <c r="AB6" s="69"/>
      <c r="AC6" s="69"/>
    </row>
    <row r="7" spans="1:32" ht="15" customHeight="1">
      <c r="A7" s="116" t="s">
        <v>629</v>
      </c>
      <c r="B7" s="114">
        <f t="shared" si="1"/>
        <v>5</v>
      </c>
      <c r="C7" s="114" t="s">
        <v>643</v>
      </c>
      <c r="D7" s="115" t="s">
        <v>254</v>
      </c>
      <c r="E7" s="115" t="s">
        <v>644</v>
      </c>
      <c r="F7" s="115">
        <v>3</v>
      </c>
      <c r="G7" s="125" t="s">
        <v>647</v>
      </c>
      <c r="H7" s="125" t="s">
        <v>646</v>
      </c>
      <c r="I7" s="126">
        <v>1</v>
      </c>
      <c r="J7" s="126" t="s">
        <v>637</v>
      </c>
      <c r="K7" s="126" t="s">
        <v>639</v>
      </c>
      <c r="L7" s="127">
        <v>12</v>
      </c>
      <c r="M7" s="126" t="s">
        <v>637</v>
      </c>
      <c r="N7" s="126" t="s">
        <v>642</v>
      </c>
      <c r="O7" s="115">
        <v>8</v>
      </c>
      <c r="P7" s="126" t="s">
        <v>645</v>
      </c>
      <c r="Q7" s="115" t="s">
        <v>253</v>
      </c>
      <c r="R7" s="115" t="s">
        <v>650</v>
      </c>
      <c r="S7" s="115" t="s">
        <v>23</v>
      </c>
      <c r="T7" s="115" t="s">
        <v>652</v>
      </c>
      <c r="U7" s="115">
        <v>2</v>
      </c>
      <c r="V7" s="69" t="str">
        <f t="shared" si="0"/>
        <v>case 5:sChoice = "ghoul001";  fCR = 3.0;  iMinNum = 1; iMaxNum = 12; iWeight = 8; break; // Ghoul || FQ: Uncommon || HD: 2</v>
      </c>
      <c r="W7" s="69"/>
      <c r="X7" s="69"/>
      <c r="Y7" s="69"/>
      <c r="Z7" s="69"/>
      <c r="AA7" s="69"/>
      <c r="AB7" s="69"/>
      <c r="AC7" s="69"/>
    </row>
    <row r="8" spans="1:32" ht="15" customHeight="1">
      <c r="A8" s="116" t="s">
        <v>629</v>
      </c>
      <c r="B8" s="114">
        <f t="shared" si="1"/>
        <v>6</v>
      </c>
      <c r="C8" s="114" t="s">
        <v>643</v>
      </c>
      <c r="D8" s="115" t="s">
        <v>596</v>
      </c>
      <c r="E8" s="115" t="s">
        <v>644</v>
      </c>
      <c r="F8" s="115">
        <v>3</v>
      </c>
      <c r="G8" s="125" t="s">
        <v>647</v>
      </c>
      <c r="H8" s="125" t="s">
        <v>646</v>
      </c>
      <c r="I8" s="126">
        <v>1</v>
      </c>
      <c r="J8" s="126" t="s">
        <v>637</v>
      </c>
      <c r="K8" s="126" t="s">
        <v>639</v>
      </c>
      <c r="L8" s="127">
        <v>11</v>
      </c>
      <c r="M8" s="126" t="s">
        <v>637</v>
      </c>
      <c r="N8" s="126" t="s">
        <v>642</v>
      </c>
      <c r="O8" s="115">
        <v>8</v>
      </c>
      <c r="P8" s="126" t="s">
        <v>645</v>
      </c>
      <c r="Q8" s="115" t="s">
        <v>595</v>
      </c>
      <c r="R8" s="115" t="s">
        <v>650</v>
      </c>
      <c r="S8" s="115" t="s">
        <v>23</v>
      </c>
      <c r="T8" s="115" t="s">
        <v>652</v>
      </c>
      <c r="U8" s="115">
        <v>1</v>
      </c>
      <c r="V8" s="69" t="str">
        <f t="shared" si="0"/>
        <v>case 6:sChoice = "shadow003";  fCR = 3.0;  iMinNum = 1; iMaxNum = 11; iWeight = 8; break; // Shadow, Lesser || FQ: Uncommon || HD: 1</v>
      </c>
      <c r="W8" s="69"/>
      <c r="X8" s="69"/>
      <c r="Y8" s="69"/>
      <c r="Z8" s="69"/>
      <c r="AA8" s="69"/>
      <c r="AB8" s="69"/>
      <c r="AC8" s="69"/>
    </row>
    <row r="9" spans="1:32" ht="15" customHeight="1">
      <c r="A9" s="116" t="s">
        <v>629</v>
      </c>
      <c r="B9" s="114">
        <f t="shared" si="1"/>
        <v>7</v>
      </c>
      <c r="C9" s="114" t="s">
        <v>643</v>
      </c>
      <c r="D9" s="115" t="s">
        <v>289</v>
      </c>
      <c r="E9" s="115" t="s">
        <v>644</v>
      </c>
      <c r="F9" s="115">
        <v>4</v>
      </c>
      <c r="G9" s="125" t="s">
        <v>647</v>
      </c>
      <c r="H9" s="125" t="s">
        <v>646</v>
      </c>
      <c r="I9" s="126">
        <v>1</v>
      </c>
      <c r="J9" s="126" t="s">
        <v>637</v>
      </c>
      <c r="K9" s="126" t="s">
        <v>639</v>
      </c>
      <c r="L9" s="127">
        <v>11</v>
      </c>
      <c r="M9" s="126" t="s">
        <v>637</v>
      </c>
      <c r="N9" s="126" t="s">
        <v>642</v>
      </c>
      <c r="O9" s="115">
        <v>4</v>
      </c>
      <c r="P9" s="126" t="s">
        <v>645</v>
      </c>
      <c r="Q9" s="115" t="s">
        <v>594</v>
      </c>
      <c r="R9" s="115" t="s">
        <v>650</v>
      </c>
      <c r="S9" s="115" t="s">
        <v>38</v>
      </c>
      <c r="T9" s="115" t="s">
        <v>652</v>
      </c>
      <c r="U9" s="115">
        <v>3</v>
      </c>
      <c r="V9" s="69" t="str">
        <f t="shared" si="0"/>
        <v>case 7:sChoice = "shadow001";  fCR = 4.0;  iMinNum = 1; iMaxNum = 11; iWeight = 4; break; // Shadow || FQ: Rare || HD: 3</v>
      </c>
      <c r="W9" s="69"/>
      <c r="X9" s="69"/>
      <c r="Y9" s="69"/>
      <c r="Z9" s="69"/>
      <c r="AA9" s="69"/>
      <c r="AB9" s="69"/>
      <c r="AC9" s="69"/>
    </row>
    <row r="10" spans="1:32" ht="15" customHeight="1">
      <c r="A10" s="116" t="s">
        <v>629</v>
      </c>
      <c r="B10" s="114">
        <f t="shared" si="1"/>
        <v>8</v>
      </c>
      <c r="C10" s="114" t="s">
        <v>643</v>
      </c>
      <c r="D10" s="115" t="s">
        <v>289</v>
      </c>
      <c r="E10" s="115" t="s">
        <v>644</v>
      </c>
      <c r="F10" s="115">
        <v>4</v>
      </c>
      <c r="G10" s="125" t="s">
        <v>647</v>
      </c>
      <c r="H10" s="125" t="s">
        <v>646</v>
      </c>
      <c r="I10" s="126">
        <v>2</v>
      </c>
      <c r="J10" s="126" t="s">
        <v>637</v>
      </c>
      <c r="K10" s="126" t="s">
        <v>639</v>
      </c>
      <c r="L10" s="127">
        <v>20</v>
      </c>
      <c r="M10" s="126" t="s">
        <v>637</v>
      </c>
      <c r="N10" s="126" t="s">
        <v>642</v>
      </c>
      <c r="O10" s="115">
        <v>8</v>
      </c>
      <c r="P10" s="126" t="s">
        <v>645</v>
      </c>
      <c r="Q10" s="115" t="s">
        <v>288</v>
      </c>
      <c r="R10" s="115" t="s">
        <v>650</v>
      </c>
      <c r="S10" s="115" t="s">
        <v>23</v>
      </c>
      <c r="T10" s="115" t="s">
        <v>652</v>
      </c>
      <c r="U10" s="115">
        <v>3</v>
      </c>
      <c r="V10" s="69" t="str">
        <f t="shared" si="0"/>
        <v>case 8:sChoice = "shadow001";  fCR = 4.0;  iMinNum = 2; iMaxNum = 20; iWeight = 8; break; // Shadow [AR] || FQ: Uncommon || HD: 3</v>
      </c>
      <c r="W10" s="69"/>
      <c r="X10" s="69"/>
      <c r="Y10" s="69"/>
      <c r="Z10" s="69"/>
      <c r="AA10" s="69"/>
      <c r="AB10" s="69"/>
      <c r="AC10" s="69"/>
    </row>
    <row r="11" spans="1:32" ht="15" customHeight="1">
      <c r="A11" s="116" t="s">
        <v>629</v>
      </c>
      <c r="B11" s="114">
        <f t="shared" si="1"/>
        <v>9</v>
      </c>
      <c r="C11" s="114" t="s">
        <v>643</v>
      </c>
      <c r="D11" s="115" t="s">
        <v>250</v>
      </c>
      <c r="E11" s="115" t="s">
        <v>644</v>
      </c>
      <c r="F11" s="115">
        <v>5</v>
      </c>
      <c r="G11" s="125" t="s">
        <v>647</v>
      </c>
      <c r="H11" s="125" t="s">
        <v>646</v>
      </c>
      <c r="I11" s="126">
        <v>1</v>
      </c>
      <c r="J11" s="126" t="s">
        <v>637</v>
      </c>
      <c r="K11" s="126" t="s">
        <v>639</v>
      </c>
      <c r="L11" s="127">
        <v>4</v>
      </c>
      <c r="M11" s="126" t="s">
        <v>637</v>
      </c>
      <c r="N11" s="126" t="s">
        <v>642</v>
      </c>
      <c r="O11" s="115">
        <v>4</v>
      </c>
      <c r="P11" s="126" t="s">
        <v>645</v>
      </c>
      <c r="Q11" s="115" t="s">
        <v>249</v>
      </c>
      <c r="R11" s="115" t="s">
        <v>650</v>
      </c>
      <c r="S11" s="115" t="s">
        <v>38</v>
      </c>
      <c r="T11" s="115" t="s">
        <v>652</v>
      </c>
      <c r="U11" s="115">
        <v>4</v>
      </c>
      <c r="V11" s="69" t="str">
        <f t="shared" si="0"/>
        <v>case 9:sChoice = "ghast001";  fCR = 5.0;  iMinNum = 1; iMaxNum = 4; iWeight = 4; break; // Ghast || FQ: Rare || HD: 4</v>
      </c>
      <c r="W11" s="69"/>
      <c r="X11" s="69"/>
      <c r="Y11" s="69"/>
      <c r="Z11" s="69"/>
      <c r="AA11" s="69"/>
      <c r="AB11" s="69"/>
      <c r="AC11" s="69"/>
    </row>
    <row r="12" spans="1:32" ht="15" customHeight="1">
      <c r="A12" s="116" t="s">
        <v>629</v>
      </c>
      <c r="B12" s="114">
        <f t="shared" si="1"/>
        <v>10</v>
      </c>
      <c r="C12" s="114" t="s">
        <v>643</v>
      </c>
      <c r="D12" s="115" t="s">
        <v>262</v>
      </c>
      <c r="E12" s="115" t="s">
        <v>644</v>
      </c>
      <c r="F12" s="115">
        <v>5</v>
      </c>
      <c r="G12" s="125" t="s">
        <v>647</v>
      </c>
      <c r="H12" s="125" t="s">
        <v>646</v>
      </c>
      <c r="I12" s="126">
        <v>1</v>
      </c>
      <c r="J12" s="126" t="s">
        <v>637</v>
      </c>
      <c r="K12" s="126" t="s">
        <v>639</v>
      </c>
      <c r="L12" s="127">
        <v>12</v>
      </c>
      <c r="M12" s="126" t="s">
        <v>637</v>
      </c>
      <c r="N12" s="126" t="s">
        <v>642</v>
      </c>
      <c r="O12" s="115">
        <v>4</v>
      </c>
      <c r="P12" s="126" t="s">
        <v>645</v>
      </c>
      <c r="Q12" s="115" t="s">
        <v>261</v>
      </c>
      <c r="R12" s="115" t="s">
        <v>650</v>
      </c>
      <c r="S12" s="115" t="s">
        <v>38</v>
      </c>
      <c r="T12" s="115" t="s">
        <v>652</v>
      </c>
      <c r="U12" s="115">
        <v>4</v>
      </c>
      <c r="V12" s="69" t="str">
        <f t="shared" si="0"/>
        <v>case 10:sChoice = "ioramh001";  fCR = 5.0;  iMinNum = 1; iMaxNum = 12; iWeight = 4; break; // Ioramh || FQ: Rare || HD: 4</v>
      </c>
      <c r="W12" s="69"/>
      <c r="X12" s="69"/>
      <c r="Y12" s="69"/>
      <c r="Z12" s="69"/>
      <c r="AA12" s="69"/>
      <c r="AB12" s="69"/>
      <c r="AC12" s="69"/>
    </row>
    <row r="13" spans="1:32" ht="15" customHeight="1">
      <c r="A13" s="116" t="s">
        <v>629</v>
      </c>
      <c r="B13" s="114">
        <f t="shared" si="1"/>
        <v>11</v>
      </c>
      <c r="C13" s="114" t="s">
        <v>643</v>
      </c>
      <c r="D13" s="115" t="s">
        <v>378</v>
      </c>
      <c r="E13" s="115" t="s">
        <v>644</v>
      </c>
      <c r="F13" s="115">
        <v>5</v>
      </c>
      <c r="G13" s="125" t="s">
        <v>647</v>
      </c>
      <c r="H13" s="125" t="s">
        <v>646</v>
      </c>
      <c r="I13" s="126">
        <v>2</v>
      </c>
      <c r="J13" s="126" t="s">
        <v>637</v>
      </c>
      <c r="K13" s="126" t="s">
        <v>639</v>
      </c>
      <c r="L13" s="127">
        <v>8</v>
      </c>
      <c r="M13" s="126" t="s">
        <v>637</v>
      </c>
      <c r="N13" s="126" t="s">
        <v>642</v>
      </c>
      <c r="O13" s="115">
        <v>8</v>
      </c>
      <c r="P13" s="126" t="s">
        <v>645</v>
      </c>
      <c r="Q13" s="115" t="s">
        <v>377</v>
      </c>
      <c r="R13" s="115" t="s">
        <v>650</v>
      </c>
      <c r="S13" s="115" t="s">
        <v>23</v>
      </c>
      <c r="T13" s="115" t="s">
        <v>652</v>
      </c>
      <c r="U13" s="115">
        <v>4</v>
      </c>
      <c r="V13" s="69" t="str">
        <f t="shared" si="0"/>
        <v>case 11:sChoice = "bonebat001";  fCR = 5.0;  iMinNum = 2; iMaxNum = 8; iWeight = 8; break; // Bonebat || FQ: Uncommon || HD: 4</v>
      </c>
      <c r="W13" s="69"/>
      <c r="X13" s="69"/>
      <c r="Y13" s="69"/>
      <c r="Z13" s="69"/>
      <c r="AA13" s="69"/>
      <c r="AB13" s="69"/>
      <c r="AC13" s="69"/>
    </row>
    <row r="14" spans="1:32" ht="15" customHeight="1">
      <c r="A14" s="116" t="s">
        <v>629</v>
      </c>
      <c r="B14" s="114">
        <f t="shared" si="1"/>
        <v>12</v>
      </c>
      <c r="C14" s="114" t="s">
        <v>643</v>
      </c>
      <c r="D14" s="115" t="s">
        <v>232</v>
      </c>
      <c r="E14" s="115" t="s">
        <v>644</v>
      </c>
      <c r="F14" s="115">
        <v>5</v>
      </c>
      <c r="G14" s="125" t="s">
        <v>647</v>
      </c>
      <c r="H14" s="125" t="s">
        <v>646</v>
      </c>
      <c r="I14" s="126">
        <v>1</v>
      </c>
      <c r="J14" s="126" t="s">
        <v>637</v>
      </c>
      <c r="K14" s="126" t="s">
        <v>639</v>
      </c>
      <c r="L14" s="127">
        <v>3</v>
      </c>
      <c r="M14" s="126" t="s">
        <v>637</v>
      </c>
      <c r="N14" s="126" t="s">
        <v>642</v>
      </c>
      <c r="O14" s="115">
        <v>2</v>
      </c>
      <c r="P14" s="126" t="s">
        <v>645</v>
      </c>
      <c r="Q14" s="115" t="s">
        <v>231</v>
      </c>
      <c r="R14" s="115" t="s">
        <v>650</v>
      </c>
      <c r="S14" s="115" t="s">
        <v>11</v>
      </c>
      <c r="T14" s="115" t="s">
        <v>652</v>
      </c>
      <c r="U14" s="115">
        <v>3</v>
      </c>
      <c r="V14" s="69" t="str">
        <f t="shared" si="0"/>
        <v>case 12:sChoice = "deathlock001";  fCR = 5.0;  iMinNum = 1; iMaxNum = 3; iWeight = 2; break; // Deathlock || FQ: Very Rare || HD: 3</v>
      </c>
      <c r="W14" s="69"/>
      <c r="X14" s="69"/>
      <c r="Y14" s="69"/>
      <c r="Z14" s="69"/>
      <c r="AA14" s="69"/>
      <c r="AB14" s="69"/>
      <c r="AC14" s="69"/>
    </row>
    <row r="15" spans="1:32" ht="15" customHeight="1">
      <c r="A15" s="116" t="s">
        <v>629</v>
      </c>
      <c r="B15" s="114">
        <f t="shared" si="1"/>
        <v>13</v>
      </c>
      <c r="C15" s="114" t="s">
        <v>643</v>
      </c>
      <c r="D15" s="115" t="s">
        <v>280</v>
      </c>
      <c r="E15" s="115" t="s">
        <v>644</v>
      </c>
      <c r="F15" s="115">
        <v>6</v>
      </c>
      <c r="G15" s="125" t="s">
        <v>647</v>
      </c>
      <c r="H15" s="125" t="s">
        <v>646</v>
      </c>
      <c r="I15" s="126">
        <v>1</v>
      </c>
      <c r="J15" s="126" t="s">
        <v>637</v>
      </c>
      <c r="K15" s="126" t="s">
        <v>639</v>
      </c>
      <c r="L15" s="127">
        <v>6</v>
      </c>
      <c r="M15" s="126" t="s">
        <v>637</v>
      </c>
      <c r="N15" s="126" t="s">
        <v>642</v>
      </c>
      <c r="O15" s="115">
        <v>2</v>
      </c>
      <c r="P15" s="126" t="s">
        <v>645</v>
      </c>
      <c r="Q15" s="115" t="s">
        <v>279</v>
      </c>
      <c r="R15" s="115" t="s">
        <v>650</v>
      </c>
      <c r="S15" s="115" t="s">
        <v>11</v>
      </c>
      <c r="T15" s="115" t="s">
        <v>652</v>
      </c>
      <c r="U15" s="115">
        <v>6</v>
      </c>
      <c r="V15" s="69" t="str">
        <f t="shared" si="0"/>
        <v>case 13:sChoice = "plagueblight001";  fCR = 6.0;  iMinNum = 1; iMaxNum = 6; iWeight = 2; break; // Plague Blight || FQ: Very Rare || HD: 6</v>
      </c>
      <c r="W15" s="69"/>
      <c r="X15" s="69"/>
      <c r="Y15" s="69"/>
      <c r="Z15" s="69"/>
      <c r="AA15" s="69"/>
      <c r="AB15" s="69"/>
      <c r="AC15" s="69"/>
    </row>
    <row r="16" spans="1:32" ht="15" customHeight="1">
      <c r="A16" s="116" t="s">
        <v>629</v>
      </c>
      <c r="B16" s="114">
        <f t="shared" si="1"/>
        <v>14</v>
      </c>
      <c r="C16" s="114" t="s">
        <v>643</v>
      </c>
      <c r="D16" s="115" t="s">
        <v>590</v>
      </c>
      <c r="E16" s="115" t="s">
        <v>644</v>
      </c>
      <c r="F16" s="115">
        <v>7</v>
      </c>
      <c r="G16" s="125" t="s">
        <v>647</v>
      </c>
      <c r="H16" s="125" t="s">
        <v>646</v>
      </c>
      <c r="I16" s="126">
        <v>1</v>
      </c>
      <c r="J16" s="126" t="s">
        <v>637</v>
      </c>
      <c r="K16" s="126" t="s">
        <v>639</v>
      </c>
      <c r="L16" s="127">
        <v>4</v>
      </c>
      <c r="M16" s="126" t="s">
        <v>637</v>
      </c>
      <c r="N16" s="126" t="s">
        <v>642</v>
      </c>
      <c r="O16" s="115">
        <v>8</v>
      </c>
      <c r="P16" s="126" t="s">
        <v>645</v>
      </c>
      <c r="Q16" s="115" t="s">
        <v>589</v>
      </c>
      <c r="R16" s="115" t="s">
        <v>650</v>
      </c>
      <c r="S16" s="115" t="s">
        <v>23</v>
      </c>
      <c r="T16" s="115" t="s">
        <v>652</v>
      </c>
      <c r="U16" s="115">
        <v>7</v>
      </c>
      <c r="V16" s="69" t="str">
        <f t="shared" si="0"/>
        <v>case 14:sChoice = "zombie002";  fCR = 7.0;  iMinNum = 1; iMaxNum = 4; iWeight = 8; break; // Zombie, Mul || FQ: Uncommon || HD: 7</v>
      </c>
      <c r="W16" s="69"/>
      <c r="X16" s="69"/>
      <c r="Y16" s="69"/>
      <c r="Z16" s="69"/>
      <c r="AA16" s="69"/>
      <c r="AB16" s="69"/>
      <c r="AC16" s="69"/>
    </row>
    <row r="17" spans="1:29" ht="15" customHeight="1">
      <c r="A17" s="116" t="s">
        <v>629</v>
      </c>
      <c r="B17" s="114">
        <f t="shared" si="1"/>
        <v>15</v>
      </c>
      <c r="C17" s="114" t="s">
        <v>643</v>
      </c>
      <c r="D17" s="115" t="s">
        <v>586</v>
      </c>
      <c r="E17" s="115" t="s">
        <v>644</v>
      </c>
      <c r="F17" s="115">
        <v>7</v>
      </c>
      <c r="G17" s="125" t="s">
        <v>647</v>
      </c>
      <c r="H17" s="125" t="s">
        <v>646</v>
      </c>
      <c r="I17" s="126">
        <v>1</v>
      </c>
      <c r="J17" s="126" t="s">
        <v>637</v>
      </c>
      <c r="K17" s="126" t="s">
        <v>639</v>
      </c>
      <c r="L17" s="127">
        <v>8</v>
      </c>
      <c r="M17" s="126" t="s">
        <v>637</v>
      </c>
      <c r="N17" s="126" t="s">
        <v>642</v>
      </c>
      <c r="O17" s="115">
        <v>8</v>
      </c>
      <c r="P17" s="126" t="s">
        <v>645</v>
      </c>
      <c r="Q17" s="115" t="s">
        <v>585</v>
      </c>
      <c r="R17" s="115" t="s">
        <v>650</v>
      </c>
      <c r="S17" s="115" t="s">
        <v>23</v>
      </c>
      <c r="T17" s="115" t="s">
        <v>652</v>
      </c>
      <c r="U17" s="115">
        <v>7</v>
      </c>
      <c r="V17" s="69" t="str">
        <f t="shared" si="0"/>
        <v>case 15:sChoice = "zombie003";  fCR = 7.0;  iMinNum = 1; iMaxNum = 8; iWeight = 8; break; // Zombie, Human || FQ: Uncommon || HD: 7</v>
      </c>
      <c r="W17" s="69"/>
      <c r="X17" s="69"/>
      <c r="Y17" s="69"/>
      <c r="Z17" s="69"/>
      <c r="AA17" s="69"/>
      <c r="AB17" s="69"/>
      <c r="AC17" s="69"/>
    </row>
    <row r="18" spans="1:29" ht="15" customHeight="1">
      <c r="A18" s="116" t="s">
        <v>629</v>
      </c>
      <c r="B18" s="114">
        <f t="shared" si="1"/>
        <v>16</v>
      </c>
      <c r="C18" s="114" t="s">
        <v>643</v>
      </c>
      <c r="D18" s="115" t="s">
        <v>316</v>
      </c>
      <c r="E18" s="115" t="s">
        <v>644</v>
      </c>
      <c r="F18" s="115">
        <v>7</v>
      </c>
      <c r="G18" s="125" t="s">
        <v>647</v>
      </c>
      <c r="H18" s="125" t="s">
        <v>646</v>
      </c>
      <c r="I18" s="126">
        <v>2</v>
      </c>
      <c r="J18" s="126" t="s">
        <v>637</v>
      </c>
      <c r="K18" s="126" t="s">
        <v>639</v>
      </c>
      <c r="L18" s="127">
        <v>11</v>
      </c>
      <c r="M18" s="126" t="s">
        <v>637</v>
      </c>
      <c r="N18" s="126" t="s">
        <v>642</v>
      </c>
      <c r="O18" s="115">
        <v>2</v>
      </c>
      <c r="P18" s="126" t="s">
        <v>645</v>
      </c>
      <c r="Q18" s="115" t="s">
        <v>315</v>
      </c>
      <c r="R18" s="115" t="s">
        <v>650</v>
      </c>
      <c r="S18" s="115" t="s">
        <v>11</v>
      </c>
      <c r="T18" s="115" t="s">
        <v>652</v>
      </c>
      <c r="U18" s="115">
        <v>5</v>
      </c>
      <c r="V18" s="69" t="str">
        <f t="shared" si="0"/>
        <v>case 16:sChoice = "ar_wraith001";  fCR = 7.0;  iMinNum = 2; iMaxNum = 11; iWeight = 2; break; // Wraith [AR] || FQ: Very Rare || HD: 5</v>
      </c>
      <c r="W18" s="69"/>
      <c r="X18" s="69"/>
      <c r="Y18" s="69"/>
      <c r="Z18" s="69"/>
      <c r="AA18" s="69"/>
      <c r="AB18" s="69"/>
      <c r="AC18" s="69"/>
    </row>
    <row r="19" spans="1:29" ht="15" customHeight="1">
      <c r="A19" s="116" t="s">
        <v>629</v>
      </c>
      <c r="B19" s="114">
        <f t="shared" si="1"/>
        <v>17</v>
      </c>
      <c r="C19" s="114" t="s">
        <v>643</v>
      </c>
      <c r="D19" s="115" t="s">
        <v>210</v>
      </c>
      <c r="E19" s="115" t="s">
        <v>644</v>
      </c>
      <c r="F19" s="115">
        <v>7</v>
      </c>
      <c r="G19" s="125" t="s">
        <v>647</v>
      </c>
      <c r="H19" s="125" t="s">
        <v>646</v>
      </c>
      <c r="I19" s="126">
        <v>1</v>
      </c>
      <c r="J19" s="126" t="s">
        <v>637</v>
      </c>
      <c r="K19" s="126" t="s">
        <v>639</v>
      </c>
      <c r="L19" s="127">
        <v>1</v>
      </c>
      <c r="M19" s="126" t="s">
        <v>637</v>
      </c>
      <c r="N19" s="126" t="s">
        <v>642</v>
      </c>
      <c r="O19" s="115">
        <v>2</v>
      </c>
      <c r="P19" s="126" t="s">
        <v>645</v>
      </c>
      <c r="Q19" s="115" t="s">
        <v>209</v>
      </c>
      <c r="R19" s="115" t="s">
        <v>650</v>
      </c>
      <c r="S19" s="115" t="s">
        <v>11</v>
      </c>
      <c r="T19" s="115" t="s">
        <v>652</v>
      </c>
      <c r="U19" s="115">
        <v>5</v>
      </c>
      <c r="V19" s="69" t="str">
        <f t="shared" si="0"/>
        <v>case 17:sChoice = "ghast003";  fCR = 7.0;  iMinNum = 1; iMaxNum = 1; iWeight = 2; break; // Ancient Ghast || FQ: Very Rare || HD: 5</v>
      </c>
      <c r="W19" s="69"/>
      <c r="X19" s="69"/>
      <c r="Y19" s="69"/>
      <c r="Z19" s="69"/>
      <c r="AA19" s="69"/>
      <c r="AB19" s="69"/>
      <c r="AC19" s="69"/>
    </row>
    <row r="20" spans="1:29" ht="15" customHeight="1">
      <c r="A20" s="116" t="s">
        <v>629</v>
      </c>
      <c r="B20" s="114">
        <f t="shared" si="1"/>
        <v>18</v>
      </c>
      <c r="C20" s="114" t="s">
        <v>643</v>
      </c>
      <c r="D20" s="115" t="s">
        <v>321</v>
      </c>
      <c r="E20" s="115" t="s">
        <v>644</v>
      </c>
      <c r="F20" s="115">
        <v>9</v>
      </c>
      <c r="G20" s="125" t="s">
        <v>647</v>
      </c>
      <c r="H20" s="125" t="s">
        <v>646</v>
      </c>
      <c r="I20" s="126">
        <v>1</v>
      </c>
      <c r="J20" s="126" t="s">
        <v>637</v>
      </c>
      <c r="K20" s="126" t="s">
        <v>639</v>
      </c>
      <c r="L20" s="127">
        <v>5</v>
      </c>
      <c r="M20" s="126" t="s">
        <v>637</v>
      </c>
      <c r="N20" s="126" t="s">
        <v>642</v>
      </c>
      <c r="O20" s="115">
        <v>2</v>
      </c>
      <c r="P20" s="126" t="s">
        <v>645</v>
      </c>
      <c r="Q20" s="115" t="s">
        <v>320</v>
      </c>
      <c r="R20" s="115" t="s">
        <v>650</v>
      </c>
      <c r="S20" s="115" t="s">
        <v>11</v>
      </c>
      <c r="T20" s="115" t="s">
        <v>652</v>
      </c>
      <c r="U20" s="115">
        <v>6</v>
      </c>
      <c r="V20" s="69" t="str">
        <f t="shared" si="0"/>
        <v>case 18:sChoice = "voidwraith001";  fCR = 9.0;  iMinNum = 1; iMaxNum = 5; iWeight = 2; break; // Voidwraith || FQ: Very Rare || HD: 6</v>
      </c>
      <c r="W20" s="69"/>
      <c r="X20" s="69"/>
      <c r="Y20" s="69"/>
      <c r="Z20" s="69"/>
      <c r="AA20" s="69"/>
      <c r="AB20" s="69"/>
      <c r="AC20" s="69"/>
    </row>
    <row r="21" spans="1:29" ht="15" customHeight="1">
      <c r="A21" s="116" t="s">
        <v>629</v>
      </c>
      <c r="B21" s="114">
        <f t="shared" si="1"/>
        <v>19</v>
      </c>
      <c r="C21" s="114" t="s">
        <v>643</v>
      </c>
      <c r="D21" s="115" t="s">
        <v>252</v>
      </c>
      <c r="E21" s="115" t="s">
        <v>644</v>
      </c>
      <c r="F21" s="115">
        <v>10</v>
      </c>
      <c r="G21" s="125" t="s">
        <v>647</v>
      </c>
      <c r="H21" s="125" t="s">
        <v>646</v>
      </c>
      <c r="I21" s="126">
        <v>1</v>
      </c>
      <c r="J21" s="126" t="s">
        <v>637</v>
      </c>
      <c r="K21" s="126" t="s">
        <v>639</v>
      </c>
      <c r="L21" s="127">
        <v>2</v>
      </c>
      <c r="M21" s="126" t="s">
        <v>637</v>
      </c>
      <c r="N21" s="126" t="s">
        <v>642</v>
      </c>
      <c r="O21" s="115">
        <v>2</v>
      </c>
      <c r="P21" s="126" t="s">
        <v>645</v>
      </c>
      <c r="Q21" s="115" t="s">
        <v>251</v>
      </c>
      <c r="R21" s="115" t="s">
        <v>650</v>
      </c>
      <c r="S21" s="115" t="s">
        <v>11</v>
      </c>
      <c r="T21" s="115" t="s">
        <v>652</v>
      </c>
      <c r="U21" s="115">
        <v>8</v>
      </c>
      <c r="V21" s="69" t="str">
        <f t="shared" si="0"/>
        <v>case 19:sChoice = "ghast002";  fCR = 10.0;  iMinNum = 1; iMaxNum = 2; iWeight = 2; break; // Ghast, Greater || FQ: Very Rare || HD: 8</v>
      </c>
      <c r="W21" s="71"/>
      <c r="X21" s="71"/>
      <c r="Y21" s="71"/>
      <c r="Z21" s="71"/>
      <c r="AA21" s="71"/>
      <c r="AB21" s="71"/>
      <c r="AC21" s="71"/>
    </row>
    <row r="22" spans="1:29" ht="15" customHeight="1">
      <c r="A22" s="116" t="s">
        <v>629</v>
      </c>
      <c r="B22" s="114">
        <f t="shared" si="1"/>
        <v>20</v>
      </c>
      <c r="C22" s="114" t="s">
        <v>643</v>
      </c>
      <c r="D22" s="115" t="s">
        <v>292</v>
      </c>
      <c r="E22" s="115" t="s">
        <v>644</v>
      </c>
      <c r="F22" s="115">
        <v>11</v>
      </c>
      <c r="G22" s="125" t="s">
        <v>647</v>
      </c>
      <c r="H22" s="125" t="s">
        <v>646</v>
      </c>
      <c r="I22" s="126">
        <v>1</v>
      </c>
      <c r="J22" s="126" t="s">
        <v>637</v>
      </c>
      <c r="K22" s="126" t="s">
        <v>639</v>
      </c>
      <c r="L22" s="127">
        <v>1</v>
      </c>
      <c r="M22" s="126" t="s">
        <v>637</v>
      </c>
      <c r="N22" s="126" t="s">
        <v>642</v>
      </c>
      <c r="O22" s="115">
        <v>4</v>
      </c>
      <c r="P22" s="126" t="s">
        <v>645</v>
      </c>
      <c r="Q22" s="115" t="s">
        <v>291</v>
      </c>
      <c r="R22" s="115" t="s">
        <v>650</v>
      </c>
      <c r="S22" s="115" t="s">
        <v>38</v>
      </c>
      <c r="T22" s="115" t="s">
        <v>652</v>
      </c>
      <c r="U22" s="115">
        <v>9</v>
      </c>
      <c r="V22" s="69" t="str">
        <f t="shared" si="0"/>
        <v>case 20:sChoice = "shadow002";  fCR = 11.0;  iMinNum = 1; iMaxNum = 1; iWeight = 4; break; // Shadow, Greater || FQ: Rare || HD: 9</v>
      </c>
      <c r="W22" s="69"/>
      <c r="X22" s="69"/>
      <c r="Y22" s="69"/>
      <c r="Z22" s="69"/>
      <c r="AA22" s="69"/>
      <c r="AB22" s="69"/>
      <c r="AC22" s="69"/>
    </row>
    <row r="23" spans="1:29" ht="15" customHeight="1">
      <c r="A23" s="116" t="s">
        <v>629</v>
      </c>
      <c r="B23" s="114">
        <f t="shared" si="1"/>
        <v>21</v>
      </c>
      <c r="C23" s="114" t="s">
        <v>643</v>
      </c>
      <c r="D23" s="115" t="s">
        <v>278</v>
      </c>
      <c r="E23" s="115" t="s">
        <v>644</v>
      </c>
      <c r="F23" s="115">
        <v>11</v>
      </c>
      <c r="G23" s="125" t="s">
        <v>647</v>
      </c>
      <c r="H23" s="125" t="s">
        <v>646</v>
      </c>
      <c r="I23" s="126">
        <v>1</v>
      </c>
      <c r="J23" s="126" t="s">
        <v>637</v>
      </c>
      <c r="K23" s="126" t="s">
        <v>639</v>
      </c>
      <c r="L23" s="127">
        <v>2</v>
      </c>
      <c r="M23" s="126" t="s">
        <v>637</v>
      </c>
      <c r="N23" s="126" t="s">
        <v>642</v>
      </c>
      <c r="O23" s="115">
        <v>8</v>
      </c>
      <c r="P23" s="126" t="s">
        <v>645</v>
      </c>
      <c r="Q23" s="115" t="s">
        <v>277</v>
      </c>
      <c r="R23" s="115" t="s">
        <v>650</v>
      </c>
      <c r="S23" s="115" t="s">
        <v>23</v>
      </c>
      <c r="T23" s="115" t="s">
        <v>652</v>
      </c>
      <c r="U23" s="115">
        <v>9</v>
      </c>
      <c r="V23" s="69" t="str">
        <f t="shared" si="0"/>
        <v>case 21:sChoice = "namech_rogue001";  fCR = 11.0;  iMinNum = 1; iMaxNum = 2; iWeight = 8; break; // Namech, Rogue || FQ: Uncommon || HD: 9</v>
      </c>
      <c r="W23" s="69"/>
      <c r="X23" s="69"/>
      <c r="Y23" s="69"/>
      <c r="Z23" s="69"/>
      <c r="AA23" s="69"/>
      <c r="AB23" s="69"/>
      <c r="AC23" s="69"/>
    </row>
    <row r="24" spans="1:29" ht="15" customHeight="1">
      <c r="A24" s="116" t="s">
        <v>629</v>
      </c>
      <c r="B24" s="114">
        <f t="shared" si="1"/>
        <v>22</v>
      </c>
      <c r="C24" s="114" t="s">
        <v>643</v>
      </c>
      <c r="D24" s="115" t="s">
        <v>221</v>
      </c>
      <c r="E24" s="115" t="s">
        <v>644</v>
      </c>
      <c r="F24" s="115">
        <v>11</v>
      </c>
      <c r="G24" s="125" t="s">
        <v>647</v>
      </c>
      <c r="H24" s="125" t="s">
        <v>646</v>
      </c>
      <c r="I24" s="126">
        <v>1</v>
      </c>
      <c r="J24" s="126" t="s">
        <v>637</v>
      </c>
      <c r="K24" s="126" t="s">
        <v>639</v>
      </c>
      <c r="L24" s="127">
        <v>1</v>
      </c>
      <c r="M24" s="126" t="s">
        <v>637</v>
      </c>
      <c r="N24" s="126" t="s">
        <v>642</v>
      </c>
      <c r="O24" s="115">
        <v>2</v>
      </c>
      <c r="P24" s="126" t="s">
        <v>645</v>
      </c>
      <c r="Q24" s="115" t="s">
        <v>220</v>
      </c>
      <c r="R24" s="115" t="s">
        <v>650</v>
      </c>
      <c r="S24" s="115" t="s">
        <v>11</v>
      </c>
      <c r="T24" s="115" t="s">
        <v>652</v>
      </c>
      <c r="U24" s="115">
        <v>8</v>
      </c>
      <c r="V24" s="69" t="str">
        <f t="shared" si="0"/>
        <v>case 22:sChoice = "bleakborn001";  fCR = 11.0;  iMinNum = 1; iMaxNum = 1; iWeight = 2; break; // Bleakborn || FQ: Very Rare || HD: 8</v>
      </c>
      <c r="W24" s="69"/>
      <c r="X24" s="69"/>
      <c r="Y24" s="69"/>
      <c r="Z24" s="69"/>
      <c r="AA24" s="69"/>
      <c r="AB24" s="69"/>
      <c r="AC24" s="69"/>
    </row>
    <row r="25" spans="1:29" ht="15" customHeight="1">
      <c r="A25" s="116" t="s">
        <v>629</v>
      </c>
      <c r="B25" s="114">
        <f t="shared" si="1"/>
        <v>23</v>
      </c>
      <c r="C25" s="114" t="s">
        <v>643</v>
      </c>
      <c r="D25" s="115" t="s">
        <v>229</v>
      </c>
      <c r="E25" s="115" t="s">
        <v>644</v>
      </c>
      <c r="F25" s="115">
        <v>12</v>
      </c>
      <c r="G25" s="125" t="s">
        <v>647</v>
      </c>
      <c r="H25" s="125" t="s">
        <v>646</v>
      </c>
      <c r="I25" s="126">
        <v>1</v>
      </c>
      <c r="J25" s="126" t="s">
        <v>637</v>
      </c>
      <c r="K25" s="126" t="s">
        <v>639</v>
      </c>
      <c r="L25" s="127">
        <v>10</v>
      </c>
      <c r="M25" s="126" t="s">
        <v>637</v>
      </c>
      <c r="N25" s="126" t="s">
        <v>642</v>
      </c>
      <c r="O25" s="115">
        <v>4</v>
      </c>
      <c r="P25" s="126" t="s">
        <v>645</v>
      </c>
      <c r="Q25" s="115" t="s">
        <v>228</v>
      </c>
      <c r="R25" s="115" t="s">
        <v>650</v>
      </c>
      <c r="S25" s="115" t="s">
        <v>38</v>
      </c>
      <c r="T25" s="115" t="s">
        <v>652</v>
      </c>
      <c r="U25" s="115">
        <v>6</v>
      </c>
      <c r="V25" s="69" t="str">
        <f t="shared" si="0"/>
        <v>case 23:sChoice = "cursed_dwarf001";  fCR = 12.0;  iMinNum = 1; iMaxNum = 10; iWeight = 4; break; // Cursed Dwarf || FQ: Rare || HD: 6</v>
      </c>
      <c r="W25" s="69"/>
      <c r="X25" s="69"/>
      <c r="Y25" s="69"/>
      <c r="Z25" s="69"/>
      <c r="AA25" s="69"/>
      <c r="AB25" s="69"/>
      <c r="AC25" s="69"/>
    </row>
    <row r="26" spans="1:29" ht="15" customHeight="1">
      <c r="A26" s="116" t="s">
        <v>629</v>
      </c>
      <c r="B26" s="114">
        <f t="shared" si="1"/>
        <v>24</v>
      </c>
      <c r="C26" s="114" t="s">
        <v>643</v>
      </c>
      <c r="D26" s="115" t="s">
        <v>244</v>
      </c>
      <c r="E26" s="115" t="s">
        <v>644</v>
      </c>
      <c r="F26" s="115">
        <v>14</v>
      </c>
      <c r="G26" s="125" t="s">
        <v>647</v>
      </c>
      <c r="H26" s="125" t="s">
        <v>646</v>
      </c>
      <c r="I26" s="126">
        <v>1</v>
      </c>
      <c r="J26" s="126" t="s">
        <v>637</v>
      </c>
      <c r="K26" s="126" t="s">
        <v>639</v>
      </c>
      <c r="L26" s="127">
        <v>1</v>
      </c>
      <c r="M26" s="126" t="s">
        <v>637</v>
      </c>
      <c r="N26" s="126" t="s">
        <v>642</v>
      </c>
      <c r="O26" s="115">
        <v>4</v>
      </c>
      <c r="P26" s="126" t="s">
        <v>645</v>
      </c>
      <c r="Q26" s="115" t="s">
        <v>243</v>
      </c>
      <c r="R26" s="115" t="s">
        <v>650</v>
      </c>
      <c r="S26" s="115" t="s">
        <v>38</v>
      </c>
      <c r="T26" s="115" t="s">
        <v>652</v>
      </c>
      <c r="U26" s="115">
        <v>8</v>
      </c>
      <c r="V26" s="69" t="str">
        <f t="shared" si="0"/>
        <v>case 24:sChoice = "fael001";  fCR = 14.0;  iMinNum = 1; iMaxNum = 1; iWeight = 4; break; // Fael || FQ: Rare || HD: 8</v>
      </c>
      <c r="W26" s="69"/>
      <c r="X26" s="69"/>
      <c r="Y26" s="69"/>
      <c r="Z26" s="69"/>
      <c r="AA26" s="69"/>
      <c r="AB26" s="69"/>
      <c r="AC26" s="69"/>
    </row>
    <row r="27" spans="1:29" ht="15" customHeight="1">
      <c r="A27" s="116" t="s">
        <v>629</v>
      </c>
      <c r="B27" s="114">
        <f t="shared" si="1"/>
        <v>25</v>
      </c>
      <c r="C27" s="114" t="s">
        <v>643</v>
      </c>
      <c r="D27" s="115" t="s">
        <v>213</v>
      </c>
      <c r="E27" s="115" t="s">
        <v>644</v>
      </c>
      <c r="F27" s="115">
        <v>15</v>
      </c>
      <c r="G27" s="125" t="s">
        <v>647</v>
      </c>
      <c r="H27" s="125" t="s">
        <v>646</v>
      </c>
      <c r="I27" s="126">
        <v>1</v>
      </c>
      <c r="J27" s="126" t="s">
        <v>637</v>
      </c>
      <c r="K27" s="126" t="s">
        <v>639</v>
      </c>
      <c r="L27" s="127">
        <v>1</v>
      </c>
      <c r="M27" s="126" t="s">
        <v>637</v>
      </c>
      <c r="N27" s="126" t="s">
        <v>642</v>
      </c>
      <c r="O27" s="115">
        <v>4</v>
      </c>
      <c r="P27" s="126" t="s">
        <v>645</v>
      </c>
      <c r="Q27" s="115" t="s">
        <v>212</v>
      </c>
      <c r="R27" s="115" t="s">
        <v>650</v>
      </c>
      <c r="S27" s="115" t="s">
        <v>38</v>
      </c>
      <c r="T27" s="115" t="s">
        <v>652</v>
      </c>
      <c r="U27" s="115">
        <v>11</v>
      </c>
      <c r="V27" s="69" t="str">
        <f t="shared" si="0"/>
        <v>case 25:sChoice = "ashen001";  fCR = 15.0;  iMinNum = 1; iMaxNum = 1; iWeight = 4; break; // Ashen || FQ: Rare || HD: 11</v>
      </c>
      <c r="W27" s="69"/>
      <c r="X27" s="69"/>
      <c r="Y27" s="69"/>
      <c r="Z27" s="69"/>
      <c r="AA27" s="69"/>
      <c r="AB27" s="69"/>
      <c r="AC27" s="69"/>
    </row>
    <row r="28" spans="1:29" ht="15" customHeight="1">
      <c r="A28" s="116" t="s">
        <v>629</v>
      </c>
      <c r="B28" s="114">
        <f t="shared" si="1"/>
        <v>26</v>
      </c>
      <c r="C28" s="114" t="s">
        <v>643</v>
      </c>
      <c r="D28" s="115" t="s">
        <v>268</v>
      </c>
      <c r="E28" s="115" t="s">
        <v>644</v>
      </c>
      <c r="F28" s="115">
        <v>15</v>
      </c>
      <c r="G28" s="125" t="s">
        <v>647</v>
      </c>
      <c r="H28" s="125" t="s">
        <v>646</v>
      </c>
      <c r="I28" s="126">
        <v>1</v>
      </c>
      <c r="J28" s="126" t="s">
        <v>637</v>
      </c>
      <c r="K28" s="126" t="s">
        <v>639</v>
      </c>
      <c r="L28" s="127">
        <v>1</v>
      </c>
      <c r="M28" s="126" t="s">
        <v>637</v>
      </c>
      <c r="N28" s="126" t="s">
        <v>642</v>
      </c>
      <c r="O28" s="115">
        <v>4</v>
      </c>
      <c r="P28" s="126" t="s">
        <v>645</v>
      </c>
      <c r="Q28" s="115" t="s">
        <v>267</v>
      </c>
      <c r="R28" s="115" t="s">
        <v>650</v>
      </c>
      <c r="S28" s="115" t="s">
        <v>38</v>
      </c>
      <c r="T28" s="115" t="s">
        <v>652</v>
      </c>
      <c r="U28" s="115">
        <v>11</v>
      </c>
      <c r="V28" s="69" t="str">
        <f t="shared" si="0"/>
        <v>case 26:sChoice = "krag_fire001";  fCR = 15.0;  iMinNum = 1; iMaxNum = 1; iWeight = 4; break; // Krag, Fire || FQ: Rare || HD: 11</v>
      </c>
      <c r="W28" s="69"/>
      <c r="X28" s="69"/>
      <c r="Y28" s="69"/>
      <c r="Z28" s="69"/>
      <c r="AA28" s="69"/>
      <c r="AB28" s="69"/>
      <c r="AC28" s="69"/>
    </row>
    <row r="29" spans="1:29" ht="15" customHeight="1">
      <c r="A29" s="116" t="s">
        <v>629</v>
      </c>
      <c r="B29" s="114">
        <f t="shared" si="1"/>
        <v>27</v>
      </c>
      <c r="C29" s="114" t="s">
        <v>643</v>
      </c>
      <c r="D29" s="115" t="s">
        <v>223</v>
      </c>
      <c r="E29" s="115" t="s">
        <v>644</v>
      </c>
      <c r="F29" s="115">
        <v>16</v>
      </c>
      <c r="G29" s="125" t="s">
        <v>647</v>
      </c>
      <c r="H29" s="125" t="s">
        <v>646</v>
      </c>
      <c r="I29" s="126">
        <v>1</v>
      </c>
      <c r="J29" s="126" t="s">
        <v>637</v>
      </c>
      <c r="K29" s="126" t="s">
        <v>639</v>
      </c>
      <c r="L29" s="127">
        <v>3</v>
      </c>
      <c r="M29" s="126" t="s">
        <v>637</v>
      </c>
      <c r="N29" s="126" t="s">
        <v>642</v>
      </c>
      <c r="O29" s="115">
        <v>4</v>
      </c>
      <c r="P29" s="126" t="s">
        <v>645</v>
      </c>
      <c r="Q29" s="115" t="s">
        <v>222</v>
      </c>
      <c r="R29" s="115" t="s">
        <v>650</v>
      </c>
      <c r="S29" s="115" t="s">
        <v>38</v>
      </c>
      <c r="T29" s="115" t="s">
        <v>652</v>
      </c>
      <c r="U29" s="115">
        <v>10</v>
      </c>
      <c r="V29" s="69" t="str">
        <f t="shared" si="0"/>
        <v>case 27:sChoice = "boneclaw001";  fCR = 16.0;  iMinNum = 1; iMaxNum = 3; iWeight = 4; break; // Boneklaw || FQ: Rare || HD: 10</v>
      </c>
      <c r="W29" s="69"/>
      <c r="X29" s="69"/>
      <c r="Y29" s="69"/>
      <c r="Z29" s="69"/>
      <c r="AA29" s="69"/>
      <c r="AB29" s="69"/>
      <c r="AC29" s="69"/>
    </row>
    <row r="30" spans="1:29" ht="15" customHeight="1">
      <c r="A30" s="116" t="s">
        <v>629</v>
      </c>
      <c r="B30" s="114">
        <f t="shared" si="1"/>
        <v>28</v>
      </c>
      <c r="C30" s="114" t="s">
        <v>643</v>
      </c>
      <c r="D30" s="115" t="s">
        <v>257</v>
      </c>
      <c r="E30" s="115" t="s">
        <v>644</v>
      </c>
      <c r="F30" s="115">
        <v>17</v>
      </c>
      <c r="G30" s="125" t="s">
        <v>647</v>
      </c>
      <c r="H30" s="125" t="s">
        <v>646</v>
      </c>
      <c r="I30" s="126">
        <v>1</v>
      </c>
      <c r="J30" s="126" t="s">
        <v>637</v>
      </c>
      <c r="K30" s="126" t="s">
        <v>639</v>
      </c>
      <c r="L30" s="127">
        <v>2</v>
      </c>
      <c r="M30" s="126" t="s">
        <v>637</v>
      </c>
      <c r="N30" s="126" t="s">
        <v>642</v>
      </c>
      <c r="O30" s="115">
        <v>2</v>
      </c>
      <c r="P30" s="126" t="s">
        <v>645</v>
      </c>
      <c r="Q30" s="115" t="s">
        <v>256</v>
      </c>
      <c r="R30" s="115" t="s">
        <v>650</v>
      </c>
      <c r="S30" s="115" t="s">
        <v>11</v>
      </c>
      <c r="T30" s="115" t="s">
        <v>652</v>
      </c>
      <c r="U30" s="115">
        <v>20</v>
      </c>
      <c r="V30" s="69" t="str">
        <f t="shared" si="0"/>
        <v>case 28:sChoice = "hulkcorpse001";  fCR = 17.0;  iMinNum = 1; iMaxNum = 2; iWeight = 2; break; // Hulking Corpse || FQ: Very Rare || HD: 20</v>
      </c>
      <c r="W30" s="69"/>
      <c r="X30" s="69"/>
      <c r="Y30" s="69"/>
      <c r="Z30" s="69"/>
      <c r="AA30" s="69"/>
      <c r="AB30" s="69"/>
      <c r="AC30" s="69"/>
    </row>
    <row r="31" spans="1:29" ht="15" customHeight="1">
      <c r="A31" s="116" t="s">
        <v>629</v>
      </c>
      <c r="B31" s="114">
        <f t="shared" si="1"/>
        <v>29</v>
      </c>
      <c r="C31" s="114" t="s">
        <v>643</v>
      </c>
      <c r="D31" s="115" t="s">
        <v>219</v>
      </c>
      <c r="E31" s="115" t="s">
        <v>644</v>
      </c>
      <c r="F31" s="115">
        <v>19</v>
      </c>
      <c r="G31" s="125" t="s">
        <v>647</v>
      </c>
      <c r="H31" s="125" t="s">
        <v>646</v>
      </c>
      <c r="I31" s="126">
        <v>1</v>
      </c>
      <c r="J31" s="126" t="s">
        <v>637</v>
      </c>
      <c r="K31" s="126" t="s">
        <v>639</v>
      </c>
      <c r="L31" s="127">
        <v>1</v>
      </c>
      <c r="M31" s="126" t="s">
        <v>637</v>
      </c>
      <c r="N31" s="126" t="s">
        <v>642</v>
      </c>
      <c r="O31" s="115">
        <v>2</v>
      </c>
      <c r="P31" s="126" t="s">
        <v>645</v>
      </c>
      <c r="Q31" s="115" t="s">
        <v>218</v>
      </c>
      <c r="R31" s="115" t="s">
        <v>650</v>
      </c>
      <c r="S31" s="115" t="s">
        <v>11</v>
      </c>
      <c r="T31" s="115" t="s">
        <v>652</v>
      </c>
      <c r="U31" s="115">
        <v>9</v>
      </c>
      <c r="V31" s="69" t="str">
        <f t="shared" si="0"/>
        <v>case 29:sChoice = "atropalscion001";  fCR = 19.0;  iMinNum = 1; iMaxNum = 1; iWeight = 2; break; // Atropal Scion || FQ: Very Rare || HD: 9</v>
      </c>
      <c r="W31" s="69"/>
      <c r="X31" s="69"/>
      <c r="Y31" s="69"/>
      <c r="Z31" s="69"/>
      <c r="AA31" s="69"/>
      <c r="AB31" s="69"/>
      <c r="AC31" s="69"/>
    </row>
    <row r="32" spans="1:29" ht="15" customHeight="1">
      <c r="A32" s="116" t="s">
        <v>629</v>
      </c>
      <c r="B32" s="114">
        <f t="shared" si="1"/>
        <v>30</v>
      </c>
      <c r="C32" s="114" t="s">
        <v>643</v>
      </c>
      <c r="D32" s="115" t="s">
        <v>306</v>
      </c>
      <c r="E32" s="115" t="s">
        <v>644</v>
      </c>
      <c r="F32" s="115">
        <v>20</v>
      </c>
      <c r="G32" s="125" t="s">
        <v>647</v>
      </c>
      <c r="H32" s="125" t="s">
        <v>646</v>
      </c>
      <c r="I32" s="126">
        <v>1</v>
      </c>
      <c r="J32" s="126" t="s">
        <v>637</v>
      </c>
      <c r="K32" s="126" t="s">
        <v>639</v>
      </c>
      <c r="L32" s="127">
        <v>10</v>
      </c>
      <c r="M32" s="126" t="s">
        <v>637</v>
      </c>
      <c r="N32" s="126" t="s">
        <v>642</v>
      </c>
      <c r="O32" s="115">
        <v>2</v>
      </c>
      <c r="P32" s="126" t="s">
        <v>645</v>
      </c>
      <c r="Q32" s="115" t="s">
        <v>305</v>
      </c>
      <c r="R32" s="115" t="s">
        <v>650</v>
      </c>
      <c r="S32" s="115" t="s">
        <v>11</v>
      </c>
      <c r="T32" s="115" t="s">
        <v>652</v>
      </c>
      <c r="U32" s="115">
        <v>18</v>
      </c>
      <c r="V32" s="69" t="str">
        <f t="shared" si="0"/>
        <v>case 30:sChoice = "slaughterwight01";  fCR = 20.0;  iMinNum = 1; iMaxNum = 10; iWeight = 2; break; // Slaughter Wight || FQ: Very Rare || HD: 18</v>
      </c>
      <c r="W32" s="69"/>
      <c r="X32" s="69"/>
      <c r="Y32" s="69"/>
      <c r="Z32" s="69"/>
      <c r="AA32" s="69"/>
      <c r="AB32" s="69"/>
      <c r="AC32" s="69"/>
    </row>
    <row r="33" spans="1:29" ht="15" customHeight="1">
      <c r="A33" s="116" t="s">
        <v>629</v>
      </c>
      <c r="B33" s="114">
        <f t="shared" si="1"/>
        <v>31</v>
      </c>
      <c r="C33" s="114" t="s">
        <v>643</v>
      </c>
      <c r="D33" s="115" t="s">
        <v>225</v>
      </c>
      <c r="E33" s="115" t="s">
        <v>644</v>
      </c>
      <c r="F33" s="115">
        <v>22</v>
      </c>
      <c r="G33" s="125" t="s">
        <v>647</v>
      </c>
      <c r="H33" s="125" t="s">
        <v>646</v>
      </c>
      <c r="I33" s="126">
        <v>1</v>
      </c>
      <c r="J33" s="126" t="s">
        <v>637</v>
      </c>
      <c r="K33" s="126" t="s">
        <v>639</v>
      </c>
      <c r="L33" s="127">
        <v>1</v>
      </c>
      <c r="M33" s="126" t="s">
        <v>637</v>
      </c>
      <c r="N33" s="126" t="s">
        <v>642</v>
      </c>
      <c r="O33" s="115">
        <v>4</v>
      </c>
      <c r="P33" s="126" t="s">
        <v>645</v>
      </c>
      <c r="Q33" s="115" t="s">
        <v>224</v>
      </c>
      <c r="R33" s="115" t="s">
        <v>650</v>
      </c>
      <c r="S33" s="115" t="s">
        <v>38</v>
      </c>
      <c r="T33" s="115" t="s">
        <v>652</v>
      </c>
      <c r="U33" s="115">
        <v>17</v>
      </c>
      <c r="V33" s="69" t="str">
        <f t="shared" si="0"/>
        <v>case 31:sChoice = "boneyard001";  fCR = 22.0;  iMinNum = 1; iMaxNum = 1; iWeight = 4; break; // Boneyard || FQ: Rare || HD: 17</v>
      </c>
      <c r="W33" s="69"/>
      <c r="X33" s="69"/>
      <c r="Y33" s="69"/>
      <c r="Z33" s="69"/>
      <c r="AA33" s="69"/>
      <c r="AB33" s="69"/>
      <c r="AC33" s="69"/>
    </row>
    <row r="34" spans="1:29" ht="15" customHeight="1">
      <c r="A34" s="116" t="s">
        <v>629</v>
      </c>
      <c r="B34" s="114">
        <f t="shared" si="1"/>
        <v>32</v>
      </c>
      <c r="C34" s="114" t="s">
        <v>643</v>
      </c>
      <c r="D34" s="115" t="s">
        <v>319</v>
      </c>
      <c r="E34" s="115" t="s">
        <v>644</v>
      </c>
      <c r="F34" s="115">
        <v>23</v>
      </c>
      <c r="G34" s="125" t="s">
        <v>647</v>
      </c>
      <c r="H34" s="125" t="s">
        <v>646</v>
      </c>
      <c r="I34" s="126">
        <v>1</v>
      </c>
      <c r="J34" s="126" t="s">
        <v>637</v>
      </c>
      <c r="K34" s="126" t="s">
        <v>639</v>
      </c>
      <c r="L34" s="127">
        <v>1</v>
      </c>
      <c r="M34" s="126" t="s">
        <v>637</v>
      </c>
      <c r="N34" s="126" t="s">
        <v>642</v>
      </c>
      <c r="O34" s="115">
        <v>2</v>
      </c>
      <c r="P34" s="126" t="s">
        <v>645</v>
      </c>
      <c r="Q34" s="115" t="s">
        <v>318</v>
      </c>
      <c r="R34" s="115" t="s">
        <v>650</v>
      </c>
      <c r="S34" s="115" t="s">
        <v>11</v>
      </c>
      <c r="T34" s="115" t="s">
        <v>652</v>
      </c>
      <c r="U34" s="115">
        <v>16</v>
      </c>
      <c r="V34" s="69" t="str">
        <f t="shared" si="0"/>
        <v>case 32:sChoice = "ar_wraith002";  fCR = 23.0;  iMinNum = 1; iMaxNum = 1; iWeight = 2; break; // Wraith, Dread || FQ: Very Rare || HD: 16</v>
      </c>
      <c r="W34" s="69"/>
      <c r="X34" s="69"/>
      <c r="Y34" s="69"/>
      <c r="Z34" s="69"/>
      <c r="AA34" s="69"/>
      <c r="AB34" s="69"/>
      <c r="AC34" s="69"/>
    </row>
    <row r="35" spans="1:29" ht="15" customHeight="1">
      <c r="A35" s="116" t="s">
        <v>629</v>
      </c>
      <c r="B35" s="114">
        <f t="shared" si="1"/>
        <v>33</v>
      </c>
      <c r="C35" s="114" t="s">
        <v>643</v>
      </c>
      <c r="D35" s="115" t="s">
        <v>234</v>
      </c>
      <c r="E35" s="115" t="s">
        <v>644</v>
      </c>
      <c r="F35" s="115">
        <v>23</v>
      </c>
      <c r="G35" s="125" t="s">
        <v>647</v>
      </c>
      <c r="H35" s="125" t="s">
        <v>646</v>
      </c>
      <c r="I35" s="126">
        <v>1</v>
      </c>
      <c r="J35" s="126" t="s">
        <v>637</v>
      </c>
      <c r="K35" s="126" t="s">
        <v>639</v>
      </c>
      <c r="L35" s="127">
        <v>1</v>
      </c>
      <c r="M35" s="126" t="s">
        <v>637</v>
      </c>
      <c r="N35" s="126" t="s">
        <v>642</v>
      </c>
      <c r="O35" s="115">
        <v>2</v>
      </c>
      <c r="P35" s="126" t="s">
        <v>645</v>
      </c>
      <c r="Q35" s="115" t="s">
        <v>233</v>
      </c>
      <c r="R35" s="115" t="s">
        <v>650</v>
      </c>
      <c r="S35" s="115" t="s">
        <v>11</v>
      </c>
      <c r="T35" s="115" t="s">
        <v>652</v>
      </c>
      <c r="U35" s="115">
        <v>17</v>
      </c>
      <c r="V35" s="69" t="str">
        <f t="shared" si="0"/>
        <v>case 33:sChoice = "dreamvestige001";  fCR = 23.0;  iMinNum = 1; iMaxNum = 1; iWeight = 2; break; // Dream Vestige || FQ: Very Rare || HD: 17</v>
      </c>
      <c r="W35" s="69"/>
      <c r="X35" s="69"/>
      <c r="Y35" s="69"/>
      <c r="Z35" s="69"/>
      <c r="AA35" s="69"/>
      <c r="AB35" s="69"/>
      <c r="AC35" s="69"/>
    </row>
    <row r="36" spans="1:29" ht="15" customHeight="1">
      <c r="A36" s="116" t="s">
        <v>629</v>
      </c>
      <c r="B36" s="114">
        <f t="shared" si="1"/>
        <v>34</v>
      </c>
      <c r="C36" s="114" t="s">
        <v>643</v>
      </c>
      <c r="D36" s="115" t="s">
        <v>215</v>
      </c>
      <c r="E36" s="115" t="s">
        <v>644</v>
      </c>
      <c r="F36" s="115">
        <v>24</v>
      </c>
      <c r="G36" s="125" t="s">
        <v>647</v>
      </c>
      <c r="H36" s="125" t="s">
        <v>646</v>
      </c>
      <c r="I36" s="126">
        <v>1</v>
      </c>
      <c r="J36" s="126" t="s">
        <v>637</v>
      </c>
      <c r="K36" s="126" t="s">
        <v>639</v>
      </c>
      <c r="L36" s="127">
        <v>1</v>
      </c>
      <c r="M36" s="126" t="s">
        <v>637</v>
      </c>
      <c r="N36" s="126" t="s">
        <v>642</v>
      </c>
      <c r="O36" s="115">
        <v>2</v>
      </c>
      <c r="P36" s="126" t="s">
        <v>645</v>
      </c>
      <c r="Q36" s="115" t="s">
        <v>214</v>
      </c>
      <c r="R36" s="115" t="s">
        <v>650</v>
      </c>
      <c r="S36" s="115" t="s">
        <v>11</v>
      </c>
      <c r="T36" s="115" t="s">
        <v>652</v>
      </c>
      <c r="U36" s="115">
        <v>20</v>
      </c>
      <c r="V36" s="69" t="str">
        <f t="shared" si="0"/>
        <v>case 34:sChoice = "ashen002";  fCR = 24.0;  iMinNum = 1; iMaxNum = 1; iWeight = 2; break; // Ashen, Evolved || FQ: Very Rare || HD: 20</v>
      </c>
      <c r="W36" s="69"/>
      <c r="X36" s="69"/>
      <c r="Y36" s="69"/>
      <c r="Z36" s="69"/>
      <c r="AA36" s="69"/>
      <c r="AB36" s="69"/>
      <c r="AC36" s="69"/>
    </row>
    <row r="37" spans="1:29" ht="15" customHeight="1">
      <c r="A37" s="116" t="s">
        <v>629</v>
      </c>
      <c r="B37" s="114">
        <f t="shared" si="1"/>
        <v>35</v>
      </c>
      <c r="C37" s="114" t="s">
        <v>643</v>
      </c>
      <c r="D37" s="115" t="s">
        <v>308</v>
      </c>
      <c r="E37" s="115" t="s">
        <v>644</v>
      </c>
      <c r="F37" s="115">
        <v>30</v>
      </c>
      <c r="G37" s="125" t="s">
        <v>647</v>
      </c>
      <c r="H37" s="125" t="s">
        <v>646</v>
      </c>
      <c r="I37" s="126">
        <v>1</v>
      </c>
      <c r="J37" s="126" t="s">
        <v>637</v>
      </c>
      <c r="K37" s="126" t="s">
        <v>639</v>
      </c>
      <c r="L37" s="127">
        <v>4</v>
      </c>
      <c r="M37" s="126" t="s">
        <v>637</v>
      </c>
      <c r="N37" s="126" t="s">
        <v>642</v>
      </c>
      <c r="O37" s="115">
        <v>2</v>
      </c>
      <c r="P37" s="126" t="s">
        <v>645</v>
      </c>
      <c r="Q37" s="115" t="s">
        <v>307</v>
      </c>
      <c r="R37" s="115" t="s">
        <v>650</v>
      </c>
      <c r="S37" s="115" t="s">
        <v>11</v>
      </c>
      <c r="T37" s="115" t="s">
        <v>652</v>
      </c>
      <c r="U37" s="115">
        <v>30</v>
      </c>
      <c r="V37" s="69" t="str">
        <f t="shared" si="0"/>
        <v>case 35:sChoice = "thinkzombie003";  fCR = 30.0;  iMinNum = 1; iMaxNum = 4; iWeight = 2; break; // Thinking Zombie, Mul - Epic DwD || FQ: Very Rare || HD: 30</v>
      </c>
    </row>
    <row r="38" spans="1:29" ht="15" customHeight="1">
      <c r="A38" s="116" t="s">
        <v>629</v>
      </c>
      <c r="B38" s="114">
        <f t="shared" si="1"/>
        <v>36</v>
      </c>
      <c r="C38" s="114" t="s">
        <v>643</v>
      </c>
      <c r="D38" s="115" t="s">
        <v>376</v>
      </c>
      <c r="E38" s="115" t="s">
        <v>644</v>
      </c>
      <c r="F38" s="115">
        <v>32</v>
      </c>
      <c r="G38" s="125" t="s">
        <v>647</v>
      </c>
      <c r="H38" s="125" t="s">
        <v>646</v>
      </c>
      <c r="I38" s="126">
        <v>1</v>
      </c>
      <c r="J38" s="126" t="s">
        <v>637</v>
      </c>
      <c r="K38" s="126" t="s">
        <v>639</v>
      </c>
      <c r="L38" s="127">
        <v>1</v>
      </c>
      <c r="M38" s="126" t="s">
        <v>637</v>
      </c>
      <c r="N38" s="126" t="s">
        <v>642</v>
      </c>
      <c r="O38" s="115">
        <v>2</v>
      </c>
      <c r="P38" s="126" t="s">
        <v>645</v>
      </c>
      <c r="Q38" s="115" t="s">
        <v>375</v>
      </c>
      <c r="R38" s="115" t="s">
        <v>650</v>
      </c>
      <c r="S38" s="115" t="s">
        <v>11</v>
      </c>
      <c r="T38" s="115" t="s">
        <v>652</v>
      </c>
      <c r="U38" s="115">
        <v>26</v>
      </c>
      <c r="V38" s="69" t="str">
        <f t="shared" si="0"/>
        <v>case 36:sChoice = "angelofdecay001";  fCR = 32.0;  iMinNum = 1; iMaxNum = 1; iWeight = 2; break; // Angel of Decay || FQ: Very Rare || HD: 26</v>
      </c>
      <c r="W38" s="69"/>
      <c r="X38" s="69"/>
      <c r="Y38" s="69"/>
      <c r="Z38" s="69"/>
      <c r="AA38" s="69"/>
      <c r="AB38" s="69"/>
      <c r="AC38" s="69"/>
    </row>
    <row r="39" spans="1:29" ht="15" customHeight="1">
      <c r="A39" s="116" t="s">
        <v>629</v>
      </c>
      <c r="B39" s="114">
        <f t="shared" si="1"/>
        <v>37</v>
      </c>
      <c r="C39" s="114" t="s">
        <v>643</v>
      </c>
      <c r="D39" s="115" t="s">
        <v>312</v>
      </c>
      <c r="E39" s="115" t="s">
        <v>644</v>
      </c>
      <c r="F39" s="115">
        <v>36</v>
      </c>
      <c r="G39" s="125" t="s">
        <v>647</v>
      </c>
      <c r="H39" s="125" t="s">
        <v>646</v>
      </c>
      <c r="I39" s="126">
        <v>1</v>
      </c>
      <c r="J39" s="126" t="s">
        <v>637</v>
      </c>
      <c r="K39" s="126" t="s">
        <v>639</v>
      </c>
      <c r="L39" s="127">
        <v>1</v>
      </c>
      <c r="M39" s="126" t="s">
        <v>637</v>
      </c>
      <c r="N39" s="126" t="s">
        <v>642</v>
      </c>
      <c r="O39" s="115">
        <v>4</v>
      </c>
      <c r="P39" s="126" t="s">
        <v>645</v>
      </c>
      <c r="Q39" s="115" t="s">
        <v>311</v>
      </c>
      <c r="R39" s="115" t="s">
        <v>650</v>
      </c>
      <c r="S39" s="115" t="s">
        <v>38</v>
      </c>
      <c r="T39" s="115" t="s">
        <v>652</v>
      </c>
      <c r="U39" s="115">
        <v>25</v>
      </c>
      <c r="V39" s="69" t="str">
        <f t="shared" si="0"/>
        <v>case 37:sChoice = "ar_visage003";  fCR = 36.0;  iMinNum = 1; iMaxNum = 1; iWeight = 4; break; // Visage, Evolved Greater || FQ: Rare || HD: 25</v>
      </c>
      <c r="W39" s="69"/>
      <c r="X39" s="69"/>
      <c r="Y39" s="69"/>
      <c r="Z39" s="69"/>
      <c r="AA39" s="69"/>
      <c r="AB39" s="69"/>
      <c r="AC39" s="69"/>
    </row>
    <row r="40" spans="1:29" ht="15" customHeight="1">
      <c r="A40" s="116" t="s">
        <v>629</v>
      </c>
      <c r="B40" s="114">
        <f t="shared" si="1"/>
        <v>38</v>
      </c>
      <c r="C40" s="114" t="s">
        <v>643</v>
      </c>
      <c r="D40" s="115" t="s">
        <v>310</v>
      </c>
      <c r="E40" s="115" t="s">
        <v>644</v>
      </c>
      <c r="F40" s="115">
        <v>37</v>
      </c>
      <c r="G40" s="125" t="s">
        <v>647</v>
      </c>
      <c r="H40" s="125" t="s">
        <v>646</v>
      </c>
      <c r="I40" s="126">
        <v>1</v>
      </c>
      <c r="J40" s="126" t="s">
        <v>637</v>
      </c>
      <c r="K40" s="126" t="s">
        <v>639</v>
      </c>
      <c r="L40" s="127">
        <v>1</v>
      </c>
      <c r="M40" s="126" t="s">
        <v>637</v>
      </c>
      <c r="N40" s="126" t="s">
        <v>642</v>
      </c>
      <c r="O40" s="115">
        <v>2</v>
      </c>
      <c r="P40" s="126" t="s">
        <v>645</v>
      </c>
      <c r="Q40" s="115" t="s">
        <v>309</v>
      </c>
      <c r="R40" s="115" t="s">
        <v>650</v>
      </c>
      <c r="S40" s="115" t="s">
        <v>11</v>
      </c>
      <c r="T40" s="115" t="s">
        <v>652</v>
      </c>
      <c r="U40" s="115">
        <v>16</v>
      </c>
      <c r="V40" s="69" t="str">
        <f t="shared" si="0"/>
        <v>case 38:sChoice = "tliz001";  fCR = 37.0;  iMinNum = 1; iMaxNum = 1; iWeight = 2; break; // T'liz || FQ: Very Rare || HD: 16</v>
      </c>
      <c r="W40" s="69"/>
      <c r="X40" s="69"/>
      <c r="Y40" s="69"/>
      <c r="Z40" s="69"/>
      <c r="AA40" s="69"/>
      <c r="AB40" s="69"/>
      <c r="AC40" s="69"/>
    </row>
    <row r="41" spans="1:29" ht="15" customHeight="1">
      <c r="A41" s="116" t="s">
        <v>629</v>
      </c>
      <c r="B41" s="114">
        <f t="shared" si="1"/>
        <v>39</v>
      </c>
      <c r="C41" s="114" t="s">
        <v>643</v>
      </c>
      <c r="D41" s="115" t="s">
        <v>314</v>
      </c>
      <c r="E41" s="115" t="s">
        <v>644</v>
      </c>
      <c r="F41" s="115">
        <v>41</v>
      </c>
      <c r="G41" s="125" t="s">
        <v>647</v>
      </c>
      <c r="H41" s="125" t="s">
        <v>646</v>
      </c>
      <c r="I41" s="126">
        <v>1</v>
      </c>
      <c r="J41" s="126" t="s">
        <v>637</v>
      </c>
      <c r="K41" s="126" t="s">
        <v>639</v>
      </c>
      <c r="L41" s="127">
        <v>2</v>
      </c>
      <c r="M41" s="126" t="s">
        <v>637</v>
      </c>
      <c r="N41" s="126" t="s">
        <v>642</v>
      </c>
      <c r="O41" s="115">
        <v>2</v>
      </c>
      <c r="P41" s="126" t="s">
        <v>645</v>
      </c>
      <c r="Q41" s="115" t="s">
        <v>313</v>
      </c>
      <c r="R41" s="115" t="s">
        <v>650</v>
      </c>
      <c r="S41" s="115" t="s">
        <v>11</v>
      </c>
      <c r="T41" s="115" t="s">
        <v>652</v>
      </c>
      <c r="U41" s="115">
        <v>32</v>
      </c>
      <c r="V41" s="69" t="str">
        <f t="shared" si="0"/>
        <v>case 39:sChoice = "winterwight001";  fCR = 41.0;  iMinNum = 1; iMaxNum = 2; iWeight = 2; break; // Winterwight || FQ: Very Rare || HD: 32</v>
      </c>
      <c r="W41" s="69"/>
      <c r="X41" s="69"/>
      <c r="Y41" s="69"/>
      <c r="Z41" s="69"/>
      <c r="AA41" s="69"/>
      <c r="AB41" s="69"/>
      <c r="AC41" s="69"/>
    </row>
    <row r="42" spans="1:29" ht="15" customHeight="1">
      <c r="A42" s="128"/>
      <c r="B42" s="109"/>
      <c r="C42" s="109"/>
      <c r="D42" s="109"/>
      <c r="E42" s="110"/>
      <c r="F42" s="109"/>
      <c r="G42" s="119"/>
      <c r="H42" s="119"/>
      <c r="I42" s="120"/>
      <c r="J42" s="120"/>
      <c r="K42" s="120"/>
      <c r="L42" s="121"/>
      <c r="M42" s="120"/>
      <c r="N42" s="120"/>
      <c r="O42" s="109"/>
      <c r="P42" s="120"/>
      <c r="Q42" s="109"/>
      <c r="R42" s="110"/>
      <c r="S42" s="109"/>
      <c r="T42" s="110"/>
      <c r="U42" s="109"/>
      <c r="V42" s="109"/>
    </row>
    <row r="43" spans="1:29" ht="15" customHeight="1">
      <c r="A43" s="128"/>
      <c r="B43" s="109"/>
      <c r="C43" s="109"/>
      <c r="D43" s="109"/>
      <c r="E43" s="110"/>
      <c r="F43" s="109"/>
      <c r="G43" s="119"/>
      <c r="H43" s="119"/>
      <c r="I43" s="120"/>
      <c r="J43" s="120"/>
      <c r="K43" s="120"/>
      <c r="L43" s="121"/>
      <c r="M43" s="120"/>
      <c r="N43" s="120"/>
      <c r="O43" s="109"/>
      <c r="P43" s="120"/>
      <c r="Q43" s="109"/>
      <c r="R43" s="110"/>
      <c r="S43" s="109"/>
      <c r="T43" s="110"/>
      <c r="U43" s="109"/>
      <c r="V43" s="109"/>
    </row>
    <row r="44" spans="1:29" ht="15" customHeight="1">
      <c r="A44" s="128"/>
      <c r="B44" s="109"/>
      <c r="C44" s="109"/>
      <c r="D44" s="109"/>
      <c r="E44" s="110"/>
      <c r="F44" s="109"/>
      <c r="G44" s="119"/>
      <c r="H44" s="119"/>
      <c r="I44" s="120"/>
      <c r="J44" s="120"/>
      <c r="K44" s="120"/>
      <c r="L44" s="121"/>
      <c r="M44" s="120"/>
      <c r="N44" s="120"/>
      <c r="O44" s="109"/>
      <c r="P44" s="120"/>
      <c r="Q44" s="109"/>
      <c r="R44" s="110"/>
      <c r="S44" s="109"/>
      <c r="T44" s="110"/>
      <c r="U44" s="109"/>
      <c r="V44" s="109"/>
    </row>
    <row r="45" spans="1:29" ht="15" customHeight="1">
      <c r="A45" s="128"/>
      <c r="B45" s="109"/>
      <c r="C45" s="109"/>
      <c r="D45" s="109"/>
      <c r="E45" s="110"/>
      <c r="F45" s="109"/>
      <c r="G45" s="119"/>
      <c r="H45" s="119"/>
      <c r="I45" s="120"/>
      <c r="J45" s="120"/>
      <c r="K45" s="120"/>
      <c r="L45" s="121"/>
      <c r="M45" s="120"/>
      <c r="N45" s="120"/>
      <c r="O45" s="109"/>
      <c r="P45" s="120"/>
      <c r="Q45" s="109"/>
      <c r="R45" s="110"/>
      <c r="S45" s="109"/>
      <c r="T45" s="110"/>
      <c r="U45" s="109"/>
      <c r="V45" s="109"/>
    </row>
    <row r="46" spans="1:29" ht="15" customHeight="1">
      <c r="A46" s="128"/>
      <c r="B46" s="109"/>
      <c r="C46" s="109"/>
      <c r="D46" s="109"/>
      <c r="E46" s="110"/>
      <c r="F46" s="109"/>
      <c r="G46" s="119"/>
      <c r="H46" s="119"/>
      <c r="I46" s="120"/>
      <c r="J46" s="120"/>
      <c r="K46" s="120"/>
      <c r="L46" s="121"/>
      <c r="M46" s="120"/>
      <c r="N46" s="120"/>
      <c r="O46" s="109"/>
      <c r="P46" s="120"/>
      <c r="Q46" s="109"/>
      <c r="R46" s="110"/>
      <c r="S46" s="109"/>
      <c r="T46" s="110"/>
      <c r="U46" s="109"/>
      <c r="V46" s="109"/>
    </row>
    <row r="47" spans="1:29" ht="15" customHeight="1">
      <c r="A47" s="128"/>
      <c r="B47" s="109"/>
      <c r="C47" s="109"/>
      <c r="D47" s="109"/>
      <c r="E47" s="110"/>
      <c r="F47" s="109"/>
      <c r="G47" s="119"/>
      <c r="H47" s="119"/>
      <c r="I47" s="120"/>
      <c r="J47" s="120"/>
      <c r="K47" s="120"/>
      <c r="L47" s="121"/>
      <c r="M47" s="120"/>
      <c r="N47" s="120"/>
      <c r="O47" s="109"/>
      <c r="P47" s="120"/>
      <c r="Q47" s="109"/>
      <c r="R47" s="110"/>
      <c r="S47" s="109"/>
      <c r="T47" s="110"/>
      <c r="U47" s="109"/>
      <c r="V47" s="109"/>
    </row>
    <row r="48" spans="1:29" ht="15" customHeight="1">
      <c r="A48" s="128"/>
      <c r="B48" s="109"/>
      <c r="C48" s="109"/>
      <c r="D48" s="109"/>
      <c r="E48" s="110"/>
      <c r="F48" s="109"/>
      <c r="G48" s="119"/>
      <c r="H48" s="119"/>
      <c r="I48" s="120"/>
      <c r="J48" s="120"/>
      <c r="K48" s="120"/>
      <c r="L48" s="121"/>
      <c r="M48" s="120"/>
      <c r="N48" s="120"/>
      <c r="O48" s="109"/>
      <c r="P48" s="120"/>
      <c r="Q48" s="109"/>
      <c r="R48" s="110"/>
      <c r="S48" s="109"/>
      <c r="T48" s="110"/>
      <c r="U48" s="109"/>
      <c r="V48" s="109"/>
    </row>
    <row r="49" spans="1:22" ht="15" customHeight="1">
      <c r="A49" s="128"/>
      <c r="B49" s="109"/>
      <c r="C49" s="109"/>
      <c r="D49" s="109"/>
      <c r="E49" s="110"/>
      <c r="F49" s="109"/>
      <c r="G49" s="119"/>
      <c r="H49" s="119"/>
      <c r="I49" s="120"/>
      <c r="J49" s="120"/>
      <c r="K49" s="120"/>
      <c r="L49" s="121"/>
      <c r="M49" s="120"/>
      <c r="N49" s="120"/>
      <c r="O49" s="109"/>
      <c r="P49" s="120"/>
      <c r="Q49" s="109"/>
      <c r="R49" s="110"/>
      <c r="S49" s="109"/>
      <c r="T49" s="110"/>
      <c r="U49" s="109"/>
      <c r="V49" s="109"/>
    </row>
    <row r="50" spans="1:22" ht="15" customHeight="1">
      <c r="A50" s="128"/>
      <c r="B50" s="109"/>
      <c r="C50" s="109"/>
      <c r="D50" s="109"/>
      <c r="E50" s="110"/>
      <c r="F50" s="109"/>
      <c r="G50" s="119"/>
      <c r="H50" s="119"/>
      <c r="I50" s="120"/>
      <c r="J50" s="120"/>
      <c r="K50" s="120"/>
      <c r="L50" s="121"/>
      <c r="M50" s="120"/>
      <c r="N50" s="120"/>
      <c r="O50" s="109"/>
      <c r="P50" s="120"/>
      <c r="Q50" s="109"/>
      <c r="R50" s="110"/>
      <c r="S50" s="109"/>
      <c r="T50" s="110"/>
      <c r="U50" s="109"/>
      <c r="V50" s="109"/>
    </row>
    <row r="51" spans="1:22" ht="15" customHeight="1">
      <c r="A51" s="128"/>
      <c r="B51" s="109"/>
      <c r="C51" s="109"/>
      <c r="D51" s="109"/>
      <c r="E51" s="110"/>
      <c r="F51" s="109"/>
      <c r="G51" s="119"/>
      <c r="H51" s="119"/>
      <c r="I51" s="120"/>
      <c r="J51" s="120"/>
      <c r="K51" s="120"/>
      <c r="L51" s="121"/>
      <c r="M51" s="120"/>
      <c r="N51" s="120"/>
      <c r="O51" s="109"/>
      <c r="P51" s="120"/>
      <c r="Q51" s="109"/>
      <c r="R51" s="110"/>
      <c r="S51" s="109"/>
      <c r="T51" s="110"/>
      <c r="U51" s="109"/>
      <c r="V51" s="109"/>
    </row>
    <row r="52" spans="1:22" ht="15" customHeight="1">
      <c r="A52" s="128"/>
      <c r="B52" s="109"/>
      <c r="C52" s="109"/>
      <c r="D52" s="109"/>
      <c r="E52" s="110"/>
      <c r="F52" s="109"/>
      <c r="G52" s="119"/>
      <c r="H52" s="119"/>
      <c r="I52" s="120"/>
      <c r="J52" s="120"/>
      <c r="K52" s="120"/>
      <c r="L52" s="121"/>
      <c r="M52" s="120"/>
      <c r="N52" s="120"/>
      <c r="O52" s="109"/>
      <c r="P52" s="120"/>
      <c r="Q52" s="109"/>
      <c r="R52" s="110"/>
      <c r="S52" s="109"/>
      <c r="T52" s="110"/>
      <c r="U52" s="109"/>
      <c r="V52" s="109"/>
    </row>
    <row r="53" spans="1:22" ht="15" customHeight="1">
      <c r="A53" s="128"/>
      <c r="B53" s="109"/>
      <c r="C53" s="109"/>
      <c r="D53" s="109"/>
      <c r="E53" s="110"/>
      <c r="F53" s="109"/>
      <c r="G53" s="119"/>
      <c r="H53" s="119"/>
      <c r="I53" s="120"/>
      <c r="J53" s="120"/>
      <c r="K53" s="120"/>
      <c r="L53" s="121"/>
      <c r="M53" s="120"/>
      <c r="N53" s="120"/>
      <c r="O53" s="109"/>
      <c r="P53" s="120"/>
      <c r="Q53" s="109"/>
      <c r="R53" s="110"/>
      <c r="S53" s="109"/>
      <c r="T53" s="110"/>
      <c r="U53" s="109"/>
      <c r="V53" s="109"/>
    </row>
    <row r="54" spans="1:22" ht="15" customHeight="1">
      <c r="A54" s="128"/>
      <c r="B54" s="109"/>
      <c r="C54" s="109"/>
      <c r="D54" s="109"/>
      <c r="E54" s="110"/>
      <c r="F54" s="109"/>
      <c r="G54" s="119"/>
      <c r="H54" s="119"/>
      <c r="I54" s="120"/>
      <c r="J54" s="120"/>
      <c r="K54" s="120"/>
      <c r="L54" s="121"/>
      <c r="M54" s="120"/>
      <c r="N54" s="120"/>
      <c r="O54" s="109"/>
      <c r="P54" s="120"/>
      <c r="Q54" s="109"/>
      <c r="R54" s="110"/>
      <c r="S54" s="109"/>
      <c r="T54" s="110"/>
      <c r="U54" s="109"/>
      <c r="V54" s="109"/>
    </row>
    <row r="55" spans="1:22" ht="15" customHeight="1">
      <c r="A55" s="128"/>
      <c r="B55" s="109"/>
      <c r="C55" s="109"/>
      <c r="D55" s="109"/>
      <c r="E55" s="110"/>
      <c r="F55" s="109"/>
      <c r="G55" s="119"/>
      <c r="H55" s="119"/>
      <c r="I55" s="120"/>
      <c r="J55" s="120"/>
      <c r="K55" s="120"/>
      <c r="L55" s="121"/>
      <c r="M55" s="120"/>
      <c r="N55" s="120"/>
      <c r="O55" s="109"/>
      <c r="P55" s="120"/>
      <c r="Q55" s="109"/>
      <c r="R55" s="110"/>
      <c r="S55" s="109"/>
      <c r="T55" s="110"/>
      <c r="U55" s="109"/>
      <c r="V55" s="109"/>
    </row>
    <row r="56" spans="1:22" ht="15" customHeight="1">
      <c r="A56" s="128"/>
      <c r="B56" s="109"/>
      <c r="C56" s="109"/>
      <c r="D56" s="109"/>
      <c r="E56" s="110"/>
      <c r="F56" s="109"/>
      <c r="G56" s="119"/>
      <c r="H56" s="119"/>
      <c r="I56" s="120"/>
      <c r="J56" s="120"/>
      <c r="K56" s="120"/>
      <c r="L56" s="121"/>
      <c r="M56" s="120"/>
      <c r="N56" s="120"/>
      <c r="O56" s="109"/>
      <c r="P56" s="120"/>
      <c r="Q56" s="109"/>
      <c r="R56" s="110"/>
      <c r="S56" s="109"/>
      <c r="T56" s="110"/>
      <c r="U56" s="109"/>
      <c r="V56" s="109"/>
    </row>
    <row r="57" spans="1:22" ht="15" customHeight="1">
      <c r="A57" s="128"/>
      <c r="B57" s="109"/>
      <c r="C57" s="109"/>
      <c r="D57" s="109"/>
      <c r="E57" s="110"/>
      <c r="F57" s="109"/>
      <c r="G57" s="119"/>
      <c r="H57" s="119"/>
      <c r="I57" s="120"/>
      <c r="J57" s="120"/>
      <c r="K57" s="120"/>
      <c r="L57" s="121"/>
      <c r="M57" s="120"/>
      <c r="N57" s="120"/>
      <c r="O57" s="109"/>
      <c r="P57" s="120"/>
      <c r="Q57" s="109"/>
      <c r="R57" s="110"/>
      <c r="S57" s="109"/>
      <c r="T57" s="110"/>
      <c r="U57" s="109"/>
      <c r="V57" s="109"/>
    </row>
    <row r="58" spans="1:22" ht="15" customHeight="1">
      <c r="A58" s="128"/>
      <c r="B58" s="109"/>
      <c r="C58" s="109"/>
      <c r="D58" s="109"/>
      <c r="E58" s="110"/>
      <c r="F58" s="109"/>
      <c r="G58" s="119"/>
      <c r="H58" s="119"/>
      <c r="I58" s="120"/>
      <c r="J58" s="120"/>
      <c r="K58" s="120"/>
      <c r="L58" s="121"/>
      <c r="M58" s="120"/>
      <c r="N58" s="120"/>
      <c r="O58" s="109"/>
      <c r="P58" s="120"/>
      <c r="Q58" s="109"/>
      <c r="R58" s="110"/>
      <c r="S58" s="109"/>
      <c r="T58" s="110"/>
      <c r="U58" s="109"/>
      <c r="V58" s="109"/>
    </row>
    <row r="59" spans="1:22" ht="15" customHeight="1">
      <c r="A59" s="128"/>
      <c r="B59" s="109"/>
      <c r="C59" s="109"/>
      <c r="D59" s="109"/>
      <c r="E59" s="110"/>
      <c r="F59" s="109"/>
      <c r="G59" s="119"/>
      <c r="H59" s="119"/>
      <c r="I59" s="120"/>
      <c r="J59" s="120"/>
      <c r="K59" s="120"/>
      <c r="L59" s="121"/>
      <c r="M59" s="120"/>
      <c r="N59" s="120"/>
      <c r="O59" s="109"/>
      <c r="P59" s="120"/>
      <c r="Q59" s="109"/>
      <c r="R59" s="110"/>
      <c r="S59" s="109"/>
      <c r="T59" s="110"/>
      <c r="U59" s="109"/>
      <c r="V59" s="109"/>
    </row>
    <row r="60" spans="1:22" ht="15" customHeight="1">
      <c r="A60" s="128"/>
      <c r="B60" s="109"/>
      <c r="C60" s="109"/>
      <c r="D60" s="109"/>
      <c r="E60" s="110"/>
      <c r="F60" s="109"/>
      <c r="G60" s="119"/>
      <c r="H60" s="119"/>
      <c r="I60" s="120"/>
      <c r="J60" s="120"/>
      <c r="K60" s="120"/>
      <c r="L60" s="121"/>
      <c r="M60" s="120"/>
      <c r="N60" s="120"/>
      <c r="O60" s="109"/>
      <c r="P60" s="120"/>
      <c r="Q60" s="109"/>
      <c r="R60" s="110"/>
      <c r="S60" s="109"/>
      <c r="T60" s="110"/>
      <c r="U60" s="109"/>
      <c r="V60" s="109"/>
    </row>
    <row r="61" spans="1:22" ht="15" customHeight="1">
      <c r="A61" s="128"/>
      <c r="B61" s="109"/>
      <c r="C61" s="109"/>
      <c r="D61" s="109"/>
      <c r="E61" s="110"/>
      <c r="F61" s="109"/>
      <c r="G61" s="119"/>
      <c r="H61" s="119"/>
      <c r="I61" s="120"/>
      <c r="J61" s="120"/>
      <c r="K61" s="120"/>
      <c r="L61" s="121"/>
      <c r="M61" s="120"/>
      <c r="N61" s="120"/>
      <c r="O61" s="109"/>
      <c r="P61" s="120"/>
      <c r="Q61" s="109"/>
      <c r="R61" s="110"/>
      <c r="S61" s="109"/>
      <c r="T61" s="110"/>
      <c r="U61" s="109"/>
      <c r="V61" s="109"/>
    </row>
    <row r="62" spans="1:22" ht="15" customHeight="1">
      <c r="A62" s="128"/>
      <c r="B62" s="109"/>
      <c r="C62" s="109"/>
      <c r="D62" s="109"/>
      <c r="E62" s="110"/>
      <c r="F62" s="109"/>
      <c r="G62" s="119"/>
      <c r="H62" s="119"/>
      <c r="I62" s="120"/>
      <c r="J62" s="120"/>
      <c r="K62" s="120"/>
      <c r="L62" s="121"/>
      <c r="M62" s="120"/>
      <c r="N62" s="120"/>
      <c r="O62" s="109"/>
      <c r="P62" s="120"/>
      <c r="Q62" s="109"/>
      <c r="R62" s="110"/>
      <c r="S62" s="109"/>
      <c r="T62" s="110"/>
      <c r="U62" s="109"/>
      <c r="V62" s="109"/>
    </row>
    <row r="63" spans="1:22" ht="15" customHeight="1">
      <c r="A63" s="128"/>
      <c r="B63" s="109"/>
      <c r="C63" s="109"/>
      <c r="D63" s="109"/>
      <c r="E63" s="110"/>
      <c r="F63" s="109"/>
      <c r="G63" s="119"/>
      <c r="H63" s="119"/>
      <c r="I63" s="120"/>
      <c r="J63" s="120"/>
      <c r="K63" s="120"/>
      <c r="L63" s="121"/>
      <c r="M63" s="120"/>
      <c r="N63" s="120"/>
      <c r="O63" s="109"/>
      <c r="P63" s="120"/>
      <c r="Q63" s="109"/>
      <c r="R63" s="110"/>
      <c r="S63" s="109"/>
      <c r="T63" s="110"/>
      <c r="U63" s="109"/>
      <c r="V63" s="109"/>
    </row>
    <row r="64" spans="1:22" ht="15" customHeight="1">
      <c r="A64" s="128"/>
      <c r="B64" s="109"/>
      <c r="C64" s="109"/>
      <c r="D64" s="109"/>
      <c r="E64" s="110"/>
      <c r="F64" s="109"/>
      <c r="G64" s="119"/>
      <c r="H64" s="119"/>
      <c r="I64" s="120"/>
      <c r="J64" s="120"/>
      <c r="K64" s="120"/>
      <c r="L64" s="121"/>
      <c r="M64" s="120"/>
      <c r="N64" s="120"/>
      <c r="O64" s="109"/>
      <c r="P64" s="120"/>
      <c r="Q64" s="109"/>
      <c r="R64" s="110"/>
      <c r="S64" s="109"/>
      <c r="T64" s="110"/>
      <c r="U64" s="109"/>
      <c r="V64" s="109"/>
    </row>
    <row r="65" spans="1:22" ht="15" customHeight="1">
      <c r="A65" s="128"/>
      <c r="B65" s="109"/>
      <c r="C65" s="109"/>
      <c r="D65" s="109"/>
      <c r="E65" s="110"/>
      <c r="F65" s="109"/>
      <c r="G65" s="119"/>
      <c r="H65" s="119"/>
      <c r="I65" s="120"/>
      <c r="J65" s="120"/>
      <c r="K65" s="120"/>
      <c r="L65" s="121"/>
      <c r="M65" s="120"/>
      <c r="N65" s="120"/>
      <c r="O65" s="109"/>
      <c r="P65" s="120"/>
      <c r="Q65" s="109"/>
      <c r="R65" s="110"/>
      <c r="S65" s="109"/>
      <c r="T65" s="110"/>
      <c r="U65" s="109"/>
      <c r="V65" s="109"/>
    </row>
    <row r="66" spans="1:22" ht="15" customHeight="1">
      <c r="A66" s="128"/>
      <c r="B66" s="109"/>
      <c r="C66" s="109"/>
      <c r="D66" s="109"/>
      <c r="E66" s="110"/>
      <c r="F66" s="109"/>
      <c r="G66" s="119"/>
      <c r="H66" s="119"/>
      <c r="I66" s="120"/>
      <c r="J66" s="120"/>
      <c r="K66" s="120"/>
      <c r="L66" s="121"/>
      <c r="M66" s="120"/>
      <c r="N66" s="120"/>
      <c r="O66" s="109"/>
      <c r="P66" s="120"/>
      <c r="Q66" s="109"/>
      <c r="R66" s="110"/>
      <c r="S66" s="109"/>
      <c r="T66" s="110"/>
      <c r="U66" s="109"/>
      <c r="V66" s="109"/>
    </row>
    <row r="67" spans="1:22" ht="15" customHeight="1">
      <c r="A67" s="128"/>
      <c r="B67" s="109"/>
      <c r="C67" s="109"/>
      <c r="D67" s="109"/>
      <c r="E67" s="110"/>
      <c r="F67" s="109"/>
      <c r="G67" s="119"/>
      <c r="H67" s="119"/>
      <c r="I67" s="120"/>
      <c r="J67" s="120"/>
      <c r="K67" s="120"/>
      <c r="L67" s="121"/>
      <c r="M67" s="120"/>
      <c r="N67" s="120"/>
      <c r="O67" s="109"/>
      <c r="P67" s="120"/>
      <c r="Q67" s="109"/>
      <c r="R67" s="110"/>
      <c r="S67" s="109"/>
      <c r="T67" s="110"/>
      <c r="U67" s="109"/>
      <c r="V67" s="109"/>
    </row>
    <row r="68" spans="1:22" ht="15" customHeight="1">
      <c r="A68" s="128"/>
      <c r="B68" s="109"/>
      <c r="C68" s="109"/>
      <c r="D68" s="109"/>
      <c r="E68" s="110"/>
      <c r="F68" s="109"/>
      <c r="G68" s="119"/>
      <c r="H68" s="119"/>
      <c r="I68" s="120"/>
      <c r="J68" s="120"/>
      <c r="K68" s="120"/>
      <c r="L68" s="121"/>
      <c r="M68" s="120"/>
      <c r="N68" s="120"/>
      <c r="O68" s="109"/>
      <c r="P68" s="120"/>
      <c r="Q68" s="109"/>
      <c r="R68" s="110"/>
      <c r="S68" s="109"/>
      <c r="T68" s="110"/>
      <c r="U68" s="109"/>
      <c r="V68" s="109"/>
    </row>
    <row r="69" spans="1:22" ht="15" customHeight="1">
      <c r="A69" s="128"/>
      <c r="B69" s="109"/>
      <c r="C69" s="109"/>
      <c r="D69" s="109"/>
      <c r="E69" s="110"/>
      <c r="F69" s="109"/>
      <c r="G69" s="119"/>
      <c r="H69" s="119"/>
      <c r="I69" s="120"/>
      <c r="J69" s="120"/>
      <c r="K69" s="120"/>
      <c r="L69" s="121"/>
      <c r="M69" s="120"/>
      <c r="N69" s="120"/>
      <c r="O69" s="109"/>
      <c r="P69" s="120"/>
      <c r="Q69" s="109"/>
      <c r="R69" s="110"/>
      <c r="S69" s="109"/>
      <c r="T69" s="110"/>
      <c r="U69" s="109"/>
      <c r="V69" s="109"/>
    </row>
    <row r="70" spans="1:22" ht="15" customHeight="1">
      <c r="A70" s="128"/>
      <c r="B70" s="109"/>
      <c r="C70" s="109"/>
      <c r="D70" s="109"/>
      <c r="E70" s="110"/>
      <c r="F70" s="109"/>
      <c r="G70" s="119"/>
      <c r="H70" s="119"/>
      <c r="I70" s="120"/>
      <c r="J70" s="120"/>
      <c r="K70" s="120"/>
      <c r="L70" s="121"/>
      <c r="M70" s="120"/>
      <c r="N70" s="120"/>
      <c r="O70" s="109"/>
      <c r="P70" s="120"/>
      <c r="Q70" s="109"/>
      <c r="R70" s="110"/>
      <c r="S70" s="109"/>
      <c r="T70" s="110"/>
      <c r="U70" s="109"/>
      <c r="V70" s="109"/>
    </row>
    <row r="71" spans="1:22" ht="15" customHeight="1">
      <c r="A71" s="128"/>
      <c r="B71" s="109"/>
      <c r="C71" s="109"/>
      <c r="D71" s="109"/>
      <c r="E71" s="110"/>
      <c r="F71" s="109"/>
      <c r="G71" s="119"/>
      <c r="H71" s="119"/>
      <c r="I71" s="120"/>
      <c r="J71" s="120"/>
      <c r="K71" s="120"/>
      <c r="L71" s="121"/>
      <c r="M71" s="120"/>
      <c r="N71" s="120"/>
      <c r="O71" s="109"/>
      <c r="P71" s="120"/>
      <c r="Q71" s="109"/>
      <c r="R71" s="110"/>
      <c r="S71" s="109"/>
      <c r="T71" s="110"/>
      <c r="U71" s="109"/>
      <c r="V71" s="109"/>
    </row>
    <row r="72" spans="1:22" ht="15" customHeight="1">
      <c r="A72" s="128"/>
      <c r="B72" s="109"/>
      <c r="C72" s="109"/>
      <c r="D72" s="109"/>
      <c r="E72" s="110"/>
      <c r="F72" s="109"/>
      <c r="G72" s="119"/>
      <c r="H72" s="119"/>
      <c r="I72" s="120"/>
      <c r="J72" s="120"/>
      <c r="K72" s="120"/>
      <c r="L72" s="121"/>
      <c r="M72" s="120"/>
      <c r="N72" s="120"/>
      <c r="O72" s="109"/>
      <c r="P72" s="120"/>
      <c r="Q72" s="109"/>
      <c r="R72" s="110"/>
      <c r="S72" s="109"/>
      <c r="T72" s="110"/>
      <c r="U72" s="109"/>
      <c r="V72" s="109"/>
    </row>
    <row r="73" spans="1:22" ht="15" customHeight="1">
      <c r="A73" s="128"/>
      <c r="B73" s="109"/>
      <c r="C73" s="109"/>
      <c r="D73" s="109"/>
      <c r="E73" s="110"/>
      <c r="F73" s="109"/>
      <c r="G73" s="119"/>
      <c r="H73" s="119"/>
      <c r="I73" s="120"/>
      <c r="J73" s="120"/>
      <c r="K73" s="120"/>
      <c r="L73" s="121"/>
      <c r="M73" s="120"/>
      <c r="N73" s="120"/>
      <c r="O73" s="109"/>
      <c r="P73" s="120"/>
      <c r="Q73" s="109"/>
      <c r="R73" s="110"/>
      <c r="S73" s="109"/>
      <c r="T73" s="110"/>
      <c r="U73" s="109"/>
      <c r="V73" s="109"/>
    </row>
    <row r="74" spans="1:22" ht="15" customHeight="1">
      <c r="A74" s="128"/>
      <c r="B74" s="109"/>
      <c r="C74" s="109"/>
      <c r="D74" s="109"/>
      <c r="E74" s="110"/>
      <c r="F74" s="109"/>
      <c r="G74" s="119"/>
      <c r="H74" s="119"/>
      <c r="I74" s="120"/>
      <c r="J74" s="120"/>
      <c r="K74" s="120"/>
      <c r="L74" s="121"/>
      <c r="M74" s="120"/>
      <c r="N74" s="120"/>
      <c r="O74" s="109"/>
      <c r="P74" s="120"/>
      <c r="Q74" s="109"/>
      <c r="R74" s="110"/>
      <c r="S74" s="109"/>
      <c r="T74" s="110"/>
      <c r="U74" s="109"/>
      <c r="V74" s="109"/>
    </row>
    <row r="75" spans="1:22" ht="15" customHeight="1">
      <c r="A75" s="128"/>
      <c r="B75" s="109"/>
      <c r="C75" s="109"/>
      <c r="D75" s="109"/>
      <c r="E75" s="110"/>
      <c r="F75" s="109"/>
      <c r="G75" s="119"/>
      <c r="H75" s="119"/>
      <c r="I75" s="120"/>
      <c r="J75" s="120"/>
      <c r="K75" s="120"/>
      <c r="L75" s="121"/>
      <c r="M75" s="120"/>
      <c r="N75" s="120"/>
      <c r="O75" s="109"/>
      <c r="P75" s="120"/>
      <c r="Q75" s="109"/>
      <c r="R75" s="110"/>
      <c r="S75" s="109"/>
      <c r="T75" s="110"/>
      <c r="U75" s="109"/>
      <c r="V75" s="109"/>
    </row>
    <row r="76" spans="1:22" ht="15" customHeight="1">
      <c r="A76" s="128"/>
      <c r="B76" s="109"/>
      <c r="C76" s="109"/>
      <c r="D76" s="109"/>
      <c r="E76" s="110"/>
      <c r="F76" s="109"/>
      <c r="G76" s="119"/>
      <c r="H76" s="119"/>
      <c r="I76" s="120"/>
      <c r="J76" s="120"/>
      <c r="K76" s="120"/>
      <c r="L76" s="121"/>
      <c r="M76" s="120"/>
      <c r="N76" s="120"/>
      <c r="O76" s="109"/>
      <c r="P76" s="120"/>
      <c r="Q76" s="109"/>
      <c r="R76" s="110"/>
      <c r="S76" s="109"/>
      <c r="T76" s="110"/>
      <c r="U76" s="109"/>
      <c r="V76" s="109"/>
    </row>
    <row r="77" spans="1:22" ht="15" customHeight="1">
      <c r="A77" s="128"/>
      <c r="B77" s="109"/>
      <c r="C77" s="109"/>
      <c r="D77" s="109"/>
      <c r="E77" s="110"/>
      <c r="F77" s="109"/>
      <c r="G77" s="119"/>
      <c r="H77" s="119"/>
      <c r="I77" s="120"/>
      <c r="J77" s="120"/>
      <c r="K77" s="120"/>
      <c r="L77" s="121"/>
      <c r="M77" s="120"/>
      <c r="N77" s="120"/>
      <c r="O77" s="109"/>
      <c r="P77" s="120"/>
      <c r="Q77" s="109"/>
      <c r="R77" s="110"/>
      <c r="S77" s="109"/>
      <c r="T77" s="110"/>
      <c r="U77" s="109"/>
      <c r="V77" s="109"/>
    </row>
    <row r="78" spans="1:22" ht="15" customHeight="1">
      <c r="A78" s="128"/>
      <c r="B78" s="109"/>
      <c r="C78" s="109"/>
      <c r="D78" s="109"/>
      <c r="E78" s="110"/>
      <c r="F78" s="109"/>
      <c r="G78" s="119"/>
      <c r="H78" s="119"/>
      <c r="I78" s="120"/>
      <c r="J78" s="120"/>
      <c r="K78" s="120"/>
      <c r="L78" s="121"/>
      <c r="M78" s="120"/>
      <c r="N78" s="120"/>
      <c r="O78" s="109"/>
      <c r="P78" s="120"/>
      <c r="Q78" s="109"/>
      <c r="R78" s="110"/>
      <c r="S78" s="109"/>
      <c r="T78" s="110"/>
      <c r="U78" s="109"/>
      <c r="V78" s="109"/>
    </row>
    <row r="79" spans="1:22" ht="15" customHeight="1">
      <c r="A79" s="128"/>
      <c r="B79" s="109"/>
      <c r="C79" s="109"/>
      <c r="D79" s="109"/>
      <c r="E79" s="110"/>
      <c r="F79" s="109"/>
      <c r="G79" s="119"/>
      <c r="H79" s="119"/>
      <c r="I79" s="120"/>
      <c r="J79" s="120"/>
      <c r="K79" s="120"/>
      <c r="L79" s="121"/>
      <c r="M79" s="120"/>
      <c r="N79" s="120"/>
      <c r="O79" s="109"/>
      <c r="P79" s="120"/>
      <c r="Q79" s="109"/>
      <c r="R79" s="110"/>
      <c r="S79" s="109"/>
      <c r="T79" s="110"/>
      <c r="U79" s="109"/>
      <c r="V79" s="109"/>
    </row>
    <row r="80" spans="1:22" ht="15" customHeight="1">
      <c r="A80" s="128"/>
      <c r="B80" s="109"/>
      <c r="C80" s="109"/>
      <c r="D80" s="109"/>
      <c r="E80" s="110"/>
      <c r="F80" s="109"/>
      <c r="G80" s="119"/>
      <c r="H80" s="119"/>
      <c r="I80" s="120"/>
      <c r="J80" s="120"/>
      <c r="K80" s="120"/>
      <c r="L80" s="121"/>
      <c r="M80" s="120"/>
      <c r="N80" s="120"/>
      <c r="O80" s="109"/>
      <c r="P80" s="120"/>
      <c r="Q80" s="109"/>
      <c r="R80" s="110"/>
      <c r="S80" s="109"/>
      <c r="T80" s="110"/>
      <c r="U80" s="109"/>
      <c r="V80" s="109"/>
    </row>
    <row r="81" spans="1:22" ht="15" customHeight="1">
      <c r="A81" s="128"/>
      <c r="B81" s="109"/>
      <c r="C81" s="109"/>
      <c r="D81" s="109"/>
      <c r="E81" s="110"/>
      <c r="F81" s="109"/>
      <c r="G81" s="119"/>
      <c r="H81" s="119"/>
      <c r="I81" s="120"/>
      <c r="J81" s="120"/>
      <c r="K81" s="120"/>
      <c r="L81" s="121"/>
      <c r="M81" s="120"/>
      <c r="N81" s="120"/>
      <c r="O81" s="109"/>
      <c r="P81" s="120"/>
      <c r="Q81" s="109"/>
      <c r="R81" s="110"/>
      <c r="S81" s="109"/>
      <c r="T81" s="110"/>
      <c r="U81" s="109"/>
      <c r="V81" s="109"/>
    </row>
    <row r="82" spans="1:22" ht="15" customHeight="1">
      <c r="A82" s="128"/>
      <c r="B82" s="109"/>
      <c r="C82" s="109"/>
      <c r="D82" s="109"/>
      <c r="E82" s="110"/>
      <c r="F82" s="109"/>
      <c r="G82" s="119"/>
      <c r="H82" s="119"/>
      <c r="I82" s="120"/>
      <c r="J82" s="120"/>
      <c r="K82" s="120"/>
      <c r="L82" s="121"/>
      <c r="M82" s="120"/>
      <c r="N82" s="120"/>
      <c r="O82" s="109"/>
      <c r="P82" s="120"/>
      <c r="Q82" s="109"/>
      <c r="R82" s="110"/>
      <c r="S82" s="109"/>
      <c r="T82" s="110"/>
      <c r="U82" s="109"/>
      <c r="V82" s="109"/>
    </row>
    <row r="83" spans="1:22" ht="15" customHeight="1">
      <c r="A83" s="128"/>
      <c r="B83" s="109"/>
      <c r="C83" s="109"/>
      <c r="D83" s="109"/>
      <c r="E83" s="110"/>
      <c r="F83" s="109"/>
      <c r="G83" s="119"/>
      <c r="H83" s="119"/>
      <c r="I83" s="120"/>
      <c r="J83" s="120"/>
      <c r="K83" s="120"/>
      <c r="L83" s="121"/>
      <c r="M83" s="120"/>
      <c r="N83" s="120"/>
      <c r="O83" s="109"/>
      <c r="P83" s="120"/>
      <c r="Q83" s="109"/>
      <c r="R83" s="110"/>
      <c r="S83" s="109"/>
      <c r="T83" s="110"/>
      <c r="U83" s="109"/>
      <c r="V83" s="109"/>
    </row>
    <row r="84" spans="1:22" ht="15" customHeight="1">
      <c r="A84" s="128"/>
      <c r="B84" s="109"/>
      <c r="C84" s="109"/>
      <c r="D84" s="109"/>
      <c r="E84" s="110"/>
      <c r="F84" s="109"/>
      <c r="G84" s="119"/>
      <c r="H84" s="119"/>
      <c r="I84" s="120"/>
      <c r="J84" s="120"/>
      <c r="K84" s="120"/>
      <c r="L84" s="121"/>
      <c r="M84" s="120"/>
      <c r="N84" s="120"/>
      <c r="O84" s="109"/>
      <c r="P84" s="120"/>
      <c r="Q84" s="109"/>
      <c r="R84" s="110"/>
      <c r="S84" s="109"/>
      <c r="T84" s="110"/>
      <c r="U84" s="109"/>
      <c r="V84" s="109"/>
    </row>
    <row r="85" spans="1:22" ht="15" customHeight="1">
      <c r="A85" s="128"/>
      <c r="B85" s="109"/>
      <c r="C85" s="109"/>
      <c r="D85" s="109"/>
      <c r="E85" s="110"/>
      <c r="F85" s="109"/>
      <c r="G85" s="119"/>
      <c r="H85" s="119"/>
      <c r="I85" s="120"/>
      <c r="J85" s="120"/>
      <c r="K85" s="120"/>
      <c r="L85" s="121"/>
      <c r="M85" s="120"/>
      <c r="N85" s="120"/>
      <c r="O85" s="109"/>
      <c r="P85" s="120"/>
      <c r="Q85" s="109"/>
      <c r="R85" s="110"/>
      <c r="S85" s="109"/>
      <c r="T85" s="110"/>
      <c r="U85" s="109"/>
      <c r="V85" s="109"/>
    </row>
    <row r="86" spans="1:22" ht="15" customHeight="1">
      <c r="A86" s="128"/>
      <c r="B86" s="109"/>
      <c r="C86" s="109"/>
      <c r="D86" s="109"/>
      <c r="E86" s="110"/>
      <c r="F86" s="109"/>
      <c r="G86" s="119"/>
      <c r="H86" s="119"/>
      <c r="I86" s="120"/>
      <c r="J86" s="120"/>
      <c r="K86" s="120"/>
      <c r="L86" s="121"/>
      <c r="M86" s="120"/>
      <c r="N86" s="120"/>
      <c r="O86" s="109"/>
      <c r="P86" s="120"/>
      <c r="Q86" s="109"/>
      <c r="R86" s="110"/>
      <c r="S86" s="109"/>
      <c r="T86" s="110"/>
      <c r="U86" s="109"/>
      <c r="V86" s="109"/>
    </row>
    <row r="87" spans="1:22" ht="15" customHeight="1">
      <c r="A87" s="128"/>
      <c r="B87" s="109"/>
      <c r="C87" s="109"/>
      <c r="D87" s="109"/>
      <c r="E87" s="110"/>
      <c r="F87" s="109"/>
      <c r="G87" s="119"/>
      <c r="H87" s="119"/>
      <c r="I87" s="120"/>
      <c r="J87" s="120"/>
      <c r="K87" s="120"/>
      <c r="L87" s="121"/>
      <c r="M87" s="120"/>
      <c r="N87" s="120"/>
      <c r="O87" s="109"/>
      <c r="P87" s="120"/>
      <c r="Q87" s="109"/>
      <c r="R87" s="110"/>
      <c r="S87" s="109"/>
      <c r="T87" s="110"/>
      <c r="U87" s="109"/>
      <c r="V87" s="109"/>
    </row>
    <row r="88" spans="1:22" ht="15" customHeight="1">
      <c r="A88" s="128"/>
      <c r="B88" s="109"/>
      <c r="C88" s="109"/>
      <c r="D88" s="109"/>
      <c r="E88" s="110"/>
      <c r="F88" s="109"/>
      <c r="G88" s="119"/>
      <c r="H88" s="119"/>
      <c r="I88" s="120"/>
      <c r="J88" s="120"/>
      <c r="K88" s="120"/>
      <c r="L88" s="121"/>
      <c r="M88" s="120"/>
      <c r="N88" s="120"/>
      <c r="O88" s="109"/>
      <c r="P88" s="120"/>
      <c r="Q88" s="109"/>
      <c r="R88" s="110"/>
      <c r="S88" s="109"/>
      <c r="T88" s="110"/>
      <c r="U88" s="109"/>
      <c r="V88" s="109"/>
    </row>
    <row r="89" spans="1:22" ht="15" customHeight="1">
      <c r="A89" s="128"/>
      <c r="B89" s="109"/>
      <c r="C89" s="109"/>
      <c r="D89" s="109"/>
      <c r="E89" s="110"/>
      <c r="F89" s="109"/>
      <c r="G89" s="119"/>
      <c r="H89" s="119"/>
      <c r="I89" s="120"/>
      <c r="J89" s="120"/>
      <c r="K89" s="120"/>
      <c r="L89" s="121"/>
      <c r="M89" s="120"/>
      <c r="N89" s="120"/>
      <c r="O89" s="109"/>
      <c r="P89" s="120"/>
      <c r="Q89" s="109"/>
      <c r="R89" s="110"/>
      <c r="S89" s="109"/>
      <c r="T89" s="110"/>
      <c r="U89" s="109"/>
      <c r="V89" s="109"/>
    </row>
    <row r="90" spans="1:22" ht="15" customHeight="1">
      <c r="A90" s="128"/>
      <c r="B90" s="109"/>
      <c r="C90" s="109"/>
      <c r="D90" s="109"/>
      <c r="E90" s="110"/>
      <c r="F90" s="109"/>
      <c r="G90" s="119"/>
      <c r="H90" s="119"/>
      <c r="I90" s="120"/>
      <c r="J90" s="120"/>
      <c r="K90" s="120"/>
      <c r="L90" s="121"/>
      <c r="M90" s="120"/>
      <c r="N90" s="120"/>
      <c r="O90" s="109"/>
      <c r="P90" s="120"/>
      <c r="Q90" s="109"/>
      <c r="R90" s="110"/>
      <c r="S90" s="109"/>
      <c r="T90" s="110"/>
      <c r="U90" s="109"/>
      <c r="V90" s="109"/>
    </row>
    <row r="91" spans="1:22" ht="15" customHeight="1">
      <c r="A91" s="128"/>
      <c r="B91" s="109"/>
      <c r="C91" s="109"/>
      <c r="D91" s="109"/>
      <c r="E91" s="110"/>
      <c r="F91" s="109"/>
      <c r="G91" s="119"/>
      <c r="H91" s="119"/>
      <c r="I91" s="120"/>
      <c r="J91" s="120"/>
      <c r="K91" s="120"/>
      <c r="L91" s="121"/>
      <c r="M91" s="120"/>
      <c r="N91" s="120"/>
      <c r="O91" s="109"/>
      <c r="P91" s="120"/>
      <c r="Q91" s="109"/>
      <c r="R91" s="110"/>
      <c r="S91" s="109"/>
      <c r="T91" s="110"/>
      <c r="U91" s="109"/>
      <c r="V91" s="109"/>
    </row>
    <row r="92" spans="1:22" ht="15" customHeight="1">
      <c r="A92" s="128"/>
      <c r="B92" s="109"/>
      <c r="C92" s="109"/>
      <c r="D92" s="109"/>
      <c r="E92" s="110"/>
      <c r="F92" s="109"/>
      <c r="G92" s="119"/>
      <c r="H92" s="119"/>
      <c r="I92" s="120"/>
      <c r="J92" s="120"/>
      <c r="K92" s="120"/>
      <c r="L92" s="121"/>
      <c r="M92" s="120"/>
      <c r="N92" s="120"/>
      <c r="O92" s="109"/>
      <c r="P92" s="120"/>
      <c r="Q92" s="109"/>
      <c r="R92" s="110"/>
      <c r="S92" s="109"/>
      <c r="T92" s="110"/>
      <c r="U92" s="109"/>
      <c r="V92" s="109"/>
    </row>
    <row r="93" spans="1:22" ht="15" customHeight="1">
      <c r="A93" s="128"/>
      <c r="B93" s="109"/>
      <c r="C93" s="109"/>
      <c r="D93" s="109"/>
      <c r="E93" s="110"/>
      <c r="F93" s="109"/>
      <c r="G93" s="119"/>
      <c r="H93" s="119"/>
      <c r="I93" s="120"/>
      <c r="J93" s="120"/>
      <c r="K93" s="120"/>
      <c r="L93" s="121"/>
      <c r="M93" s="120"/>
      <c r="N93" s="120"/>
      <c r="O93" s="109"/>
      <c r="P93" s="120"/>
      <c r="Q93" s="109"/>
      <c r="R93" s="110"/>
      <c r="S93" s="109"/>
      <c r="T93" s="110"/>
      <c r="U93" s="109"/>
      <c r="V93" s="109"/>
    </row>
    <row r="94" spans="1:22" ht="15" customHeight="1">
      <c r="A94" s="128"/>
      <c r="B94" s="109"/>
      <c r="C94" s="109"/>
      <c r="D94" s="109"/>
      <c r="E94" s="110"/>
      <c r="F94" s="109"/>
      <c r="G94" s="119"/>
      <c r="H94" s="119"/>
      <c r="I94" s="120"/>
      <c r="J94" s="120"/>
      <c r="K94" s="120"/>
      <c r="L94" s="121"/>
      <c r="M94" s="120"/>
      <c r="N94" s="120"/>
      <c r="O94" s="109"/>
      <c r="P94" s="120"/>
      <c r="Q94" s="109"/>
      <c r="R94" s="110"/>
      <c r="S94" s="109"/>
      <c r="T94" s="110"/>
      <c r="U94" s="109"/>
      <c r="V94" s="109"/>
    </row>
    <row r="95" spans="1:22" ht="15" customHeight="1">
      <c r="A95" s="128"/>
      <c r="B95" s="109"/>
      <c r="C95" s="109"/>
      <c r="D95" s="109"/>
      <c r="E95" s="110"/>
      <c r="F95" s="109"/>
      <c r="G95" s="119"/>
      <c r="H95" s="119"/>
      <c r="I95" s="120"/>
      <c r="J95" s="120"/>
      <c r="K95" s="120"/>
      <c r="L95" s="121"/>
      <c r="M95" s="120"/>
      <c r="N95" s="120"/>
      <c r="O95" s="109"/>
      <c r="P95" s="120"/>
      <c r="Q95" s="109"/>
      <c r="R95" s="110"/>
      <c r="S95" s="109"/>
      <c r="T95" s="110"/>
      <c r="U95" s="109"/>
      <c r="V95" s="109"/>
    </row>
    <row r="96" spans="1:22" ht="15" customHeight="1">
      <c r="A96" s="128"/>
      <c r="B96" s="109"/>
      <c r="C96" s="109"/>
      <c r="D96" s="109"/>
      <c r="E96" s="110"/>
      <c r="F96" s="109"/>
      <c r="G96" s="119"/>
      <c r="H96" s="119"/>
      <c r="I96" s="120"/>
      <c r="J96" s="120"/>
      <c r="K96" s="120"/>
      <c r="L96" s="121"/>
      <c r="M96" s="120"/>
      <c r="N96" s="120"/>
      <c r="O96" s="109"/>
      <c r="P96" s="120"/>
      <c r="Q96" s="109"/>
      <c r="R96" s="110"/>
      <c r="S96" s="109"/>
      <c r="T96" s="110"/>
      <c r="U96" s="109"/>
      <c r="V96" s="109"/>
    </row>
    <row r="97" spans="1:22" ht="15" customHeight="1">
      <c r="A97" s="128"/>
      <c r="B97" s="109"/>
      <c r="C97" s="109"/>
      <c r="D97" s="109"/>
      <c r="E97" s="110"/>
      <c r="F97" s="109"/>
      <c r="G97" s="119"/>
      <c r="H97" s="119"/>
      <c r="I97" s="120"/>
      <c r="J97" s="120"/>
      <c r="K97" s="120"/>
      <c r="L97" s="121"/>
      <c r="M97" s="120"/>
      <c r="N97" s="120"/>
      <c r="O97" s="109"/>
      <c r="P97" s="120"/>
      <c r="Q97" s="109"/>
      <c r="R97" s="110"/>
      <c r="S97" s="109"/>
      <c r="T97" s="110"/>
      <c r="U97" s="109"/>
      <c r="V97" s="109"/>
    </row>
    <row r="98" spans="1:22" ht="15" customHeight="1">
      <c r="A98" s="128"/>
      <c r="B98" s="109"/>
      <c r="C98" s="109"/>
      <c r="D98" s="109"/>
      <c r="E98" s="110"/>
      <c r="F98" s="109"/>
      <c r="G98" s="119"/>
      <c r="H98" s="119"/>
      <c r="I98" s="120"/>
      <c r="J98" s="120"/>
      <c r="K98" s="120"/>
      <c r="L98" s="121"/>
      <c r="M98" s="120"/>
      <c r="N98" s="120"/>
      <c r="O98" s="109"/>
      <c r="P98" s="120"/>
      <c r="Q98" s="109"/>
      <c r="R98" s="110"/>
      <c r="S98" s="109"/>
      <c r="T98" s="110"/>
      <c r="U98" s="109"/>
      <c r="V98" s="109"/>
    </row>
    <row r="99" spans="1:22" ht="15" customHeight="1">
      <c r="A99" s="128"/>
      <c r="B99" s="109"/>
      <c r="C99" s="109"/>
      <c r="D99" s="109"/>
      <c r="E99" s="110"/>
      <c r="F99" s="109"/>
      <c r="G99" s="119"/>
      <c r="H99" s="119"/>
      <c r="I99" s="120"/>
      <c r="J99" s="120"/>
      <c r="K99" s="120"/>
      <c r="L99" s="121"/>
      <c r="M99" s="120"/>
      <c r="N99" s="120"/>
      <c r="O99" s="109"/>
      <c r="P99" s="120"/>
      <c r="Q99" s="109"/>
      <c r="R99" s="110"/>
      <c r="S99" s="109"/>
      <c r="T99" s="110"/>
      <c r="U99" s="109"/>
      <c r="V99" s="109"/>
    </row>
    <row r="100" spans="1:22" ht="15" customHeight="1">
      <c r="A100" s="128"/>
      <c r="B100" s="109"/>
      <c r="C100" s="109"/>
      <c r="D100" s="109"/>
      <c r="E100" s="110"/>
      <c r="F100" s="109"/>
      <c r="G100" s="119"/>
      <c r="H100" s="119"/>
      <c r="I100" s="120"/>
      <c r="J100" s="120"/>
      <c r="K100" s="120"/>
      <c r="L100" s="121"/>
      <c r="M100" s="120"/>
      <c r="N100" s="120"/>
      <c r="O100" s="109"/>
      <c r="P100" s="120"/>
      <c r="Q100" s="109"/>
      <c r="R100" s="110"/>
      <c r="S100" s="109"/>
      <c r="T100" s="110"/>
      <c r="U100" s="109"/>
      <c r="V100" s="109"/>
    </row>
    <row r="101" spans="1:22" ht="15" customHeight="1">
      <c r="A101" s="128"/>
      <c r="B101" s="109"/>
      <c r="C101" s="109"/>
      <c r="D101" s="109"/>
      <c r="E101" s="110"/>
      <c r="F101" s="109"/>
      <c r="G101" s="119"/>
      <c r="H101" s="119"/>
      <c r="I101" s="120"/>
      <c r="J101" s="120"/>
      <c r="K101" s="120"/>
      <c r="L101" s="121"/>
      <c r="M101" s="120"/>
      <c r="N101" s="120"/>
      <c r="O101" s="109"/>
      <c r="P101" s="120"/>
      <c r="Q101" s="109"/>
      <c r="R101" s="110"/>
      <c r="S101" s="109"/>
      <c r="T101" s="110"/>
      <c r="U101" s="109"/>
      <c r="V101" s="109"/>
    </row>
    <row r="102" spans="1:22" ht="15" customHeight="1">
      <c r="A102" s="128"/>
      <c r="B102" s="109"/>
      <c r="C102" s="109"/>
      <c r="D102" s="109"/>
      <c r="E102" s="110"/>
      <c r="F102" s="109"/>
      <c r="G102" s="119"/>
      <c r="H102" s="119"/>
      <c r="I102" s="120"/>
      <c r="J102" s="120"/>
      <c r="K102" s="120"/>
      <c r="L102" s="121"/>
      <c r="M102" s="120"/>
      <c r="N102" s="120"/>
      <c r="O102" s="109"/>
      <c r="P102" s="120"/>
      <c r="Q102" s="109"/>
      <c r="R102" s="110"/>
      <c r="S102" s="109"/>
      <c r="T102" s="110"/>
      <c r="U102" s="109"/>
      <c r="V102" s="109"/>
    </row>
    <row r="103" spans="1:22" ht="15" customHeight="1">
      <c r="A103" s="128"/>
      <c r="B103" s="109"/>
      <c r="C103" s="109"/>
      <c r="D103" s="109"/>
      <c r="E103" s="110"/>
      <c r="F103" s="109"/>
      <c r="G103" s="119"/>
      <c r="H103" s="119"/>
      <c r="I103" s="120"/>
      <c r="J103" s="120"/>
      <c r="K103" s="120"/>
      <c r="L103" s="121"/>
      <c r="M103" s="120"/>
      <c r="N103" s="120"/>
      <c r="O103" s="109"/>
      <c r="P103" s="120"/>
      <c r="Q103" s="109"/>
      <c r="R103" s="110"/>
      <c r="S103" s="109"/>
      <c r="T103" s="110"/>
      <c r="U103" s="109"/>
      <c r="V103" s="109"/>
    </row>
    <row r="104" spans="1:22" ht="15" customHeight="1">
      <c r="A104" s="128"/>
      <c r="B104" s="109"/>
      <c r="C104" s="109"/>
      <c r="D104" s="109"/>
      <c r="E104" s="110"/>
      <c r="F104" s="109"/>
      <c r="G104" s="119"/>
      <c r="H104" s="119"/>
      <c r="I104" s="120"/>
      <c r="J104" s="120"/>
      <c r="K104" s="120"/>
      <c r="L104" s="121"/>
      <c r="M104" s="120"/>
      <c r="N104" s="120"/>
      <c r="O104" s="109"/>
      <c r="P104" s="120"/>
      <c r="Q104" s="109"/>
      <c r="R104" s="110"/>
      <c r="S104" s="109"/>
      <c r="T104" s="110"/>
      <c r="U104" s="109"/>
      <c r="V104" s="109"/>
    </row>
    <row r="105" spans="1:22" ht="15" customHeight="1">
      <c r="A105" s="128"/>
      <c r="B105" s="109"/>
      <c r="C105" s="109"/>
      <c r="D105" s="109"/>
      <c r="E105" s="110"/>
      <c r="F105" s="109"/>
      <c r="G105" s="119"/>
      <c r="H105" s="119"/>
      <c r="I105" s="120"/>
      <c r="J105" s="120"/>
      <c r="K105" s="120"/>
      <c r="L105" s="121"/>
      <c r="M105" s="120"/>
      <c r="N105" s="120"/>
      <c r="O105" s="109"/>
      <c r="P105" s="120"/>
      <c r="Q105" s="109"/>
      <c r="R105" s="110"/>
      <c r="S105" s="109"/>
      <c r="T105" s="110"/>
      <c r="U105" s="109"/>
      <c r="V105" s="109"/>
    </row>
    <row r="106" spans="1:22" ht="15" customHeight="1">
      <c r="A106" s="128"/>
      <c r="B106" s="109"/>
      <c r="C106" s="109"/>
      <c r="D106" s="109"/>
      <c r="E106" s="110"/>
      <c r="F106" s="109"/>
      <c r="G106" s="119"/>
      <c r="H106" s="119"/>
      <c r="I106" s="120"/>
      <c r="J106" s="120"/>
      <c r="K106" s="120"/>
      <c r="L106" s="121"/>
      <c r="M106" s="120"/>
      <c r="N106" s="120"/>
      <c r="O106" s="109"/>
      <c r="P106" s="120"/>
      <c r="Q106" s="109"/>
      <c r="R106" s="110"/>
      <c r="S106" s="109"/>
      <c r="T106" s="110"/>
      <c r="U106" s="109"/>
      <c r="V106" s="109"/>
    </row>
    <row r="107" spans="1:22" ht="15" customHeight="1">
      <c r="A107" s="128"/>
      <c r="B107" s="109"/>
      <c r="C107" s="109"/>
      <c r="D107" s="109"/>
      <c r="E107" s="110"/>
      <c r="F107" s="109"/>
      <c r="G107" s="119"/>
      <c r="H107" s="119"/>
      <c r="I107" s="120"/>
      <c r="J107" s="120"/>
      <c r="K107" s="120"/>
      <c r="L107" s="121"/>
      <c r="M107" s="120"/>
      <c r="N107" s="120"/>
      <c r="O107" s="109"/>
      <c r="P107" s="120"/>
      <c r="Q107" s="109"/>
      <c r="R107" s="110"/>
      <c r="S107" s="109"/>
      <c r="T107" s="110"/>
      <c r="U107" s="109"/>
      <c r="V107" s="109"/>
    </row>
    <row r="108" spans="1:22" ht="15" customHeight="1">
      <c r="A108" s="128"/>
      <c r="B108" s="109"/>
      <c r="C108" s="109"/>
      <c r="D108" s="109"/>
      <c r="E108" s="110"/>
      <c r="F108" s="109"/>
      <c r="G108" s="119"/>
      <c r="H108" s="119"/>
      <c r="I108" s="120"/>
      <c r="J108" s="120"/>
      <c r="K108" s="120"/>
      <c r="L108" s="121"/>
      <c r="M108" s="120"/>
      <c r="N108" s="120"/>
      <c r="O108" s="109"/>
      <c r="P108" s="120"/>
      <c r="Q108" s="109"/>
      <c r="R108" s="110"/>
      <c r="S108" s="109"/>
      <c r="T108" s="110"/>
      <c r="U108" s="109"/>
      <c r="V108" s="109"/>
    </row>
    <row r="109" spans="1:22" ht="15" customHeight="1">
      <c r="A109" s="128"/>
      <c r="B109" s="109"/>
      <c r="C109" s="109"/>
      <c r="D109" s="109"/>
      <c r="E109" s="110"/>
      <c r="F109" s="109"/>
      <c r="G109" s="119"/>
      <c r="H109" s="119"/>
      <c r="I109" s="120"/>
      <c r="J109" s="120"/>
      <c r="K109" s="120"/>
      <c r="L109" s="121"/>
      <c r="M109" s="120"/>
      <c r="N109" s="120"/>
      <c r="O109" s="109"/>
      <c r="P109" s="120"/>
      <c r="Q109" s="109"/>
      <c r="R109" s="110"/>
      <c r="S109" s="109"/>
      <c r="T109" s="110"/>
      <c r="U109" s="109"/>
      <c r="V109" s="109"/>
    </row>
    <row r="110" spans="1:22" ht="15" customHeight="1">
      <c r="A110" s="128"/>
      <c r="B110" s="109"/>
      <c r="C110" s="109"/>
      <c r="D110" s="109"/>
      <c r="E110" s="110"/>
      <c r="F110" s="109"/>
      <c r="G110" s="119"/>
      <c r="H110" s="119"/>
      <c r="I110" s="120"/>
      <c r="J110" s="120"/>
      <c r="K110" s="120"/>
      <c r="L110" s="121"/>
      <c r="M110" s="120"/>
      <c r="N110" s="120"/>
      <c r="O110" s="109"/>
      <c r="P110" s="120"/>
      <c r="Q110" s="109"/>
      <c r="R110" s="110"/>
      <c r="S110" s="109"/>
      <c r="T110" s="110"/>
      <c r="U110" s="109"/>
      <c r="V110" s="109"/>
    </row>
    <row r="111" spans="1:22" ht="15" customHeight="1">
      <c r="A111" s="128"/>
      <c r="B111" s="109"/>
      <c r="C111" s="109"/>
      <c r="D111" s="109"/>
      <c r="E111" s="110"/>
      <c r="F111" s="109"/>
      <c r="G111" s="119"/>
      <c r="H111" s="119"/>
      <c r="I111" s="120"/>
      <c r="J111" s="120"/>
      <c r="K111" s="120"/>
      <c r="L111" s="121"/>
      <c r="M111" s="120"/>
      <c r="N111" s="120"/>
      <c r="O111" s="109"/>
      <c r="P111" s="120"/>
      <c r="Q111" s="109"/>
      <c r="R111" s="110"/>
      <c r="S111" s="109"/>
      <c r="T111" s="110"/>
      <c r="U111" s="109"/>
      <c r="V111" s="109"/>
    </row>
    <row r="112" spans="1:22" ht="15" customHeight="1">
      <c r="A112" s="128"/>
      <c r="B112" s="109"/>
      <c r="C112" s="109"/>
      <c r="D112" s="109"/>
      <c r="E112" s="110"/>
      <c r="F112" s="109"/>
      <c r="G112" s="119"/>
      <c r="H112" s="119"/>
      <c r="I112" s="120"/>
      <c r="J112" s="120"/>
      <c r="K112" s="120"/>
      <c r="L112" s="121"/>
      <c r="M112" s="120"/>
      <c r="N112" s="120"/>
      <c r="O112" s="109"/>
      <c r="P112" s="120"/>
      <c r="Q112" s="109"/>
      <c r="R112" s="110"/>
      <c r="S112" s="109"/>
      <c r="T112" s="110"/>
      <c r="U112" s="109"/>
      <c r="V112" s="109"/>
    </row>
    <row r="113" spans="1:22" ht="15" customHeight="1">
      <c r="A113" s="128"/>
      <c r="B113" s="109"/>
      <c r="C113" s="109"/>
      <c r="D113" s="109"/>
      <c r="E113" s="110"/>
      <c r="F113" s="109"/>
      <c r="G113" s="119"/>
      <c r="H113" s="119"/>
      <c r="I113" s="120"/>
      <c r="J113" s="120"/>
      <c r="K113" s="120"/>
      <c r="L113" s="121"/>
      <c r="M113" s="120"/>
      <c r="N113" s="120"/>
      <c r="O113" s="109"/>
      <c r="P113" s="120"/>
      <c r="Q113" s="109"/>
      <c r="R113" s="110"/>
      <c r="S113" s="109"/>
      <c r="T113" s="110"/>
      <c r="U113" s="109"/>
      <c r="V113" s="109"/>
    </row>
    <row r="114" spans="1:22" ht="15" customHeight="1">
      <c r="A114" s="128"/>
      <c r="B114" s="109"/>
      <c r="C114" s="109"/>
      <c r="D114" s="109"/>
      <c r="E114" s="110"/>
      <c r="F114" s="109"/>
      <c r="G114" s="119"/>
      <c r="H114" s="119"/>
      <c r="I114" s="120"/>
      <c r="J114" s="120"/>
      <c r="K114" s="120"/>
      <c r="L114" s="121"/>
      <c r="M114" s="120"/>
      <c r="N114" s="120"/>
      <c r="O114" s="109"/>
      <c r="P114" s="120"/>
      <c r="Q114" s="109"/>
      <c r="R114" s="110"/>
      <c r="S114" s="109"/>
      <c r="T114" s="110"/>
      <c r="U114" s="109"/>
      <c r="V114" s="109"/>
    </row>
    <row r="115" spans="1:22" ht="15" customHeight="1">
      <c r="A115" s="128"/>
      <c r="B115" s="109"/>
      <c r="C115" s="109"/>
      <c r="D115" s="109"/>
      <c r="E115" s="110"/>
      <c r="F115" s="109"/>
      <c r="G115" s="119"/>
      <c r="H115" s="119"/>
      <c r="I115" s="120"/>
      <c r="J115" s="120"/>
      <c r="K115" s="120"/>
      <c r="L115" s="121"/>
      <c r="M115" s="120"/>
      <c r="N115" s="120"/>
      <c r="O115" s="109"/>
      <c r="P115" s="120"/>
      <c r="Q115" s="109"/>
      <c r="R115" s="110"/>
      <c r="S115" s="109"/>
      <c r="T115" s="110"/>
      <c r="U115" s="109"/>
      <c r="V115" s="109"/>
    </row>
    <row r="116" spans="1:22" ht="15" customHeight="1">
      <c r="A116" s="128"/>
      <c r="B116" s="109"/>
      <c r="C116" s="109"/>
      <c r="D116" s="109"/>
      <c r="E116" s="110"/>
      <c r="F116" s="109"/>
      <c r="G116" s="119"/>
      <c r="H116" s="119"/>
      <c r="I116" s="120"/>
      <c r="J116" s="120"/>
      <c r="K116" s="120"/>
      <c r="L116" s="121"/>
      <c r="M116" s="120"/>
      <c r="N116" s="120"/>
      <c r="O116" s="109"/>
      <c r="P116" s="120"/>
      <c r="Q116" s="109"/>
      <c r="R116" s="110"/>
      <c r="S116" s="109"/>
      <c r="T116" s="110"/>
      <c r="U116" s="109"/>
      <c r="V116" s="109"/>
    </row>
    <row r="117" spans="1:22" ht="15" customHeight="1" thickBot="1">
      <c r="A117" s="129"/>
      <c r="B117" s="111"/>
      <c r="C117" s="111"/>
      <c r="D117" s="111"/>
      <c r="E117" s="112"/>
      <c r="F117" s="111"/>
      <c r="G117" s="122"/>
      <c r="H117" s="122"/>
      <c r="I117" s="123"/>
      <c r="J117" s="123"/>
      <c r="K117" s="123"/>
      <c r="L117" s="124"/>
      <c r="M117" s="123"/>
      <c r="N117" s="123"/>
      <c r="O117" s="111"/>
      <c r="P117" s="123"/>
      <c r="Q117" s="111"/>
      <c r="R117" s="112"/>
      <c r="S117" s="111"/>
      <c r="T117" s="112"/>
      <c r="U117" s="111"/>
      <c r="V117" s="111"/>
    </row>
    <row r="118" spans="1:22" ht="15" customHeight="1">
      <c r="E118" s="72"/>
      <c r="G118" s="81"/>
      <c r="H118" s="81"/>
      <c r="I118" s="76"/>
      <c r="J118" s="76"/>
      <c r="K118" s="76"/>
      <c r="L118" s="92"/>
      <c r="M118" s="76"/>
      <c r="N118" s="76"/>
      <c r="P118" s="76"/>
    </row>
    <row r="119" spans="1:22" ht="15" customHeight="1">
      <c r="E119" s="72"/>
      <c r="G119" s="81"/>
      <c r="H119" s="81"/>
      <c r="I119" s="76"/>
      <c r="J119" s="76"/>
      <c r="K119" s="76"/>
      <c r="L119" s="92"/>
      <c r="M119" s="76"/>
      <c r="N119" s="76"/>
      <c r="P119" s="76"/>
    </row>
    <row r="120" spans="1:22" ht="15" customHeight="1">
      <c r="E120" s="72"/>
      <c r="G120" s="81"/>
      <c r="H120" s="81"/>
      <c r="I120" s="76"/>
      <c r="J120" s="76"/>
      <c r="K120" s="76"/>
      <c r="L120" s="92"/>
      <c r="M120" s="76"/>
      <c r="N120" s="76"/>
      <c r="P120" s="76"/>
    </row>
    <row r="121" spans="1:22" ht="15" customHeight="1">
      <c r="E121" s="72"/>
      <c r="G121" s="81"/>
      <c r="H121" s="81"/>
      <c r="I121" s="76"/>
      <c r="J121" s="76"/>
      <c r="K121" s="76"/>
      <c r="L121" s="92"/>
      <c r="M121" s="76"/>
      <c r="N121" s="76"/>
      <c r="P121" s="76"/>
    </row>
    <row r="122" spans="1:22" ht="15" customHeight="1">
      <c r="E122" s="72"/>
      <c r="G122" s="81"/>
      <c r="H122" s="81"/>
      <c r="I122" s="76"/>
      <c r="J122" s="76"/>
      <c r="K122" s="76"/>
      <c r="L122" s="92"/>
      <c r="M122" s="76"/>
      <c r="N122" s="76"/>
      <c r="P122" s="76"/>
    </row>
    <row r="123" spans="1:22" ht="15" customHeight="1">
      <c r="E123" s="72"/>
      <c r="G123" s="81"/>
      <c r="H123" s="81"/>
      <c r="I123" s="76"/>
      <c r="J123" s="76"/>
      <c r="K123" s="76"/>
      <c r="L123" s="92"/>
      <c r="M123" s="76"/>
      <c r="N123" s="76"/>
      <c r="P123" s="76"/>
    </row>
    <row r="124" spans="1:22" ht="15" customHeight="1">
      <c r="E124" s="72"/>
      <c r="G124" s="81"/>
      <c r="H124" s="81"/>
      <c r="I124" s="76"/>
      <c r="J124" s="76"/>
      <c r="K124" s="76"/>
      <c r="L124" s="92"/>
      <c r="M124" s="76"/>
      <c r="N124" s="76"/>
      <c r="P124" s="76"/>
    </row>
    <row r="125" spans="1:22" ht="15" customHeight="1">
      <c r="E125" s="72"/>
      <c r="G125" s="81"/>
      <c r="H125" s="81"/>
      <c r="I125" s="76"/>
      <c r="J125" s="76"/>
      <c r="K125" s="76"/>
      <c r="L125" s="92"/>
      <c r="M125" s="76"/>
      <c r="N125" s="76"/>
      <c r="P125" s="76"/>
    </row>
    <row r="126" spans="1:22" ht="15" customHeight="1">
      <c r="E126" s="72"/>
      <c r="G126" s="81"/>
      <c r="H126" s="81"/>
      <c r="I126" s="76"/>
      <c r="J126" s="76"/>
      <c r="K126" s="76"/>
      <c r="L126" s="92"/>
      <c r="M126" s="76"/>
      <c r="N126" s="76"/>
      <c r="P126" s="76"/>
    </row>
    <row r="127" spans="1:22" ht="15" customHeight="1">
      <c r="E127" s="72"/>
      <c r="G127" s="81"/>
      <c r="H127" s="81"/>
      <c r="I127" s="76"/>
      <c r="J127" s="76"/>
      <c r="K127" s="76"/>
      <c r="L127" s="92"/>
      <c r="M127" s="76"/>
      <c r="N127" s="76"/>
      <c r="P127" s="76"/>
    </row>
    <row r="128" spans="1:22" ht="15" customHeight="1">
      <c r="E128" s="72"/>
      <c r="G128" s="81"/>
      <c r="H128" s="81"/>
      <c r="I128" s="76"/>
      <c r="J128" s="76"/>
      <c r="K128" s="76"/>
      <c r="L128" s="92"/>
      <c r="M128" s="76"/>
      <c r="N128" s="76"/>
      <c r="P128" s="76"/>
    </row>
    <row r="129" spans="5:16" ht="15" customHeight="1">
      <c r="E129" s="72"/>
      <c r="G129" s="81"/>
      <c r="H129" s="81"/>
      <c r="I129" s="76"/>
      <c r="J129" s="76"/>
      <c r="K129" s="76"/>
      <c r="L129" s="92"/>
      <c r="M129" s="76"/>
      <c r="N129" s="76"/>
      <c r="P129" s="76"/>
    </row>
    <row r="130" spans="5:16" ht="15" customHeight="1">
      <c r="E130" s="72"/>
      <c r="G130" s="81"/>
      <c r="H130" s="81"/>
      <c r="I130" s="76"/>
      <c r="J130" s="76"/>
      <c r="K130" s="76"/>
      <c r="L130" s="92"/>
      <c r="M130" s="76"/>
      <c r="N130" s="76"/>
      <c r="P130" s="76"/>
    </row>
    <row r="131" spans="5:16" ht="15" customHeight="1">
      <c r="E131" s="72"/>
      <c r="G131" s="81"/>
      <c r="H131" s="81"/>
      <c r="I131" s="76"/>
      <c r="J131" s="76"/>
      <c r="K131" s="76"/>
      <c r="L131" s="92"/>
      <c r="M131" s="76"/>
      <c r="N131" s="76"/>
      <c r="P131" s="76"/>
    </row>
    <row r="132" spans="5:16" ht="15" customHeight="1">
      <c r="E132" s="72"/>
      <c r="G132" s="81"/>
      <c r="H132" s="81"/>
      <c r="I132" s="76"/>
      <c r="J132" s="76"/>
      <c r="K132" s="76"/>
      <c r="L132" s="92"/>
      <c r="M132" s="76"/>
      <c r="N132" s="76"/>
      <c r="P132" s="76"/>
    </row>
    <row r="133" spans="5:16" ht="15" customHeight="1">
      <c r="E133" s="72"/>
      <c r="G133" s="81"/>
      <c r="H133" s="81"/>
      <c r="I133" s="76"/>
      <c r="J133" s="76"/>
      <c r="K133" s="76"/>
      <c r="L133" s="92"/>
      <c r="M133" s="76"/>
      <c r="N133" s="76"/>
      <c r="P133" s="76"/>
    </row>
    <row r="134" spans="5:16" ht="15" customHeight="1">
      <c r="E134" s="72"/>
      <c r="G134" s="81"/>
      <c r="H134" s="81"/>
      <c r="I134" s="76"/>
      <c r="J134" s="76"/>
      <c r="K134" s="76"/>
      <c r="L134" s="92"/>
      <c r="M134" s="76"/>
      <c r="N134" s="76"/>
      <c r="P134" s="76"/>
    </row>
    <row r="135" spans="5:16" ht="15" customHeight="1">
      <c r="E135" s="72"/>
      <c r="G135" s="81"/>
      <c r="H135" s="81"/>
      <c r="I135" s="76"/>
      <c r="J135" s="76"/>
      <c r="K135" s="76"/>
      <c r="L135" s="92"/>
      <c r="M135" s="76"/>
      <c r="N135" s="76"/>
      <c r="P135" s="76"/>
    </row>
    <row r="136" spans="5:16" ht="15" customHeight="1">
      <c r="E136" s="72"/>
      <c r="G136" s="81"/>
      <c r="H136" s="81"/>
      <c r="I136" s="76"/>
      <c r="J136" s="76"/>
      <c r="K136" s="76"/>
      <c r="L136" s="92"/>
      <c r="M136" s="76"/>
      <c r="N136" s="76"/>
      <c r="P136" s="76"/>
    </row>
    <row r="137" spans="5:16" ht="15" customHeight="1">
      <c r="E137" s="72"/>
      <c r="G137" s="81"/>
      <c r="H137" s="81"/>
      <c r="I137" s="76"/>
      <c r="J137" s="76"/>
      <c r="K137" s="76"/>
      <c r="L137" s="92"/>
      <c r="M137" s="76"/>
      <c r="N137" s="76"/>
      <c r="P137" s="76"/>
    </row>
    <row r="138" spans="5:16" ht="15" customHeight="1">
      <c r="E138" s="72"/>
      <c r="G138" s="81"/>
      <c r="H138" s="81"/>
      <c r="I138" s="76"/>
      <c r="J138" s="76"/>
      <c r="K138" s="76"/>
      <c r="L138" s="92"/>
      <c r="M138" s="76"/>
      <c r="N138" s="76"/>
      <c r="P138" s="76"/>
    </row>
    <row r="139" spans="5:16" ht="15" customHeight="1">
      <c r="E139" s="72"/>
      <c r="G139" s="81"/>
      <c r="H139" s="81"/>
      <c r="I139" s="76"/>
      <c r="J139" s="76"/>
      <c r="K139" s="76"/>
      <c r="L139" s="92"/>
      <c r="M139" s="76"/>
      <c r="N139" s="76"/>
      <c r="P139" s="76"/>
    </row>
    <row r="140" spans="5:16" ht="15" customHeight="1">
      <c r="E140" s="72"/>
      <c r="G140" s="81"/>
      <c r="H140" s="81"/>
      <c r="I140" s="76"/>
      <c r="J140" s="76"/>
      <c r="K140" s="76"/>
      <c r="L140" s="92"/>
      <c r="M140" s="76"/>
      <c r="N140" s="76"/>
      <c r="P140" s="76"/>
    </row>
    <row r="141" spans="5:16" ht="15" customHeight="1">
      <c r="E141" s="72"/>
      <c r="G141" s="81"/>
      <c r="H141" s="81"/>
      <c r="I141" s="76"/>
      <c r="J141" s="76"/>
      <c r="K141" s="76"/>
      <c r="L141" s="92"/>
      <c r="M141" s="76"/>
      <c r="N141" s="76"/>
      <c r="P141" s="76"/>
    </row>
    <row r="142" spans="5:16" ht="15" customHeight="1">
      <c r="P142" s="76"/>
    </row>
    <row r="143" spans="5:16" ht="15" customHeight="1">
      <c r="P143" s="76"/>
    </row>
    <row r="144" spans="5:16" ht="15" customHeight="1">
      <c r="P144" s="76"/>
    </row>
    <row r="145" spans="16:16" ht="15" customHeight="1">
      <c r="P145" s="76"/>
    </row>
    <row r="146" spans="16:16" ht="15" customHeight="1">
      <c r="P146" s="76"/>
    </row>
    <row r="147" spans="16:16" ht="15" customHeight="1">
      <c r="P147" s="76"/>
    </row>
    <row r="148" spans="16:16" ht="15" customHeight="1">
      <c r="P148" s="76"/>
    </row>
    <row r="149" spans="16:16" ht="15" customHeight="1">
      <c r="P149" s="76"/>
    </row>
    <row r="150" spans="16:16" ht="15" customHeight="1">
      <c r="P150" s="76"/>
    </row>
    <row r="151" spans="16:16" ht="15" customHeight="1">
      <c r="P151" s="76"/>
    </row>
    <row r="152" spans="16:16" ht="15" customHeight="1">
      <c r="P152" s="76"/>
    </row>
    <row r="153" spans="16:16" ht="15" customHeight="1">
      <c r="P153" s="76"/>
    </row>
    <row r="154" spans="16:16" ht="15" customHeight="1">
      <c r="P154" s="76"/>
    </row>
    <row r="155" spans="16:16" ht="15" customHeight="1">
      <c r="P155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7"/>
  <sheetViews>
    <sheetView topLeftCell="B1" workbookViewId="0">
      <pane ySplit="1" topLeftCell="A174" activePane="bottomLeft" state="frozen"/>
      <selection pane="bottomLeft" activeCell="F180" sqref="F180:F207"/>
    </sheetView>
  </sheetViews>
  <sheetFormatPr defaultRowHeight="15"/>
  <cols>
    <col min="1" max="1" width="38.140625" customWidth="1"/>
    <col min="2" max="2" width="19.42578125" customWidth="1"/>
    <col min="3" max="3" width="27.7109375" customWidth="1"/>
    <col min="4" max="4" width="21.85546875" customWidth="1"/>
    <col min="5" max="5" width="23.5703125" customWidth="1"/>
    <col min="6" max="6" width="9.28515625" customWidth="1"/>
    <col min="7" max="7" width="16.5703125" customWidth="1"/>
  </cols>
  <sheetData>
    <row r="1" spans="1:25" s="136" customFormat="1" ht="15" customHeight="1">
      <c r="A1" s="133" t="s">
        <v>0</v>
      </c>
      <c r="B1" s="133" t="s">
        <v>1</v>
      </c>
      <c r="C1" s="133" t="s">
        <v>653</v>
      </c>
      <c r="D1" s="133" t="s">
        <v>654</v>
      </c>
      <c r="E1" s="133" t="s">
        <v>655</v>
      </c>
      <c r="F1" s="133" t="s">
        <v>641</v>
      </c>
      <c r="G1" s="133" t="s">
        <v>2</v>
      </c>
      <c r="H1" s="133" t="s">
        <v>632</v>
      </c>
      <c r="I1" s="133" t="s">
        <v>651</v>
      </c>
      <c r="J1" s="134" t="s">
        <v>6</v>
      </c>
      <c r="K1" s="134" t="s">
        <v>7</v>
      </c>
      <c r="L1" s="133" t="s">
        <v>656</v>
      </c>
      <c r="M1" s="133" t="s">
        <v>657</v>
      </c>
      <c r="N1" s="133" t="s">
        <v>658</v>
      </c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s="139" customFormat="1" ht="15" customHeight="1">
      <c r="A2" s="137" t="s">
        <v>16</v>
      </c>
      <c r="B2" s="137" t="s">
        <v>17</v>
      </c>
      <c r="C2" s="137" t="s">
        <v>694</v>
      </c>
      <c r="D2" s="137" t="s">
        <v>10</v>
      </c>
      <c r="E2" s="137"/>
      <c r="F2" s="137">
        <v>16</v>
      </c>
      <c r="G2" s="137" t="s">
        <v>18</v>
      </c>
      <c r="H2" s="137">
        <v>3</v>
      </c>
      <c r="I2" s="137">
        <v>3</v>
      </c>
      <c r="J2" s="138" t="s">
        <v>20</v>
      </c>
      <c r="K2" s="138" t="s">
        <v>10</v>
      </c>
    </row>
    <row r="3" spans="1:25" s="139" customFormat="1" ht="15" customHeight="1">
      <c r="A3" s="137" t="s">
        <v>332</v>
      </c>
      <c r="B3" s="137" t="s">
        <v>333</v>
      </c>
      <c r="C3" s="137" t="s">
        <v>688</v>
      </c>
      <c r="D3" s="137" t="s">
        <v>10</v>
      </c>
      <c r="E3" s="137"/>
      <c r="F3" s="137">
        <v>16</v>
      </c>
      <c r="G3" s="137" t="s">
        <v>18</v>
      </c>
      <c r="H3" s="137">
        <v>2</v>
      </c>
      <c r="I3" s="137">
        <v>1</v>
      </c>
      <c r="J3" s="138" t="s">
        <v>334</v>
      </c>
      <c r="K3" s="138" t="s">
        <v>10</v>
      </c>
    </row>
    <row r="4" spans="1:25" s="139" customFormat="1" ht="15" customHeight="1">
      <c r="A4" s="137" t="s">
        <v>335</v>
      </c>
      <c r="B4" s="137" t="s">
        <v>336</v>
      </c>
      <c r="C4" s="137" t="s">
        <v>688</v>
      </c>
      <c r="D4" s="137" t="s">
        <v>10</v>
      </c>
      <c r="E4" s="137"/>
      <c r="F4" s="137">
        <v>16</v>
      </c>
      <c r="G4" s="137" t="s">
        <v>18</v>
      </c>
      <c r="H4" s="137">
        <v>3</v>
      </c>
      <c r="I4" s="137">
        <v>2</v>
      </c>
      <c r="J4" s="138" t="s">
        <v>337</v>
      </c>
      <c r="K4" s="138" t="s">
        <v>10</v>
      </c>
    </row>
    <row r="5" spans="1:25" s="139" customFormat="1" ht="15" customHeight="1">
      <c r="A5" s="137" t="s">
        <v>158</v>
      </c>
      <c r="B5" s="137" t="s">
        <v>159</v>
      </c>
      <c r="C5" s="137" t="s">
        <v>696</v>
      </c>
      <c r="D5" s="137" t="s">
        <v>10</v>
      </c>
      <c r="E5" s="137"/>
      <c r="F5" s="137">
        <v>16</v>
      </c>
      <c r="G5" s="137" t="s">
        <v>18</v>
      </c>
      <c r="H5" s="137">
        <v>3</v>
      </c>
      <c r="I5" s="137">
        <v>3</v>
      </c>
      <c r="J5" s="144" t="s">
        <v>160</v>
      </c>
      <c r="K5" s="138" t="s">
        <v>10</v>
      </c>
    </row>
    <row r="6" spans="1:25" s="139" customFormat="1" ht="15" customHeight="1">
      <c r="A6" s="137" t="s">
        <v>31</v>
      </c>
      <c r="B6" s="137" t="s">
        <v>32</v>
      </c>
      <c r="C6" s="137" t="s">
        <v>694</v>
      </c>
      <c r="D6" s="137" t="s">
        <v>10</v>
      </c>
      <c r="E6" s="137"/>
      <c r="F6" s="137">
        <v>16</v>
      </c>
      <c r="G6" s="137" t="s">
        <v>18</v>
      </c>
      <c r="H6" s="137" t="s">
        <v>33</v>
      </c>
      <c r="I6" s="137">
        <v>1</v>
      </c>
      <c r="J6" s="138" t="s">
        <v>35</v>
      </c>
      <c r="K6" s="138" t="s">
        <v>10</v>
      </c>
    </row>
    <row r="7" spans="1:25" s="139" customFormat="1" ht="15" customHeight="1">
      <c r="A7" s="137" t="s">
        <v>338</v>
      </c>
      <c r="B7" s="137" t="s">
        <v>339</v>
      </c>
      <c r="C7" s="137" t="s">
        <v>659</v>
      </c>
      <c r="D7" s="137" t="s">
        <v>660</v>
      </c>
      <c r="E7" s="137" t="s">
        <v>661</v>
      </c>
      <c r="F7" s="137">
        <v>4</v>
      </c>
      <c r="G7" s="137" t="s">
        <v>38</v>
      </c>
      <c r="H7" s="137">
        <v>37</v>
      </c>
      <c r="I7" s="137">
        <v>24</v>
      </c>
      <c r="J7" s="138">
        <v>1</v>
      </c>
      <c r="K7" s="138" t="s">
        <v>10</v>
      </c>
    </row>
    <row r="8" spans="1:25" s="139" customFormat="1" ht="15" customHeight="1">
      <c r="A8" s="137" t="s">
        <v>341</v>
      </c>
      <c r="B8" s="137" t="s">
        <v>342</v>
      </c>
      <c r="C8" s="137" t="s">
        <v>659</v>
      </c>
      <c r="D8" s="137" t="s">
        <v>660</v>
      </c>
      <c r="E8" s="137" t="s">
        <v>661</v>
      </c>
      <c r="F8" s="137">
        <v>4</v>
      </c>
      <c r="G8" s="137" t="s">
        <v>38</v>
      </c>
      <c r="H8" s="137">
        <v>33</v>
      </c>
      <c r="I8" s="137">
        <v>21</v>
      </c>
      <c r="J8" s="138">
        <v>1</v>
      </c>
      <c r="K8" s="138" t="s">
        <v>10</v>
      </c>
    </row>
    <row r="9" spans="1:25" s="139" customFormat="1" ht="15" customHeight="1">
      <c r="A9" s="137" t="s">
        <v>343</v>
      </c>
      <c r="B9" s="137" t="s">
        <v>344</v>
      </c>
      <c r="C9" s="137" t="s">
        <v>659</v>
      </c>
      <c r="D9" s="137" t="s">
        <v>660</v>
      </c>
      <c r="E9" s="137" t="s">
        <v>661</v>
      </c>
      <c r="F9" s="137">
        <v>4</v>
      </c>
      <c r="G9" s="137" t="s">
        <v>38</v>
      </c>
      <c r="H9" s="137">
        <v>25</v>
      </c>
      <c r="I9" s="137">
        <v>16</v>
      </c>
      <c r="J9" s="138">
        <v>1</v>
      </c>
      <c r="K9" s="138" t="s">
        <v>10</v>
      </c>
    </row>
    <row r="10" spans="1:25" s="139" customFormat="1" ht="15" customHeight="1">
      <c r="A10" s="137" t="s">
        <v>345</v>
      </c>
      <c r="B10" s="137" t="s">
        <v>346</v>
      </c>
      <c r="C10" s="137" t="s">
        <v>659</v>
      </c>
      <c r="D10" s="137" t="s">
        <v>660</v>
      </c>
      <c r="E10" s="137" t="s">
        <v>661</v>
      </c>
      <c r="F10" s="137">
        <v>4</v>
      </c>
      <c r="G10" s="137" t="s">
        <v>38</v>
      </c>
      <c r="H10" s="137">
        <v>13</v>
      </c>
      <c r="I10" s="137">
        <v>8</v>
      </c>
      <c r="J10" s="138">
        <v>1</v>
      </c>
      <c r="K10" s="138" t="s">
        <v>10</v>
      </c>
    </row>
    <row r="11" spans="1:25" s="139" customFormat="1" ht="15" customHeight="1">
      <c r="A11" s="137" t="s">
        <v>347</v>
      </c>
      <c r="B11" s="137" t="s">
        <v>348</v>
      </c>
      <c r="C11" s="137" t="s">
        <v>659</v>
      </c>
      <c r="D11" s="137" t="s">
        <v>660</v>
      </c>
      <c r="E11" s="137" t="s">
        <v>661</v>
      </c>
      <c r="F11" s="137">
        <v>4</v>
      </c>
      <c r="G11" s="137" t="s">
        <v>38</v>
      </c>
      <c r="H11" s="137">
        <v>7</v>
      </c>
      <c r="I11" s="137">
        <v>4</v>
      </c>
      <c r="J11" s="138">
        <v>1</v>
      </c>
      <c r="K11" s="138" t="s">
        <v>10</v>
      </c>
    </row>
    <row r="12" spans="1:25" s="139" customFormat="1" ht="15" customHeight="1">
      <c r="A12" s="137" t="s">
        <v>349</v>
      </c>
      <c r="B12" s="137" t="s">
        <v>350</v>
      </c>
      <c r="C12" s="137" t="s">
        <v>659</v>
      </c>
      <c r="D12" s="137" t="s">
        <v>660</v>
      </c>
      <c r="E12" s="137" t="s">
        <v>661</v>
      </c>
      <c r="F12" s="137">
        <v>4</v>
      </c>
      <c r="G12" s="137" t="s">
        <v>38</v>
      </c>
      <c r="H12" s="137">
        <v>4</v>
      </c>
      <c r="I12" s="137">
        <v>2</v>
      </c>
      <c r="J12" s="138">
        <v>1</v>
      </c>
      <c r="K12" s="138" t="s">
        <v>10</v>
      </c>
    </row>
    <row r="13" spans="1:25" s="139" customFormat="1" ht="15" customHeight="1">
      <c r="A13" s="137" t="s">
        <v>212</v>
      </c>
      <c r="B13" s="137" t="s">
        <v>213</v>
      </c>
      <c r="C13" s="137" t="s">
        <v>211</v>
      </c>
      <c r="D13" s="137" t="s">
        <v>10</v>
      </c>
      <c r="E13" s="137"/>
      <c r="F13" s="137">
        <v>4</v>
      </c>
      <c r="G13" s="137" t="s">
        <v>38</v>
      </c>
      <c r="H13" s="137">
        <v>15</v>
      </c>
      <c r="I13" s="137">
        <v>11</v>
      </c>
      <c r="J13" s="138">
        <v>1</v>
      </c>
      <c r="K13" s="138" t="s">
        <v>10</v>
      </c>
    </row>
    <row r="14" spans="1:25" s="139" customFormat="1" ht="15" customHeight="1">
      <c r="A14" s="137" t="s">
        <v>324</v>
      </c>
      <c r="B14" s="137" t="s">
        <v>325</v>
      </c>
      <c r="C14" s="137" t="s">
        <v>688</v>
      </c>
      <c r="D14" s="137" t="s">
        <v>10</v>
      </c>
      <c r="E14" s="137"/>
      <c r="F14" s="137">
        <v>4</v>
      </c>
      <c r="G14" s="137" t="s">
        <v>38</v>
      </c>
      <c r="H14" s="137">
        <v>1</v>
      </c>
      <c r="I14" s="137">
        <v>1</v>
      </c>
      <c r="J14" s="138" t="s">
        <v>101</v>
      </c>
      <c r="K14" s="138" t="s">
        <v>10</v>
      </c>
    </row>
    <row r="15" spans="1:25" s="139" customFormat="1" ht="15" customHeight="1">
      <c r="A15" s="137" t="s">
        <v>704</v>
      </c>
      <c r="B15" s="137" t="s">
        <v>705</v>
      </c>
      <c r="C15" s="137" t="s">
        <v>701</v>
      </c>
      <c r="D15" s="137" t="s">
        <v>702</v>
      </c>
      <c r="E15" s="137" t="s">
        <v>703</v>
      </c>
      <c r="F15" s="137">
        <v>4</v>
      </c>
      <c r="G15" s="137" t="s">
        <v>38</v>
      </c>
      <c r="H15" s="137">
        <v>16</v>
      </c>
      <c r="I15" s="137">
        <v>15</v>
      </c>
      <c r="J15" s="138">
        <v>1</v>
      </c>
      <c r="K15" s="138" t="s">
        <v>10</v>
      </c>
    </row>
    <row r="16" spans="1:25" s="139" customFormat="1" ht="15" customHeight="1">
      <c r="A16" s="137" t="s">
        <v>151</v>
      </c>
      <c r="B16" s="137" t="s">
        <v>152</v>
      </c>
      <c r="C16" s="137" t="s">
        <v>681</v>
      </c>
      <c r="D16" s="137" t="s">
        <v>10</v>
      </c>
      <c r="E16" s="137"/>
      <c r="F16" s="137">
        <v>4</v>
      </c>
      <c r="G16" s="140" t="s">
        <v>38</v>
      </c>
      <c r="H16" s="137">
        <v>7</v>
      </c>
      <c r="I16" s="137">
        <v>8</v>
      </c>
      <c r="J16" s="138" t="s">
        <v>138</v>
      </c>
      <c r="K16" s="138" t="s">
        <v>10</v>
      </c>
    </row>
    <row r="17" spans="1:11" s="139" customFormat="1" ht="15" customHeight="1">
      <c r="A17" s="141" t="s">
        <v>132</v>
      </c>
      <c r="B17" s="141" t="s">
        <v>133</v>
      </c>
      <c r="C17" s="141" t="s">
        <v>718</v>
      </c>
      <c r="D17" s="141" t="s">
        <v>10</v>
      </c>
      <c r="E17" s="141"/>
      <c r="F17" s="137">
        <v>4</v>
      </c>
      <c r="G17" s="141" t="s">
        <v>38</v>
      </c>
      <c r="H17" s="142">
        <v>11</v>
      </c>
      <c r="I17" s="142">
        <v>12</v>
      </c>
      <c r="J17" s="143" t="s">
        <v>131</v>
      </c>
      <c r="K17" s="138" t="s">
        <v>10</v>
      </c>
    </row>
    <row r="18" spans="1:11" s="139" customFormat="1" ht="15" customHeight="1">
      <c r="A18" s="137" t="s">
        <v>720</v>
      </c>
      <c r="B18" s="137" t="s">
        <v>721</v>
      </c>
      <c r="C18" s="137" t="s">
        <v>691</v>
      </c>
      <c r="D18" s="137" t="s">
        <v>680</v>
      </c>
      <c r="E18" s="137"/>
      <c r="F18" s="137">
        <v>4</v>
      </c>
      <c r="G18" s="137" t="s">
        <v>38</v>
      </c>
      <c r="H18" s="137">
        <v>7</v>
      </c>
      <c r="I18" s="137">
        <v>6</v>
      </c>
      <c r="J18" s="138">
        <v>1</v>
      </c>
      <c r="K18" s="138" t="s">
        <v>10</v>
      </c>
    </row>
    <row r="19" spans="1:11" s="139" customFormat="1" ht="15" customHeight="1">
      <c r="A19" s="137" t="s">
        <v>51</v>
      </c>
      <c r="B19" s="137" t="s">
        <v>52</v>
      </c>
      <c r="C19" s="137" t="s">
        <v>698</v>
      </c>
      <c r="D19" s="137" t="s">
        <v>10</v>
      </c>
      <c r="E19" s="137"/>
      <c r="F19" s="137">
        <v>4</v>
      </c>
      <c r="G19" s="137" t="s">
        <v>38</v>
      </c>
      <c r="H19" s="137">
        <v>12</v>
      </c>
      <c r="I19" s="137">
        <v>9</v>
      </c>
      <c r="J19" s="138">
        <v>1</v>
      </c>
      <c r="K19" s="138" t="s">
        <v>10</v>
      </c>
    </row>
    <row r="20" spans="1:11" s="139" customFormat="1" ht="15" customHeight="1">
      <c r="A20" s="137" t="s">
        <v>62</v>
      </c>
      <c r="B20" s="137" t="s">
        <v>63</v>
      </c>
      <c r="C20" s="137" t="s">
        <v>698</v>
      </c>
      <c r="D20" s="137" t="s">
        <v>10</v>
      </c>
      <c r="E20" s="137"/>
      <c r="F20" s="137">
        <v>4</v>
      </c>
      <c r="G20" s="137" t="s">
        <v>38</v>
      </c>
      <c r="H20" s="137">
        <v>13</v>
      </c>
      <c r="I20" s="137">
        <v>12</v>
      </c>
      <c r="J20" s="138">
        <v>1</v>
      </c>
      <c r="K20" s="138" t="s">
        <v>10</v>
      </c>
    </row>
    <row r="21" spans="1:11" s="139" customFormat="1" ht="15" customHeight="1">
      <c r="A21" s="137" t="s">
        <v>66</v>
      </c>
      <c r="B21" s="137" t="s">
        <v>67</v>
      </c>
      <c r="C21" s="137" t="s">
        <v>698</v>
      </c>
      <c r="D21" s="137" t="s">
        <v>10</v>
      </c>
      <c r="E21" s="137"/>
      <c r="F21" s="137">
        <v>4</v>
      </c>
      <c r="G21" s="137" t="s">
        <v>38</v>
      </c>
      <c r="H21" s="137">
        <v>16</v>
      </c>
      <c r="I21" s="137">
        <v>12</v>
      </c>
      <c r="J21" s="138">
        <v>1</v>
      </c>
      <c r="K21" s="138" t="s">
        <v>10</v>
      </c>
    </row>
    <row r="22" spans="1:11" s="139" customFormat="1" ht="15" customHeight="1">
      <c r="A22" s="137" t="s">
        <v>70</v>
      </c>
      <c r="B22" s="137" t="s">
        <v>71</v>
      </c>
      <c r="C22" s="137" t="s">
        <v>698</v>
      </c>
      <c r="D22" s="137" t="s">
        <v>10</v>
      </c>
      <c r="E22" s="137"/>
      <c r="F22" s="137">
        <v>4</v>
      </c>
      <c r="G22" s="137" t="s">
        <v>38</v>
      </c>
      <c r="H22" s="137">
        <v>17</v>
      </c>
      <c r="I22" s="137">
        <v>15</v>
      </c>
      <c r="J22" s="138">
        <v>1</v>
      </c>
      <c r="K22" s="138" t="s">
        <v>10</v>
      </c>
    </row>
    <row r="23" spans="1:11" s="139" customFormat="1" ht="15" customHeight="1">
      <c r="A23" s="137" t="s">
        <v>727</v>
      </c>
      <c r="B23" s="137"/>
      <c r="C23" s="137" t="s">
        <v>698</v>
      </c>
      <c r="D23" s="137" t="s">
        <v>10</v>
      </c>
      <c r="E23" s="137"/>
      <c r="F23" s="137">
        <v>4</v>
      </c>
      <c r="G23" s="137" t="s">
        <v>38</v>
      </c>
      <c r="H23" s="137"/>
      <c r="I23" s="137"/>
      <c r="J23" s="138">
        <v>1</v>
      </c>
      <c r="K23" s="138" t="s">
        <v>10</v>
      </c>
    </row>
    <row r="24" spans="1:11" s="139" customFormat="1" ht="15" customHeight="1">
      <c r="A24" s="137" t="s">
        <v>74</v>
      </c>
      <c r="B24" s="137" t="s">
        <v>75</v>
      </c>
      <c r="C24" s="137" t="s">
        <v>698</v>
      </c>
      <c r="D24" s="137" t="s">
        <v>10</v>
      </c>
      <c r="E24" s="137"/>
      <c r="F24" s="137">
        <v>4</v>
      </c>
      <c r="G24" s="137" t="s">
        <v>38</v>
      </c>
      <c r="H24" s="137">
        <v>11</v>
      </c>
      <c r="I24" s="137">
        <v>10</v>
      </c>
      <c r="J24" s="138">
        <v>1</v>
      </c>
      <c r="K24" s="138" t="s">
        <v>10</v>
      </c>
    </row>
    <row r="25" spans="1:11" s="139" customFormat="1" ht="15" customHeight="1">
      <c r="A25" s="137" t="s">
        <v>78</v>
      </c>
      <c r="B25" s="137" t="s">
        <v>79</v>
      </c>
      <c r="C25" s="137" t="s">
        <v>698</v>
      </c>
      <c r="D25" s="137" t="s">
        <v>10</v>
      </c>
      <c r="E25" s="137"/>
      <c r="F25" s="137">
        <v>4</v>
      </c>
      <c r="G25" s="137" t="s">
        <v>38</v>
      </c>
      <c r="H25" s="137">
        <v>12</v>
      </c>
      <c r="I25" s="137">
        <v>9</v>
      </c>
      <c r="J25" s="138">
        <v>1</v>
      </c>
      <c r="K25" s="138" t="s">
        <v>10</v>
      </c>
    </row>
    <row r="26" spans="1:11" s="139" customFormat="1" ht="15" customHeight="1">
      <c r="A26" s="137" t="s">
        <v>90</v>
      </c>
      <c r="B26" s="137" t="s">
        <v>91</v>
      </c>
      <c r="C26" s="137" t="s">
        <v>698</v>
      </c>
      <c r="D26" s="137" t="s">
        <v>10</v>
      </c>
      <c r="E26" s="137"/>
      <c r="F26" s="137">
        <v>4</v>
      </c>
      <c r="G26" s="137" t="s">
        <v>38</v>
      </c>
      <c r="H26" s="137">
        <v>10</v>
      </c>
      <c r="I26" s="137">
        <v>8</v>
      </c>
      <c r="J26" s="138">
        <v>1</v>
      </c>
      <c r="K26" s="138" t="s">
        <v>10</v>
      </c>
    </row>
    <row r="27" spans="1:11" s="139" customFormat="1" ht="15" customHeight="1">
      <c r="A27" s="137" t="s">
        <v>263</v>
      </c>
      <c r="B27" s="137" t="s">
        <v>264</v>
      </c>
      <c r="C27" s="137" t="s">
        <v>211</v>
      </c>
      <c r="D27" s="137" t="s">
        <v>10</v>
      </c>
      <c r="E27" s="137"/>
      <c r="F27" s="137">
        <v>4</v>
      </c>
      <c r="G27" s="137" t="s">
        <v>38</v>
      </c>
      <c r="H27" s="137">
        <v>45</v>
      </c>
      <c r="I27" s="137">
        <v>18</v>
      </c>
      <c r="J27" s="138">
        <v>1</v>
      </c>
      <c r="K27" s="138" t="s">
        <v>10</v>
      </c>
    </row>
    <row r="28" spans="1:11" s="139" customFormat="1" ht="15" customHeight="1">
      <c r="A28" s="137" t="s">
        <v>265</v>
      </c>
      <c r="B28" s="137" t="s">
        <v>266</v>
      </c>
      <c r="C28" s="137" t="s">
        <v>211</v>
      </c>
      <c r="D28" s="137" t="s">
        <v>10</v>
      </c>
      <c r="E28" s="137"/>
      <c r="F28" s="137">
        <v>4</v>
      </c>
      <c r="G28" s="137" t="s">
        <v>38</v>
      </c>
      <c r="H28" s="137">
        <v>39</v>
      </c>
      <c r="I28" s="137">
        <v>18</v>
      </c>
      <c r="J28" s="138">
        <v>1</v>
      </c>
      <c r="K28" s="138" t="s">
        <v>10</v>
      </c>
    </row>
    <row r="29" spans="1:11" s="139" customFormat="1" ht="15" customHeight="1">
      <c r="A29" s="137" t="s">
        <v>738</v>
      </c>
      <c r="B29" s="137"/>
      <c r="C29" s="137" t="s">
        <v>739</v>
      </c>
      <c r="D29" s="137" t="s">
        <v>10</v>
      </c>
      <c r="E29" s="137" t="s">
        <v>687</v>
      </c>
      <c r="F29" s="137">
        <v>4</v>
      </c>
      <c r="G29" s="137" t="s">
        <v>38</v>
      </c>
      <c r="H29" s="137"/>
      <c r="I29" s="137"/>
      <c r="J29" s="138" t="s">
        <v>57</v>
      </c>
      <c r="K29" s="138" t="s">
        <v>10</v>
      </c>
    </row>
    <row r="30" spans="1:11" s="139" customFormat="1" ht="15" customHeight="1">
      <c r="A30" s="137" t="s">
        <v>96</v>
      </c>
      <c r="B30" s="137" t="s">
        <v>97</v>
      </c>
      <c r="C30" s="137" t="s">
        <v>698</v>
      </c>
      <c r="D30" s="137" t="s">
        <v>10</v>
      </c>
      <c r="E30" s="137"/>
      <c r="F30" s="137">
        <v>4</v>
      </c>
      <c r="G30" s="137" t="s">
        <v>38</v>
      </c>
      <c r="H30" s="137">
        <v>12</v>
      </c>
      <c r="I30" s="137">
        <v>9</v>
      </c>
      <c r="J30" s="138" t="s">
        <v>98</v>
      </c>
      <c r="K30" s="138" t="s">
        <v>10</v>
      </c>
    </row>
    <row r="31" spans="1:11" s="139" customFormat="1" ht="15" customHeight="1">
      <c r="A31" s="137" t="s">
        <v>99</v>
      </c>
      <c r="B31" s="137" t="s">
        <v>100</v>
      </c>
      <c r="C31" s="137" t="s">
        <v>698</v>
      </c>
      <c r="D31" s="137" t="s">
        <v>10</v>
      </c>
      <c r="E31" s="137"/>
      <c r="F31" s="137">
        <v>4</v>
      </c>
      <c r="G31" s="137" t="s">
        <v>38</v>
      </c>
      <c r="H31" s="137">
        <v>16</v>
      </c>
      <c r="I31" s="137">
        <v>12</v>
      </c>
      <c r="J31" s="138" t="s">
        <v>101</v>
      </c>
      <c r="K31" s="138" t="s">
        <v>10</v>
      </c>
    </row>
    <row r="32" spans="1:11" s="139" customFormat="1" ht="15" customHeight="1">
      <c r="A32" s="137" t="s">
        <v>102</v>
      </c>
      <c r="B32" s="137" t="s">
        <v>103</v>
      </c>
      <c r="C32" s="137" t="s">
        <v>698</v>
      </c>
      <c r="D32" s="137" t="s">
        <v>10</v>
      </c>
      <c r="E32" s="137"/>
      <c r="F32" s="137">
        <v>4</v>
      </c>
      <c r="G32" s="137" t="s">
        <v>38</v>
      </c>
      <c r="H32" s="137">
        <v>8</v>
      </c>
      <c r="I32" s="137">
        <v>6</v>
      </c>
      <c r="J32" s="138" t="s">
        <v>104</v>
      </c>
      <c r="K32" s="138" t="s">
        <v>10</v>
      </c>
    </row>
    <row r="33" spans="1:13" s="139" customFormat="1" ht="15" customHeight="1">
      <c r="A33" s="137" t="s">
        <v>105</v>
      </c>
      <c r="B33" s="137" t="s">
        <v>106</v>
      </c>
      <c r="C33" s="137" t="s">
        <v>698</v>
      </c>
      <c r="D33" s="137" t="s">
        <v>10</v>
      </c>
      <c r="E33" s="137"/>
      <c r="F33" s="137">
        <v>4</v>
      </c>
      <c r="G33" s="137" t="s">
        <v>38</v>
      </c>
      <c r="H33" s="137">
        <v>5</v>
      </c>
      <c r="I33" s="137">
        <v>3</v>
      </c>
      <c r="J33" s="138" t="s">
        <v>107</v>
      </c>
      <c r="K33" s="138" t="s">
        <v>10</v>
      </c>
    </row>
    <row r="34" spans="1:13" s="139" customFormat="1" ht="15" customHeight="1">
      <c r="A34" s="137" t="s">
        <v>748</v>
      </c>
      <c r="B34" s="137" t="s">
        <v>749</v>
      </c>
      <c r="C34" s="137" t="s">
        <v>691</v>
      </c>
      <c r="D34" s="137" t="s">
        <v>665</v>
      </c>
      <c r="E34" s="137"/>
      <c r="F34" s="137">
        <v>4</v>
      </c>
      <c r="G34" s="137" t="s">
        <v>38</v>
      </c>
      <c r="H34" s="137">
        <v>9</v>
      </c>
      <c r="I34" s="137">
        <v>12</v>
      </c>
      <c r="J34" s="138" t="s">
        <v>41</v>
      </c>
      <c r="K34" s="138" t="s">
        <v>10</v>
      </c>
    </row>
    <row r="35" spans="1:13" s="139" customFormat="1" ht="15" customHeight="1">
      <c r="A35" s="137" t="s">
        <v>750</v>
      </c>
      <c r="B35" s="137" t="s">
        <v>751</v>
      </c>
      <c r="C35" s="137" t="s">
        <v>752</v>
      </c>
      <c r="D35" s="137" t="s">
        <v>665</v>
      </c>
      <c r="E35" s="137" t="s">
        <v>661</v>
      </c>
      <c r="F35" s="137">
        <v>4</v>
      </c>
      <c r="G35" s="137" t="s">
        <v>38</v>
      </c>
      <c r="H35" s="137">
        <v>5</v>
      </c>
      <c r="I35" s="137">
        <v>3</v>
      </c>
      <c r="J35" s="138" t="s">
        <v>181</v>
      </c>
      <c r="K35" s="138" t="s">
        <v>10</v>
      </c>
    </row>
    <row r="36" spans="1:13" s="139" customFormat="1" ht="15" customHeight="1">
      <c r="A36" s="137" t="s">
        <v>367</v>
      </c>
      <c r="B36" s="137" t="s">
        <v>368</v>
      </c>
      <c r="C36" s="137" t="s">
        <v>752</v>
      </c>
      <c r="D36" s="137" t="s">
        <v>660</v>
      </c>
      <c r="E36" s="137" t="s">
        <v>734</v>
      </c>
      <c r="F36" s="137">
        <v>4</v>
      </c>
      <c r="G36" s="137" t="s">
        <v>38</v>
      </c>
      <c r="H36" s="137">
        <v>4</v>
      </c>
      <c r="I36" s="137">
        <v>3</v>
      </c>
      <c r="J36" s="138" t="s">
        <v>181</v>
      </c>
      <c r="K36" s="138" t="s">
        <v>10</v>
      </c>
    </row>
    <row r="37" spans="1:13" s="139" customFormat="1" ht="15" customHeight="1">
      <c r="A37" s="137" t="s">
        <v>36</v>
      </c>
      <c r="B37" s="137" t="s">
        <v>37</v>
      </c>
      <c r="C37" s="137" t="s">
        <v>694</v>
      </c>
      <c r="D37" s="137" t="s">
        <v>10</v>
      </c>
      <c r="E37" s="137"/>
      <c r="F37" s="137">
        <v>4</v>
      </c>
      <c r="G37" s="137" t="s">
        <v>38</v>
      </c>
      <c r="H37" s="137">
        <v>5</v>
      </c>
      <c r="I37" s="137">
        <v>6</v>
      </c>
      <c r="J37" s="138">
        <v>1</v>
      </c>
      <c r="K37" s="138" t="s">
        <v>10</v>
      </c>
    </row>
    <row r="38" spans="1:13" s="139" customFormat="1" ht="15" customHeight="1">
      <c r="A38" s="137" t="s">
        <v>188</v>
      </c>
      <c r="B38" s="137" t="s">
        <v>189</v>
      </c>
      <c r="C38" s="137" t="s">
        <v>760</v>
      </c>
      <c r="D38" s="137" t="s">
        <v>10</v>
      </c>
      <c r="E38" s="137"/>
      <c r="F38" s="137">
        <v>4</v>
      </c>
      <c r="G38" s="137" t="s">
        <v>38</v>
      </c>
      <c r="H38" s="137">
        <v>9</v>
      </c>
      <c r="I38" s="137">
        <v>8</v>
      </c>
      <c r="J38" s="138" t="s">
        <v>20</v>
      </c>
      <c r="K38" s="138" t="s">
        <v>10</v>
      </c>
    </row>
    <row r="39" spans="1:13" s="139" customFormat="1" ht="15" customHeight="1">
      <c r="A39" s="137" t="s">
        <v>525</v>
      </c>
      <c r="B39" s="137" t="s">
        <v>526</v>
      </c>
      <c r="C39" s="137" t="s">
        <v>760</v>
      </c>
      <c r="D39" s="137" t="s">
        <v>762</v>
      </c>
      <c r="E39" s="137" t="s">
        <v>763</v>
      </c>
      <c r="F39" s="137">
        <v>4</v>
      </c>
      <c r="G39" s="137" t="s">
        <v>38</v>
      </c>
      <c r="H39" s="137">
        <v>7</v>
      </c>
      <c r="I39" s="137">
        <v>6</v>
      </c>
      <c r="J39" s="138" t="s">
        <v>20</v>
      </c>
      <c r="K39" s="138" t="s">
        <v>10</v>
      </c>
    </row>
    <row r="40" spans="1:13" s="139" customFormat="1" ht="15" customHeight="1">
      <c r="A40" s="137" t="s">
        <v>370</v>
      </c>
      <c r="B40" s="137" t="s">
        <v>371</v>
      </c>
      <c r="C40" s="137" t="s">
        <v>774</v>
      </c>
      <c r="D40" s="137" t="s">
        <v>676</v>
      </c>
      <c r="E40" s="137" t="s">
        <v>677</v>
      </c>
      <c r="F40" s="137">
        <v>4</v>
      </c>
      <c r="G40" s="137" t="s">
        <v>38</v>
      </c>
      <c r="H40" s="137">
        <v>11</v>
      </c>
      <c r="I40" s="137">
        <v>14</v>
      </c>
      <c r="J40" s="138">
        <v>1</v>
      </c>
      <c r="K40" s="138" t="s">
        <v>10</v>
      </c>
    </row>
    <row r="41" spans="1:13" s="139" customFormat="1" ht="15" customHeight="1">
      <c r="A41" s="137" t="s">
        <v>381</v>
      </c>
      <c r="B41" s="137" t="s">
        <v>382</v>
      </c>
      <c r="C41" s="137" t="s">
        <v>664</v>
      </c>
      <c r="D41" s="137" t="s">
        <v>784</v>
      </c>
      <c r="E41" s="137" t="s">
        <v>785</v>
      </c>
      <c r="F41" s="137">
        <v>4</v>
      </c>
      <c r="G41" s="137" t="s">
        <v>38</v>
      </c>
      <c r="H41" s="137">
        <v>14</v>
      </c>
      <c r="I41" s="137">
        <v>12</v>
      </c>
      <c r="J41" s="138">
        <v>1</v>
      </c>
      <c r="K41" s="138" t="s">
        <v>10</v>
      </c>
    </row>
    <row r="42" spans="1:13" s="139" customFormat="1" ht="15" customHeight="1">
      <c r="A42" s="137" t="s">
        <v>383</v>
      </c>
      <c r="B42" s="137" t="s">
        <v>384</v>
      </c>
      <c r="C42" s="137" t="s">
        <v>664</v>
      </c>
      <c r="D42" s="137" t="s">
        <v>784</v>
      </c>
      <c r="E42" s="137" t="s">
        <v>785</v>
      </c>
      <c r="F42" s="137">
        <v>4</v>
      </c>
      <c r="G42" s="137" t="s">
        <v>38</v>
      </c>
      <c r="H42" s="137">
        <v>13</v>
      </c>
      <c r="I42" s="137">
        <v>12</v>
      </c>
      <c r="J42" s="138">
        <v>1</v>
      </c>
      <c r="K42" s="138" t="s">
        <v>10</v>
      </c>
    </row>
    <row r="43" spans="1:13" s="139" customFormat="1" ht="15" customHeight="1">
      <c r="A43" s="137" t="s">
        <v>801</v>
      </c>
      <c r="B43" s="137" t="s">
        <v>802</v>
      </c>
      <c r="C43" s="137" t="s">
        <v>694</v>
      </c>
      <c r="D43" s="137" t="s">
        <v>803</v>
      </c>
      <c r="E43" s="137" t="s">
        <v>665</v>
      </c>
      <c r="F43" s="137">
        <v>4</v>
      </c>
      <c r="G43" s="137" t="s">
        <v>38</v>
      </c>
      <c r="H43" s="137">
        <v>3</v>
      </c>
      <c r="I43" s="137">
        <v>1</v>
      </c>
      <c r="J43" s="138" t="s">
        <v>181</v>
      </c>
      <c r="K43" s="138" t="s">
        <v>10</v>
      </c>
      <c r="L43" s="137"/>
      <c r="M43" s="137"/>
    </row>
    <row r="44" spans="1:13" s="139" customFormat="1" ht="15" customHeight="1">
      <c r="A44" s="137" t="s">
        <v>804</v>
      </c>
      <c r="B44" s="137" t="s">
        <v>805</v>
      </c>
      <c r="C44" s="137" t="s">
        <v>694</v>
      </c>
      <c r="D44" s="137" t="s">
        <v>803</v>
      </c>
      <c r="E44" s="137" t="s">
        <v>665</v>
      </c>
      <c r="F44" s="137">
        <v>4</v>
      </c>
      <c r="G44" s="137" t="s">
        <v>38</v>
      </c>
      <c r="H44" s="137">
        <v>4</v>
      </c>
      <c r="I44" s="137">
        <v>3</v>
      </c>
      <c r="J44" s="138" t="s">
        <v>806</v>
      </c>
      <c r="K44" s="138" t="s">
        <v>10</v>
      </c>
      <c r="L44" s="137"/>
      <c r="M44" s="137"/>
    </row>
    <row r="45" spans="1:13" s="139" customFormat="1" ht="15" customHeight="1">
      <c r="A45" s="137" t="s">
        <v>377</v>
      </c>
      <c r="B45" s="137" t="s">
        <v>378</v>
      </c>
      <c r="C45" s="137" t="s">
        <v>211</v>
      </c>
      <c r="D45" s="137" t="s">
        <v>676</v>
      </c>
      <c r="E45" s="137" t="s">
        <v>677</v>
      </c>
      <c r="F45" s="137">
        <v>8</v>
      </c>
      <c r="G45" s="137" t="s">
        <v>23</v>
      </c>
      <c r="H45" s="137">
        <v>5</v>
      </c>
      <c r="I45" s="137">
        <v>4</v>
      </c>
      <c r="J45" s="138" t="s">
        <v>208</v>
      </c>
      <c r="K45" s="138" t="s">
        <v>10</v>
      </c>
    </row>
    <row r="46" spans="1:13" s="139" customFormat="1" ht="15" customHeight="1">
      <c r="A46" s="137" t="s">
        <v>689</v>
      </c>
      <c r="B46" s="137" t="s">
        <v>690</v>
      </c>
      <c r="C46" s="137" t="s">
        <v>691</v>
      </c>
      <c r="D46" s="137" t="s">
        <v>680</v>
      </c>
      <c r="E46" s="137"/>
      <c r="F46" s="137">
        <v>8</v>
      </c>
      <c r="G46" s="137" t="s">
        <v>23</v>
      </c>
      <c r="H46" s="137">
        <v>7</v>
      </c>
      <c r="I46" s="137">
        <v>6</v>
      </c>
      <c r="J46" s="138">
        <v>1</v>
      </c>
      <c r="K46" s="138" t="s">
        <v>10</v>
      </c>
    </row>
    <row r="47" spans="1:13" s="139" customFormat="1" ht="15" customHeight="1">
      <c r="A47" s="137" t="s">
        <v>699</v>
      </c>
      <c r="B47" s="137" t="s">
        <v>700</v>
      </c>
      <c r="C47" s="137" t="s">
        <v>701</v>
      </c>
      <c r="D47" s="137" t="s">
        <v>702</v>
      </c>
      <c r="E47" s="137" t="s">
        <v>703</v>
      </c>
      <c r="F47" s="137">
        <v>8</v>
      </c>
      <c r="G47" s="137" t="s">
        <v>23</v>
      </c>
      <c r="H47" s="137">
        <v>14</v>
      </c>
      <c r="I47" s="137">
        <v>13</v>
      </c>
      <c r="J47" s="138" t="s">
        <v>57</v>
      </c>
      <c r="K47" s="138" t="s">
        <v>10</v>
      </c>
    </row>
    <row r="48" spans="1:13" s="139" customFormat="1" ht="15" customHeight="1">
      <c r="A48" s="137" t="s">
        <v>136</v>
      </c>
      <c r="B48" s="137" t="s">
        <v>137</v>
      </c>
      <c r="C48" s="137" t="s">
        <v>717</v>
      </c>
      <c r="D48" s="137" t="s">
        <v>10</v>
      </c>
      <c r="E48" s="137"/>
      <c r="F48" s="137">
        <v>8</v>
      </c>
      <c r="G48" s="137" t="s">
        <v>23</v>
      </c>
      <c r="H48" s="137">
        <v>7</v>
      </c>
      <c r="I48" s="137">
        <v>7</v>
      </c>
      <c r="J48" s="138" t="s">
        <v>138</v>
      </c>
      <c r="K48" s="138" t="s">
        <v>10</v>
      </c>
    </row>
    <row r="49" spans="1:13" s="139" customFormat="1" ht="15" customHeight="1">
      <c r="A49" s="137" t="s">
        <v>745</v>
      </c>
      <c r="B49" s="137" t="s">
        <v>746</v>
      </c>
      <c r="C49" s="137" t="s">
        <v>691</v>
      </c>
      <c r="D49" s="137" t="s">
        <v>665</v>
      </c>
      <c r="E49" s="137"/>
      <c r="F49" s="137">
        <v>8</v>
      </c>
      <c r="G49" s="137" t="s">
        <v>23</v>
      </c>
      <c r="H49" s="137">
        <v>7</v>
      </c>
      <c r="I49" s="137">
        <v>8</v>
      </c>
      <c r="J49" s="138" t="s">
        <v>747</v>
      </c>
      <c r="K49" s="138" t="s">
        <v>10</v>
      </c>
    </row>
    <row r="50" spans="1:13" s="139" customFormat="1" ht="15" customHeight="1">
      <c r="A50" s="137" t="s">
        <v>161</v>
      </c>
      <c r="B50" s="137" t="s">
        <v>162</v>
      </c>
      <c r="C50" s="137" t="s">
        <v>696</v>
      </c>
      <c r="D50" s="137" t="s">
        <v>10</v>
      </c>
      <c r="E50" s="137"/>
      <c r="F50" s="137">
        <v>8</v>
      </c>
      <c r="G50" s="137" t="s">
        <v>23</v>
      </c>
      <c r="H50" s="137">
        <v>17</v>
      </c>
      <c r="I50" s="137">
        <v>17</v>
      </c>
      <c r="J50" s="144" t="s">
        <v>160</v>
      </c>
      <c r="K50" s="138" t="s">
        <v>10</v>
      </c>
    </row>
    <row r="51" spans="1:13" s="139" customFormat="1" ht="15" customHeight="1">
      <c r="A51" s="137" t="s">
        <v>163</v>
      </c>
      <c r="B51" s="137" t="s">
        <v>164</v>
      </c>
      <c r="C51" s="137" t="s">
        <v>696</v>
      </c>
      <c r="D51" s="137" t="s">
        <v>10</v>
      </c>
      <c r="E51" s="137"/>
      <c r="F51" s="137">
        <v>8</v>
      </c>
      <c r="G51" s="137" t="s">
        <v>23</v>
      </c>
      <c r="H51" s="137">
        <v>11</v>
      </c>
      <c r="I51" s="137">
        <v>12</v>
      </c>
      <c r="J51" s="144" t="s">
        <v>160</v>
      </c>
      <c r="K51" s="138" t="s">
        <v>10</v>
      </c>
    </row>
    <row r="52" spans="1:13" s="139" customFormat="1" ht="15" customHeight="1">
      <c r="A52" s="137" t="s">
        <v>39</v>
      </c>
      <c r="B52" s="137" t="s">
        <v>40</v>
      </c>
      <c r="C52" s="137" t="s">
        <v>694</v>
      </c>
      <c r="D52" s="137" t="s">
        <v>10</v>
      </c>
      <c r="E52" s="137"/>
      <c r="F52" s="137">
        <v>8</v>
      </c>
      <c r="G52" s="137" t="s">
        <v>23</v>
      </c>
      <c r="H52" s="137">
        <v>3</v>
      </c>
      <c r="I52" s="137">
        <v>3</v>
      </c>
      <c r="J52" s="138" t="s">
        <v>41</v>
      </c>
      <c r="K52" s="138" t="s">
        <v>10</v>
      </c>
    </row>
    <row r="53" spans="1:13" s="139" customFormat="1" ht="15" customHeight="1">
      <c r="A53" s="137" t="s">
        <v>185</v>
      </c>
      <c r="B53" s="137" t="s">
        <v>186</v>
      </c>
      <c r="C53" s="137" t="s">
        <v>760</v>
      </c>
      <c r="D53" s="137" t="s">
        <v>10</v>
      </c>
      <c r="E53" s="137"/>
      <c r="F53" s="137">
        <v>8</v>
      </c>
      <c r="G53" s="137" t="s">
        <v>23</v>
      </c>
      <c r="H53" s="137">
        <v>7</v>
      </c>
      <c r="I53" s="137">
        <v>4</v>
      </c>
      <c r="J53" s="138" t="s">
        <v>187</v>
      </c>
      <c r="K53" s="138" t="s">
        <v>10</v>
      </c>
    </row>
    <row r="54" spans="1:13" s="139" customFormat="1" ht="15" customHeight="1">
      <c r="A54" s="137" t="s">
        <v>379</v>
      </c>
      <c r="B54" s="137" t="s">
        <v>380</v>
      </c>
      <c r="C54" s="137" t="s">
        <v>688</v>
      </c>
      <c r="D54" s="137" t="s">
        <v>676</v>
      </c>
      <c r="E54" s="137" t="s">
        <v>677</v>
      </c>
      <c r="F54" s="137">
        <v>8</v>
      </c>
      <c r="G54" s="137" t="s">
        <v>23</v>
      </c>
      <c r="H54" s="137">
        <v>4</v>
      </c>
      <c r="I54" s="137">
        <v>3</v>
      </c>
      <c r="J54" s="138" t="s">
        <v>208</v>
      </c>
      <c r="K54" s="138" t="s">
        <v>10</v>
      </c>
    </row>
    <row r="55" spans="1:13" s="139" customFormat="1" ht="15" customHeight="1">
      <c r="A55" s="137" t="s">
        <v>764</v>
      </c>
      <c r="B55" s="137" t="s">
        <v>765</v>
      </c>
      <c r="C55" s="137" t="s">
        <v>766</v>
      </c>
      <c r="D55" s="137" t="s">
        <v>680</v>
      </c>
      <c r="E55" s="137" t="s">
        <v>767</v>
      </c>
      <c r="F55" s="137">
        <v>8</v>
      </c>
      <c r="G55" s="137" t="s">
        <v>23</v>
      </c>
      <c r="H55" s="137">
        <v>3</v>
      </c>
      <c r="I55" s="137">
        <v>3</v>
      </c>
      <c r="J55" s="138" t="s">
        <v>768</v>
      </c>
      <c r="K55" s="138" t="s">
        <v>10</v>
      </c>
    </row>
    <row r="56" spans="1:13" s="139" customFormat="1" ht="15" customHeight="1">
      <c r="A56" s="137" t="s">
        <v>769</v>
      </c>
      <c r="B56" s="137" t="s">
        <v>770</v>
      </c>
      <c r="C56" s="137" t="s">
        <v>766</v>
      </c>
      <c r="D56" s="137" t="s">
        <v>680</v>
      </c>
      <c r="E56" s="137" t="s">
        <v>767</v>
      </c>
      <c r="F56" s="137">
        <v>8</v>
      </c>
      <c r="G56" s="137" t="s">
        <v>23</v>
      </c>
      <c r="H56" s="137">
        <v>7</v>
      </c>
      <c r="I56" s="137">
        <v>7</v>
      </c>
      <c r="J56" s="138" t="s">
        <v>41</v>
      </c>
      <c r="K56" s="138" t="s">
        <v>10</v>
      </c>
    </row>
    <row r="57" spans="1:13" s="139" customFormat="1" ht="15" customHeight="1">
      <c r="A57" s="137" t="s">
        <v>385</v>
      </c>
      <c r="B57" s="137" t="s">
        <v>386</v>
      </c>
      <c r="C57" s="137" t="s">
        <v>664</v>
      </c>
      <c r="D57" s="137" t="s">
        <v>784</v>
      </c>
      <c r="E57" s="137" t="s">
        <v>785</v>
      </c>
      <c r="F57" s="137">
        <v>8</v>
      </c>
      <c r="G57" s="137" t="s">
        <v>23</v>
      </c>
      <c r="H57" s="137">
        <v>2</v>
      </c>
      <c r="I57" s="137">
        <v>2</v>
      </c>
      <c r="J57" s="138">
        <v>1</v>
      </c>
      <c r="K57" s="138" t="s">
        <v>10</v>
      </c>
    </row>
    <row r="58" spans="1:13" s="139" customFormat="1" ht="15" customHeight="1">
      <c r="A58" s="137" t="s">
        <v>786</v>
      </c>
      <c r="B58" s="137" t="s">
        <v>787</v>
      </c>
      <c r="C58" s="137" t="s">
        <v>760</v>
      </c>
      <c r="D58" s="137" t="s">
        <v>665</v>
      </c>
      <c r="E58" s="137" t="s">
        <v>788</v>
      </c>
      <c r="F58" s="137">
        <v>8</v>
      </c>
      <c r="G58" s="137" t="s">
        <v>23</v>
      </c>
      <c r="H58" s="137">
        <v>5</v>
      </c>
      <c r="I58" s="137">
        <v>4</v>
      </c>
      <c r="J58" s="138">
        <v>44233</v>
      </c>
      <c r="K58" s="138" t="s">
        <v>10</v>
      </c>
    </row>
    <row r="59" spans="1:13" s="139" customFormat="1" ht="15" customHeight="1">
      <c r="A59" s="137" t="s">
        <v>789</v>
      </c>
      <c r="B59" s="137" t="s">
        <v>790</v>
      </c>
      <c r="C59" s="137" t="s">
        <v>791</v>
      </c>
      <c r="D59" s="137" t="s">
        <v>665</v>
      </c>
      <c r="E59" s="137"/>
      <c r="F59" s="137">
        <v>8</v>
      </c>
      <c r="G59" s="137" t="s">
        <v>23</v>
      </c>
      <c r="H59" s="137">
        <v>6</v>
      </c>
      <c r="I59" s="137">
        <v>5</v>
      </c>
      <c r="J59" s="138" t="s">
        <v>792</v>
      </c>
      <c r="K59" s="138" t="s">
        <v>10</v>
      </c>
    </row>
    <row r="60" spans="1:13" s="139" customFormat="1" ht="15" customHeight="1">
      <c r="A60" s="137" t="s">
        <v>351</v>
      </c>
      <c r="B60" s="137" t="s">
        <v>352</v>
      </c>
      <c r="C60" s="137" t="s">
        <v>659</v>
      </c>
      <c r="D60" s="137" t="s">
        <v>660</v>
      </c>
      <c r="E60" s="137" t="s">
        <v>661</v>
      </c>
      <c r="F60" s="137">
        <v>2</v>
      </c>
      <c r="G60" s="137" t="s">
        <v>353</v>
      </c>
      <c r="H60" s="137">
        <v>109</v>
      </c>
      <c r="I60" s="137">
        <v>60</v>
      </c>
      <c r="J60" s="138">
        <v>1</v>
      </c>
      <c r="K60" s="138" t="s">
        <v>10</v>
      </c>
    </row>
    <row r="61" spans="1:13" s="139" customFormat="1" ht="15" customHeight="1">
      <c r="A61" s="137" t="s">
        <v>797</v>
      </c>
      <c r="B61" s="137" t="s">
        <v>798</v>
      </c>
      <c r="C61" s="137" t="s">
        <v>799</v>
      </c>
      <c r="D61" s="137" t="s">
        <v>677</v>
      </c>
      <c r="E61" s="137" t="s">
        <v>800</v>
      </c>
      <c r="F61" s="137"/>
      <c r="G61" s="137" t="s">
        <v>353</v>
      </c>
      <c r="H61" s="137">
        <v>7</v>
      </c>
      <c r="I61" s="137">
        <v>6</v>
      </c>
      <c r="J61" s="138" t="s">
        <v>237</v>
      </c>
      <c r="K61" s="138" t="s">
        <v>10</v>
      </c>
      <c r="L61" s="137"/>
      <c r="M61" s="137"/>
    </row>
    <row r="62" spans="1:13" s="139" customFormat="1" ht="15" customHeight="1">
      <c r="A62" s="137" t="s">
        <v>214</v>
      </c>
      <c r="B62" s="137" t="s">
        <v>215</v>
      </c>
      <c r="C62" s="137" t="s">
        <v>211</v>
      </c>
      <c r="D62" s="137" t="s">
        <v>10</v>
      </c>
      <c r="E62" s="137"/>
      <c r="F62" s="137"/>
      <c r="G62" s="137" t="s">
        <v>11</v>
      </c>
      <c r="H62" s="137">
        <v>24</v>
      </c>
      <c r="I62" s="137">
        <v>20</v>
      </c>
      <c r="J62" s="138">
        <v>1</v>
      </c>
      <c r="K62" s="138" t="s">
        <v>10</v>
      </c>
    </row>
    <row r="63" spans="1:13" s="139" customFormat="1" ht="15" customHeight="1">
      <c r="A63" s="137" t="s">
        <v>216</v>
      </c>
      <c r="B63" s="137" t="s">
        <v>217</v>
      </c>
      <c r="C63" s="137" t="s">
        <v>211</v>
      </c>
      <c r="D63" s="137" t="s">
        <v>10</v>
      </c>
      <c r="E63" s="137" t="s">
        <v>10</v>
      </c>
      <c r="F63" s="137"/>
      <c r="G63" s="137" t="s">
        <v>11</v>
      </c>
      <c r="H63" s="137">
        <v>75</v>
      </c>
      <c r="I63" s="137">
        <v>60</v>
      </c>
      <c r="J63" s="138">
        <v>1</v>
      </c>
      <c r="K63" s="138" t="s">
        <v>10</v>
      </c>
    </row>
    <row r="64" spans="1:13" s="139" customFormat="1" ht="15" customHeight="1">
      <c r="A64" s="137" t="s">
        <v>218</v>
      </c>
      <c r="B64" s="137" t="s">
        <v>219</v>
      </c>
      <c r="C64" s="137" t="s">
        <v>211</v>
      </c>
      <c r="D64" s="137" t="s">
        <v>10</v>
      </c>
      <c r="E64" s="137" t="s">
        <v>10</v>
      </c>
      <c r="F64" s="137"/>
      <c r="G64" s="137" t="s">
        <v>11</v>
      </c>
      <c r="H64" s="137">
        <v>19</v>
      </c>
      <c r="I64" s="137">
        <v>9</v>
      </c>
      <c r="J64" s="138">
        <v>1</v>
      </c>
      <c r="K64" s="138" t="s">
        <v>10</v>
      </c>
    </row>
    <row r="65" spans="1:11" s="139" customFormat="1" ht="15" customHeight="1">
      <c r="A65" s="137" t="s">
        <v>49</v>
      </c>
      <c r="B65" s="137" t="s">
        <v>50</v>
      </c>
      <c r="C65" s="137" t="s">
        <v>698</v>
      </c>
      <c r="D65" s="137" t="s">
        <v>10</v>
      </c>
      <c r="E65" s="137"/>
      <c r="F65" s="137"/>
      <c r="G65" s="137" t="s">
        <v>11</v>
      </c>
      <c r="H65" s="137">
        <v>78</v>
      </c>
      <c r="I65" s="137">
        <v>60</v>
      </c>
      <c r="J65" s="138">
        <v>1</v>
      </c>
      <c r="K65" s="138" t="s">
        <v>10</v>
      </c>
    </row>
    <row r="66" spans="1:11" s="139" customFormat="1" ht="15" customHeight="1">
      <c r="A66" s="140" t="s">
        <v>153</v>
      </c>
      <c r="B66" s="140" t="s">
        <v>154</v>
      </c>
      <c r="C66" s="137" t="s">
        <v>681</v>
      </c>
      <c r="D66" s="137" t="s">
        <v>10</v>
      </c>
      <c r="E66" s="137"/>
      <c r="F66" s="137"/>
      <c r="G66" s="140" t="s">
        <v>11</v>
      </c>
      <c r="H66" s="137">
        <v>9</v>
      </c>
      <c r="I66" s="137">
        <v>10</v>
      </c>
      <c r="J66" s="138">
        <v>44564</v>
      </c>
      <c r="K66" s="138" t="s">
        <v>10</v>
      </c>
    </row>
    <row r="67" spans="1:11" s="139" customFormat="1" ht="15" customHeight="1">
      <c r="A67" s="137" t="s">
        <v>326</v>
      </c>
      <c r="B67" s="137" t="s">
        <v>327</v>
      </c>
      <c r="C67" s="137" t="s">
        <v>688</v>
      </c>
      <c r="D67" s="137" t="s">
        <v>10</v>
      </c>
      <c r="E67" s="137"/>
      <c r="F67" s="137"/>
      <c r="G67" s="137" t="s">
        <v>11</v>
      </c>
      <c r="H67" s="137">
        <v>177</v>
      </c>
      <c r="I67" s="137">
        <v>60</v>
      </c>
      <c r="J67" s="138">
        <v>1</v>
      </c>
      <c r="K67" s="138" t="s">
        <v>10</v>
      </c>
    </row>
    <row r="68" spans="1:11" s="139" customFormat="1" ht="15" customHeight="1">
      <c r="A68" s="137" t="s">
        <v>328</v>
      </c>
      <c r="B68" s="137" t="s">
        <v>329</v>
      </c>
      <c r="C68" s="137" t="s">
        <v>688</v>
      </c>
      <c r="D68" s="137" t="s">
        <v>10</v>
      </c>
      <c r="E68" s="137"/>
      <c r="F68" s="137"/>
      <c r="G68" s="137" t="s">
        <v>11</v>
      </c>
      <c r="H68" s="137">
        <v>139</v>
      </c>
      <c r="I68" s="137">
        <v>60</v>
      </c>
      <c r="J68" s="138">
        <v>1</v>
      </c>
      <c r="K68" s="138" t="s">
        <v>10</v>
      </c>
    </row>
    <row r="69" spans="1:11" s="139" customFormat="1" ht="15" customHeight="1">
      <c r="A69" s="137" t="s">
        <v>330</v>
      </c>
      <c r="B69" s="137" t="s">
        <v>331</v>
      </c>
      <c r="C69" s="137" t="s">
        <v>688</v>
      </c>
      <c r="D69" s="137" t="s">
        <v>10</v>
      </c>
      <c r="E69" s="137"/>
      <c r="F69" s="137"/>
      <c r="G69" s="137" t="s">
        <v>11</v>
      </c>
      <c r="H69" s="137">
        <v>121</v>
      </c>
      <c r="I69" s="137">
        <v>60</v>
      </c>
      <c r="J69" s="138">
        <v>1</v>
      </c>
      <c r="K69" s="138" t="s">
        <v>10</v>
      </c>
    </row>
    <row r="70" spans="1:11" s="139" customFormat="1" ht="15" customHeight="1">
      <c r="A70" s="137" t="s">
        <v>121</v>
      </c>
      <c r="B70" s="137" t="s">
        <v>122</v>
      </c>
      <c r="C70" s="137" t="s">
        <v>706</v>
      </c>
      <c r="D70" s="137" t="s">
        <v>10</v>
      </c>
      <c r="E70" s="137" t="s">
        <v>665</v>
      </c>
      <c r="F70" s="137"/>
      <c r="G70" s="137" t="s">
        <v>11</v>
      </c>
      <c r="H70" s="137">
        <v>23</v>
      </c>
      <c r="I70" s="137">
        <v>25</v>
      </c>
      <c r="J70" s="138">
        <v>1</v>
      </c>
      <c r="K70" s="138" t="s">
        <v>10</v>
      </c>
    </row>
    <row r="71" spans="1:11" s="139" customFormat="1" ht="15" customHeight="1">
      <c r="A71" s="137" t="s">
        <v>123</v>
      </c>
      <c r="B71" s="137" t="s">
        <v>124</v>
      </c>
      <c r="C71" s="137" t="s">
        <v>707</v>
      </c>
      <c r="D71" s="137" t="s">
        <v>10</v>
      </c>
      <c r="E71" s="137" t="s">
        <v>677</v>
      </c>
      <c r="F71" s="137"/>
      <c r="G71" s="137" t="s">
        <v>11</v>
      </c>
      <c r="H71" s="137">
        <v>19</v>
      </c>
      <c r="I71" s="137">
        <v>25</v>
      </c>
      <c r="J71" s="138">
        <v>1</v>
      </c>
      <c r="K71" s="138" t="s">
        <v>10</v>
      </c>
    </row>
    <row r="72" spans="1:11" s="139" customFormat="1" ht="15" customHeight="1">
      <c r="A72" s="137" t="s">
        <v>125</v>
      </c>
      <c r="B72" s="137" t="s">
        <v>126</v>
      </c>
      <c r="C72" s="137" t="s">
        <v>708</v>
      </c>
      <c r="D72" s="137" t="s">
        <v>10</v>
      </c>
      <c r="E72" s="137" t="s">
        <v>709</v>
      </c>
      <c r="F72" s="137"/>
      <c r="G72" s="137" t="s">
        <v>11</v>
      </c>
      <c r="H72" s="137">
        <v>16</v>
      </c>
      <c r="I72" s="137">
        <v>20</v>
      </c>
      <c r="J72" s="138">
        <v>1</v>
      </c>
      <c r="K72" s="138" t="s">
        <v>10</v>
      </c>
    </row>
    <row r="73" spans="1:11" s="139" customFormat="1" ht="15" customHeight="1">
      <c r="A73" s="137" t="s">
        <v>710</v>
      </c>
      <c r="B73" s="137" t="s">
        <v>711</v>
      </c>
      <c r="C73" s="137" t="s">
        <v>712</v>
      </c>
      <c r="D73" s="137" t="s">
        <v>665</v>
      </c>
      <c r="E73" s="137" t="s">
        <v>713</v>
      </c>
      <c r="F73" s="137"/>
      <c r="G73" s="137" t="s">
        <v>11</v>
      </c>
      <c r="H73" s="137">
        <v>23</v>
      </c>
      <c r="I73" s="137">
        <v>20</v>
      </c>
      <c r="J73" s="138">
        <v>1</v>
      </c>
      <c r="K73" s="138" t="s">
        <v>10</v>
      </c>
    </row>
    <row r="74" spans="1:11" s="139" customFormat="1" ht="15" customHeight="1">
      <c r="A74" s="137" t="s">
        <v>119</v>
      </c>
      <c r="B74" s="137" t="s">
        <v>120</v>
      </c>
      <c r="C74" s="137" t="s">
        <v>714</v>
      </c>
      <c r="D74" s="137" t="s">
        <v>10</v>
      </c>
      <c r="E74" s="137"/>
      <c r="F74" s="137"/>
      <c r="G74" s="137" t="s">
        <v>11</v>
      </c>
      <c r="H74" s="137">
        <v>23</v>
      </c>
      <c r="I74" s="137">
        <v>20</v>
      </c>
      <c r="J74" s="138">
        <v>1</v>
      </c>
      <c r="K74" s="138" t="s">
        <v>10</v>
      </c>
    </row>
    <row r="75" spans="1:11" s="139" customFormat="1" ht="15" customHeight="1">
      <c r="A75" s="137" t="s">
        <v>127</v>
      </c>
      <c r="B75" s="137" t="s">
        <v>128</v>
      </c>
      <c r="C75" s="137" t="s">
        <v>715</v>
      </c>
      <c r="D75" s="137" t="s">
        <v>10</v>
      </c>
      <c r="E75" s="137" t="s">
        <v>716</v>
      </c>
      <c r="F75" s="137"/>
      <c r="G75" s="137" t="s">
        <v>11</v>
      </c>
      <c r="H75" s="137">
        <v>16</v>
      </c>
      <c r="I75" s="137">
        <v>20</v>
      </c>
      <c r="J75" s="138">
        <v>1</v>
      </c>
      <c r="K75" s="138" t="s">
        <v>10</v>
      </c>
    </row>
    <row r="76" spans="1:11" s="139" customFormat="1" ht="15" customHeight="1">
      <c r="A76" s="137" t="s">
        <v>198</v>
      </c>
      <c r="B76" s="137" t="s">
        <v>199</v>
      </c>
      <c r="C76" s="137" t="s">
        <v>682</v>
      </c>
      <c r="D76" s="137" t="s">
        <v>10</v>
      </c>
      <c r="E76" s="137"/>
      <c r="F76" s="137"/>
      <c r="G76" s="137" t="s">
        <v>11</v>
      </c>
      <c r="H76" s="137">
        <v>6</v>
      </c>
      <c r="I76" s="137">
        <v>6</v>
      </c>
      <c r="J76" s="138" t="s">
        <v>197</v>
      </c>
      <c r="K76" s="138" t="s">
        <v>10</v>
      </c>
    </row>
    <row r="77" spans="1:11" s="139" customFormat="1" ht="15" customHeight="1">
      <c r="A77" s="137" t="s">
        <v>372</v>
      </c>
      <c r="B77" s="137" t="s">
        <v>373</v>
      </c>
      <c r="C77" s="137" t="s">
        <v>719</v>
      </c>
      <c r="D77" s="137" t="s">
        <v>676</v>
      </c>
      <c r="E77" s="137"/>
      <c r="F77" s="137"/>
      <c r="G77" s="137" t="s">
        <v>11</v>
      </c>
      <c r="H77" s="137">
        <v>8</v>
      </c>
      <c r="I77" s="137">
        <v>6</v>
      </c>
      <c r="J77" s="138">
        <v>1</v>
      </c>
      <c r="K77" s="138" t="s">
        <v>10</v>
      </c>
    </row>
    <row r="78" spans="1:11" s="139" customFormat="1" ht="15" customHeight="1">
      <c r="A78" s="137" t="s">
        <v>206</v>
      </c>
      <c r="B78" s="137" t="s">
        <v>207</v>
      </c>
      <c r="C78" s="137" t="s">
        <v>722</v>
      </c>
      <c r="D78" s="137" t="s">
        <v>10</v>
      </c>
      <c r="E78" s="137" t="s">
        <v>723</v>
      </c>
      <c r="F78" s="137"/>
      <c r="G78" s="137" t="s">
        <v>11</v>
      </c>
      <c r="H78" s="137"/>
      <c r="I78" s="137">
        <v>7</v>
      </c>
      <c r="J78" s="138" t="s">
        <v>208</v>
      </c>
      <c r="K78" s="138" t="s">
        <v>10</v>
      </c>
    </row>
    <row r="79" spans="1:11" s="139" customFormat="1" ht="15" customHeight="1">
      <c r="A79" s="137" t="s">
        <v>112</v>
      </c>
      <c r="B79" s="137" t="s">
        <v>113</v>
      </c>
      <c r="C79" s="137" t="s">
        <v>726</v>
      </c>
      <c r="D79" s="137" t="s">
        <v>10</v>
      </c>
      <c r="E79" s="137"/>
      <c r="F79" s="137"/>
      <c r="G79" s="137" t="s">
        <v>11</v>
      </c>
      <c r="H79" s="137">
        <v>12</v>
      </c>
      <c r="I79" s="137">
        <v>9</v>
      </c>
      <c r="J79" s="138">
        <v>1</v>
      </c>
      <c r="K79" s="138" t="s">
        <v>10</v>
      </c>
    </row>
    <row r="80" spans="1:11" s="139" customFormat="1" ht="15" customHeight="1">
      <c r="A80" s="137" t="s">
        <v>114</v>
      </c>
      <c r="B80" s="137" t="s">
        <v>115</v>
      </c>
      <c r="C80" s="137" t="s">
        <v>726</v>
      </c>
      <c r="D80" s="137" t="s">
        <v>10</v>
      </c>
      <c r="E80" s="137"/>
      <c r="F80" s="137"/>
      <c r="G80" s="137" t="s">
        <v>11</v>
      </c>
      <c r="H80" s="137">
        <v>17</v>
      </c>
      <c r="I80" s="137">
        <v>16</v>
      </c>
      <c r="J80" s="138">
        <v>1</v>
      </c>
      <c r="K80" s="138" t="s">
        <v>10</v>
      </c>
    </row>
    <row r="81" spans="1:11" s="139" customFormat="1" ht="15" customHeight="1">
      <c r="A81" s="137" t="s">
        <v>53</v>
      </c>
      <c r="B81" s="137" t="s">
        <v>54</v>
      </c>
      <c r="C81" s="137" t="s">
        <v>698</v>
      </c>
      <c r="D81" s="137" t="s">
        <v>10</v>
      </c>
      <c r="E81" s="137"/>
      <c r="F81" s="137"/>
      <c r="G81" s="137" t="s">
        <v>11</v>
      </c>
      <c r="H81" s="137">
        <v>21</v>
      </c>
      <c r="I81" s="137">
        <v>18</v>
      </c>
      <c r="J81" s="138">
        <v>1</v>
      </c>
      <c r="K81" s="138" t="s">
        <v>10</v>
      </c>
    </row>
    <row r="82" spans="1:11" s="139" customFormat="1" ht="15" customHeight="1">
      <c r="A82" s="137" t="s">
        <v>55</v>
      </c>
      <c r="B82" s="137" t="s">
        <v>56</v>
      </c>
      <c r="C82" s="137" t="s">
        <v>698</v>
      </c>
      <c r="D82" s="137" t="s">
        <v>10</v>
      </c>
      <c r="E82" s="137"/>
      <c r="F82" s="137"/>
      <c r="G82" s="137" t="s">
        <v>11</v>
      </c>
      <c r="H82" s="137">
        <v>13</v>
      </c>
      <c r="I82" s="137">
        <v>11</v>
      </c>
      <c r="J82" s="138" t="s">
        <v>57</v>
      </c>
      <c r="K82" s="138" t="s">
        <v>10</v>
      </c>
    </row>
    <row r="83" spans="1:11" s="139" customFormat="1" ht="15" customHeight="1">
      <c r="A83" s="137" t="s">
        <v>58</v>
      </c>
      <c r="B83" s="137" t="s">
        <v>59</v>
      </c>
      <c r="C83" s="137" t="s">
        <v>698</v>
      </c>
      <c r="D83" s="137" t="s">
        <v>10</v>
      </c>
      <c r="E83" s="137"/>
      <c r="F83" s="137"/>
      <c r="G83" s="137" t="s">
        <v>11</v>
      </c>
      <c r="H83" s="137">
        <v>19</v>
      </c>
      <c r="I83" s="137">
        <v>18</v>
      </c>
      <c r="J83" s="138" t="s">
        <v>20</v>
      </c>
      <c r="K83" s="138" t="s">
        <v>10</v>
      </c>
    </row>
    <row r="84" spans="1:11" s="139" customFormat="1" ht="15" customHeight="1">
      <c r="A84" s="137" t="s">
        <v>60</v>
      </c>
      <c r="B84" s="137" t="s">
        <v>61</v>
      </c>
      <c r="C84" s="137" t="s">
        <v>698</v>
      </c>
      <c r="D84" s="137" t="s">
        <v>10</v>
      </c>
      <c r="E84" s="137"/>
      <c r="F84" s="137"/>
      <c r="G84" s="137" t="s">
        <v>11</v>
      </c>
      <c r="H84" s="137">
        <v>28</v>
      </c>
      <c r="I84" s="137">
        <v>24</v>
      </c>
      <c r="J84" s="138">
        <v>1</v>
      </c>
      <c r="K84" s="138" t="s">
        <v>10</v>
      </c>
    </row>
    <row r="85" spans="1:11" s="139" customFormat="1" ht="15" customHeight="1">
      <c r="A85" s="137" t="s">
        <v>64</v>
      </c>
      <c r="B85" s="137" t="s">
        <v>65</v>
      </c>
      <c r="C85" s="137" t="s">
        <v>698</v>
      </c>
      <c r="D85" s="137" t="s">
        <v>10</v>
      </c>
      <c r="E85" s="137"/>
      <c r="F85" s="137"/>
      <c r="G85" s="137" t="s">
        <v>11</v>
      </c>
      <c r="H85" s="137">
        <v>23</v>
      </c>
      <c r="I85" s="137">
        <v>24</v>
      </c>
      <c r="J85" s="138">
        <v>1</v>
      </c>
      <c r="K85" s="138" t="s">
        <v>10</v>
      </c>
    </row>
    <row r="86" spans="1:11" s="139" customFormat="1" ht="15" customHeight="1">
      <c r="A86" s="137" t="s">
        <v>68</v>
      </c>
      <c r="B86" s="137" t="s">
        <v>69</v>
      </c>
      <c r="C86" s="137" t="s">
        <v>698</v>
      </c>
      <c r="D86" s="137" t="s">
        <v>10</v>
      </c>
      <c r="E86" s="137"/>
      <c r="F86" s="137"/>
      <c r="G86" s="137" t="s">
        <v>11</v>
      </c>
      <c r="H86" s="137">
        <v>27</v>
      </c>
      <c r="I86" s="137">
        <v>24</v>
      </c>
      <c r="J86" s="138">
        <v>1</v>
      </c>
      <c r="K86" s="138" t="s">
        <v>10</v>
      </c>
    </row>
    <row r="87" spans="1:11" s="139" customFormat="1" ht="15" customHeight="1">
      <c r="A87" s="137" t="s">
        <v>72</v>
      </c>
      <c r="B87" s="137" t="s">
        <v>73</v>
      </c>
      <c r="C87" s="137" t="s">
        <v>698</v>
      </c>
      <c r="D87" s="137" t="s">
        <v>10</v>
      </c>
      <c r="E87" s="137"/>
      <c r="F87" s="137"/>
      <c r="G87" s="137" t="s">
        <v>11</v>
      </c>
      <c r="H87" s="137">
        <v>29</v>
      </c>
      <c r="I87" s="137">
        <v>30</v>
      </c>
      <c r="J87" s="138">
        <v>1</v>
      </c>
      <c r="K87" s="138" t="s">
        <v>10</v>
      </c>
    </row>
    <row r="88" spans="1:11" s="139" customFormat="1" ht="15" customHeight="1">
      <c r="A88" s="137" t="s">
        <v>76</v>
      </c>
      <c r="B88" s="137" t="s">
        <v>77</v>
      </c>
      <c r="C88" s="137" t="s">
        <v>698</v>
      </c>
      <c r="D88" s="137" t="s">
        <v>10</v>
      </c>
      <c r="E88" s="137"/>
      <c r="F88" s="137"/>
      <c r="G88" s="137" t="s">
        <v>11</v>
      </c>
      <c r="H88" s="137">
        <v>20</v>
      </c>
      <c r="I88" s="137">
        <v>20</v>
      </c>
      <c r="J88" s="138">
        <v>1</v>
      </c>
      <c r="K88" s="138" t="s">
        <v>10</v>
      </c>
    </row>
    <row r="89" spans="1:11" s="139" customFormat="1" ht="15" customHeight="1">
      <c r="A89" s="137" t="s">
        <v>80</v>
      </c>
      <c r="B89" s="137" t="s">
        <v>81</v>
      </c>
      <c r="C89" s="137" t="s">
        <v>698</v>
      </c>
      <c r="D89" s="137" t="s">
        <v>10</v>
      </c>
      <c r="E89" s="137"/>
      <c r="F89" s="137"/>
      <c r="G89" s="137" t="s">
        <v>11</v>
      </c>
      <c r="H89" s="137">
        <v>21</v>
      </c>
      <c r="I89" s="137">
        <v>18</v>
      </c>
      <c r="J89" s="138">
        <v>1</v>
      </c>
      <c r="K89" s="138" t="s">
        <v>10</v>
      </c>
    </row>
    <row r="90" spans="1:11" s="139" customFormat="1" ht="15" customHeight="1">
      <c r="A90" s="137" t="s">
        <v>82</v>
      </c>
      <c r="B90" s="137" t="s">
        <v>83</v>
      </c>
      <c r="C90" s="137" t="s">
        <v>698</v>
      </c>
      <c r="D90" s="137" t="s">
        <v>10</v>
      </c>
      <c r="E90" s="137"/>
      <c r="F90" s="137"/>
      <c r="G90" s="137" t="s">
        <v>11</v>
      </c>
      <c r="H90" s="137">
        <v>13</v>
      </c>
      <c r="I90" s="137">
        <v>11</v>
      </c>
      <c r="J90" s="138">
        <v>1</v>
      </c>
      <c r="K90" s="138" t="s">
        <v>10</v>
      </c>
    </row>
    <row r="91" spans="1:11" s="139" customFormat="1" ht="15" customHeight="1">
      <c r="A91" s="137" t="s">
        <v>84</v>
      </c>
      <c r="B91" s="137" t="s">
        <v>85</v>
      </c>
      <c r="C91" s="137" t="s">
        <v>698</v>
      </c>
      <c r="D91" s="137" t="s">
        <v>10</v>
      </c>
      <c r="E91" s="137"/>
      <c r="F91" s="137"/>
      <c r="G91" s="137" t="s">
        <v>11</v>
      </c>
      <c r="H91" s="137">
        <v>19</v>
      </c>
      <c r="I91" s="137">
        <v>20</v>
      </c>
      <c r="J91" s="138">
        <v>1</v>
      </c>
      <c r="K91" s="138" t="s">
        <v>10</v>
      </c>
    </row>
    <row r="92" spans="1:11" s="139" customFormat="1" ht="15" customHeight="1">
      <c r="A92" s="137" t="s">
        <v>86</v>
      </c>
      <c r="B92" s="137" t="s">
        <v>87</v>
      </c>
      <c r="C92" s="137" t="s">
        <v>698</v>
      </c>
      <c r="D92" s="137" t="s">
        <v>10</v>
      </c>
      <c r="E92" s="137"/>
      <c r="F92" s="137"/>
      <c r="G92" s="137" t="s">
        <v>11</v>
      </c>
      <c r="H92" s="137">
        <v>16</v>
      </c>
      <c r="I92" s="137">
        <v>14</v>
      </c>
      <c r="J92" s="138" t="s">
        <v>57</v>
      </c>
      <c r="K92" s="138" t="s">
        <v>10</v>
      </c>
    </row>
    <row r="93" spans="1:11" s="139" customFormat="1" ht="15" customHeight="1">
      <c r="A93" s="137" t="s">
        <v>88</v>
      </c>
      <c r="B93" s="137" t="s">
        <v>89</v>
      </c>
      <c r="C93" s="137" t="s">
        <v>698</v>
      </c>
      <c r="D93" s="137" t="s">
        <v>10</v>
      </c>
      <c r="E93" s="137"/>
      <c r="F93" s="137"/>
      <c r="G93" s="137" t="s">
        <v>11</v>
      </c>
      <c r="H93" s="137">
        <v>22</v>
      </c>
      <c r="I93" s="137">
        <v>21</v>
      </c>
      <c r="J93" s="138" t="s">
        <v>20</v>
      </c>
      <c r="K93" s="138" t="s">
        <v>10</v>
      </c>
    </row>
    <row r="94" spans="1:11" s="139" customFormat="1" ht="15" customHeight="1">
      <c r="A94" s="137" t="s">
        <v>92</v>
      </c>
      <c r="B94" s="137" t="s">
        <v>93</v>
      </c>
      <c r="C94" s="137" t="s">
        <v>698</v>
      </c>
      <c r="D94" s="137" t="s">
        <v>10</v>
      </c>
      <c r="E94" s="137"/>
      <c r="F94" s="137"/>
      <c r="G94" s="137" t="s">
        <v>11</v>
      </c>
      <c r="H94" s="137">
        <v>16</v>
      </c>
      <c r="I94" s="137">
        <v>14</v>
      </c>
      <c r="J94" s="138">
        <v>1</v>
      </c>
      <c r="K94" s="138" t="s">
        <v>10</v>
      </c>
    </row>
    <row r="95" spans="1:11" s="139" customFormat="1" ht="15" customHeight="1">
      <c r="A95" s="137" t="s">
        <v>139</v>
      </c>
      <c r="B95" s="137" t="s">
        <v>140</v>
      </c>
      <c r="C95" s="137" t="s">
        <v>717</v>
      </c>
      <c r="D95" s="137" t="s">
        <v>10</v>
      </c>
      <c r="E95" s="137"/>
      <c r="F95" s="137"/>
      <c r="G95" s="137" t="s">
        <v>11</v>
      </c>
      <c r="H95" s="137">
        <v>3</v>
      </c>
      <c r="I95" s="137">
        <v>4</v>
      </c>
      <c r="J95" s="138" t="s">
        <v>138</v>
      </c>
      <c r="K95" s="138" t="s">
        <v>10</v>
      </c>
    </row>
    <row r="96" spans="1:11" s="139" customFormat="1" ht="15" customHeight="1">
      <c r="A96" s="137" t="s">
        <v>204</v>
      </c>
      <c r="B96" s="137" t="s">
        <v>205</v>
      </c>
      <c r="C96" s="137" t="s">
        <v>733</v>
      </c>
      <c r="D96" s="137" t="s">
        <v>10</v>
      </c>
      <c r="E96" s="137" t="s">
        <v>734</v>
      </c>
      <c r="F96" s="137"/>
      <c r="G96" s="137" t="s">
        <v>11</v>
      </c>
      <c r="H96" s="137">
        <v>5</v>
      </c>
      <c r="I96" s="137">
        <v>4</v>
      </c>
      <c r="J96" s="138"/>
      <c r="K96" s="138" t="s">
        <v>10</v>
      </c>
    </row>
    <row r="97" spans="1:11" s="139" customFormat="1" ht="15" customHeight="1">
      <c r="A97" s="137" t="s">
        <v>202</v>
      </c>
      <c r="B97" s="137" t="s">
        <v>203</v>
      </c>
      <c r="C97" s="137" t="s">
        <v>735</v>
      </c>
      <c r="D97" s="137" t="s">
        <v>10</v>
      </c>
      <c r="E97" s="137"/>
      <c r="F97" s="137"/>
      <c r="G97" s="137" t="s">
        <v>11</v>
      </c>
      <c r="H97" s="137">
        <v>5</v>
      </c>
      <c r="I97" s="137">
        <v>3</v>
      </c>
      <c r="J97" s="144" t="s">
        <v>131</v>
      </c>
      <c r="K97" s="138" t="s">
        <v>10</v>
      </c>
    </row>
    <row r="98" spans="1:11" s="139" customFormat="1" ht="15" customHeight="1">
      <c r="A98" s="137" t="s">
        <v>129</v>
      </c>
      <c r="B98" s="137" t="s">
        <v>130</v>
      </c>
      <c r="C98" s="137" t="s">
        <v>736</v>
      </c>
      <c r="D98" s="137" t="s">
        <v>10</v>
      </c>
      <c r="E98" s="137" t="s">
        <v>661</v>
      </c>
      <c r="F98" s="137"/>
      <c r="G98" s="137" t="s">
        <v>11</v>
      </c>
      <c r="H98" s="137">
        <v>9</v>
      </c>
      <c r="I98" s="137">
        <v>8</v>
      </c>
      <c r="J98" s="144" t="s">
        <v>131</v>
      </c>
      <c r="K98" s="138" t="s">
        <v>10</v>
      </c>
    </row>
    <row r="99" spans="1:11" s="139" customFormat="1" ht="15" customHeight="1">
      <c r="A99" s="137" t="s">
        <v>134</v>
      </c>
      <c r="B99" s="137" t="s">
        <v>135</v>
      </c>
      <c r="C99" s="140" t="s">
        <v>742</v>
      </c>
      <c r="D99" s="137" t="s">
        <v>10</v>
      </c>
      <c r="E99" s="137"/>
      <c r="F99" s="137"/>
      <c r="G99" s="137" t="s">
        <v>11</v>
      </c>
      <c r="H99" s="137">
        <v>180</v>
      </c>
      <c r="I99" s="137">
        <v>50</v>
      </c>
      <c r="J99" s="138">
        <v>1</v>
      </c>
      <c r="K99" s="138" t="s">
        <v>10</v>
      </c>
    </row>
    <row r="100" spans="1:11" s="139" customFormat="1" ht="15" customHeight="1">
      <c r="A100" s="137" t="s">
        <v>94</v>
      </c>
      <c r="B100" s="137" t="s">
        <v>95</v>
      </c>
      <c r="C100" s="137" t="s">
        <v>698</v>
      </c>
      <c r="D100" s="137" t="s">
        <v>10</v>
      </c>
      <c r="E100" s="137"/>
      <c r="F100" s="137"/>
      <c r="G100" s="137" t="s">
        <v>11</v>
      </c>
      <c r="H100" s="137">
        <v>21</v>
      </c>
      <c r="I100" s="137">
        <v>16</v>
      </c>
      <c r="J100" s="138">
        <v>1</v>
      </c>
      <c r="K100" s="138" t="s">
        <v>10</v>
      </c>
    </row>
    <row r="101" spans="1:11" s="139" customFormat="1" ht="15" customHeight="1">
      <c r="A101" s="137" t="s">
        <v>108</v>
      </c>
      <c r="B101" s="137" t="s">
        <v>109</v>
      </c>
      <c r="C101" s="137" t="s">
        <v>698</v>
      </c>
      <c r="D101" s="137" t="s">
        <v>10</v>
      </c>
      <c r="E101" s="137"/>
      <c r="F101" s="137"/>
      <c r="G101" s="137" t="s">
        <v>11</v>
      </c>
      <c r="H101" s="137">
        <v>19</v>
      </c>
      <c r="I101" s="137">
        <v>12</v>
      </c>
      <c r="J101" s="138">
        <v>1</v>
      </c>
      <c r="K101" s="138" t="s">
        <v>10</v>
      </c>
    </row>
    <row r="102" spans="1:11" s="139" customFormat="1" ht="15" customHeight="1">
      <c r="A102" s="137" t="s">
        <v>110</v>
      </c>
      <c r="B102" s="137" t="s">
        <v>111</v>
      </c>
      <c r="C102" s="137" t="s">
        <v>698</v>
      </c>
      <c r="D102" s="137" t="s">
        <v>10</v>
      </c>
      <c r="E102" s="137"/>
      <c r="F102" s="137"/>
      <c r="G102" s="137" t="s">
        <v>11</v>
      </c>
      <c r="H102" s="137">
        <v>27</v>
      </c>
      <c r="I102" s="137">
        <v>22</v>
      </c>
      <c r="J102" s="138">
        <v>1</v>
      </c>
      <c r="K102" s="138" t="s">
        <v>10</v>
      </c>
    </row>
    <row r="103" spans="1:11" s="139" customFormat="1" ht="15" customHeight="1">
      <c r="A103" s="137" t="s">
        <v>116</v>
      </c>
      <c r="B103" s="137" t="s">
        <v>117</v>
      </c>
      <c r="C103" s="137" t="s">
        <v>758</v>
      </c>
      <c r="D103" s="137" t="s">
        <v>10</v>
      </c>
      <c r="E103" s="137"/>
      <c r="F103" s="137"/>
      <c r="G103" s="137" t="s">
        <v>11</v>
      </c>
      <c r="H103" s="137">
        <v>1</v>
      </c>
      <c r="I103" s="137">
        <v>3</v>
      </c>
      <c r="J103" s="138">
        <v>1</v>
      </c>
      <c r="K103" s="138" t="s">
        <v>10</v>
      </c>
    </row>
    <row r="104" spans="1:11" s="139" customFormat="1" ht="15" customHeight="1">
      <c r="A104" s="137" t="s">
        <v>387</v>
      </c>
      <c r="B104" s="137" t="s">
        <v>388</v>
      </c>
      <c r="C104" s="137" t="s">
        <v>807</v>
      </c>
      <c r="D104" s="137" t="s">
        <v>784</v>
      </c>
      <c r="E104" s="137"/>
      <c r="F104" s="137"/>
      <c r="G104" s="137" t="s">
        <v>11</v>
      </c>
      <c r="H104" s="137">
        <v>12</v>
      </c>
      <c r="I104" s="137">
        <v>7</v>
      </c>
      <c r="J104" s="138" t="s">
        <v>41</v>
      </c>
      <c r="K104" s="138" t="s">
        <v>10</v>
      </c>
    </row>
    <row r="105" spans="1:11" s="139" customFormat="1" ht="15" customHeight="1">
      <c r="A105" s="137" t="s">
        <v>389</v>
      </c>
      <c r="B105" s="137" t="s">
        <v>390</v>
      </c>
      <c r="C105" s="137" t="s">
        <v>791</v>
      </c>
      <c r="D105" s="137" t="s">
        <v>784</v>
      </c>
      <c r="E105" s="137"/>
      <c r="F105" s="137"/>
      <c r="G105" s="137" t="s">
        <v>11</v>
      </c>
      <c r="H105" s="137">
        <v>10</v>
      </c>
      <c r="I105" s="137">
        <v>8</v>
      </c>
      <c r="J105" s="138" t="s">
        <v>41</v>
      </c>
      <c r="K105" s="138" t="s">
        <v>10</v>
      </c>
    </row>
    <row r="106" spans="1:11" s="139" customFormat="1" ht="15" customHeight="1">
      <c r="A106" s="137" t="s">
        <v>724</v>
      </c>
      <c r="B106" s="137" t="s">
        <v>725</v>
      </c>
      <c r="C106" s="137" t="s">
        <v>701</v>
      </c>
      <c r="D106" s="137" t="s">
        <v>665</v>
      </c>
      <c r="E106" s="137"/>
      <c r="F106" s="137">
        <v>16</v>
      </c>
      <c r="G106" s="137" t="s">
        <v>18</v>
      </c>
      <c r="H106" s="137">
        <v>17</v>
      </c>
      <c r="I106" s="137">
        <v>16</v>
      </c>
      <c r="J106" s="138">
        <v>44326</v>
      </c>
      <c r="K106" s="138" t="s">
        <v>26</v>
      </c>
    </row>
    <row r="107" spans="1:11" s="139" customFormat="1" ht="15" customHeight="1">
      <c r="A107" s="137" t="s">
        <v>771</v>
      </c>
      <c r="B107" s="137" t="s">
        <v>772</v>
      </c>
      <c r="C107" s="137" t="s">
        <v>694</v>
      </c>
      <c r="D107" s="137" t="s">
        <v>665</v>
      </c>
      <c r="E107" s="137" t="s">
        <v>773</v>
      </c>
      <c r="F107" s="137">
        <v>16</v>
      </c>
      <c r="G107" s="137" t="s">
        <v>18</v>
      </c>
      <c r="H107" s="137">
        <v>4</v>
      </c>
      <c r="I107" s="137">
        <v>6</v>
      </c>
      <c r="J107" s="138" t="s">
        <v>41</v>
      </c>
      <c r="K107" s="144" t="s">
        <v>26</v>
      </c>
    </row>
    <row r="108" spans="1:11" s="139" customFormat="1" ht="15" customHeight="1">
      <c r="A108" s="137" t="s">
        <v>662</v>
      </c>
      <c r="B108" s="137" t="s">
        <v>663</v>
      </c>
      <c r="C108" s="137" t="s">
        <v>664</v>
      </c>
      <c r="D108" s="137" t="s">
        <v>665</v>
      </c>
      <c r="E108" s="137"/>
      <c r="F108" s="137">
        <v>4</v>
      </c>
      <c r="G108" s="137" t="s">
        <v>38</v>
      </c>
      <c r="H108" s="137">
        <v>0.5</v>
      </c>
      <c r="I108" s="137">
        <v>1</v>
      </c>
      <c r="J108" s="138"/>
      <c r="K108" s="138" t="s">
        <v>26</v>
      </c>
    </row>
    <row r="109" spans="1:11" s="139" customFormat="1" ht="15" customHeight="1">
      <c r="A109" s="137" t="s">
        <v>142</v>
      </c>
      <c r="B109" s="137" t="s">
        <v>143</v>
      </c>
      <c r="C109" s="137" t="s">
        <v>683</v>
      </c>
      <c r="D109" s="137" t="s">
        <v>10</v>
      </c>
      <c r="E109" s="137" t="s">
        <v>684</v>
      </c>
      <c r="F109" s="137">
        <v>4</v>
      </c>
      <c r="G109" s="137" t="s">
        <v>38</v>
      </c>
      <c r="H109" s="137">
        <v>3</v>
      </c>
      <c r="I109" s="137">
        <v>3</v>
      </c>
      <c r="J109" s="138" t="s">
        <v>144</v>
      </c>
      <c r="K109" s="138" t="s">
        <v>26</v>
      </c>
    </row>
    <row r="110" spans="1:11" s="139" customFormat="1" ht="15" customHeight="1">
      <c r="A110" s="137" t="s">
        <v>753</v>
      </c>
      <c r="B110" s="137" t="s">
        <v>754</v>
      </c>
      <c r="C110" s="137" t="s">
        <v>728</v>
      </c>
      <c r="D110" s="137" t="s">
        <v>665</v>
      </c>
      <c r="E110" s="137"/>
      <c r="F110" s="137">
        <v>4</v>
      </c>
      <c r="G110" s="137" t="s">
        <v>38</v>
      </c>
      <c r="H110" s="137">
        <v>13</v>
      </c>
      <c r="I110" s="137">
        <v>10</v>
      </c>
      <c r="J110" s="138" t="s">
        <v>20</v>
      </c>
      <c r="K110" s="144" t="s">
        <v>26</v>
      </c>
    </row>
    <row r="111" spans="1:11" s="139" customFormat="1" ht="15" customHeight="1">
      <c r="A111" s="137" t="s">
        <v>755</v>
      </c>
      <c r="B111" s="137" t="s">
        <v>756</v>
      </c>
      <c r="C111" s="137" t="s">
        <v>728</v>
      </c>
      <c r="D111" s="137" t="s">
        <v>665</v>
      </c>
      <c r="E111" s="137"/>
      <c r="F111" s="137">
        <v>4</v>
      </c>
      <c r="G111" s="137" t="s">
        <v>38</v>
      </c>
      <c r="H111" s="137">
        <v>25</v>
      </c>
      <c r="I111" s="137">
        <v>20</v>
      </c>
      <c r="J111" s="138" t="s">
        <v>20</v>
      </c>
      <c r="K111" s="144" t="s">
        <v>26</v>
      </c>
    </row>
    <row r="112" spans="1:11" s="139" customFormat="1" ht="15" customHeight="1">
      <c r="A112" s="137" t="s">
        <v>354</v>
      </c>
      <c r="B112" s="137" t="s">
        <v>355</v>
      </c>
      <c r="C112" s="137" t="s">
        <v>775</v>
      </c>
      <c r="D112" s="137" t="s">
        <v>660</v>
      </c>
      <c r="E112" s="137" t="s">
        <v>776</v>
      </c>
      <c r="F112" s="137">
        <v>4</v>
      </c>
      <c r="G112" s="137" t="s">
        <v>38</v>
      </c>
      <c r="H112" s="137">
        <v>36</v>
      </c>
      <c r="I112" s="137">
        <v>24</v>
      </c>
      <c r="J112" s="138">
        <v>1</v>
      </c>
      <c r="K112" s="144" t="s">
        <v>26</v>
      </c>
    </row>
    <row r="113" spans="1:11" s="139" customFormat="1" ht="15" customHeight="1">
      <c r="A113" s="137" t="s">
        <v>357</v>
      </c>
      <c r="B113" s="137" t="s">
        <v>358</v>
      </c>
      <c r="C113" s="137" t="s">
        <v>775</v>
      </c>
      <c r="D113" s="137" t="s">
        <v>660</v>
      </c>
      <c r="E113" s="137" t="s">
        <v>776</v>
      </c>
      <c r="F113" s="137">
        <v>4</v>
      </c>
      <c r="G113" s="137" t="s">
        <v>38</v>
      </c>
      <c r="H113" s="137">
        <v>32</v>
      </c>
      <c r="I113" s="137">
        <v>21</v>
      </c>
      <c r="J113" s="138">
        <v>1</v>
      </c>
      <c r="K113" s="144" t="s">
        <v>26</v>
      </c>
    </row>
    <row r="114" spans="1:11" s="139" customFormat="1" ht="15" customHeight="1">
      <c r="A114" s="137" t="s">
        <v>359</v>
      </c>
      <c r="B114" s="137" t="s">
        <v>360</v>
      </c>
      <c r="C114" s="137" t="s">
        <v>775</v>
      </c>
      <c r="D114" s="137" t="s">
        <v>660</v>
      </c>
      <c r="E114" s="137" t="s">
        <v>776</v>
      </c>
      <c r="F114" s="137">
        <v>4</v>
      </c>
      <c r="G114" s="137" t="s">
        <v>38</v>
      </c>
      <c r="H114" s="137">
        <v>24</v>
      </c>
      <c r="I114" s="137">
        <v>16</v>
      </c>
      <c r="J114" s="138">
        <v>1</v>
      </c>
      <c r="K114" s="144" t="s">
        <v>26</v>
      </c>
    </row>
    <row r="115" spans="1:11" s="139" customFormat="1" ht="15" customHeight="1">
      <c r="A115" s="137" t="s">
        <v>361</v>
      </c>
      <c r="B115" s="137" t="s">
        <v>362</v>
      </c>
      <c r="C115" s="137" t="s">
        <v>775</v>
      </c>
      <c r="D115" s="137" t="s">
        <v>660</v>
      </c>
      <c r="E115" s="137" t="s">
        <v>776</v>
      </c>
      <c r="F115" s="137">
        <v>4</v>
      </c>
      <c r="G115" s="137" t="s">
        <v>38</v>
      </c>
      <c r="H115" s="137">
        <v>13</v>
      </c>
      <c r="I115" s="137">
        <v>8</v>
      </c>
      <c r="J115" s="138">
        <v>1</v>
      </c>
      <c r="K115" s="144" t="s">
        <v>26</v>
      </c>
    </row>
    <row r="116" spans="1:11" s="139" customFormat="1" ht="15" customHeight="1">
      <c r="A116" s="137" t="s">
        <v>363</v>
      </c>
      <c r="B116" s="137" t="s">
        <v>364</v>
      </c>
      <c r="C116" s="137" t="s">
        <v>775</v>
      </c>
      <c r="D116" s="137" t="s">
        <v>660</v>
      </c>
      <c r="E116" s="137" t="s">
        <v>776</v>
      </c>
      <c r="F116" s="137">
        <v>4</v>
      </c>
      <c r="G116" s="137" t="s">
        <v>38</v>
      </c>
      <c r="H116" s="137">
        <v>6</v>
      </c>
      <c r="I116" s="137">
        <v>4</v>
      </c>
      <c r="J116" s="138">
        <v>1</v>
      </c>
      <c r="K116" s="144" t="s">
        <v>26</v>
      </c>
    </row>
    <row r="117" spans="1:11" s="139" customFormat="1" ht="15" customHeight="1">
      <c r="A117" s="137" t="s">
        <v>365</v>
      </c>
      <c r="B117" s="137" t="s">
        <v>366</v>
      </c>
      <c r="C117" s="137" t="s">
        <v>775</v>
      </c>
      <c r="D117" s="137" t="s">
        <v>660</v>
      </c>
      <c r="E117" s="137" t="s">
        <v>776</v>
      </c>
      <c r="F117" s="137">
        <v>4</v>
      </c>
      <c r="G117" s="137" t="s">
        <v>38</v>
      </c>
      <c r="H117" s="137">
        <v>4</v>
      </c>
      <c r="I117" s="137">
        <v>2</v>
      </c>
      <c r="J117" s="138">
        <v>1</v>
      </c>
      <c r="K117" s="144" t="s">
        <v>26</v>
      </c>
    </row>
    <row r="118" spans="1:11" s="139" customFormat="1" ht="15" customHeight="1">
      <c r="A118" s="137" t="s">
        <v>165</v>
      </c>
      <c r="B118" s="137" t="s">
        <v>166</v>
      </c>
      <c r="C118" s="137" t="s">
        <v>696</v>
      </c>
      <c r="D118" s="137" t="s">
        <v>10</v>
      </c>
      <c r="E118" s="137"/>
      <c r="F118" s="137">
        <v>4</v>
      </c>
      <c r="G118" s="137" t="s">
        <v>38</v>
      </c>
      <c r="H118" s="137">
        <v>10</v>
      </c>
      <c r="I118" s="137">
        <v>12</v>
      </c>
      <c r="J118" s="138">
        <v>1</v>
      </c>
      <c r="K118" s="144" t="s">
        <v>26</v>
      </c>
    </row>
    <row r="119" spans="1:11" s="139" customFormat="1" ht="15" customHeight="1">
      <c r="A119" s="137" t="s">
        <v>193</v>
      </c>
      <c r="B119" s="137" t="s">
        <v>194</v>
      </c>
      <c r="C119" s="137" t="s">
        <v>760</v>
      </c>
      <c r="D119" s="137" t="s">
        <v>10</v>
      </c>
      <c r="E119" s="137"/>
      <c r="F119" s="137">
        <v>4</v>
      </c>
      <c r="G119" s="137" t="s">
        <v>38</v>
      </c>
      <c r="H119" s="137">
        <v>12</v>
      </c>
      <c r="I119" s="137">
        <v>3</v>
      </c>
      <c r="J119" s="138" t="s">
        <v>195</v>
      </c>
      <c r="K119" s="144" t="s">
        <v>26</v>
      </c>
    </row>
    <row r="120" spans="1:11" s="139" customFormat="1" ht="15" customHeight="1">
      <c r="A120" s="137" t="s">
        <v>678</v>
      </c>
      <c r="B120" s="137" t="s">
        <v>679</v>
      </c>
      <c r="C120" s="137" t="s">
        <v>664</v>
      </c>
      <c r="D120" s="137" t="s">
        <v>680</v>
      </c>
      <c r="E120" s="137"/>
      <c r="F120" s="137">
        <v>8</v>
      </c>
      <c r="G120" s="137" t="s">
        <v>23</v>
      </c>
      <c r="H120" s="137">
        <v>4</v>
      </c>
      <c r="I120" s="137">
        <v>4</v>
      </c>
      <c r="J120" s="138" t="s">
        <v>255</v>
      </c>
      <c r="K120" s="138" t="s">
        <v>26</v>
      </c>
    </row>
    <row r="121" spans="1:11" s="139" customFormat="1" ht="15" customHeight="1">
      <c r="A121" s="137" t="s">
        <v>145</v>
      </c>
      <c r="B121" s="137" t="s">
        <v>146</v>
      </c>
      <c r="C121" s="137" t="s">
        <v>681</v>
      </c>
      <c r="D121" s="137" t="s">
        <v>10</v>
      </c>
      <c r="E121" s="137"/>
      <c r="F121" s="137">
        <v>8</v>
      </c>
      <c r="G121" s="137" t="s">
        <v>23</v>
      </c>
      <c r="H121" s="137">
        <v>3</v>
      </c>
      <c r="I121" s="137">
        <v>4</v>
      </c>
      <c r="J121" s="138" t="s">
        <v>138</v>
      </c>
      <c r="K121" s="138" t="s">
        <v>26</v>
      </c>
    </row>
    <row r="122" spans="1:11" s="139" customFormat="1" ht="15" customHeight="1">
      <c r="A122" s="137" t="s">
        <v>147</v>
      </c>
      <c r="B122" s="137" t="s">
        <v>148</v>
      </c>
      <c r="C122" s="137" t="s">
        <v>681</v>
      </c>
      <c r="D122" s="137" t="s">
        <v>10</v>
      </c>
      <c r="E122" s="137"/>
      <c r="F122" s="137">
        <v>8</v>
      </c>
      <c r="G122" s="137" t="s">
        <v>23</v>
      </c>
      <c r="H122" s="137">
        <v>3</v>
      </c>
      <c r="I122" s="137">
        <v>3</v>
      </c>
      <c r="J122" s="138" t="s">
        <v>144</v>
      </c>
      <c r="K122" s="138" t="s">
        <v>26</v>
      </c>
    </row>
    <row r="123" spans="1:11" s="139" customFormat="1" ht="15" customHeight="1">
      <c r="A123" s="137" t="s">
        <v>149</v>
      </c>
      <c r="B123" s="137" t="s">
        <v>150</v>
      </c>
      <c r="C123" s="137" t="s">
        <v>681</v>
      </c>
      <c r="D123" s="137" t="s">
        <v>10</v>
      </c>
      <c r="E123" s="137"/>
      <c r="F123" s="137">
        <v>8</v>
      </c>
      <c r="G123" s="137" t="s">
        <v>23</v>
      </c>
      <c r="H123" s="137">
        <v>3</v>
      </c>
      <c r="I123" s="137">
        <v>3</v>
      </c>
      <c r="J123" s="138" t="s">
        <v>138</v>
      </c>
      <c r="K123" s="138" t="s">
        <v>26</v>
      </c>
    </row>
    <row r="124" spans="1:11" s="139" customFormat="1" ht="15" customHeight="1">
      <c r="A124" s="137" t="s">
        <v>692</v>
      </c>
      <c r="B124" s="137" t="s">
        <v>693</v>
      </c>
      <c r="C124" s="137" t="s">
        <v>694</v>
      </c>
      <c r="D124" s="137" t="s">
        <v>680</v>
      </c>
      <c r="E124" s="137"/>
      <c r="F124" s="137">
        <v>8</v>
      </c>
      <c r="G124" s="137" t="s">
        <v>23</v>
      </c>
      <c r="H124" s="137">
        <v>1</v>
      </c>
      <c r="I124" s="137">
        <v>0.5</v>
      </c>
      <c r="J124" s="138" t="s">
        <v>695</v>
      </c>
      <c r="K124" s="138" t="s">
        <v>26</v>
      </c>
    </row>
    <row r="125" spans="1:11" s="139" customFormat="1" ht="15" customHeight="1">
      <c r="A125" s="137" t="s">
        <v>729</v>
      </c>
      <c r="B125" s="137" t="s">
        <v>730</v>
      </c>
      <c r="C125" s="137" t="s">
        <v>694</v>
      </c>
      <c r="D125" s="137" t="s">
        <v>731</v>
      </c>
      <c r="E125" s="137" t="s">
        <v>732</v>
      </c>
      <c r="F125" s="137">
        <v>8</v>
      </c>
      <c r="G125" s="137" t="s">
        <v>23</v>
      </c>
      <c r="H125" s="137">
        <v>8</v>
      </c>
      <c r="I125" s="137">
        <v>5</v>
      </c>
      <c r="J125" s="138" t="s">
        <v>20</v>
      </c>
      <c r="K125" s="144" t="s">
        <v>26</v>
      </c>
    </row>
    <row r="126" spans="1:11" s="139" customFormat="1" ht="15" customHeight="1">
      <c r="A126" s="137" t="s">
        <v>21</v>
      </c>
      <c r="B126" s="137" t="s">
        <v>22</v>
      </c>
      <c r="C126" s="137" t="s">
        <v>694</v>
      </c>
      <c r="D126" s="137" t="s">
        <v>10</v>
      </c>
      <c r="E126" s="137"/>
      <c r="F126" s="137">
        <v>8</v>
      </c>
      <c r="G126" s="137" t="s">
        <v>23</v>
      </c>
      <c r="H126" s="137">
        <v>1</v>
      </c>
      <c r="I126" s="137">
        <v>1</v>
      </c>
      <c r="J126" s="138" t="s">
        <v>25</v>
      </c>
      <c r="K126" s="144" t="s">
        <v>26</v>
      </c>
    </row>
    <row r="127" spans="1:11" s="139" customFormat="1" ht="15" customHeight="1">
      <c r="A127" s="137" t="s">
        <v>46</v>
      </c>
      <c r="B127" s="137" t="s">
        <v>47</v>
      </c>
      <c r="C127" s="137" t="s">
        <v>743</v>
      </c>
      <c r="D127" s="137" t="s">
        <v>10</v>
      </c>
      <c r="E127" s="137"/>
      <c r="F127" s="137">
        <v>8</v>
      </c>
      <c r="G127" s="137" t="s">
        <v>23</v>
      </c>
      <c r="H127" s="137">
        <v>0.5</v>
      </c>
      <c r="I127" s="137">
        <v>1</v>
      </c>
      <c r="J127" s="138">
        <v>1</v>
      </c>
      <c r="K127" s="144" t="s">
        <v>26</v>
      </c>
    </row>
    <row r="128" spans="1:11" s="139" customFormat="1" ht="15" customHeight="1">
      <c r="A128" s="137" t="s">
        <v>27</v>
      </c>
      <c r="B128" s="137" t="s">
        <v>28</v>
      </c>
      <c r="C128" s="137" t="s">
        <v>694</v>
      </c>
      <c r="D128" s="137" t="s">
        <v>10</v>
      </c>
      <c r="E128" s="137"/>
      <c r="F128" s="137">
        <v>8</v>
      </c>
      <c r="G128" s="137" t="s">
        <v>23</v>
      </c>
      <c r="H128" s="137">
        <v>3</v>
      </c>
      <c r="I128" s="137">
        <v>3</v>
      </c>
      <c r="J128" s="138">
        <v>1</v>
      </c>
      <c r="K128" s="144" t="s">
        <v>26</v>
      </c>
    </row>
    <row r="129" spans="1:11" s="139" customFormat="1" ht="15" customHeight="1">
      <c r="A129" s="137" t="s">
        <v>27</v>
      </c>
      <c r="B129" s="137" t="s">
        <v>30</v>
      </c>
      <c r="C129" s="137" t="s">
        <v>694</v>
      </c>
      <c r="D129" s="137" t="s">
        <v>10</v>
      </c>
      <c r="E129" s="137"/>
      <c r="F129" s="137">
        <v>8</v>
      </c>
      <c r="G129" s="137" t="s">
        <v>23</v>
      </c>
      <c r="H129" s="137">
        <v>3</v>
      </c>
      <c r="I129" s="137">
        <v>3</v>
      </c>
      <c r="J129" s="138">
        <v>1</v>
      </c>
      <c r="K129" s="144" t="s">
        <v>26</v>
      </c>
    </row>
    <row r="130" spans="1:11" s="139" customFormat="1" ht="15" customHeight="1">
      <c r="A130" s="137" t="s">
        <v>778</v>
      </c>
      <c r="B130" s="137" t="s">
        <v>779</v>
      </c>
      <c r="C130" s="137" t="s">
        <v>694</v>
      </c>
      <c r="D130" s="137" t="s">
        <v>665</v>
      </c>
      <c r="E130" s="137" t="s">
        <v>780</v>
      </c>
      <c r="F130" s="137">
        <v>8</v>
      </c>
      <c r="G130" s="137" t="s">
        <v>23</v>
      </c>
      <c r="H130" s="137">
        <v>5</v>
      </c>
      <c r="I130" s="137">
        <v>5</v>
      </c>
      <c r="J130" s="138" t="s">
        <v>20</v>
      </c>
      <c r="K130" s="144" t="s">
        <v>26</v>
      </c>
    </row>
    <row r="131" spans="1:11" s="139" customFormat="1" ht="15" customHeight="1">
      <c r="A131" s="137" t="s">
        <v>179</v>
      </c>
      <c r="B131" s="137" t="s">
        <v>180</v>
      </c>
      <c r="C131" s="137" t="s">
        <v>781</v>
      </c>
      <c r="D131" s="137" t="s">
        <v>10</v>
      </c>
      <c r="E131" s="137"/>
      <c r="F131" s="137">
        <v>8</v>
      </c>
      <c r="G131" s="137" t="s">
        <v>23</v>
      </c>
      <c r="H131" s="137">
        <v>5</v>
      </c>
      <c r="I131" s="137">
        <v>5</v>
      </c>
      <c r="J131" s="138" t="s">
        <v>181</v>
      </c>
      <c r="K131" s="144" t="s">
        <v>26</v>
      </c>
    </row>
    <row r="132" spans="1:11" s="139" customFormat="1" ht="15" customHeight="1">
      <c r="A132" s="137" t="s">
        <v>190</v>
      </c>
      <c r="B132" s="137" t="s">
        <v>191</v>
      </c>
      <c r="C132" s="137" t="s">
        <v>760</v>
      </c>
      <c r="D132" s="137" t="s">
        <v>10</v>
      </c>
      <c r="E132" s="137"/>
      <c r="F132" s="137">
        <v>8</v>
      </c>
      <c r="G132" s="137" t="s">
        <v>23</v>
      </c>
      <c r="H132" s="137">
        <v>9</v>
      </c>
      <c r="I132" s="137">
        <v>3</v>
      </c>
      <c r="J132" s="138" t="s">
        <v>192</v>
      </c>
      <c r="K132" s="144" t="s">
        <v>26</v>
      </c>
    </row>
    <row r="133" spans="1:11" s="139" customFormat="1" ht="15" customHeight="1">
      <c r="A133" s="137" t="s">
        <v>777</v>
      </c>
      <c r="B133" s="137"/>
      <c r="C133" s="137" t="s">
        <v>775</v>
      </c>
      <c r="D133" s="137" t="s">
        <v>660</v>
      </c>
      <c r="E133" s="137" t="s">
        <v>776</v>
      </c>
      <c r="F133" s="137"/>
      <c r="G133" s="137" t="s">
        <v>353</v>
      </c>
      <c r="H133" s="137"/>
      <c r="I133" s="137"/>
      <c r="J133" s="138">
        <v>1</v>
      </c>
      <c r="K133" s="144" t="s">
        <v>26</v>
      </c>
    </row>
    <row r="134" spans="1:11" s="139" customFormat="1" ht="15" customHeight="1">
      <c r="A134" s="137" t="s">
        <v>666</v>
      </c>
      <c r="B134" s="137" t="s">
        <v>667</v>
      </c>
      <c r="C134" s="137" t="s">
        <v>664</v>
      </c>
      <c r="D134" s="137" t="s">
        <v>665</v>
      </c>
      <c r="E134" s="137"/>
      <c r="F134" s="137"/>
      <c r="G134" s="137" t="s">
        <v>11</v>
      </c>
      <c r="H134" s="137">
        <v>8</v>
      </c>
      <c r="I134" s="137">
        <v>10</v>
      </c>
      <c r="J134" s="138"/>
      <c r="K134" s="138" t="s">
        <v>26</v>
      </c>
    </row>
    <row r="135" spans="1:11" s="139" customFormat="1" ht="15" customHeight="1">
      <c r="A135" s="137" t="s">
        <v>668</v>
      </c>
      <c r="B135" s="137" t="s">
        <v>669</v>
      </c>
      <c r="C135" s="137" t="s">
        <v>664</v>
      </c>
      <c r="D135" s="137" t="s">
        <v>665</v>
      </c>
      <c r="E135" s="137"/>
      <c r="F135" s="137"/>
      <c r="G135" s="137" t="s">
        <v>11</v>
      </c>
      <c r="H135" s="137">
        <v>8</v>
      </c>
      <c r="I135" s="137">
        <v>10</v>
      </c>
      <c r="J135" s="138"/>
      <c r="K135" s="138" t="s">
        <v>26</v>
      </c>
    </row>
    <row r="136" spans="1:11" s="139" customFormat="1" ht="15" customHeight="1">
      <c r="A136" s="137" t="s">
        <v>670</v>
      </c>
      <c r="B136" s="137" t="s">
        <v>671</v>
      </c>
      <c r="C136" s="137" t="s">
        <v>664</v>
      </c>
      <c r="D136" s="137" t="s">
        <v>665</v>
      </c>
      <c r="E136" s="137"/>
      <c r="F136" s="137"/>
      <c r="G136" s="137" t="s">
        <v>11</v>
      </c>
      <c r="H136" s="137">
        <v>7</v>
      </c>
      <c r="I136" s="137">
        <v>10</v>
      </c>
      <c r="J136" s="138"/>
      <c r="K136" s="138" t="s">
        <v>26</v>
      </c>
    </row>
    <row r="137" spans="1:11" s="139" customFormat="1" ht="15" customHeight="1">
      <c r="A137" s="137" t="s">
        <v>672</v>
      </c>
      <c r="B137" s="137" t="s">
        <v>673</v>
      </c>
      <c r="C137" s="137" t="s">
        <v>664</v>
      </c>
      <c r="D137" s="137" t="s">
        <v>665</v>
      </c>
      <c r="E137" s="137"/>
      <c r="F137" s="137"/>
      <c r="G137" s="137" t="s">
        <v>11</v>
      </c>
      <c r="H137" s="137">
        <v>8</v>
      </c>
      <c r="I137" s="137">
        <v>10</v>
      </c>
      <c r="J137" s="138"/>
      <c r="K137" s="138" t="s">
        <v>26</v>
      </c>
    </row>
    <row r="138" spans="1:11" s="139" customFormat="1" ht="15" customHeight="1">
      <c r="A138" s="137" t="s">
        <v>674</v>
      </c>
      <c r="B138" s="137" t="s">
        <v>675</v>
      </c>
      <c r="C138" s="137" t="s">
        <v>664</v>
      </c>
      <c r="D138" s="137" t="s">
        <v>665</v>
      </c>
      <c r="E138" s="137"/>
      <c r="F138" s="137"/>
      <c r="G138" s="137" t="s">
        <v>11</v>
      </c>
      <c r="H138" s="137">
        <v>8</v>
      </c>
      <c r="I138" s="137">
        <v>10</v>
      </c>
      <c r="J138" s="138"/>
      <c r="K138" s="138" t="s">
        <v>26</v>
      </c>
    </row>
    <row r="139" spans="1:11" s="139" customFormat="1" ht="15" customHeight="1">
      <c r="A139" s="137" t="s">
        <v>196</v>
      </c>
      <c r="B139" s="137" t="s">
        <v>146</v>
      </c>
      <c r="C139" s="137" t="s">
        <v>682</v>
      </c>
      <c r="D139" s="137" t="s">
        <v>10</v>
      </c>
      <c r="E139" s="137"/>
      <c r="F139" s="137"/>
      <c r="G139" s="137" t="s">
        <v>11</v>
      </c>
      <c r="H139" s="137">
        <v>4</v>
      </c>
      <c r="I139" s="137">
        <v>4</v>
      </c>
      <c r="J139" s="138" t="s">
        <v>197</v>
      </c>
      <c r="K139" s="138" t="s">
        <v>26</v>
      </c>
    </row>
    <row r="140" spans="1:11" s="139" customFormat="1" ht="15" customHeight="1">
      <c r="A140" s="137" t="s">
        <v>222</v>
      </c>
      <c r="B140" s="137" t="s">
        <v>223</v>
      </c>
      <c r="C140" s="137" t="s">
        <v>211</v>
      </c>
      <c r="D140" s="137" t="s">
        <v>10</v>
      </c>
      <c r="E140" s="137"/>
      <c r="F140" s="137">
        <v>4</v>
      </c>
      <c r="G140" s="137" t="s">
        <v>38</v>
      </c>
      <c r="H140" s="137">
        <v>16</v>
      </c>
      <c r="I140" s="137">
        <v>10</v>
      </c>
      <c r="J140" s="138">
        <v>44207</v>
      </c>
      <c r="K140" s="138" t="s">
        <v>13</v>
      </c>
    </row>
    <row r="141" spans="1:11" s="139" customFormat="1" ht="15" customHeight="1">
      <c r="A141" s="137" t="s">
        <v>224</v>
      </c>
      <c r="B141" s="137" t="s">
        <v>225</v>
      </c>
      <c r="C141" s="137" t="s">
        <v>211</v>
      </c>
      <c r="D141" s="137" t="s">
        <v>10</v>
      </c>
      <c r="E141" s="137"/>
      <c r="F141" s="137">
        <v>4</v>
      </c>
      <c r="G141" s="137" t="s">
        <v>38</v>
      </c>
      <c r="H141" s="137">
        <v>22</v>
      </c>
      <c r="I141" s="137">
        <v>17</v>
      </c>
      <c r="J141" s="138">
        <v>1</v>
      </c>
      <c r="K141" s="138" t="s">
        <v>13</v>
      </c>
    </row>
    <row r="142" spans="1:11" s="139" customFormat="1" ht="15" customHeight="1">
      <c r="A142" s="137" t="s">
        <v>226</v>
      </c>
      <c r="B142" s="137" t="s">
        <v>227</v>
      </c>
      <c r="C142" s="137" t="s">
        <v>211</v>
      </c>
      <c r="D142" s="137" t="s">
        <v>10</v>
      </c>
      <c r="E142" s="137"/>
      <c r="F142" s="137">
        <v>4</v>
      </c>
      <c r="G142" s="137" t="s">
        <v>38</v>
      </c>
      <c r="H142" s="137">
        <v>55</v>
      </c>
      <c r="I142" s="137">
        <v>50</v>
      </c>
      <c r="J142" s="138">
        <v>1</v>
      </c>
      <c r="K142" s="138" t="s">
        <v>13</v>
      </c>
    </row>
    <row r="143" spans="1:11" s="139" customFormat="1" ht="15" customHeight="1">
      <c r="A143" s="137" t="s">
        <v>228</v>
      </c>
      <c r="B143" s="137" t="s">
        <v>229</v>
      </c>
      <c r="C143" s="137" t="s">
        <v>211</v>
      </c>
      <c r="D143" s="137" t="s">
        <v>10</v>
      </c>
      <c r="E143" s="137" t="s">
        <v>677</v>
      </c>
      <c r="F143" s="137">
        <v>4</v>
      </c>
      <c r="G143" s="137" t="s">
        <v>38</v>
      </c>
      <c r="H143" s="137">
        <v>12</v>
      </c>
      <c r="I143" s="137">
        <v>6</v>
      </c>
      <c r="J143" s="138" t="s">
        <v>230</v>
      </c>
      <c r="K143" s="138" t="s">
        <v>13</v>
      </c>
    </row>
    <row r="144" spans="1:11" s="139" customFormat="1" ht="15" customHeight="1">
      <c r="A144" s="137" t="s">
        <v>243</v>
      </c>
      <c r="B144" s="137" t="s">
        <v>244</v>
      </c>
      <c r="C144" s="137" t="s">
        <v>211</v>
      </c>
      <c r="D144" s="137" t="s">
        <v>10</v>
      </c>
      <c r="E144" s="137"/>
      <c r="F144" s="137">
        <v>4</v>
      </c>
      <c r="G144" s="137" t="s">
        <v>38</v>
      </c>
      <c r="H144" s="137">
        <v>14</v>
      </c>
      <c r="I144" s="137">
        <v>8</v>
      </c>
      <c r="J144" s="138">
        <v>1</v>
      </c>
      <c r="K144" s="138" t="s">
        <v>13</v>
      </c>
    </row>
    <row r="145" spans="1:13" s="139" customFormat="1" ht="15" customHeight="1">
      <c r="A145" s="137" t="s">
        <v>245</v>
      </c>
      <c r="B145" s="137" t="s">
        <v>246</v>
      </c>
      <c r="C145" s="137" t="s">
        <v>211</v>
      </c>
      <c r="D145" s="137" t="s">
        <v>10</v>
      </c>
      <c r="E145" s="137"/>
      <c r="F145" s="137">
        <v>4</v>
      </c>
      <c r="G145" s="137" t="s">
        <v>38</v>
      </c>
      <c r="H145" s="137">
        <v>48</v>
      </c>
      <c r="I145" s="137">
        <v>35</v>
      </c>
      <c r="J145" s="138">
        <v>44216</v>
      </c>
      <c r="K145" s="138" t="s">
        <v>13</v>
      </c>
    </row>
    <row r="146" spans="1:13" s="139" customFormat="1" ht="15" customHeight="1">
      <c r="A146" s="137" t="s">
        <v>247</v>
      </c>
      <c r="B146" s="137" t="s">
        <v>248</v>
      </c>
      <c r="C146" s="137" t="s">
        <v>211</v>
      </c>
      <c r="D146" s="137" t="s">
        <v>10</v>
      </c>
      <c r="E146" s="137"/>
      <c r="F146" s="137">
        <v>4</v>
      </c>
      <c r="G146" s="137" t="s">
        <v>38</v>
      </c>
      <c r="H146" s="137">
        <v>37</v>
      </c>
      <c r="I146" s="137">
        <v>25</v>
      </c>
      <c r="J146" s="138">
        <v>44216</v>
      </c>
      <c r="K146" s="138" t="s">
        <v>13</v>
      </c>
    </row>
    <row r="147" spans="1:13" s="139" customFormat="1" ht="15" customHeight="1">
      <c r="A147" s="137" t="s">
        <v>249</v>
      </c>
      <c r="B147" s="137" t="s">
        <v>250</v>
      </c>
      <c r="C147" s="137" t="s">
        <v>211</v>
      </c>
      <c r="D147" s="137" t="s">
        <v>10</v>
      </c>
      <c r="E147" s="137"/>
      <c r="F147" s="137">
        <v>4</v>
      </c>
      <c r="G147" s="137" t="s">
        <v>38</v>
      </c>
      <c r="H147" s="137">
        <v>5</v>
      </c>
      <c r="I147" s="137">
        <v>4</v>
      </c>
      <c r="J147" s="138">
        <v>44231</v>
      </c>
      <c r="K147" s="138" t="s">
        <v>13</v>
      </c>
    </row>
    <row r="148" spans="1:13" s="139" customFormat="1" ht="15" customHeight="1">
      <c r="A148" s="137" t="s">
        <v>261</v>
      </c>
      <c r="B148" s="137" t="s">
        <v>262</v>
      </c>
      <c r="C148" s="137" t="s">
        <v>211</v>
      </c>
      <c r="D148" s="137" t="s">
        <v>10</v>
      </c>
      <c r="E148" s="137"/>
      <c r="F148" s="137">
        <v>4</v>
      </c>
      <c r="G148" s="137" t="s">
        <v>38</v>
      </c>
      <c r="H148" s="137">
        <v>5</v>
      </c>
      <c r="I148" s="137">
        <v>4</v>
      </c>
      <c r="J148" s="138" t="s">
        <v>255</v>
      </c>
      <c r="K148" s="138" t="s">
        <v>13</v>
      </c>
    </row>
    <row r="149" spans="1:13" s="139" customFormat="1" ht="15" customHeight="1">
      <c r="A149" s="137" t="s">
        <v>182</v>
      </c>
      <c r="B149" s="137" t="s">
        <v>183</v>
      </c>
      <c r="C149" s="137" t="s">
        <v>737</v>
      </c>
      <c r="D149" s="137" t="s">
        <v>10</v>
      </c>
      <c r="E149" s="137"/>
      <c r="F149" s="137">
        <v>4</v>
      </c>
      <c r="G149" s="137" t="s">
        <v>38</v>
      </c>
      <c r="H149" s="137">
        <v>2</v>
      </c>
      <c r="I149" s="137">
        <v>1</v>
      </c>
      <c r="J149" s="138" t="s">
        <v>184</v>
      </c>
      <c r="K149" s="138" t="s">
        <v>13</v>
      </c>
    </row>
    <row r="150" spans="1:13" s="139" customFormat="1" ht="15" customHeight="1">
      <c r="A150" s="137" t="s">
        <v>740</v>
      </c>
      <c r="B150" s="137" t="s">
        <v>741</v>
      </c>
      <c r="C150" s="137" t="s">
        <v>691</v>
      </c>
      <c r="D150" s="137" t="s">
        <v>665</v>
      </c>
      <c r="E150" s="137"/>
      <c r="F150" s="137">
        <v>4</v>
      </c>
      <c r="G150" s="137" t="s">
        <v>38</v>
      </c>
      <c r="H150" s="137">
        <v>12</v>
      </c>
      <c r="I150" s="137">
        <v>11</v>
      </c>
      <c r="J150" s="138" t="s">
        <v>237</v>
      </c>
      <c r="K150" s="138" t="s">
        <v>13</v>
      </c>
    </row>
    <row r="151" spans="1:13" s="139" customFormat="1" ht="15" customHeight="1">
      <c r="A151" s="137" t="s">
        <v>267</v>
      </c>
      <c r="B151" s="137" t="s">
        <v>268</v>
      </c>
      <c r="C151" s="137" t="s">
        <v>211</v>
      </c>
      <c r="D151" s="137" t="s">
        <v>10</v>
      </c>
      <c r="E151" s="137"/>
      <c r="F151" s="137">
        <v>4</v>
      </c>
      <c r="G151" s="137" t="s">
        <v>38</v>
      </c>
      <c r="H151" s="137">
        <v>15</v>
      </c>
      <c r="I151" s="137">
        <v>11</v>
      </c>
      <c r="J151" s="138">
        <v>1</v>
      </c>
      <c r="K151" s="138" t="s">
        <v>13</v>
      </c>
    </row>
    <row r="152" spans="1:13" s="139" customFormat="1" ht="15" customHeight="1">
      <c r="A152" s="137" t="s">
        <v>275</v>
      </c>
      <c r="B152" s="137" t="s">
        <v>276</v>
      </c>
      <c r="C152" s="137" t="s">
        <v>211</v>
      </c>
      <c r="D152" s="137" t="s">
        <v>10</v>
      </c>
      <c r="E152" s="137"/>
      <c r="F152" s="137">
        <v>4</v>
      </c>
      <c r="G152" s="137" t="s">
        <v>38</v>
      </c>
      <c r="H152" s="137">
        <v>59</v>
      </c>
      <c r="I152" s="137">
        <v>40</v>
      </c>
      <c r="J152" s="138">
        <v>1</v>
      </c>
      <c r="K152" s="138" t="s">
        <v>13</v>
      </c>
    </row>
    <row r="153" spans="1:13" s="139" customFormat="1" ht="15" customHeight="1">
      <c r="A153" s="137" t="s">
        <v>282</v>
      </c>
      <c r="B153" s="137" t="s">
        <v>283</v>
      </c>
      <c r="C153" s="137" t="s">
        <v>211</v>
      </c>
      <c r="D153" s="137" t="s">
        <v>10</v>
      </c>
      <c r="E153" s="137" t="s">
        <v>757</v>
      </c>
      <c r="F153" s="137">
        <v>4</v>
      </c>
      <c r="G153" s="137" t="s">
        <v>38</v>
      </c>
      <c r="H153" s="137">
        <v>14</v>
      </c>
      <c r="I153" s="137">
        <v>9</v>
      </c>
      <c r="J153" s="138">
        <v>1</v>
      </c>
      <c r="K153" s="138" t="s">
        <v>13</v>
      </c>
    </row>
    <row r="154" spans="1:13" s="139" customFormat="1" ht="15" customHeight="1">
      <c r="A154" s="137" t="s">
        <v>284</v>
      </c>
      <c r="B154" s="137" t="s">
        <v>285</v>
      </c>
      <c r="C154" s="137" t="s">
        <v>211</v>
      </c>
      <c r="D154" s="137" t="s">
        <v>10</v>
      </c>
      <c r="E154" s="137" t="s">
        <v>757</v>
      </c>
      <c r="F154" s="137">
        <v>4</v>
      </c>
      <c r="G154" s="137" t="s">
        <v>38</v>
      </c>
      <c r="H154" s="137">
        <v>24</v>
      </c>
      <c r="I154" s="137">
        <v>19</v>
      </c>
      <c r="J154" s="138">
        <v>1</v>
      </c>
      <c r="K154" s="138" t="s">
        <v>13</v>
      </c>
    </row>
    <row r="155" spans="1:13" s="139" customFormat="1" ht="15" customHeight="1">
      <c r="A155" s="137" t="s">
        <v>286</v>
      </c>
      <c r="B155" s="137" t="s">
        <v>287</v>
      </c>
      <c r="C155" s="137" t="s">
        <v>211</v>
      </c>
      <c r="D155" s="137" t="s">
        <v>10</v>
      </c>
      <c r="E155" s="137" t="s">
        <v>757</v>
      </c>
      <c r="F155" s="137">
        <v>4</v>
      </c>
      <c r="G155" s="137" t="s">
        <v>38</v>
      </c>
      <c r="H155" s="137">
        <v>26</v>
      </c>
      <c r="I155" s="137">
        <v>19</v>
      </c>
      <c r="J155" s="138">
        <v>1</v>
      </c>
      <c r="K155" s="138" t="s">
        <v>13</v>
      </c>
    </row>
    <row r="156" spans="1:13" s="139" customFormat="1" ht="15" customHeight="1">
      <c r="A156" s="137" t="s">
        <v>594</v>
      </c>
      <c r="B156" s="137" t="s">
        <v>289</v>
      </c>
      <c r="C156" s="137" t="s">
        <v>761</v>
      </c>
      <c r="D156" s="137" t="s">
        <v>677</v>
      </c>
      <c r="E156" s="137" t="s">
        <v>10</v>
      </c>
      <c r="F156" s="137">
        <v>4</v>
      </c>
      <c r="G156" s="137" t="s">
        <v>38</v>
      </c>
      <c r="H156" s="137">
        <v>4</v>
      </c>
      <c r="I156" s="137">
        <v>3</v>
      </c>
      <c r="J156" s="138" t="s">
        <v>593</v>
      </c>
      <c r="K156" s="138" t="s">
        <v>13</v>
      </c>
      <c r="L156" s="137"/>
      <c r="M156" s="137"/>
    </row>
    <row r="157" spans="1:13" s="139" customFormat="1" ht="15" customHeight="1">
      <c r="A157" s="137" t="s">
        <v>579</v>
      </c>
      <c r="B157" s="137" t="s">
        <v>580</v>
      </c>
      <c r="C157" s="137" t="s">
        <v>211</v>
      </c>
      <c r="D157" s="137" t="s">
        <v>677</v>
      </c>
      <c r="E157" s="137" t="s">
        <v>10</v>
      </c>
      <c r="F157" s="137">
        <v>4</v>
      </c>
      <c r="G157" s="137" t="s">
        <v>38</v>
      </c>
      <c r="H157" s="137">
        <v>3</v>
      </c>
      <c r="I157" s="137">
        <v>1</v>
      </c>
      <c r="J157" s="138" t="s">
        <v>581</v>
      </c>
      <c r="K157" s="138" t="s">
        <v>13</v>
      </c>
      <c r="L157" s="137"/>
      <c r="M157" s="137"/>
    </row>
    <row r="158" spans="1:13" s="139" customFormat="1" ht="15" customHeight="1">
      <c r="A158" s="137" t="s">
        <v>291</v>
      </c>
      <c r="B158" s="137" t="s">
        <v>292</v>
      </c>
      <c r="C158" s="137" t="s">
        <v>211</v>
      </c>
      <c r="D158" s="137" t="s">
        <v>10</v>
      </c>
      <c r="E158" s="137"/>
      <c r="F158" s="137">
        <v>4</v>
      </c>
      <c r="G158" s="137" t="s">
        <v>38</v>
      </c>
      <c r="H158" s="137">
        <v>11</v>
      </c>
      <c r="I158" s="137">
        <v>9</v>
      </c>
      <c r="J158" s="138">
        <v>1</v>
      </c>
      <c r="K158" s="138" t="s">
        <v>13</v>
      </c>
    </row>
    <row r="159" spans="1:13" s="139" customFormat="1" ht="15" customHeight="1">
      <c r="A159" s="137" t="s">
        <v>297</v>
      </c>
      <c r="B159" s="137" t="s">
        <v>298</v>
      </c>
      <c r="C159" s="137" t="s">
        <v>211</v>
      </c>
      <c r="D159" s="137" t="s">
        <v>10</v>
      </c>
      <c r="E159" s="137" t="s">
        <v>10</v>
      </c>
      <c r="F159" s="137">
        <v>4</v>
      </c>
      <c r="G159" s="137" t="s">
        <v>38</v>
      </c>
      <c r="H159" s="137">
        <v>1</v>
      </c>
      <c r="I159" s="137">
        <v>1</v>
      </c>
      <c r="J159" s="138" t="s">
        <v>10</v>
      </c>
      <c r="K159" s="138" t="s">
        <v>13</v>
      </c>
    </row>
    <row r="160" spans="1:13" s="139" customFormat="1" ht="15" customHeight="1">
      <c r="A160" s="137" t="s">
        <v>297</v>
      </c>
      <c r="B160" s="137" t="s">
        <v>298</v>
      </c>
      <c r="C160" s="137" t="s">
        <v>211</v>
      </c>
      <c r="D160" s="137" t="s">
        <v>10</v>
      </c>
      <c r="E160" s="137" t="s">
        <v>10</v>
      </c>
      <c r="F160" s="137">
        <v>4</v>
      </c>
      <c r="G160" s="137" t="s">
        <v>38</v>
      </c>
      <c r="H160" s="137">
        <v>1</v>
      </c>
      <c r="I160" s="137">
        <v>1</v>
      </c>
      <c r="J160" s="138" t="s">
        <v>10</v>
      </c>
      <c r="K160" s="138" t="s">
        <v>13</v>
      </c>
      <c r="L160" s="137"/>
      <c r="M160" s="137"/>
    </row>
    <row r="161" spans="1:13" s="139" customFormat="1" ht="15" customHeight="1">
      <c r="A161" s="137" t="s">
        <v>577</v>
      </c>
      <c r="B161" s="137" t="s">
        <v>578</v>
      </c>
      <c r="C161" s="137" t="s">
        <v>782</v>
      </c>
      <c r="D161" s="137" t="s">
        <v>677</v>
      </c>
      <c r="E161" s="137" t="s">
        <v>10</v>
      </c>
      <c r="F161" s="137">
        <v>4</v>
      </c>
      <c r="G161" s="137" t="s">
        <v>38</v>
      </c>
      <c r="H161" s="137">
        <v>5</v>
      </c>
      <c r="I161" s="137">
        <v>4</v>
      </c>
      <c r="J161" s="138">
        <v>1</v>
      </c>
      <c r="K161" s="138" t="s">
        <v>13</v>
      </c>
      <c r="L161" s="137"/>
      <c r="M161" s="137"/>
    </row>
    <row r="162" spans="1:13" s="139" customFormat="1" ht="15" customHeight="1">
      <c r="A162" s="137" t="s">
        <v>433</v>
      </c>
      <c r="B162" s="137" t="s">
        <v>434</v>
      </c>
      <c r="C162" s="137" t="s">
        <v>760</v>
      </c>
      <c r="D162" s="137" t="s">
        <v>783</v>
      </c>
      <c r="E162" s="137" t="s">
        <v>665</v>
      </c>
      <c r="F162" s="137">
        <v>4</v>
      </c>
      <c r="G162" s="137" t="s">
        <v>38</v>
      </c>
      <c r="H162" s="137">
        <v>9</v>
      </c>
      <c r="I162" s="137">
        <v>4</v>
      </c>
      <c r="J162" s="138" t="s">
        <v>41</v>
      </c>
      <c r="K162" s="138" t="s">
        <v>13</v>
      </c>
      <c r="L162" s="137"/>
      <c r="M162" s="137"/>
    </row>
    <row r="163" spans="1:13" s="139" customFormat="1" ht="15" customHeight="1">
      <c r="A163" s="137" t="s">
        <v>311</v>
      </c>
      <c r="B163" s="137" t="s">
        <v>312</v>
      </c>
      <c r="C163" s="137" t="s">
        <v>211</v>
      </c>
      <c r="D163" s="137" t="s">
        <v>10</v>
      </c>
      <c r="E163" s="137"/>
      <c r="F163" s="137">
        <v>4</v>
      </c>
      <c r="G163" s="137" t="s">
        <v>38</v>
      </c>
      <c r="H163" s="137">
        <v>36</v>
      </c>
      <c r="I163" s="137">
        <v>25</v>
      </c>
      <c r="J163" s="138">
        <v>1</v>
      </c>
      <c r="K163" s="138" t="s">
        <v>13</v>
      </c>
    </row>
    <row r="164" spans="1:13" s="139" customFormat="1" ht="15" customHeight="1">
      <c r="A164" s="137" t="s">
        <v>685</v>
      </c>
      <c r="B164" s="137"/>
      <c r="C164" s="137" t="s">
        <v>686</v>
      </c>
      <c r="D164" s="137" t="s">
        <v>665</v>
      </c>
      <c r="E164" s="137" t="s">
        <v>687</v>
      </c>
      <c r="F164" s="137">
        <v>8</v>
      </c>
      <c r="G164" s="137" t="s">
        <v>23</v>
      </c>
      <c r="H164" s="137"/>
      <c r="I164" s="137"/>
      <c r="J164" s="138">
        <v>1</v>
      </c>
      <c r="K164" s="138" t="s">
        <v>13</v>
      </c>
    </row>
    <row r="165" spans="1:13" s="139" customFormat="1" ht="15" customHeight="1">
      <c r="A165" s="137" t="s">
        <v>253</v>
      </c>
      <c r="B165" s="137" t="s">
        <v>254</v>
      </c>
      <c r="C165" s="137" t="s">
        <v>211</v>
      </c>
      <c r="D165" s="137" t="s">
        <v>10</v>
      </c>
      <c r="E165" s="137"/>
      <c r="F165" s="137">
        <v>8</v>
      </c>
      <c r="G165" s="137" t="s">
        <v>23</v>
      </c>
      <c r="H165" s="137">
        <v>3</v>
      </c>
      <c r="I165" s="137">
        <v>2</v>
      </c>
      <c r="J165" s="138" t="s">
        <v>255</v>
      </c>
      <c r="K165" s="138" t="s">
        <v>13</v>
      </c>
    </row>
    <row r="166" spans="1:13" s="139" customFormat="1" ht="15" customHeight="1">
      <c r="A166" s="137" t="s">
        <v>269</v>
      </c>
      <c r="B166" s="137" t="s">
        <v>270</v>
      </c>
      <c r="C166" s="137" t="s">
        <v>211</v>
      </c>
      <c r="D166" s="137" t="s">
        <v>10</v>
      </c>
      <c r="E166" s="137"/>
      <c r="F166" s="137">
        <v>8</v>
      </c>
      <c r="G166" s="137" t="s">
        <v>23</v>
      </c>
      <c r="H166" s="137">
        <v>2</v>
      </c>
      <c r="I166" s="137">
        <v>1</v>
      </c>
      <c r="J166" s="138" t="s">
        <v>41</v>
      </c>
      <c r="K166" s="138" t="s">
        <v>13</v>
      </c>
    </row>
    <row r="167" spans="1:13" s="139" customFormat="1" ht="15" customHeight="1">
      <c r="A167" s="137" t="s">
        <v>277</v>
      </c>
      <c r="B167" s="137" t="s">
        <v>278</v>
      </c>
      <c r="C167" s="137" t="s">
        <v>211</v>
      </c>
      <c r="D167" s="137" t="s">
        <v>10</v>
      </c>
      <c r="E167" s="137"/>
      <c r="F167" s="137">
        <v>8</v>
      </c>
      <c r="G167" s="137" t="s">
        <v>23</v>
      </c>
      <c r="H167" s="137">
        <v>11</v>
      </c>
      <c r="I167" s="137">
        <v>9</v>
      </c>
      <c r="J167" s="138" t="s">
        <v>20</v>
      </c>
      <c r="K167" s="138" t="s">
        <v>13</v>
      </c>
    </row>
    <row r="168" spans="1:13" s="139" customFormat="1" ht="15" customHeight="1">
      <c r="A168" s="137" t="s">
        <v>288</v>
      </c>
      <c r="B168" s="137" t="s">
        <v>289</v>
      </c>
      <c r="C168" s="137" t="s">
        <v>211</v>
      </c>
      <c r="D168" s="137" t="s">
        <v>10</v>
      </c>
      <c r="E168" s="137"/>
      <c r="F168" s="137">
        <v>8</v>
      </c>
      <c r="G168" s="137" t="s">
        <v>23</v>
      </c>
      <c r="H168" s="137">
        <v>4</v>
      </c>
      <c r="I168" s="137">
        <v>3</v>
      </c>
      <c r="J168" s="138" t="s">
        <v>290</v>
      </c>
      <c r="K168" s="138" t="s">
        <v>13</v>
      </c>
    </row>
    <row r="169" spans="1:13" s="139" customFormat="1" ht="15" customHeight="1">
      <c r="A169" s="137" t="s">
        <v>595</v>
      </c>
      <c r="B169" s="137" t="s">
        <v>596</v>
      </c>
      <c r="C169" s="137" t="s">
        <v>761</v>
      </c>
      <c r="D169" s="137" t="s">
        <v>677</v>
      </c>
      <c r="E169" s="137" t="s">
        <v>10</v>
      </c>
      <c r="F169" s="137">
        <v>8</v>
      </c>
      <c r="G169" s="137" t="s">
        <v>23</v>
      </c>
      <c r="H169" s="137">
        <v>3</v>
      </c>
      <c r="I169" s="137">
        <v>1</v>
      </c>
      <c r="J169" s="138" t="s">
        <v>593</v>
      </c>
      <c r="K169" s="138" t="s">
        <v>13</v>
      </c>
      <c r="L169" s="137"/>
      <c r="M169" s="137"/>
    </row>
    <row r="170" spans="1:13" s="139" customFormat="1" ht="15" customHeight="1">
      <c r="A170" s="137" t="s">
        <v>299</v>
      </c>
      <c r="B170" s="137" t="s">
        <v>300</v>
      </c>
      <c r="C170" s="137" t="s">
        <v>211</v>
      </c>
      <c r="D170" s="137" t="s">
        <v>10</v>
      </c>
      <c r="E170" s="137" t="s">
        <v>10</v>
      </c>
      <c r="F170" s="137">
        <v>8</v>
      </c>
      <c r="G170" s="137" t="s">
        <v>23</v>
      </c>
      <c r="H170" s="137">
        <v>2</v>
      </c>
      <c r="I170" s="137">
        <v>2</v>
      </c>
      <c r="J170" s="138" t="s">
        <v>10</v>
      </c>
      <c r="K170" s="138" t="s">
        <v>13</v>
      </c>
    </row>
    <row r="171" spans="1:13" s="139" customFormat="1" ht="15" customHeight="1">
      <c r="A171" s="137" t="s">
        <v>299</v>
      </c>
      <c r="B171" s="137" t="s">
        <v>300</v>
      </c>
      <c r="C171" s="137" t="s">
        <v>211</v>
      </c>
      <c r="D171" s="137" t="s">
        <v>10</v>
      </c>
      <c r="E171" s="137" t="s">
        <v>10</v>
      </c>
      <c r="F171" s="137">
        <v>8</v>
      </c>
      <c r="G171" s="137" t="s">
        <v>23</v>
      </c>
      <c r="H171" s="137">
        <v>2</v>
      </c>
      <c r="I171" s="137">
        <v>2</v>
      </c>
      <c r="J171" s="138" t="s">
        <v>10</v>
      </c>
      <c r="K171" s="138" t="s">
        <v>13</v>
      </c>
      <c r="L171" s="137"/>
      <c r="M171" s="137"/>
    </row>
    <row r="172" spans="1:13" s="139" customFormat="1" ht="15" customHeight="1">
      <c r="A172" s="137" t="s">
        <v>301</v>
      </c>
      <c r="B172" s="137" t="s">
        <v>302</v>
      </c>
      <c r="C172" s="137" t="s">
        <v>211</v>
      </c>
      <c r="D172" s="137" t="s">
        <v>10</v>
      </c>
      <c r="E172" s="137" t="s">
        <v>10</v>
      </c>
      <c r="F172" s="137">
        <v>8</v>
      </c>
      <c r="G172" s="137" t="s">
        <v>23</v>
      </c>
      <c r="H172" s="137">
        <v>1</v>
      </c>
      <c r="I172" s="137">
        <v>1</v>
      </c>
      <c r="J172" s="138" t="s">
        <v>10</v>
      </c>
      <c r="K172" s="138" t="s">
        <v>13</v>
      </c>
    </row>
    <row r="173" spans="1:13" s="139" customFormat="1" ht="15" customHeight="1">
      <c r="A173" s="137" t="s">
        <v>301</v>
      </c>
      <c r="B173" s="137" t="s">
        <v>302</v>
      </c>
      <c r="C173" s="137" t="s">
        <v>211</v>
      </c>
      <c r="D173" s="137" t="s">
        <v>10</v>
      </c>
      <c r="E173" s="137" t="s">
        <v>10</v>
      </c>
      <c r="F173" s="137">
        <v>8</v>
      </c>
      <c r="G173" s="137" t="s">
        <v>23</v>
      </c>
      <c r="H173" s="137">
        <v>1</v>
      </c>
      <c r="I173" s="137">
        <v>1</v>
      </c>
      <c r="J173" s="138" t="s">
        <v>10</v>
      </c>
      <c r="K173" s="138" t="s">
        <v>13</v>
      </c>
      <c r="L173" s="137"/>
      <c r="M173" s="137"/>
    </row>
    <row r="174" spans="1:13" s="139" customFormat="1" ht="15" customHeight="1">
      <c r="A174" s="137" t="s">
        <v>303</v>
      </c>
      <c r="B174" s="137" t="s">
        <v>304</v>
      </c>
      <c r="C174" s="137" t="s">
        <v>211</v>
      </c>
      <c r="D174" s="137" t="s">
        <v>10</v>
      </c>
      <c r="E174" s="137" t="s">
        <v>10</v>
      </c>
      <c r="F174" s="137">
        <v>8</v>
      </c>
      <c r="G174" s="137" t="s">
        <v>23</v>
      </c>
      <c r="H174" s="137">
        <v>1</v>
      </c>
      <c r="I174" s="137">
        <v>1</v>
      </c>
      <c r="J174" s="138" t="s">
        <v>10</v>
      </c>
      <c r="K174" s="138" t="s">
        <v>13</v>
      </c>
    </row>
    <row r="175" spans="1:13" s="139" customFormat="1" ht="15" customHeight="1">
      <c r="A175" s="137" t="s">
        <v>303</v>
      </c>
      <c r="B175" s="137" t="s">
        <v>304</v>
      </c>
      <c r="C175" s="137" t="s">
        <v>211</v>
      </c>
      <c r="D175" s="137" t="s">
        <v>10</v>
      </c>
      <c r="E175" s="137" t="s">
        <v>10</v>
      </c>
      <c r="F175" s="137">
        <v>8</v>
      </c>
      <c r="G175" s="137" t="s">
        <v>23</v>
      </c>
      <c r="H175" s="137">
        <v>1</v>
      </c>
      <c r="I175" s="137">
        <v>1</v>
      </c>
      <c r="J175" s="138" t="s">
        <v>10</v>
      </c>
      <c r="K175" s="138" t="s">
        <v>13</v>
      </c>
      <c r="L175" s="137"/>
      <c r="M175" s="137"/>
    </row>
    <row r="176" spans="1:13" s="139" customFormat="1" ht="15" customHeight="1">
      <c r="A176" s="137" t="s">
        <v>431</v>
      </c>
      <c r="B176" s="137" t="s">
        <v>432</v>
      </c>
      <c r="C176" s="137" t="s">
        <v>760</v>
      </c>
      <c r="D176" s="137" t="s">
        <v>783</v>
      </c>
      <c r="E176" s="137" t="s">
        <v>665</v>
      </c>
      <c r="F176" s="137">
        <v>8</v>
      </c>
      <c r="G176" s="137" t="s">
        <v>23</v>
      </c>
      <c r="H176" s="137">
        <v>6</v>
      </c>
      <c r="I176" s="137">
        <v>4</v>
      </c>
      <c r="J176" s="138">
        <v>44204</v>
      </c>
      <c r="K176" s="138" t="s">
        <v>13</v>
      </c>
      <c r="L176" s="137"/>
      <c r="M176" s="137"/>
    </row>
    <row r="177" spans="1:13" s="139" customFormat="1" ht="15" customHeight="1">
      <c r="A177" s="137" t="s">
        <v>585</v>
      </c>
      <c r="B177" s="137" t="s">
        <v>586</v>
      </c>
      <c r="C177" s="137" t="s">
        <v>211</v>
      </c>
      <c r="D177" s="137" t="s">
        <v>677</v>
      </c>
      <c r="E177" s="137" t="s">
        <v>10</v>
      </c>
      <c r="F177" s="137">
        <v>8</v>
      </c>
      <c r="G177" s="137" t="s">
        <v>23</v>
      </c>
      <c r="H177" s="137">
        <v>7</v>
      </c>
      <c r="I177" s="137">
        <v>7</v>
      </c>
      <c r="J177" s="138" t="s">
        <v>400</v>
      </c>
      <c r="K177" s="138" t="s">
        <v>13</v>
      </c>
      <c r="L177" s="137"/>
      <c r="M177" s="137"/>
    </row>
    <row r="178" spans="1:13" s="139" customFormat="1" ht="15" customHeight="1">
      <c r="A178" s="137" t="s">
        <v>589</v>
      </c>
      <c r="B178" s="137" t="s">
        <v>590</v>
      </c>
      <c r="C178" s="137" t="s">
        <v>211</v>
      </c>
      <c r="D178" s="137" t="s">
        <v>677</v>
      </c>
      <c r="E178" s="137" t="s">
        <v>10</v>
      </c>
      <c r="F178" s="137">
        <v>8</v>
      </c>
      <c r="G178" s="137" t="s">
        <v>23</v>
      </c>
      <c r="H178" s="137">
        <v>7</v>
      </c>
      <c r="I178" s="137">
        <v>7</v>
      </c>
      <c r="J178" s="138" t="s">
        <v>237</v>
      </c>
      <c r="K178" s="138" t="s">
        <v>13</v>
      </c>
      <c r="L178" s="137"/>
      <c r="M178" s="137"/>
    </row>
    <row r="179" spans="1:13" s="139" customFormat="1" ht="15" customHeight="1">
      <c r="A179" s="137" t="s">
        <v>209</v>
      </c>
      <c r="B179" s="137" t="s">
        <v>210</v>
      </c>
      <c r="C179" s="137" t="s">
        <v>211</v>
      </c>
      <c r="D179" s="137" t="s">
        <v>10</v>
      </c>
      <c r="E179" s="137"/>
      <c r="F179" s="137">
        <v>2</v>
      </c>
      <c r="G179" s="137" t="s">
        <v>11</v>
      </c>
      <c r="H179" s="137">
        <v>7</v>
      </c>
      <c r="I179" s="137">
        <v>5</v>
      </c>
      <c r="J179" s="138">
        <v>1</v>
      </c>
      <c r="K179" s="138" t="s">
        <v>13</v>
      </c>
    </row>
    <row r="180" spans="1:13" s="139" customFormat="1" ht="15" customHeight="1">
      <c r="A180" s="137" t="s">
        <v>375</v>
      </c>
      <c r="B180" s="137" t="s">
        <v>376</v>
      </c>
      <c r="C180" s="137" t="s">
        <v>211</v>
      </c>
      <c r="D180" s="137" t="s">
        <v>676</v>
      </c>
      <c r="E180" s="137" t="s">
        <v>677</v>
      </c>
      <c r="F180" s="137">
        <v>2</v>
      </c>
      <c r="G180" s="137" t="s">
        <v>11</v>
      </c>
      <c r="H180" s="137">
        <v>32</v>
      </c>
      <c r="I180" s="137">
        <v>26</v>
      </c>
      <c r="J180" s="138">
        <v>1</v>
      </c>
      <c r="K180" s="138" t="s">
        <v>13</v>
      </c>
    </row>
    <row r="181" spans="1:13" s="139" customFormat="1" ht="15" customHeight="1">
      <c r="A181" s="137" t="s">
        <v>220</v>
      </c>
      <c r="B181" s="137" t="s">
        <v>221</v>
      </c>
      <c r="C181" s="137" t="s">
        <v>211</v>
      </c>
      <c r="D181" s="137" t="s">
        <v>10</v>
      </c>
      <c r="E181" s="137" t="s">
        <v>10</v>
      </c>
      <c r="F181" s="137">
        <v>2</v>
      </c>
      <c r="G181" s="137" t="s">
        <v>11</v>
      </c>
      <c r="H181" s="137">
        <v>11</v>
      </c>
      <c r="I181" s="137">
        <v>8</v>
      </c>
      <c r="J181" s="138">
        <v>1</v>
      </c>
      <c r="K181" s="138" t="s">
        <v>13</v>
      </c>
    </row>
    <row r="182" spans="1:13" s="139" customFormat="1" ht="15" customHeight="1">
      <c r="A182" s="137" t="s">
        <v>322</v>
      </c>
      <c r="B182" s="137" t="s">
        <v>323</v>
      </c>
      <c r="C182" s="137" t="s">
        <v>697</v>
      </c>
      <c r="D182" s="137" t="s">
        <v>10</v>
      </c>
      <c r="E182" s="137" t="s">
        <v>10</v>
      </c>
      <c r="F182" s="137">
        <v>2</v>
      </c>
      <c r="G182" s="137" t="s">
        <v>11</v>
      </c>
      <c r="H182" s="137">
        <v>11</v>
      </c>
      <c r="I182" s="137">
        <v>10</v>
      </c>
      <c r="J182" s="138" t="s">
        <v>138</v>
      </c>
      <c r="K182" s="138" t="s">
        <v>13</v>
      </c>
    </row>
    <row r="183" spans="1:13" s="139" customFormat="1" ht="15" customHeight="1">
      <c r="A183" s="137" t="s">
        <v>231</v>
      </c>
      <c r="B183" s="137" t="s">
        <v>232</v>
      </c>
      <c r="C183" s="137" t="s">
        <v>211</v>
      </c>
      <c r="D183" s="137" t="s">
        <v>10</v>
      </c>
      <c r="E183" s="137"/>
      <c r="F183" s="137">
        <v>2</v>
      </c>
      <c r="G183" s="137" t="s">
        <v>11</v>
      </c>
      <c r="H183" s="137">
        <v>5</v>
      </c>
      <c r="I183" s="137">
        <v>3</v>
      </c>
      <c r="J183" s="138" t="s">
        <v>144</v>
      </c>
      <c r="K183" s="138" t="s">
        <v>13</v>
      </c>
    </row>
    <row r="184" spans="1:13" s="139" customFormat="1" ht="15" customHeight="1">
      <c r="A184" s="137" t="s">
        <v>233</v>
      </c>
      <c r="B184" s="137" t="s">
        <v>234</v>
      </c>
      <c r="C184" s="137" t="s">
        <v>211</v>
      </c>
      <c r="D184" s="137" t="s">
        <v>10</v>
      </c>
      <c r="E184" s="137"/>
      <c r="F184" s="137">
        <v>2</v>
      </c>
      <c r="G184" s="137" t="s">
        <v>11</v>
      </c>
      <c r="H184" s="137">
        <v>23</v>
      </c>
      <c r="I184" s="137">
        <v>17</v>
      </c>
      <c r="J184" s="138">
        <v>1</v>
      </c>
      <c r="K184" s="138" t="s">
        <v>13</v>
      </c>
    </row>
    <row r="185" spans="1:13" s="139" customFormat="1" ht="15" customHeight="1">
      <c r="A185" s="137" t="s">
        <v>235</v>
      </c>
      <c r="B185" s="137" t="s">
        <v>236</v>
      </c>
      <c r="C185" s="137" t="s">
        <v>211</v>
      </c>
      <c r="D185" s="137" t="s">
        <v>10</v>
      </c>
      <c r="E185" s="137"/>
      <c r="F185" s="137">
        <v>2</v>
      </c>
      <c r="G185" s="137" t="s">
        <v>11</v>
      </c>
      <c r="H185" s="137">
        <v>37</v>
      </c>
      <c r="I185" s="137">
        <v>30</v>
      </c>
      <c r="J185" s="138" t="s">
        <v>237</v>
      </c>
      <c r="K185" s="138" t="s">
        <v>13</v>
      </c>
    </row>
    <row r="186" spans="1:13" s="139" customFormat="1" ht="15" customHeight="1">
      <c r="A186" s="137" t="s">
        <v>238</v>
      </c>
      <c r="B186" s="137" t="s">
        <v>239</v>
      </c>
      <c r="C186" s="137" t="s">
        <v>211</v>
      </c>
      <c r="D186" s="137" t="s">
        <v>10</v>
      </c>
      <c r="E186" s="137"/>
      <c r="F186" s="137">
        <v>2</v>
      </c>
      <c r="G186" s="137" t="s">
        <v>11</v>
      </c>
      <c r="H186" s="137">
        <v>47</v>
      </c>
      <c r="I186" s="137">
        <v>30</v>
      </c>
      <c r="J186" s="138" t="s">
        <v>237</v>
      </c>
      <c r="K186" s="138" t="s">
        <v>13</v>
      </c>
    </row>
    <row r="187" spans="1:13" s="139" customFormat="1" ht="15" customHeight="1">
      <c r="A187" s="137" t="s">
        <v>240</v>
      </c>
      <c r="B187" s="137" t="s">
        <v>241</v>
      </c>
      <c r="C187" s="137" t="s">
        <v>211</v>
      </c>
      <c r="D187" s="137" t="s">
        <v>10</v>
      </c>
      <c r="E187" s="137"/>
      <c r="F187" s="137">
        <v>2</v>
      </c>
      <c r="G187" s="137" t="s">
        <v>11</v>
      </c>
      <c r="H187" s="137">
        <v>47</v>
      </c>
      <c r="I187" s="137">
        <v>30</v>
      </c>
      <c r="J187" s="138" t="s">
        <v>242</v>
      </c>
      <c r="K187" s="138" t="s">
        <v>13</v>
      </c>
    </row>
    <row r="188" spans="1:13" s="139" customFormat="1" ht="15" customHeight="1">
      <c r="A188" s="137" t="s">
        <v>251</v>
      </c>
      <c r="B188" s="137" t="s">
        <v>252</v>
      </c>
      <c r="C188" s="137" t="s">
        <v>211</v>
      </c>
      <c r="D188" s="137" t="s">
        <v>10</v>
      </c>
      <c r="E188" s="137"/>
      <c r="F188" s="137">
        <v>2</v>
      </c>
      <c r="G188" s="137" t="s">
        <v>11</v>
      </c>
      <c r="H188" s="137">
        <v>10</v>
      </c>
      <c r="I188" s="137">
        <v>8</v>
      </c>
      <c r="J188" s="138" t="s">
        <v>20</v>
      </c>
      <c r="K188" s="138" t="s">
        <v>13</v>
      </c>
    </row>
    <row r="189" spans="1:13" s="139" customFormat="1" ht="15" customHeight="1">
      <c r="A189" s="137" t="s">
        <v>8</v>
      </c>
      <c r="B189" s="137" t="s">
        <v>9</v>
      </c>
      <c r="C189" s="137" t="s">
        <v>728</v>
      </c>
      <c r="D189" s="137" t="s">
        <v>10</v>
      </c>
      <c r="E189" s="137"/>
      <c r="F189" s="137">
        <v>2</v>
      </c>
      <c r="G189" s="137" t="s">
        <v>11</v>
      </c>
      <c r="H189" s="137">
        <v>20</v>
      </c>
      <c r="I189" s="137">
        <v>16</v>
      </c>
      <c r="J189" s="138">
        <v>1</v>
      </c>
      <c r="K189" s="138" t="s">
        <v>13</v>
      </c>
    </row>
    <row r="190" spans="1:13" s="139" customFormat="1" ht="15" customHeight="1">
      <c r="A190" s="137" t="s">
        <v>14</v>
      </c>
      <c r="B190" s="137" t="s">
        <v>15</v>
      </c>
      <c r="C190" s="137" t="s">
        <v>728</v>
      </c>
      <c r="D190" s="137" t="s">
        <v>10</v>
      </c>
      <c r="E190" s="137"/>
      <c r="F190" s="137">
        <v>2</v>
      </c>
      <c r="G190" s="137" t="s">
        <v>11</v>
      </c>
      <c r="H190" s="137">
        <v>28</v>
      </c>
      <c r="I190" s="137">
        <v>25</v>
      </c>
      <c r="J190" s="138">
        <v>1</v>
      </c>
      <c r="K190" s="138" t="s">
        <v>13</v>
      </c>
    </row>
    <row r="191" spans="1:13" s="139" customFormat="1" ht="15" customHeight="1">
      <c r="A191" s="137" t="s">
        <v>256</v>
      </c>
      <c r="B191" s="137" t="s">
        <v>257</v>
      </c>
      <c r="C191" s="137" t="s">
        <v>211</v>
      </c>
      <c r="D191" s="137" t="s">
        <v>10</v>
      </c>
      <c r="E191" s="137" t="s">
        <v>10</v>
      </c>
      <c r="F191" s="137">
        <v>2</v>
      </c>
      <c r="G191" s="137" t="s">
        <v>11</v>
      </c>
      <c r="H191" s="137">
        <v>17</v>
      </c>
      <c r="I191" s="137">
        <v>20</v>
      </c>
      <c r="J191" s="138" t="s">
        <v>258</v>
      </c>
      <c r="K191" s="138" t="s">
        <v>13</v>
      </c>
    </row>
    <row r="192" spans="1:13" s="139" customFormat="1" ht="15" customHeight="1">
      <c r="A192" s="137" t="s">
        <v>259</v>
      </c>
      <c r="B192" s="137" t="s">
        <v>260</v>
      </c>
      <c r="C192" s="137" t="s">
        <v>211</v>
      </c>
      <c r="D192" s="137" t="s">
        <v>10</v>
      </c>
      <c r="E192" s="137"/>
      <c r="F192" s="137">
        <v>2</v>
      </c>
      <c r="G192" s="137" t="s">
        <v>11</v>
      </c>
      <c r="H192" s="137">
        <v>75</v>
      </c>
      <c r="I192" s="137">
        <v>50</v>
      </c>
      <c r="J192" s="138">
        <v>1</v>
      </c>
      <c r="K192" s="138" t="s">
        <v>13</v>
      </c>
    </row>
    <row r="193" spans="1:13" s="139" customFormat="1" ht="15" customHeight="1">
      <c r="A193" s="137" t="s">
        <v>271</v>
      </c>
      <c r="B193" s="137" t="s">
        <v>272</v>
      </c>
      <c r="C193" s="137" t="s">
        <v>211</v>
      </c>
      <c r="D193" s="137" t="s">
        <v>10</v>
      </c>
      <c r="E193" s="137" t="s">
        <v>744</v>
      </c>
      <c r="F193" s="137">
        <v>2</v>
      </c>
      <c r="G193" s="137" t="s">
        <v>11</v>
      </c>
      <c r="H193" s="137">
        <v>31</v>
      </c>
      <c r="I193" s="137">
        <v>20</v>
      </c>
      <c r="J193" s="138">
        <v>1</v>
      </c>
      <c r="K193" s="138" t="s">
        <v>13</v>
      </c>
    </row>
    <row r="194" spans="1:13" s="139" customFormat="1" ht="15" customHeight="1">
      <c r="A194" s="137" t="s">
        <v>273</v>
      </c>
      <c r="B194" s="137" t="s">
        <v>274</v>
      </c>
      <c r="C194" s="137" t="s">
        <v>211</v>
      </c>
      <c r="D194" s="137" t="s">
        <v>10</v>
      </c>
      <c r="E194" s="137"/>
      <c r="F194" s="137">
        <v>2</v>
      </c>
      <c r="G194" s="137" t="s">
        <v>11</v>
      </c>
      <c r="H194" s="137">
        <v>65</v>
      </c>
      <c r="I194" s="137">
        <v>42</v>
      </c>
      <c r="J194" s="138">
        <v>1</v>
      </c>
      <c r="K194" s="138" t="s">
        <v>13</v>
      </c>
    </row>
    <row r="195" spans="1:13" s="139" customFormat="1" ht="15" customHeight="1">
      <c r="A195" s="137" t="s">
        <v>279</v>
      </c>
      <c r="B195" s="137" t="s">
        <v>280</v>
      </c>
      <c r="C195" s="137" t="s">
        <v>211</v>
      </c>
      <c r="D195" s="137" t="s">
        <v>10</v>
      </c>
      <c r="E195" s="137" t="s">
        <v>10</v>
      </c>
      <c r="F195" s="137">
        <v>2</v>
      </c>
      <c r="G195" s="137" t="s">
        <v>11</v>
      </c>
      <c r="H195" s="137">
        <v>6</v>
      </c>
      <c r="I195" s="137">
        <v>6</v>
      </c>
      <c r="J195" s="138" t="s">
        <v>281</v>
      </c>
      <c r="K195" s="138" t="s">
        <v>13</v>
      </c>
    </row>
    <row r="196" spans="1:13" s="139" customFormat="1" ht="15" customHeight="1">
      <c r="A196" s="137" t="s">
        <v>200</v>
      </c>
      <c r="B196" s="137" t="s">
        <v>201</v>
      </c>
      <c r="C196" s="137" t="s">
        <v>759</v>
      </c>
      <c r="D196" s="137" t="s">
        <v>10</v>
      </c>
      <c r="E196" s="137" t="s">
        <v>723</v>
      </c>
      <c r="F196" s="137">
        <v>2</v>
      </c>
      <c r="G196" s="137" t="s">
        <v>11</v>
      </c>
      <c r="H196" s="137">
        <v>8</v>
      </c>
      <c r="I196" s="137">
        <v>6</v>
      </c>
      <c r="J196" s="138">
        <v>1</v>
      </c>
      <c r="K196" s="138" t="s">
        <v>13</v>
      </c>
    </row>
    <row r="197" spans="1:13" s="139" customFormat="1" ht="15" customHeight="1">
      <c r="A197" s="137" t="s">
        <v>582</v>
      </c>
      <c r="B197" s="137" t="s">
        <v>583</v>
      </c>
      <c r="C197" s="137" t="s">
        <v>211</v>
      </c>
      <c r="D197" s="137" t="s">
        <v>677</v>
      </c>
      <c r="E197" s="137" t="s">
        <v>10</v>
      </c>
      <c r="F197" s="137">
        <v>2</v>
      </c>
      <c r="G197" s="137" t="s">
        <v>11</v>
      </c>
      <c r="H197" s="137">
        <v>3</v>
      </c>
      <c r="I197" s="137">
        <v>1</v>
      </c>
      <c r="J197" s="138" t="s">
        <v>584</v>
      </c>
      <c r="K197" s="138" t="s">
        <v>13</v>
      </c>
      <c r="L197" s="137"/>
      <c r="M197" s="137"/>
    </row>
    <row r="198" spans="1:13" s="139" customFormat="1" ht="15" customHeight="1">
      <c r="A198" s="137" t="s">
        <v>293</v>
      </c>
      <c r="B198" s="137" t="s">
        <v>294</v>
      </c>
      <c r="C198" s="137" t="s">
        <v>211</v>
      </c>
      <c r="D198" s="137" t="s">
        <v>10</v>
      </c>
      <c r="E198" s="137" t="s">
        <v>677</v>
      </c>
      <c r="F198" s="137">
        <v>2</v>
      </c>
      <c r="G198" s="137" t="s">
        <v>11</v>
      </c>
      <c r="H198" s="137">
        <v>11</v>
      </c>
      <c r="I198" s="137">
        <v>10</v>
      </c>
      <c r="J198" s="138">
        <v>1</v>
      </c>
      <c r="K198" s="138" t="s">
        <v>13</v>
      </c>
    </row>
    <row r="199" spans="1:13" s="139" customFormat="1" ht="15" customHeight="1">
      <c r="A199" s="137" t="s">
        <v>295</v>
      </c>
      <c r="B199" s="137" t="s">
        <v>296</v>
      </c>
      <c r="C199" s="137" t="s">
        <v>211</v>
      </c>
      <c r="D199" s="137" t="s">
        <v>10</v>
      </c>
      <c r="E199" s="137" t="s">
        <v>677</v>
      </c>
      <c r="F199" s="137">
        <v>2</v>
      </c>
      <c r="G199" s="137" t="s">
        <v>11</v>
      </c>
      <c r="H199" s="137">
        <v>11</v>
      </c>
      <c r="I199" s="137">
        <v>10</v>
      </c>
      <c r="J199" s="138">
        <v>1</v>
      </c>
      <c r="K199" s="138" t="s">
        <v>13</v>
      </c>
    </row>
    <row r="200" spans="1:13" s="139" customFormat="1" ht="15" customHeight="1">
      <c r="A200" s="137" t="s">
        <v>305</v>
      </c>
      <c r="B200" s="137" t="s">
        <v>306</v>
      </c>
      <c r="C200" s="137" t="s">
        <v>211</v>
      </c>
      <c r="D200" s="137" t="s">
        <v>10</v>
      </c>
      <c r="E200" s="137"/>
      <c r="F200" s="137">
        <v>2</v>
      </c>
      <c r="G200" s="137" t="s">
        <v>11</v>
      </c>
      <c r="H200" s="137">
        <v>20</v>
      </c>
      <c r="I200" s="137">
        <v>18</v>
      </c>
      <c r="J200" s="138" t="s">
        <v>230</v>
      </c>
      <c r="K200" s="138" t="s">
        <v>13</v>
      </c>
    </row>
    <row r="201" spans="1:13" s="139" customFormat="1" ht="15" customHeight="1">
      <c r="A201" s="137" t="s">
        <v>307</v>
      </c>
      <c r="B201" s="137" t="s">
        <v>308</v>
      </c>
      <c r="C201" s="137" t="s">
        <v>211</v>
      </c>
      <c r="D201" s="137" t="s">
        <v>10</v>
      </c>
      <c r="E201" s="137" t="s">
        <v>10</v>
      </c>
      <c r="F201" s="137">
        <v>2</v>
      </c>
      <c r="G201" s="137" t="s">
        <v>11</v>
      </c>
      <c r="H201" s="137">
        <v>30</v>
      </c>
      <c r="I201" s="137">
        <v>30</v>
      </c>
      <c r="J201" s="138" t="s">
        <v>237</v>
      </c>
      <c r="K201" s="138" t="s">
        <v>13</v>
      </c>
    </row>
    <row r="202" spans="1:13" s="139" customFormat="1" ht="15" customHeight="1">
      <c r="A202" s="137" t="s">
        <v>309</v>
      </c>
      <c r="B202" s="137" t="s">
        <v>310</v>
      </c>
      <c r="C202" s="137" t="s">
        <v>211</v>
      </c>
      <c r="D202" s="137" t="s">
        <v>10</v>
      </c>
      <c r="E202" s="137"/>
      <c r="F202" s="137">
        <v>2</v>
      </c>
      <c r="G202" s="137" t="s">
        <v>11</v>
      </c>
      <c r="H202" s="137">
        <v>37</v>
      </c>
      <c r="I202" s="137">
        <v>16</v>
      </c>
      <c r="J202" s="138">
        <v>1</v>
      </c>
      <c r="K202" s="138" t="s">
        <v>13</v>
      </c>
    </row>
    <row r="203" spans="1:13" s="139" customFormat="1" ht="15" customHeight="1">
      <c r="A203" s="137" t="s">
        <v>320</v>
      </c>
      <c r="B203" s="137" t="s">
        <v>321</v>
      </c>
      <c r="C203" s="137" t="s">
        <v>793</v>
      </c>
      <c r="D203" s="137" t="s">
        <v>10</v>
      </c>
      <c r="E203" s="137"/>
      <c r="F203" s="137">
        <v>2</v>
      </c>
      <c r="G203" s="137" t="s">
        <v>11</v>
      </c>
      <c r="H203" s="137">
        <v>9</v>
      </c>
      <c r="I203" s="137">
        <v>6</v>
      </c>
      <c r="J203" s="138" t="s">
        <v>138</v>
      </c>
      <c r="K203" s="138" t="s">
        <v>13</v>
      </c>
    </row>
    <row r="204" spans="1:13" s="139" customFormat="1" ht="15" customHeight="1">
      <c r="A204" s="137" t="s">
        <v>794</v>
      </c>
      <c r="B204" s="137" t="s">
        <v>795</v>
      </c>
      <c r="C204" s="137" t="s">
        <v>211</v>
      </c>
      <c r="D204" s="137" t="s">
        <v>796</v>
      </c>
      <c r="E204" s="137"/>
      <c r="F204" s="137">
        <v>2</v>
      </c>
      <c r="G204" s="137" t="s">
        <v>11</v>
      </c>
      <c r="H204" s="137">
        <v>12</v>
      </c>
      <c r="I204" s="137">
        <v>9</v>
      </c>
      <c r="J204" s="138" t="s">
        <v>522</v>
      </c>
      <c r="K204" s="138" t="s">
        <v>13</v>
      </c>
    </row>
    <row r="205" spans="1:13" s="139" customFormat="1" ht="15" customHeight="1">
      <c r="A205" s="137" t="s">
        <v>313</v>
      </c>
      <c r="B205" s="137" t="s">
        <v>314</v>
      </c>
      <c r="C205" s="137" t="s">
        <v>211</v>
      </c>
      <c r="D205" s="137" t="s">
        <v>10</v>
      </c>
      <c r="E205" s="137"/>
      <c r="F205" s="137">
        <v>2</v>
      </c>
      <c r="G205" s="137" t="s">
        <v>11</v>
      </c>
      <c r="H205" s="137">
        <v>41</v>
      </c>
      <c r="I205" s="137">
        <v>32</v>
      </c>
      <c r="J205" s="138" t="s">
        <v>20</v>
      </c>
      <c r="K205" s="138" t="s">
        <v>13</v>
      </c>
    </row>
    <row r="206" spans="1:13" s="139" customFormat="1" ht="15" customHeight="1">
      <c r="A206" s="137" t="s">
        <v>315</v>
      </c>
      <c r="B206" s="137" t="s">
        <v>316</v>
      </c>
      <c r="C206" s="137" t="s">
        <v>211</v>
      </c>
      <c r="D206" s="137" t="s">
        <v>10</v>
      </c>
      <c r="E206" s="137"/>
      <c r="F206" s="137">
        <v>2</v>
      </c>
      <c r="G206" s="137" t="s">
        <v>11</v>
      </c>
      <c r="H206" s="137">
        <v>7</v>
      </c>
      <c r="I206" s="137">
        <v>5</v>
      </c>
      <c r="J206" s="138" t="s">
        <v>317</v>
      </c>
      <c r="K206" s="138" t="s">
        <v>13</v>
      </c>
    </row>
    <row r="207" spans="1:13" s="139" customFormat="1" ht="15" customHeight="1">
      <c r="A207" s="137" t="s">
        <v>318</v>
      </c>
      <c r="B207" s="137" t="s">
        <v>319</v>
      </c>
      <c r="C207" s="137" t="s">
        <v>211</v>
      </c>
      <c r="D207" s="137" t="s">
        <v>10</v>
      </c>
      <c r="E207" s="137"/>
      <c r="F207" s="137">
        <v>2</v>
      </c>
      <c r="G207" s="137" t="s">
        <v>11</v>
      </c>
      <c r="H207" s="137">
        <v>23</v>
      </c>
      <c r="I207" s="137">
        <v>16</v>
      </c>
      <c r="J207" s="138">
        <v>1</v>
      </c>
      <c r="K207" s="138" t="s">
        <v>13</v>
      </c>
    </row>
  </sheetData>
  <sortState ref="A2:N210">
    <sortCondition ref="K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150"/>
  <sheetViews>
    <sheetView workbookViewId="0">
      <pane ySplit="1" topLeftCell="A2" activePane="bottomLeft" state="frozen"/>
      <selection pane="bottomLeft" activeCell="V2" sqref="V2"/>
    </sheetView>
  </sheetViews>
  <sheetFormatPr defaultRowHeight="15"/>
  <cols>
    <col min="1" max="1" width="5.28515625" style="104" customWidth="1"/>
    <col min="2" max="2" width="6.140625" style="104" customWidth="1"/>
    <col min="3" max="3" width="13.85546875" style="104" customWidth="1"/>
    <col min="4" max="4" width="23.7109375" customWidth="1"/>
    <col min="5" max="5" width="11.42578125" style="104" customWidth="1"/>
    <col min="6" max="6" width="9.140625" style="148"/>
    <col min="7" max="7" width="4.140625" style="106" customWidth="1"/>
    <col min="8" max="8" width="12.7109375" style="106" customWidth="1"/>
    <col min="9" max="9" width="8.28515625" style="107" customWidth="1"/>
    <col min="10" max="10" width="2.5703125" style="107" customWidth="1"/>
    <col min="11" max="11" width="12.85546875" style="107" customWidth="1"/>
    <col min="12" max="12" width="7.140625" style="108" customWidth="1"/>
    <col min="13" max="13" width="1.85546875" style="107" customWidth="1"/>
    <col min="14" max="14" width="12.42578125" style="107" customWidth="1"/>
    <col min="16" max="16" width="10.42578125" style="107" customWidth="1"/>
    <col min="17" max="17" width="32.85546875" customWidth="1"/>
    <col min="18" max="18" width="8" style="104" customWidth="1"/>
    <col min="19" max="19" width="14.85546875" customWidth="1"/>
    <col min="20" max="20" width="8.28515625" style="104" customWidth="1"/>
    <col min="21" max="21" width="9.140625" style="148"/>
    <col min="22" max="22" width="140.5703125" customWidth="1"/>
  </cols>
  <sheetData>
    <row r="1" spans="1:32" s="136" customFormat="1" ht="15" customHeight="1">
      <c r="A1" s="117" t="s">
        <v>628</v>
      </c>
      <c r="B1" s="118" t="s">
        <v>630</v>
      </c>
      <c r="C1" s="118" t="s">
        <v>631</v>
      </c>
      <c r="D1" s="133" t="s">
        <v>1</v>
      </c>
      <c r="E1" s="118" t="s">
        <v>634</v>
      </c>
      <c r="F1" s="145" t="s">
        <v>632</v>
      </c>
      <c r="G1" s="130"/>
      <c r="H1" s="130" t="s">
        <v>635</v>
      </c>
      <c r="I1" s="131" t="s">
        <v>636</v>
      </c>
      <c r="J1" s="131"/>
      <c r="K1" s="131" t="s">
        <v>638</v>
      </c>
      <c r="L1" s="132" t="s">
        <v>640</v>
      </c>
      <c r="M1" s="131"/>
      <c r="N1" s="131" t="s">
        <v>641</v>
      </c>
      <c r="O1" s="133" t="s">
        <v>808</v>
      </c>
      <c r="P1" s="131"/>
      <c r="Q1" s="133" t="s">
        <v>0</v>
      </c>
      <c r="R1" s="118"/>
      <c r="S1" s="133" t="s">
        <v>2</v>
      </c>
      <c r="T1" s="118"/>
      <c r="U1" s="145" t="s">
        <v>651</v>
      </c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</row>
    <row r="2" spans="1:32" s="139" customFormat="1" ht="15" customHeight="1">
      <c r="A2" s="113" t="s">
        <v>629</v>
      </c>
      <c r="B2" s="109">
        <v>0</v>
      </c>
      <c r="C2" s="109" t="s">
        <v>643</v>
      </c>
      <c r="D2" s="137" t="s">
        <v>32</v>
      </c>
      <c r="E2" s="110" t="s">
        <v>644</v>
      </c>
      <c r="F2" s="147">
        <v>0.15</v>
      </c>
      <c r="G2" s="119" t="s">
        <v>633</v>
      </c>
      <c r="H2" s="119" t="s">
        <v>646</v>
      </c>
      <c r="I2" s="120">
        <v>10</v>
      </c>
      <c r="J2" s="120" t="s">
        <v>637</v>
      </c>
      <c r="K2" s="120" t="s">
        <v>639</v>
      </c>
      <c r="L2" s="121">
        <v>50</v>
      </c>
      <c r="M2" s="120" t="s">
        <v>637</v>
      </c>
      <c r="N2" s="120" t="s">
        <v>642</v>
      </c>
      <c r="O2" s="137">
        <v>16</v>
      </c>
      <c r="P2" s="120" t="s">
        <v>645</v>
      </c>
      <c r="Q2" s="137" t="s">
        <v>31</v>
      </c>
      <c r="R2" s="110" t="s">
        <v>650</v>
      </c>
      <c r="S2" s="137" t="s">
        <v>18</v>
      </c>
      <c r="T2" s="110" t="s">
        <v>652</v>
      </c>
      <c r="U2" s="147">
        <v>1</v>
      </c>
      <c r="V2" s="69" t="str">
        <f>CONCATENATE(A2, B2, C2, D2, E2,F2,G2,H2,I2,J2,K2,L2,M2,N2,O2,P2,Q2, R2, S2, T2, U2)</f>
        <v>case 0:sChoice = "ar_rat001";  fCR = 0.15;  iMinNum = 10; iMaxNum = 50; iWeight = 16; break; // Rat, Common || FQ: Common || HD: 1</v>
      </c>
    </row>
    <row r="3" spans="1:32" s="139" customFormat="1" ht="15" customHeight="1">
      <c r="A3" s="116" t="s">
        <v>629</v>
      </c>
      <c r="B3" s="114">
        <f>SUM(B2+1)</f>
        <v>1</v>
      </c>
      <c r="C3" s="114" t="s">
        <v>643</v>
      </c>
      <c r="D3" s="137" t="s">
        <v>47</v>
      </c>
      <c r="E3" s="115" t="s">
        <v>644</v>
      </c>
      <c r="F3" s="147">
        <v>0.5</v>
      </c>
      <c r="G3" s="125" t="s">
        <v>633</v>
      </c>
      <c r="H3" s="125" t="s">
        <v>646</v>
      </c>
      <c r="I3" s="126">
        <v>1</v>
      </c>
      <c r="J3" s="126" t="s">
        <v>637</v>
      </c>
      <c r="K3" s="126" t="s">
        <v>639</v>
      </c>
      <c r="L3" s="127">
        <v>1</v>
      </c>
      <c r="M3" s="126" t="s">
        <v>637</v>
      </c>
      <c r="N3" s="126" t="s">
        <v>642</v>
      </c>
      <c r="O3" s="137">
        <v>8</v>
      </c>
      <c r="P3" s="126" t="s">
        <v>645</v>
      </c>
      <c r="Q3" s="137" t="s">
        <v>46</v>
      </c>
      <c r="R3" s="115" t="s">
        <v>650</v>
      </c>
      <c r="S3" s="137" t="s">
        <v>23</v>
      </c>
      <c r="T3" s="115" t="s">
        <v>652</v>
      </c>
      <c r="U3" s="147">
        <v>1</v>
      </c>
      <c r="V3" s="69" t="str">
        <f t="shared" ref="V3:V64" si="0">CONCATENATE(A3, B3, C3, D3, E3,F3,G3,H3,I3,J3,K3,L3,M3,N3,O3,P3,Q3, R3, S3, T3, U3)</f>
        <v>case 1:sChoice = "ds_critic001";  fCR = 0.5;  iMinNum = 1; iMaxNum = 1; iWeight = 8; break; // Lizard: Critic || FQ: Uncommon || HD: 1</v>
      </c>
    </row>
    <row r="4" spans="1:32" s="139" customFormat="1" ht="15" customHeight="1">
      <c r="A4" s="116" t="s">
        <v>629</v>
      </c>
      <c r="B4" s="114">
        <f t="shared" ref="B4:B67" si="1">SUM(B3+1)</f>
        <v>2</v>
      </c>
      <c r="C4" s="114" t="s">
        <v>643</v>
      </c>
      <c r="D4" s="137" t="s">
        <v>663</v>
      </c>
      <c r="E4" s="115" t="s">
        <v>644</v>
      </c>
      <c r="F4" s="147">
        <v>0.5</v>
      </c>
      <c r="G4" s="125" t="s">
        <v>633</v>
      </c>
      <c r="H4" s="125" t="s">
        <v>646</v>
      </c>
      <c r="I4" s="126">
        <v>1</v>
      </c>
      <c r="J4" s="126" t="s">
        <v>637</v>
      </c>
      <c r="K4" s="126" t="s">
        <v>639</v>
      </c>
      <c r="L4" s="127">
        <v>1</v>
      </c>
      <c r="M4" s="126" t="s">
        <v>637</v>
      </c>
      <c r="N4" s="126" t="s">
        <v>642</v>
      </c>
      <c r="O4" s="137">
        <v>4</v>
      </c>
      <c r="P4" s="126" t="s">
        <v>645</v>
      </c>
      <c r="Q4" s="137" t="s">
        <v>662</v>
      </c>
      <c r="R4" s="115" t="s">
        <v>650</v>
      </c>
      <c r="S4" s="137" t="s">
        <v>38</v>
      </c>
      <c r="T4" s="115" t="s">
        <v>652</v>
      </c>
      <c r="U4" s="147">
        <v>1</v>
      </c>
      <c r="V4" s="69" t="str">
        <f t="shared" si="0"/>
        <v>case 2:sChoice = "aarakocra001";  fCR = 0.5;  iMinNum = 1; iMaxNum = 1; iWeight = 4; break; // Aarakocra, Common || FQ: Rare || HD: 1</v>
      </c>
    </row>
    <row r="5" spans="1:32" s="139" customFormat="1" ht="15" customHeight="1">
      <c r="A5" s="116" t="s">
        <v>629</v>
      </c>
      <c r="B5" s="114">
        <f t="shared" si="1"/>
        <v>3</v>
      </c>
      <c r="C5" s="114" t="s">
        <v>643</v>
      </c>
      <c r="D5" s="137" t="s">
        <v>693</v>
      </c>
      <c r="E5" s="115" t="s">
        <v>644</v>
      </c>
      <c r="F5" s="147">
        <v>1</v>
      </c>
      <c r="G5" s="125" t="s">
        <v>647</v>
      </c>
      <c r="H5" s="125" t="s">
        <v>646</v>
      </c>
      <c r="I5" s="126">
        <v>2</v>
      </c>
      <c r="J5" s="126" t="s">
        <v>637</v>
      </c>
      <c r="K5" s="126" t="s">
        <v>639</v>
      </c>
      <c r="L5" s="127">
        <v>20</v>
      </c>
      <c r="M5" s="126" t="s">
        <v>637</v>
      </c>
      <c r="N5" s="126" t="s">
        <v>642</v>
      </c>
      <c r="O5" s="137">
        <v>8</v>
      </c>
      <c r="P5" s="126" t="s">
        <v>645</v>
      </c>
      <c r="Q5" s="137" t="s">
        <v>692</v>
      </c>
      <c r="R5" s="115" t="s">
        <v>650</v>
      </c>
      <c r="S5" s="137" t="s">
        <v>23</v>
      </c>
      <c r="T5" s="115" t="s">
        <v>652</v>
      </c>
      <c r="U5" s="147">
        <v>0.5</v>
      </c>
      <c r="V5" s="69" t="str">
        <f t="shared" si="0"/>
        <v>case 3:sChoice = "ds_lboneclaw001";  fCR = 1.0;  iMinNum = 2; iMaxNum = 20; iWeight = 8; break; // Boneclaw, Lesser || FQ: Uncommon || HD: 0.5</v>
      </c>
    </row>
    <row r="6" spans="1:32" s="139" customFormat="1" ht="15" customHeight="1">
      <c r="A6" s="116" t="s">
        <v>629</v>
      </c>
      <c r="B6" s="114">
        <f t="shared" si="1"/>
        <v>4</v>
      </c>
      <c r="C6" s="114" t="s">
        <v>643</v>
      </c>
      <c r="D6" s="137" t="s">
        <v>22</v>
      </c>
      <c r="E6" s="115" t="s">
        <v>644</v>
      </c>
      <c r="F6" s="147">
        <v>1</v>
      </c>
      <c r="G6" s="125" t="s">
        <v>647</v>
      </c>
      <c r="H6" s="125" t="s">
        <v>646</v>
      </c>
      <c r="I6" s="126">
        <v>3</v>
      </c>
      <c r="J6" s="126" t="s">
        <v>637</v>
      </c>
      <c r="K6" s="126" t="s">
        <v>639</v>
      </c>
      <c r="L6" s="127">
        <v>15</v>
      </c>
      <c r="M6" s="126" t="s">
        <v>637</v>
      </c>
      <c r="N6" s="126" t="s">
        <v>642</v>
      </c>
      <c r="O6" s="137">
        <v>8</v>
      </c>
      <c r="P6" s="126" t="s">
        <v>645</v>
      </c>
      <c r="Q6" s="137" t="s">
        <v>21</v>
      </c>
      <c r="R6" s="115" t="s">
        <v>650</v>
      </c>
      <c r="S6" s="137" t="s">
        <v>23</v>
      </c>
      <c r="T6" s="115" t="s">
        <v>652</v>
      </c>
      <c r="U6" s="147">
        <v>1</v>
      </c>
      <c r="V6" s="69" t="str">
        <f t="shared" si="0"/>
        <v>case 4:sChoice = "ds_kestrekel001";  fCR = 1.0;  iMinNum = 3; iMaxNum = 15; iWeight = 8; break; // Kes'trekel || FQ: Uncommon || HD: 1</v>
      </c>
    </row>
    <row r="7" spans="1:32" s="139" customFormat="1" ht="15" customHeight="1">
      <c r="A7" s="116" t="s">
        <v>629</v>
      </c>
      <c r="B7" s="114">
        <f t="shared" si="1"/>
        <v>5</v>
      </c>
      <c r="C7" s="114" t="s">
        <v>643</v>
      </c>
      <c r="D7" s="137" t="s">
        <v>325</v>
      </c>
      <c r="E7" s="115" t="s">
        <v>644</v>
      </c>
      <c r="F7" s="147">
        <v>1</v>
      </c>
      <c r="G7" s="125" t="s">
        <v>647</v>
      </c>
      <c r="H7" s="125" t="s">
        <v>646</v>
      </c>
      <c r="I7" s="126">
        <v>2</v>
      </c>
      <c r="J7" s="126" t="s">
        <v>637</v>
      </c>
      <c r="K7" s="126" t="s">
        <v>639</v>
      </c>
      <c r="L7" s="127">
        <v>4</v>
      </c>
      <c r="M7" s="126" t="s">
        <v>637</v>
      </c>
      <c r="N7" s="126" t="s">
        <v>642</v>
      </c>
      <c r="O7" s="137">
        <v>4</v>
      </c>
      <c r="P7" s="126" t="s">
        <v>645</v>
      </c>
      <c r="Q7" s="137" t="s">
        <v>324</v>
      </c>
      <c r="R7" s="115" t="s">
        <v>650</v>
      </c>
      <c r="S7" s="137" t="s">
        <v>38</v>
      </c>
      <c r="T7" s="115" t="s">
        <v>652</v>
      </c>
      <c r="U7" s="147">
        <v>1</v>
      </c>
      <c r="V7" s="69" t="str">
        <f t="shared" si="0"/>
        <v>case 5:sChoice = "ds_shaqat001";  fCR = 1.0;  iMinNum = 2; iMaxNum = 4; iWeight = 4; break; // Beetle: Shaqat || FQ: Rare || HD: 1</v>
      </c>
    </row>
    <row r="8" spans="1:32" s="139" customFormat="1" ht="15" customHeight="1">
      <c r="A8" s="116" t="s">
        <v>629</v>
      </c>
      <c r="B8" s="114">
        <f t="shared" si="1"/>
        <v>6</v>
      </c>
      <c r="C8" s="114" t="s">
        <v>643</v>
      </c>
      <c r="D8" s="137" t="s">
        <v>386</v>
      </c>
      <c r="E8" s="115" t="s">
        <v>644</v>
      </c>
      <c r="F8" s="147">
        <v>2</v>
      </c>
      <c r="G8" s="125" t="s">
        <v>647</v>
      </c>
      <c r="H8" s="125" t="s">
        <v>646</v>
      </c>
      <c r="I8" s="126">
        <v>1</v>
      </c>
      <c r="J8" s="126" t="s">
        <v>637</v>
      </c>
      <c r="K8" s="126" t="s">
        <v>639</v>
      </c>
      <c r="L8" s="127">
        <v>1</v>
      </c>
      <c r="M8" s="126" t="s">
        <v>637</v>
      </c>
      <c r="N8" s="126" t="s">
        <v>642</v>
      </c>
      <c r="O8" s="137">
        <v>8</v>
      </c>
      <c r="P8" s="126" t="s">
        <v>645</v>
      </c>
      <c r="Q8" s="137" t="s">
        <v>385</v>
      </c>
      <c r="R8" s="115" t="s">
        <v>650</v>
      </c>
      <c r="S8" s="137" t="s">
        <v>23</v>
      </c>
      <c r="T8" s="115" t="s">
        <v>652</v>
      </c>
      <c r="U8" s="147">
        <v>2</v>
      </c>
      <c r="V8" s="69" t="str">
        <f t="shared" si="0"/>
        <v>case 6:sChoice = "ar_kreen_001";  fCR = 2.0;  iMinNum = 1; iMaxNum = 1; iWeight = 8; break; // Thri-kreen, Common || FQ: Uncommon || HD: 2</v>
      </c>
    </row>
    <row r="9" spans="1:32" s="139" customFormat="1" ht="15" customHeight="1">
      <c r="A9" s="116" t="s">
        <v>629</v>
      </c>
      <c r="B9" s="114">
        <f t="shared" si="1"/>
        <v>7</v>
      </c>
      <c r="C9" s="114" t="s">
        <v>643</v>
      </c>
      <c r="D9" s="137" t="s">
        <v>802</v>
      </c>
      <c r="E9" s="115" t="s">
        <v>644</v>
      </c>
      <c r="F9" s="147">
        <v>3</v>
      </c>
      <c r="G9" s="125" t="s">
        <v>647</v>
      </c>
      <c r="H9" s="125" t="s">
        <v>646</v>
      </c>
      <c r="I9" s="126">
        <v>1</v>
      </c>
      <c r="J9" s="126" t="s">
        <v>637</v>
      </c>
      <c r="K9" s="126" t="s">
        <v>639</v>
      </c>
      <c r="L9" s="127">
        <v>12</v>
      </c>
      <c r="M9" s="126" t="s">
        <v>637</v>
      </c>
      <c r="N9" s="126" t="s">
        <v>642</v>
      </c>
      <c r="O9" s="137">
        <v>4</v>
      </c>
      <c r="P9" s="126" t="s">
        <v>645</v>
      </c>
      <c r="Q9" s="137" t="s">
        <v>801</v>
      </c>
      <c r="R9" s="115" t="s">
        <v>650</v>
      </c>
      <c r="S9" s="137" t="s">
        <v>38</v>
      </c>
      <c r="T9" s="115" t="s">
        <v>652</v>
      </c>
      <c r="U9" s="147">
        <v>1</v>
      </c>
      <c r="V9" s="69" t="str">
        <f t="shared" si="0"/>
        <v>case 7:sChoice = "zhackal001";  fCR = 3.0;  iMinNum = 1; iMaxNum = 12; iWeight = 4; break; // Zhackal || FQ: Rare || HD: 1</v>
      </c>
    </row>
    <row r="10" spans="1:32" s="139" customFormat="1" ht="15" customHeight="1">
      <c r="A10" s="116" t="s">
        <v>629</v>
      </c>
      <c r="B10" s="114">
        <f t="shared" si="1"/>
        <v>8</v>
      </c>
      <c r="C10" s="114" t="s">
        <v>643</v>
      </c>
      <c r="D10" s="137" t="s">
        <v>40</v>
      </c>
      <c r="E10" s="115" t="s">
        <v>644</v>
      </c>
      <c r="F10" s="147">
        <v>3</v>
      </c>
      <c r="G10" s="125" t="s">
        <v>647</v>
      </c>
      <c r="H10" s="125" t="s">
        <v>646</v>
      </c>
      <c r="I10" s="126">
        <v>1</v>
      </c>
      <c r="J10" s="126" t="s">
        <v>637</v>
      </c>
      <c r="K10" s="126" t="s">
        <v>639</v>
      </c>
      <c r="L10" s="127">
        <v>4</v>
      </c>
      <c r="M10" s="126" t="s">
        <v>637</v>
      </c>
      <c r="N10" s="126" t="s">
        <v>642</v>
      </c>
      <c r="O10" s="137">
        <v>8</v>
      </c>
      <c r="P10" s="126" t="s">
        <v>645</v>
      </c>
      <c r="Q10" s="137" t="s">
        <v>39</v>
      </c>
      <c r="R10" s="115" t="s">
        <v>650</v>
      </c>
      <c r="S10" s="137" t="s">
        <v>23</v>
      </c>
      <c r="T10" s="115" t="s">
        <v>652</v>
      </c>
      <c r="U10" s="147">
        <v>3</v>
      </c>
      <c r="V10" s="69" t="str">
        <f t="shared" si="0"/>
        <v>case 8:sChoice = "direrat_002";  fCR = 3.0;  iMinNum = 1; iMaxNum = 4; iWeight = 8; break; // Rat, Dire - Greater || FQ: Uncommon || HD: 3</v>
      </c>
    </row>
    <row r="11" spans="1:32" s="139" customFormat="1" ht="15" customHeight="1">
      <c r="A11" s="116" t="s">
        <v>629</v>
      </c>
      <c r="B11" s="114">
        <f t="shared" si="1"/>
        <v>9</v>
      </c>
      <c r="C11" s="114" t="s">
        <v>643</v>
      </c>
      <c r="D11" s="137" t="s">
        <v>140</v>
      </c>
      <c r="E11" s="115" t="s">
        <v>644</v>
      </c>
      <c r="F11" s="147">
        <v>3</v>
      </c>
      <c r="G11" s="125" t="s">
        <v>647</v>
      </c>
      <c r="H11" s="125" t="s">
        <v>646</v>
      </c>
      <c r="I11" s="126">
        <v>1</v>
      </c>
      <c r="J11" s="126" t="s">
        <v>637</v>
      </c>
      <c r="K11" s="126" t="s">
        <v>639</v>
      </c>
      <c r="L11" s="127">
        <v>5</v>
      </c>
      <c r="M11" s="126" t="s">
        <v>637</v>
      </c>
      <c r="N11" s="126" t="s">
        <v>642</v>
      </c>
      <c r="O11" s="137">
        <v>2</v>
      </c>
      <c r="P11" s="126" t="s">
        <v>645</v>
      </c>
      <c r="Q11" s="137" t="s">
        <v>139</v>
      </c>
      <c r="R11" s="115" t="s">
        <v>650</v>
      </c>
      <c r="S11" s="137" t="s">
        <v>11</v>
      </c>
      <c r="T11" s="115" t="s">
        <v>652</v>
      </c>
      <c r="U11" s="147">
        <v>4</v>
      </c>
      <c r="V11" s="69" t="str">
        <f t="shared" si="0"/>
        <v>case 9:sChoice = "ar_gulgslaver003";  fCR = 3.0;  iMinNum = 1; iMaxNum = 5; iWeight = 2; break; // Gulgan Slaver - Half-elf || FQ: Very Rare || HD: 4</v>
      </c>
    </row>
    <row r="12" spans="1:32" s="139" customFormat="1" ht="15" customHeight="1">
      <c r="A12" s="116" t="s">
        <v>629</v>
      </c>
      <c r="B12" s="114">
        <f t="shared" si="1"/>
        <v>10</v>
      </c>
      <c r="C12" s="114" t="s">
        <v>643</v>
      </c>
      <c r="D12" s="137" t="s">
        <v>143</v>
      </c>
      <c r="E12" s="115" t="s">
        <v>644</v>
      </c>
      <c r="F12" s="147">
        <v>3</v>
      </c>
      <c r="G12" s="125" t="s">
        <v>647</v>
      </c>
      <c r="H12" s="125" t="s">
        <v>646</v>
      </c>
      <c r="I12" s="126">
        <v>1</v>
      </c>
      <c r="J12" s="126" t="s">
        <v>637</v>
      </c>
      <c r="K12" s="126" t="s">
        <v>639</v>
      </c>
      <c r="L12" s="127">
        <v>3</v>
      </c>
      <c r="M12" s="126" t="s">
        <v>637</v>
      </c>
      <c r="N12" s="126" t="s">
        <v>642</v>
      </c>
      <c r="O12" s="137">
        <v>4</v>
      </c>
      <c r="P12" s="126" t="s">
        <v>645</v>
      </c>
      <c r="Q12" s="137" t="s">
        <v>142</v>
      </c>
      <c r="R12" s="115" t="s">
        <v>650</v>
      </c>
      <c r="S12" s="137" t="s">
        <v>38</v>
      </c>
      <c r="T12" s="115" t="s">
        <v>652</v>
      </c>
      <c r="U12" s="147">
        <v>3</v>
      </c>
      <c r="V12" s="69" t="str">
        <f t="shared" si="0"/>
        <v>case 10:sChoice = "halfbandit_001";  fCR = 3.0;  iMinNum = 1; iMaxNum = 3; iWeight = 4; break; // Bandit, Halfling - Daggers || FQ: Rare || HD: 3</v>
      </c>
    </row>
    <row r="13" spans="1:32" s="139" customFormat="1" ht="15" customHeight="1">
      <c r="A13" s="116" t="s">
        <v>629</v>
      </c>
      <c r="B13" s="114">
        <f t="shared" si="1"/>
        <v>11</v>
      </c>
      <c r="C13" s="114" t="s">
        <v>643</v>
      </c>
      <c r="D13" s="137" t="s">
        <v>146</v>
      </c>
      <c r="E13" s="115" t="s">
        <v>644</v>
      </c>
      <c r="F13" s="147">
        <v>3</v>
      </c>
      <c r="G13" s="125" t="s">
        <v>647</v>
      </c>
      <c r="H13" s="125" t="s">
        <v>646</v>
      </c>
      <c r="I13" s="126">
        <v>1</v>
      </c>
      <c r="J13" s="126" t="s">
        <v>637</v>
      </c>
      <c r="K13" s="126" t="s">
        <v>639</v>
      </c>
      <c r="L13" s="127">
        <v>5</v>
      </c>
      <c r="M13" s="126" t="s">
        <v>637</v>
      </c>
      <c r="N13" s="126" t="s">
        <v>642</v>
      </c>
      <c r="O13" s="137">
        <v>8</v>
      </c>
      <c r="P13" s="126" t="s">
        <v>645</v>
      </c>
      <c r="Q13" s="137" t="s">
        <v>145</v>
      </c>
      <c r="R13" s="115" t="s">
        <v>650</v>
      </c>
      <c r="S13" s="137" t="s">
        <v>23</v>
      </c>
      <c r="T13" s="115" t="s">
        <v>652</v>
      </c>
      <c r="U13" s="147">
        <v>4</v>
      </c>
      <c r="V13" s="69" t="str">
        <f t="shared" si="0"/>
        <v>case 11:sChoice = "banditguard_001";  fCR = 3.0;  iMinNum = 1; iMaxNum = 5; iWeight = 8; break; // Bandit Guard - Trikal || FQ: Uncommon || HD: 4</v>
      </c>
    </row>
    <row r="14" spans="1:32" s="139" customFormat="1" ht="15" customHeight="1">
      <c r="A14" s="116" t="s">
        <v>629</v>
      </c>
      <c r="B14" s="114">
        <f t="shared" si="1"/>
        <v>12</v>
      </c>
      <c r="C14" s="114" t="s">
        <v>643</v>
      </c>
      <c r="D14" s="137" t="s">
        <v>148</v>
      </c>
      <c r="E14" s="115" t="s">
        <v>644</v>
      </c>
      <c r="F14" s="147">
        <v>3</v>
      </c>
      <c r="G14" s="125" t="s">
        <v>647</v>
      </c>
      <c r="H14" s="125" t="s">
        <v>646</v>
      </c>
      <c r="I14" s="126">
        <v>1</v>
      </c>
      <c r="J14" s="126" t="s">
        <v>637</v>
      </c>
      <c r="K14" s="126" t="s">
        <v>639</v>
      </c>
      <c r="L14" s="127">
        <v>3</v>
      </c>
      <c r="M14" s="126" t="s">
        <v>637</v>
      </c>
      <c r="N14" s="126" t="s">
        <v>642</v>
      </c>
      <c r="O14" s="137">
        <v>8</v>
      </c>
      <c r="P14" s="126" t="s">
        <v>645</v>
      </c>
      <c r="Q14" s="137" t="s">
        <v>147</v>
      </c>
      <c r="R14" s="115" t="s">
        <v>650</v>
      </c>
      <c r="S14" s="137" t="s">
        <v>23</v>
      </c>
      <c r="T14" s="115" t="s">
        <v>652</v>
      </c>
      <c r="U14" s="147">
        <v>3</v>
      </c>
      <c r="V14" s="69" t="str">
        <f t="shared" si="0"/>
        <v>case 12:sChoice = "humanbandit_002";  fCR = 3.0;  iMinNum = 1; iMaxNum = 3; iWeight = 8; break; // Bandit, Human - Psionic || FQ: Uncommon || HD: 3</v>
      </c>
    </row>
    <row r="15" spans="1:32" s="139" customFormat="1" ht="15" customHeight="1">
      <c r="A15" s="116" t="s">
        <v>629</v>
      </c>
      <c r="B15" s="114">
        <f t="shared" si="1"/>
        <v>13</v>
      </c>
      <c r="C15" s="114" t="s">
        <v>643</v>
      </c>
      <c r="D15" s="137" t="s">
        <v>150</v>
      </c>
      <c r="E15" s="115" t="s">
        <v>644</v>
      </c>
      <c r="F15" s="147">
        <v>3</v>
      </c>
      <c r="G15" s="125" t="s">
        <v>647</v>
      </c>
      <c r="H15" s="125" t="s">
        <v>646</v>
      </c>
      <c r="I15" s="126">
        <v>1</v>
      </c>
      <c r="J15" s="126" t="s">
        <v>637</v>
      </c>
      <c r="K15" s="126" t="s">
        <v>639</v>
      </c>
      <c r="L15" s="127">
        <v>5</v>
      </c>
      <c r="M15" s="126" t="s">
        <v>637</v>
      </c>
      <c r="N15" s="126" t="s">
        <v>642</v>
      </c>
      <c r="O15" s="137">
        <v>8</v>
      </c>
      <c r="P15" s="126" t="s">
        <v>645</v>
      </c>
      <c r="Q15" s="137" t="s">
        <v>149</v>
      </c>
      <c r="R15" s="115" t="s">
        <v>650</v>
      </c>
      <c r="S15" s="137" t="s">
        <v>23</v>
      </c>
      <c r="T15" s="115" t="s">
        <v>652</v>
      </c>
      <c r="U15" s="147">
        <v>3</v>
      </c>
      <c r="V15" s="69" t="str">
        <f t="shared" si="0"/>
        <v>case 13:sChoice = "humanbandit_001";  fCR = 3.0;  iMinNum = 1; iMaxNum = 5; iWeight = 8; break; // Bandit, Human - Short Sword || FQ: Uncommon || HD: 3</v>
      </c>
    </row>
    <row r="16" spans="1:32" s="139" customFormat="1" ht="15" customHeight="1">
      <c r="A16" s="116" t="s">
        <v>629</v>
      </c>
      <c r="B16" s="114">
        <f t="shared" si="1"/>
        <v>14</v>
      </c>
      <c r="C16" s="114" t="s">
        <v>643</v>
      </c>
      <c r="D16" s="137" t="s">
        <v>159</v>
      </c>
      <c r="E16" s="115" t="s">
        <v>644</v>
      </c>
      <c r="F16" s="147">
        <v>3</v>
      </c>
      <c r="G16" s="125" t="s">
        <v>647</v>
      </c>
      <c r="H16" s="125" t="s">
        <v>646</v>
      </c>
      <c r="I16" s="126">
        <v>2</v>
      </c>
      <c r="J16" s="126" t="s">
        <v>637</v>
      </c>
      <c r="K16" s="126" t="s">
        <v>639</v>
      </c>
      <c r="L16" s="127">
        <v>7</v>
      </c>
      <c r="M16" s="126" t="s">
        <v>637</v>
      </c>
      <c r="N16" s="126" t="s">
        <v>642</v>
      </c>
      <c r="O16" s="137">
        <v>16</v>
      </c>
      <c r="P16" s="126" t="s">
        <v>645</v>
      </c>
      <c r="Q16" s="137" t="s">
        <v>158</v>
      </c>
      <c r="R16" s="115" t="s">
        <v>650</v>
      </c>
      <c r="S16" s="137" t="s">
        <v>18</v>
      </c>
      <c r="T16" s="115" t="s">
        <v>652</v>
      </c>
      <c r="U16" s="147">
        <v>3</v>
      </c>
      <c r="V16" s="69" t="str">
        <f t="shared" si="0"/>
        <v>case 14:sChoice = "wildmul001";  fCR = 3.0;  iMinNum = 2; iMaxNum = 7; iWeight = 16; break; // Mul, Wild - Battleaxe || FQ: Common || HD: 3</v>
      </c>
    </row>
    <row r="17" spans="1:22" s="139" customFormat="1" ht="15" customHeight="1">
      <c r="A17" s="116" t="s">
        <v>629</v>
      </c>
      <c r="B17" s="114">
        <f t="shared" si="1"/>
        <v>15</v>
      </c>
      <c r="C17" s="114" t="s">
        <v>643</v>
      </c>
      <c r="D17" s="137" t="s">
        <v>765</v>
      </c>
      <c r="E17" s="115" t="s">
        <v>644</v>
      </c>
      <c r="F17" s="147">
        <v>3</v>
      </c>
      <c r="G17" s="125" t="s">
        <v>647</v>
      </c>
      <c r="H17" s="125" t="s">
        <v>646</v>
      </c>
      <c r="I17" s="126">
        <v>3</v>
      </c>
      <c r="J17" s="126" t="s">
        <v>637</v>
      </c>
      <c r="K17" s="126" t="s">
        <v>639</v>
      </c>
      <c r="L17" s="127">
        <v>10</v>
      </c>
      <c r="M17" s="126" t="s">
        <v>637</v>
      </c>
      <c r="N17" s="126" t="s">
        <v>642</v>
      </c>
      <c r="O17" s="137">
        <v>8</v>
      </c>
      <c r="P17" s="126" t="s">
        <v>645</v>
      </c>
      <c r="Q17" s="137" t="s">
        <v>764</v>
      </c>
      <c r="R17" s="115" t="s">
        <v>650</v>
      </c>
      <c r="S17" s="137" t="s">
        <v>23</v>
      </c>
      <c r="T17" s="115" t="s">
        <v>652</v>
      </c>
      <c r="U17" s="147">
        <v>3</v>
      </c>
      <c r="V17" s="69" t="str">
        <f t="shared" si="0"/>
        <v>case 15:sChoice = "ar_ssurran_001";  fCR = 3.0;  iMinNum = 3; iMaxNum = 10; iWeight = 8; break; // Ssurran, Common || FQ: Uncommon || HD: 3</v>
      </c>
    </row>
    <row r="18" spans="1:22" s="139" customFormat="1" ht="15" customHeight="1">
      <c r="A18" s="116" t="s">
        <v>629</v>
      </c>
      <c r="B18" s="114">
        <f t="shared" si="1"/>
        <v>16</v>
      </c>
      <c r="C18" s="114" t="s">
        <v>643</v>
      </c>
      <c r="D18" s="137" t="s">
        <v>772</v>
      </c>
      <c r="E18" s="115" t="s">
        <v>644</v>
      </c>
      <c r="F18" s="147">
        <v>4</v>
      </c>
      <c r="G18" s="125" t="s">
        <v>647</v>
      </c>
      <c r="H18" s="125" t="s">
        <v>646</v>
      </c>
      <c r="I18" s="126">
        <v>1</v>
      </c>
      <c r="J18" s="126" t="s">
        <v>637</v>
      </c>
      <c r="K18" s="126" t="s">
        <v>639</v>
      </c>
      <c r="L18" s="127">
        <v>4</v>
      </c>
      <c r="M18" s="126" t="s">
        <v>637</v>
      </c>
      <c r="N18" s="126" t="s">
        <v>642</v>
      </c>
      <c r="O18" s="137">
        <v>16</v>
      </c>
      <c r="P18" s="126" t="s">
        <v>645</v>
      </c>
      <c r="Q18" s="137" t="s">
        <v>771</v>
      </c>
      <c r="R18" s="115" t="s">
        <v>650</v>
      </c>
      <c r="S18" s="137" t="s">
        <v>18</v>
      </c>
      <c r="T18" s="115" t="s">
        <v>652</v>
      </c>
      <c r="U18" s="147">
        <v>6</v>
      </c>
      <c r="V18" s="69" t="str">
        <f t="shared" si="0"/>
        <v>case 16:sChoice = "ds_strine001";  fCR = 4.0;  iMinNum = 1; iMaxNum = 4; iWeight = 16; break; // Strine || FQ: Common || HD: 6</v>
      </c>
    </row>
    <row r="19" spans="1:22" s="139" customFormat="1" ht="15" customHeight="1">
      <c r="A19" s="116" t="s">
        <v>629</v>
      </c>
      <c r="B19" s="114">
        <f t="shared" si="1"/>
        <v>17</v>
      </c>
      <c r="C19" s="114" t="s">
        <v>643</v>
      </c>
      <c r="D19" s="137" t="s">
        <v>805</v>
      </c>
      <c r="E19" s="115" t="s">
        <v>644</v>
      </c>
      <c r="F19" s="147">
        <v>4</v>
      </c>
      <c r="G19" s="125" t="s">
        <v>647</v>
      </c>
      <c r="H19" s="125" t="s">
        <v>646</v>
      </c>
      <c r="I19" s="126">
        <v>2</v>
      </c>
      <c r="J19" s="126" t="s">
        <v>637</v>
      </c>
      <c r="K19" s="126" t="s">
        <v>639</v>
      </c>
      <c r="L19" s="127">
        <v>6</v>
      </c>
      <c r="M19" s="126" t="s">
        <v>637</v>
      </c>
      <c r="N19" s="126" t="s">
        <v>642</v>
      </c>
      <c r="O19" s="137">
        <v>4</v>
      </c>
      <c r="P19" s="126" t="s">
        <v>645</v>
      </c>
      <c r="Q19" s="137" t="s">
        <v>804</v>
      </c>
      <c r="R19" s="115" t="s">
        <v>650</v>
      </c>
      <c r="S19" s="137" t="s">
        <v>38</v>
      </c>
      <c r="T19" s="115" t="s">
        <v>652</v>
      </c>
      <c r="U19" s="147">
        <v>3</v>
      </c>
      <c r="V19" s="69" t="str">
        <f t="shared" si="0"/>
        <v>case 17:sChoice = "zhackal002";  fCR = 4.0;  iMinNum = 2; iMaxNum = 6; iWeight = 4; break; // Zhackal, Greater || FQ: Rare || HD: 3</v>
      </c>
    </row>
    <row r="20" spans="1:22" s="139" customFormat="1" ht="15" customHeight="1">
      <c r="A20" s="116" t="s">
        <v>629</v>
      </c>
      <c r="B20" s="114">
        <f t="shared" si="1"/>
        <v>18</v>
      </c>
      <c r="C20" s="114" t="s">
        <v>643</v>
      </c>
      <c r="D20" s="137" t="s">
        <v>350</v>
      </c>
      <c r="E20" s="115" t="s">
        <v>644</v>
      </c>
      <c r="F20" s="147">
        <v>4</v>
      </c>
      <c r="G20" s="125" t="s">
        <v>647</v>
      </c>
      <c r="H20" s="125" t="s">
        <v>646</v>
      </c>
      <c r="I20" s="126">
        <v>1</v>
      </c>
      <c r="J20" s="126" t="s">
        <v>637</v>
      </c>
      <c r="K20" s="126" t="s">
        <v>639</v>
      </c>
      <c r="L20" s="127">
        <v>1</v>
      </c>
      <c r="M20" s="126" t="s">
        <v>637</v>
      </c>
      <c r="N20" s="126" t="s">
        <v>642</v>
      </c>
      <c r="O20" s="137">
        <v>4</v>
      </c>
      <c r="P20" s="126" t="s">
        <v>645</v>
      </c>
      <c r="Q20" s="137" t="s">
        <v>349</v>
      </c>
      <c r="R20" s="115" t="s">
        <v>650</v>
      </c>
      <c r="S20" s="137" t="s">
        <v>38</v>
      </c>
      <c r="T20" s="115" t="s">
        <v>652</v>
      </c>
      <c r="U20" s="147">
        <v>2</v>
      </c>
      <c r="V20" s="69" t="str">
        <f t="shared" si="0"/>
        <v>case 18:sChoice = "elem_air_sm001";  fCR = 4.0;  iMinNum = 1; iMaxNum = 1; iWeight = 4; break; // [AR] Air Elemental, Small || FQ: Rare || HD: 2</v>
      </c>
    </row>
    <row r="21" spans="1:22" s="139" customFormat="1" ht="15" customHeight="1">
      <c r="A21" s="116" t="s">
        <v>629</v>
      </c>
      <c r="B21" s="114">
        <f t="shared" si="1"/>
        <v>19</v>
      </c>
      <c r="C21" s="114" t="s">
        <v>643</v>
      </c>
      <c r="D21" s="137" t="s">
        <v>366</v>
      </c>
      <c r="E21" s="115" t="s">
        <v>644</v>
      </c>
      <c r="F21" s="147">
        <v>4</v>
      </c>
      <c r="G21" s="125" t="s">
        <v>647</v>
      </c>
      <c r="H21" s="125" t="s">
        <v>646</v>
      </c>
      <c r="I21" s="126">
        <v>1</v>
      </c>
      <c r="J21" s="126" t="s">
        <v>637</v>
      </c>
      <c r="K21" s="126" t="s">
        <v>639</v>
      </c>
      <c r="L21" s="127">
        <v>1</v>
      </c>
      <c r="M21" s="126" t="s">
        <v>637</v>
      </c>
      <c r="N21" s="126" t="s">
        <v>642</v>
      </c>
      <c r="O21" s="137">
        <v>4</v>
      </c>
      <c r="P21" s="126" t="s">
        <v>645</v>
      </c>
      <c r="Q21" s="137" t="s">
        <v>365</v>
      </c>
      <c r="R21" s="115" t="s">
        <v>650</v>
      </c>
      <c r="S21" s="137" t="s">
        <v>38</v>
      </c>
      <c r="T21" s="115" t="s">
        <v>652</v>
      </c>
      <c r="U21" s="147">
        <v>2</v>
      </c>
      <c r="V21" s="69" t="str">
        <f t="shared" si="0"/>
        <v>case 19:sChoice = "elem_sun_sm001";  fCR = 4.0;  iMinNum = 1; iMaxNum = 1; iWeight = 4; break; // Sun Paraelemental, Small || FQ: Rare || HD: 2</v>
      </c>
    </row>
    <row r="22" spans="1:22" s="139" customFormat="1" ht="15" customHeight="1">
      <c r="A22" s="116" t="s">
        <v>629</v>
      </c>
      <c r="B22" s="114">
        <f t="shared" si="1"/>
        <v>20</v>
      </c>
      <c r="C22" s="114" t="s">
        <v>643</v>
      </c>
      <c r="D22" s="137" t="s">
        <v>679</v>
      </c>
      <c r="E22" s="115" t="s">
        <v>644</v>
      </c>
      <c r="F22" s="147">
        <v>4</v>
      </c>
      <c r="G22" s="125" t="s">
        <v>647</v>
      </c>
      <c r="H22" s="125" t="s">
        <v>646</v>
      </c>
      <c r="I22" s="126">
        <v>1</v>
      </c>
      <c r="J22" s="126" t="s">
        <v>637</v>
      </c>
      <c r="K22" s="126" t="s">
        <v>639</v>
      </c>
      <c r="L22" s="127">
        <v>12</v>
      </c>
      <c r="M22" s="126" t="s">
        <v>637</v>
      </c>
      <c r="N22" s="126" t="s">
        <v>642</v>
      </c>
      <c r="O22" s="137">
        <v>8</v>
      </c>
      <c r="P22" s="126" t="s">
        <v>645</v>
      </c>
      <c r="Q22" s="137" t="s">
        <v>678</v>
      </c>
      <c r="R22" s="115" t="s">
        <v>650</v>
      </c>
      <c r="S22" s="137" t="s">
        <v>23</v>
      </c>
      <c r="T22" s="115" t="s">
        <v>652</v>
      </c>
      <c r="U22" s="147">
        <v>4</v>
      </c>
      <c r="V22" s="69" t="str">
        <f t="shared" si="0"/>
        <v>case 20:sChoice = "ds_baazrag001";  fCR = 4.0;  iMinNum = 1; iMaxNum = 12; iWeight = 8; break; // Baazrag || FQ: Uncommon || HD: 4</v>
      </c>
    </row>
    <row r="23" spans="1:22" s="139" customFormat="1" ht="15" customHeight="1">
      <c r="A23" s="116" t="s">
        <v>629</v>
      </c>
      <c r="B23" s="114">
        <f t="shared" si="1"/>
        <v>21</v>
      </c>
      <c r="C23" s="114" t="s">
        <v>643</v>
      </c>
      <c r="D23" s="137" t="s">
        <v>146</v>
      </c>
      <c r="E23" s="115" t="s">
        <v>644</v>
      </c>
      <c r="F23" s="147">
        <v>4</v>
      </c>
      <c r="G23" s="125" t="s">
        <v>647</v>
      </c>
      <c r="H23" s="125" t="s">
        <v>646</v>
      </c>
      <c r="I23" s="126">
        <v>1</v>
      </c>
      <c r="J23" s="126" t="s">
        <v>637</v>
      </c>
      <c r="K23" s="126" t="s">
        <v>639</v>
      </c>
      <c r="L23" s="127">
        <v>8</v>
      </c>
      <c r="M23" s="126" t="s">
        <v>637</v>
      </c>
      <c r="N23" s="126" t="s">
        <v>642</v>
      </c>
      <c r="O23" s="137">
        <v>2</v>
      </c>
      <c r="P23" s="126" t="s">
        <v>645</v>
      </c>
      <c r="Q23" s="137" t="s">
        <v>196</v>
      </c>
      <c r="R23" s="115" t="s">
        <v>650</v>
      </c>
      <c r="S23" s="137" t="s">
        <v>11</v>
      </c>
      <c r="T23" s="115" t="s">
        <v>652</v>
      </c>
      <c r="U23" s="147">
        <v>4</v>
      </c>
      <c r="V23" s="69" t="str">
        <f t="shared" si="0"/>
        <v>case 21:sChoice = "banditguard_001";  fCR = 4.0;  iMinNum = 1; iMaxNum = 8; iWeight = 2; break; // Bandit Guard, Mul - Short Swords || FQ: Very Rare || HD: 4</v>
      </c>
    </row>
    <row r="24" spans="1:22" s="139" customFormat="1" ht="15" customHeight="1">
      <c r="A24" s="116" t="s">
        <v>629</v>
      </c>
      <c r="B24" s="114">
        <f t="shared" si="1"/>
        <v>22</v>
      </c>
      <c r="C24" s="114" t="s">
        <v>643</v>
      </c>
      <c r="D24" s="137" t="s">
        <v>368</v>
      </c>
      <c r="E24" s="115" t="s">
        <v>644</v>
      </c>
      <c r="F24" s="147">
        <v>4</v>
      </c>
      <c r="G24" s="125" t="s">
        <v>647</v>
      </c>
      <c r="H24" s="125" t="s">
        <v>646</v>
      </c>
      <c r="I24" s="126">
        <v>1</v>
      </c>
      <c r="J24" s="126" t="s">
        <v>637</v>
      </c>
      <c r="K24" s="126" t="s">
        <v>639</v>
      </c>
      <c r="L24" s="127">
        <v>12</v>
      </c>
      <c r="M24" s="126" t="s">
        <v>637</v>
      </c>
      <c r="N24" s="126" t="s">
        <v>642</v>
      </c>
      <c r="O24" s="137">
        <v>4</v>
      </c>
      <c r="P24" s="126" t="s">
        <v>645</v>
      </c>
      <c r="Q24" s="137" t="s">
        <v>367</v>
      </c>
      <c r="R24" s="115" t="s">
        <v>650</v>
      </c>
      <c r="S24" s="137" t="s">
        <v>38</v>
      </c>
      <c r="T24" s="115" t="s">
        <v>652</v>
      </c>
      <c r="U24" s="147">
        <v>3</v>
      </c>
      <c r="V24" s="69" t="str">
        <f t="shared" si="0"/>
        <v>case 22:sChoice = "ar_mepsteam001";  fCR = 4.0;  iMinNum = 1; iMaxNum = 12; iWeight = 4; break; // Mephit, Steam || FQ: Rare || HD: 3</v>
      </c>
    </row>
    <row r="25" spans="1:22" s="139" customFormat="1" ht="15" customHeight="1">
      <c r="A25" s="116" t="s">
        <v>629</v>
      </c>
      <c r="B25" s="114">
        <f t="shared" si="1"/>
        <v>23</v>
      </c>
      <c r="C25" s="114" t="s">
        <v>643</v>
      </c>
      <c r="D25" s="137" t="s">
        <v>380</v>
      </c>
      <c r="E25" s="115" t="s">
        <v>644</v>
      </c>
      <c r="F25" s="147">
        <v>4</v>
      </c>
      <c r="G25" s="125" t="s">
        <v>647</v>
      </c>
      <c r="H25" s="125" t="s">
        <v>646</v>
      </c>
      <c r="I25" s="126">
        <v>2</v>
      </c>
      <c r="J25" s="126" t="s">
        <v>637</v>
      </c>
      <c r="K25" s="126" t="s">
        <v>639</v>
      </c>
      <c r="L25" s="127">
        <v>8</v>
      </c>
      <c r="M25" s="126" t="s">
        <v>637</v>
      </c>
      <c r="N25" s="126" t="s">
        <v>642</v>
      </c>
      <c r="O25" s="137">
        <v>8</v>
      </c>
      <c r="P25" s="126" t="s">
        <v>645</v>
      </c>
      <c r="Q25" s="137" t="s">
        <v>379</v>
      </c>
      <c r="R25" s="115" t="s">
        <v>650</v>
      </c>
      <c r="S25" s="137" t="s">
        <v>23</v>
      </c>
      <c r="T25" s="115" t="s">
        <v>652</v>
      </c>
      <c r="U25" s="147">
        <v>3</v>
      </c>
      <c r="V25" s="69" t="str">
        <f t="shared" si="0"/>
        <v>case 23:sChoice = "ar_scrbeetle_001";  fCR = 4.0;  iMinNum = 2; iMaxNum = 8; iWeight = 8; break; // Screamer Beetle || FQ: Uncommon || HD: 3</v>
      </c>
    </row>
    <row r="26" spans="1:22" s="139" customFormat="1" ht="15" customHeight="1">
      <c r="A26" s="116" t="s">
        <v>629</v>
      </c>
      <c r="B26" s="114">
        <f t="shared" si="1"/>
        <v>24</v>
      </c>
      <c r="C26" s="114" t="s">
        <v>643</v>
      </c>
      <c r="D26" s="137" t="s">
        <v>37</v>
      </c>
      <c r="E26" s="115" t="s">
        <v>644</v>
      </c>
      <c r="F26" s="147">
        <v>5</v>
      </c>
      <c r="G26" s="125" t="s">
        <v>647</v>
      </c>
      <c r="H26" s="125" t="s">
        <v>646</v>
      </c>
      <c r="I26" s="126">
        <v>1</v>
      </c>
      <c r="J26" s="126" t="s">
        <v>637</v>
      </c>
      <c r="K26" s="126" t="s">
        <v>639</v>
      </c>
      <c r="L26" s="127">
        <v>1</v>
      </c>
      <c r="M26" s="126" t="s">
        <v>637</v>
      </c>
      <c r="N26" s="126" t="s">
        <v>642</v>
      </c>
      <c r="O26" s="137">
        <v>4</v>
      </c>
      <c r="P26" s="126" t="s">
        <v>645</v>
      </c>
      <c r="Q26" s="137" t="s">
        <v>36</v>
      </c>
      <c r="R26" s="115" t="s">
        <v>650</v>
      </c>
      <c r="S26" s="137" t="s">
        <v>38</v>
      </c>
      <c r="T26" s="115" t="s">
        <v>652</v>
      </c>
      <c r="U26" s="147">
        <v>6</v>
      </c>
      <c r="V26" s="69" t="str">
        <f t="shared" si="0"/>
        <v>case 24:sChoice = "direrat_003";  fCR = 5.0;  iMinNum = 1; iMaxNum = 1; iWeight = 4; break; // Rat, Dire - Elder || FQ: Rare || HD: 6</v>
      </c>
    </row>
    <row r="27" spans="1:22" s="139" customFormat="1" ht="15" customHeight="1">
      <c r="A27" s="116" t="s">
        <v>629</v>
      </c>
      <c r="B27" s="114">
        <f t="shared" si="1"/>
        <v>25</v>
      </c>
      <c r="C27" s="114" t="s">
        <v>643</v>
      </c>
      <c r="D27" s="137" t="s">
        <v>779</v>
      </c>
      <c r="E27" s="115" t="s">
        <v>644</v>
      </c>
      <c r="F27" s="147">
        <v>5</v>
      </c>
      <c r="G27" s="125" t="s">
        <v>647</v>
      </c>
      <c r="H27" s="125" t="s">
        <v>646</v>
      </c>
      <c r="I27" s="126">
        <v>1</v>
      </c>
      <c r="J27" s="126" t="s">
        <v>637</v>
      </c>
      <c r="K27" s="126" t="s">
        <v>639</v>
      </c>
      <c r="L27" s="127">
        <v>2</v>
      </c>
      <c r="M27" s="126" t="s">
        <v>637</v>
      </c>
      <c r="N27" s="126" t="s">
        <v>642</v>
      </c>
      <c r="O27" s="137">
        <v>8</v>
      </c>
      <c r="P27" s="126" t="s">
        <v>645</v>
      </c>
      <c r="Q27" s="137" t="s">
        <v>778</v>
      </c>
      <c r="R27" s="115" t="s">
        <v>650</v>
      </c>
      <c r="S27" s="137" t="s">
        <v>23</v>
      </c>
      <c r="T27" s="115" t="s">
        <v>652</v>
      </c>
      <c r="U27" s="147">
        <v>5</v>
      </c>
      <c r="V27" s="69" t="str">
        <f t="shared" si="0"/>
        <v>case 25:sChoice = "ds_takis001";  fCR = 5.0;  iMinNum = 1; iMaxNum = 2; iWeight = 8; break; // Takis || FQ: Uncommon || HD: 5</v>
      </c>
    </row>
    <row r="28" spans="1:22" s="139" customFormat="1" ht="15" customHeight="1">
      <c r="A28" s="116" t="s">
        <v>629</v>
      </c>
      <c r="B28" s="114">
        <f t="shared" si="1"/>
        <v>26</v>
      </c>
      <c r="C28" s="114" t="s">
        <v>643</v>
      </c>
      <c r="D28" s="137" t="s">
        <v>106</v>
      </c>
      <c r="E28" s="115" t="s">
        <v>644</v>
      </c>
      <c r="F28" s="147">
        <v>5</v>
      </c>
      <c r="G28" s="125" t="s">
        <v>647</v>
      </c>
      <c r="H28" s="125" t="s">
        <v>646</v>
      </c>
      <c r="I28" s="126">
        <v>3</v>
      </c>
      <c r="J28" s="126" t="s">
        <v>637</v>
      </c>
      <c r="K28" s="126" t="s">
        <v>639</v>
      </c>
      <c r="L28" s="127">
        <v>8</v>
      </c>
      <c r="M28" s="126" t="s">
        <v>637</v>
      </c>
      <c r="N28" s="126" t="s">
        <v>642</v>
      </c>
      <c r="O28" s="137">
        <v>4</v>
      </c>
      <c r="P28" s="126" t="s">
        <v>645</v>
      </c>
      <c r="Q28" s="137" t="s">
        <v>105</v>
      </c>
      <c r="R28" s="115" t="s">
        <v>650</v>
      </c>
      <c r="S28" s="137" t="s">
        <v>38</v>
      </c>
      <c r="T28" s="115" t="s">
        <v>652</v>
      </c>
      <c r="U28" s="147">
        <v>3</v>
      </c>
      <c r="V28" s="69" t="str">
        <f t="shared" si="0"/>
        <v>case 26:sChoice = "ar_skyrossent001";  fCR = 5.0;  iMinNum = 3; iMaxNum = 8; iWeight = 4; break; // Marble Sentinel, Skyros || FQ: Rare || HD: 3</v>
      </c>
    </row>
    <row r="29" spans="1:22" s="139" customFormat="1" ht="15" customHeight="1">
      <c r="A29" s="116" t="s">
        <v>629</v>
      </c>
      <c r="B29" s="114">
        <f t="shared" si="1"/>
        <v>27</v>
      </c>
      <c r="C29" s="114" t="s">
        <v>643</v>
      </c>
      <c r="D29" s="137" t="s">
        <v>180</v>
      </c>
      <c r="E29" s="115" t="s">
        <v>644</v>
      </c>
      <c r="F29" s="147">
        <v>5</v>
      </c>
      <c r="G29" s="125" t="s">
        <v>647</v>
      </c>
      <c r="H29" s="125" t="s">
        <v>646</v>
      </c>
      <c r="I29" s="126">
        <v>1</v>
      </c>
      <c r="J29" s="126" t="s">
        <v>637</v>
      </c>
      <c r="K29" s="126" t="s">
        <v>639</v>
      </c>
      <c r="L29" s="127">
        <v>12</v>
      </c>
      <c r="M29" s="126" t="s">
        <v>637</v>
      </c>
      <c r="N29" s="126" t="s">
        <v>642</v>
      </c>
      <c r="O29" s="137">
        <v>8</v>
      </c>
      <c r="P29" s="126" t="s">
        <v>645</v>
      </c>
      <c r="Q29" s="137" t="s">
        <v>179</v>
      </c>
      <c r="R29" s="115" t="s">
        <v>650</v>
      </c>
      <c r="S29" s="137" t="s">
        <v>23</v>
      </c>
      <c r="T29" s="115" t="s">
        <v>652</v>
      </c>
      <c r="U29" s="147">
        <v>5</v>
      </c>
      <c r="V29" s="69" t="str">
        <f t="shared" si="0"/>
        <v>case 27:sChoice = "tarek_001";  fCR = 5.0;  iMinNum = 1; iMaxNum = 12; iWeight = 8; break; // Tarek || FQ: Uncommon || HD: 5</v>
      </c>
    </row>
    <row r="30" spans="1:22" s="139" customFormat="1" ht="15" customHeight="1">
      <c r="A30" s="116" t="s">
        <v>629</v>
      </c>
      <c r="B30" s="114">
        <f t="shared" si="1"/>
        <v>28</v>
      </c>
      <c r="C30" s="114" t="s">
        <v>643</v>
      </c>
      <c r="D30" s="137" t="s">
        <v>787</v>
      </c>
      <c r="E30" s="115" t="s">
        <v>644</v>
      </c>
      <c r="F30" s="147">
        <v>5</v>
      </c>
      <c r="G30" s="125" t="s">
        <v>647</v>
      </c>
      <c r="H30" s="125" t="s">
        <v>646</v>
      </c>
      <c r="I30" s="126">
        <v>1</v>
      </c>
      <c r="J30" s="126" t="s">
        <v>637</v>
      </c>
      <c r="K30" s="126" t="s">
        <v>639</v>
      </c>
      <c r="L30" s="127">
        <v>4</v>
      </c>
      <c r="M30" s="126" t="s">
        <v>637</v>
      </c>
      <c r="N30" s="126" t="s">
        <v>642</v>
      </c>
      <c r="O30" s="137">
        <v>8</v>
      </c>
      <c r="P30" s="126" t="s">
        <v>645</v>
      </c>
      <c r="Q30" s="137" t="s">
        <v>786</v>
      </c>
      <c r="R30" s="115" t="s">
        <v>650</v>
      </c>
      <c r="S30" s="137" t="s">
        <v>23</v>
      </c>
      <c r="T30" s="115" t="s">
        <v>652</v>
      </c>
      <c r="U30" s="147">
        <v>4</v>
      </c>
      <c r="V30" s="69" t="str">
        <f t="shared" si="0"/>
        <v>case 28:sChoice = "tigone001";  fCR = 5.0;  iMinNum = 1; iMaxNum = 4; iWeight = 8; break; // Tigone || FQ: Uncommon || HD: 4</v>
      </c>
    </row>
    <row r="31" spans="1:22" s="139" customFormat="1" ht="15" customHeight="1">
      <c r="A31" s="116" t="s">
        <v>629</v>
      </c>
      <c r="B31" s="114">
        <f t="shared" si="1"/>
        <v>29</v>
      </c>
      <c r="C31" s="114" t="s">
        <v>643</v>
      </c>
      <c r="D31" s="137" t="s">
        <v>751</v>
      </c>
      <c r="E31" s="115" t="s">
        <v>644</v>
      </c>
      <c r="F31" s="147">
        <v>5</v>
      </c>
      <c r="G31" s="125" t="s">
        <v>647</v>
      </c>
      <c r="H31" s="125" t="s">
        <v>646</v>
      </c>
      <c r="I31" s="126">
        <v>1</v>
      </c>
      <c r="J31" s="126" t="s">
        <v>637</v>
      </c>
      <c r="K31" s="126" t="s">
        <v>639</v>
      </c>
      <c r="L31" s="127">
        <v>12</v>
      </c>
      <c r="M31" s="126" t="s">
        <v>637</v>
      </c>
      <c r="N31" s="126" t="s">
        <v>642</v>
      </c>
      <c r="O31" s="137">
        <v>4</v>
      </c>
      <c r="P31" s="126" t="s">
        <v>645</v>
      </c>
      <c r="Q31" s="137" t="s">
        <v>750</v>
      </c>
      <c r="R31" s="115" t="s">
        <v>650</v>
      </c>
      <c r="S31" s="137" t="s">
        <v>38</v>
      </c>
      <c r="T31" s="115" t="s">
        <v>652</v>
      </c>
      <c r="U31" s="147">
        <v>3</v>
      </c>
      <c r="V31" s="69" t="str">
        <f t="shared" si="0"/>
        <v>case 29:sChoice = "ar_mepair001";  fCR = 5.0;  iMinNum = 1; iMaxNum = 12; iWeight = 4; break; // Mephit, Air || FQ: Rare || HD: 3</v>
      </c>
    </row>
    <row r="32" spans="1:22" s="139" customFormat="1" ht="15" customHeight="1">
      <c r="A32" s="116" t="s">
        <v>629</v>
      </c>
      <c r="B32" s="114">
        <f t="shared" si="1"/>
        <v>30</v>
      </c>
      <c r="C32" s="114" t="s">
        <v>643</v>
      </c>
      <c r="D32" s="137" t="s">
        <v>203</v>
      </c>
      <c r="E32" s="115" t="s">
        <v>644</v>
      </c>
      <c r="F32" s="147">
        <v>5</v>
      </c>
      <c r="G32" s="125" t="s">
        <v>647</v>
      </c>
      <c r="H32" s="125" t="s">
        <v>646</v>
      </c>
      <c r="I32" s="126">
        <v>1</v>
      </c>
      <c r="J32" s="126" t="s">
        <v>637</v>
      </c>
      <c r="K32" s="126" t="s">
        <v>639</v>
      </c>
      <c r="L32" s="127">
        <v>1</v>
      </c>
      <c r="M32" s="126" t="s">
        <v>637</v>
      </c>
      <c r="N32" s="126" t="s">
        <v>642</v>
      </c>
      <c r="O32" s="137">
        <v>2</v>
      </c>
      <c r="P32" s="126" t="s">
        <v>645</v>
      </c>
      <c r="Q32" s="137" t="s">
        <v>202</v>
      </c>
      <c r="R32" s="115" t="s">
        <v>650</v>
      </c>
      <c r="S32" s="137" t="s">
        <v>11</v>
      </c>
      <c r="T32" s="115" t="s">
        <v>652</v>
      </c>
      <c r="U32" s="147">
        <v>3</v>
      </c>
      <c r="V32" s="69" t="str">
        <f t="shared" si="0"/>
        <v>case 30:sChoice = "ar_imp001";  fCR = 5.0;  iMinNum = 1; iMaxNum = 1; iWeight = 2; break; // Imp [AR] || FQ: Very Rare || HD: 3</v>
      </c>
    </row>
    <row r="33" spans="1:22" s="139" customFormat="1" ht="15" customHeight="1">
      <c r="A33" s="116" t="s">
        <v>629</v>
      </c>
      <c r="B33" s="114">
        <f t="shared" si="1"/>
        <v>31</v>
      </c>
      <c r="C33" s="114" t="s">
        <v>643</v>
      </c>
      <c r="D33" s="137" t="s">
        <v>205</v>
      </c>
      <c r="E33" s="115" t="s">
        <v>644</v>
      </c>
      <c r="F33" s="147">
        <v>5</v>
      </c>
      <c r="G33" s="125" t="s">
        <v>647</v>
      </c>
      <c r="H33" s="125" t="s">
        <v>646</v>
      </c>
      <c r="I33" s="126">
        <v>2</v>
      </c>
      <c r="J33" s="126" t="s">
        <v>637</v>
      </c>
      <c r="K33" s="126" t="s">
        <v>639</v>
      </c>
      <c r="L33" s="127">
        <v>8</v>
      </c>
      <c r="M33" s="126" t="s">
        <v>637</v>
      </c>
      <c r="N33" s="126" t="s">
        <v>642</v>
      </c>
      <c r="O33" s="137">
        <v>2</v>
      </c>
      <c r="P33" s="126" t="s">
        <v>645</v>
      </c>
      <c r="Q33" s="137" t="s">
        <v>204</v>
      </c>
      <c r="R33" s="115" t="s">
        <v>650</v>
      </c>
      <c r="S33" s="137" t="s">
        <v>11</v>
      </c>
      <c r="T33" s="115" t="s">
        <v>652</v>
      </c>
      <c r="U33" s="147">
        <v>4</v>
      </c>
      <c r="V33" s="69" t="str">
        <f t="shared" si="0"/>
        <v>case 31:sChoice = "ar_hellhound001";  fCR = 5.0;  iMinNum = 2; iMaxNum = 8; iWeight = 2; break; // Hell Hound [AR] || FQ: Very Rare || HD: 4</v>
      </c>
    </row>
    <row r="34" spans="1:22" s="139" customFormat="1" ht="15" customHeight="1">
      <c r="A34" s="116" t="s">
        <v>629</v>
      </c>
      <c r="B34" s="114">
        <f t="shared" si="1"/>
        <v>32</v>
      </c>
      <c r="C34" s="114" t="s">
        <v>643</v>
      </c>
      <c r="D34" s="137" t="s">
        <v>364</v>
      </c>
      <c r="E34" s="115" t="s">
        <v>644</v>
      </c>
      <c r="F34" s="147">
        <v>6</v>
      </c>
      <c r="G34" s="125" t="s">
        <v>647</v>
      </c>
      <c r="H34" s="125" t="s">
        <v>646</v>
      </c>
      <c r="I34" s="126">
        <v>1</v>
      </c>
      <c r="J34" s="126" t="s">
        <v>637</v>
      </c>
      <c r="K34" s="126" t="s">
        <v>639</v>
      </c>
      <c r="L34" s="127">
        <v>1</v>
      </c>
      <c r="M34" s="126" t="s">
        <v>637</v>
      </c>
      <c r="N34" s="126" t="s">
        <v>642</v>
      </c>
      <c r="O34" s="137">
        <v>4</v>
      </c>
      <c r="P34" s="126" t="s">
        <v>645</v>
      </c>
      <c r="Q34" s="137" t="s">
        <v>363</v>
      </c>
      <c r="R34" s="115" t="s">
        <v>650</v>
      </c>
      <c r="S34" s="137" t="s">
        <v>38</v>
      </c>
      <c r="T34" s="115" t="s">
        <v>652</v>
      </c>
      <c r="U34" s="147">
        <v>4</v>
      </c>
      <c r="V34" s="69" t="str">
        <f t="shared" si="0"/>
        <v>case 32:sChoice = "elem_sun_md001";  fCR = 6.0;  iMinNum = 1; iMaxNum = 1; iWeight = 4; break; // Sun Paraelemental, Medium || FQ: Rare || HD: 4</v>
      </c>
    </row>
    <row r="35" spans="1:22" s="139" customFormat="1" ht="15" customHeight="1">
      <c r="A35" s="116" t="s">
        <v>629</v>
      </c>
      <c r="B35" s="114">
        <f t="shared" si="1"/>
        <v>33</v>
      </c>
      <c r="C35" s="114" t="s">
        <v>643</v>
      </c>
      <c r="D35" s="137" t="s">
        <v>790</v>
      </c>
      <c r="E35" s="115" t="s">
        <v>644</v>
      </c>
      <c r="F35" s="147">
        <v>6</v>
      </c>
      <c r="G35" s="125" t="s">
        <v>647</v>
      </c>
      <c r="H35" s="125" t="s">
        <v>646</v>
      </c>
      <c r="I35" s="126">
        <v>1</v>
      </c>
      <c r="J35" s="126" t="s">
        <v>637</v>
      </c>
      <c r="K35" s="126" t="s">
        <v>639</v>
      </c>
      <c r="L35" s="127">
        <v>20</v>
      </c>
      <c r="M35" s="126" t="s">
        <v>637</v>
      </c>
      <c r="N35" s="126" t="s">
        <v>642</v>
      </c>
      <c r="O35" s="137">
        <v>8</v>
      </c>
      <c r="P35" s="126" t="s">
        <v>645</v>
      </c>
      <c r="Q35" s="137" t="s">
        <v>789</v>
      </c>
      <c r="R35" s="115" t="s">
        <v>650</v>
      </c>
      <c r="S35" s="137" t="s">
        <v>23</v>
      </c>
      <c r="T35" s="115" t="s">
        <v>652</v>
      </c>
      <c r="U35" s="147">
        <v>5</v>
      </c>
      <c r="V35" s="69" t="str">
        <f t="shared" si="0"/>
        <v>case 33:sChoice = "ds_tulk001";  fCR = 6.0;  iMinNum = 1; iMaxNum = 20; iWeight = 8; break; // Tul'k || FQ: Uncommon || HD: 5</v>
      </c>
    </row>
    <row r="36" spans="1:22" s="139" customFormat="1" ht="15" customHeight="1">
      <c r="A36" s="116" t="s">
        <v>629</v>
      </c>
      <c r="B36" s="114">
        <f t="shared" si="1"/>
        <v>34</v>
      </c>
      <c r="C36" s="114" t="s">
        <v>643</v>
      </c>
      <c r="D36" s="137" t="s">
        <v>199</v>
      </c>
      <c r="E36" s="115" t="s">
        <v>644</v>
      </c>
      <c r="F36" s="147">
        <v>6</v>
      </c>
      <c r="G36" s="125" t="s">
        <v>647</v>
      </c>
      <c r="H36" s="125" t="s">
        <v>646</v>
      </c>
      <c r="I36" s="126">
        <v>1</v>
      </c>
      <c r="J36" s="126" t="s">
        <v>637</v>
      </c>
      <c r="K36" s="126" t="s">
        <v>639</v>
      </c>
      <c r="L36" s="127">
        <v>8</v>
      </c>
      <c r="M36" s="126" t="s">
        <v>637</v>
      </c>
      <c r="N36" s="126" t="s">
        <v>642</v>
      </c>
      <c r="O36" s="137">
        <v>2</v>
      </c>
      <c r="P36" s="126" t="s">
        <v>645</v>
      </c>
      <c r="Q36" s="137" t="s">
        <v>198</v>
      </c>
      <c r="R36" s="115" t="s">
        <v>650</v>
      </c>
      <c r="S36" s="137" t="s">
        <v>11</v>
      </c>
      <c r="T36" s="115" t="s">
        <v>652</v>
      </c>
      <c r="U36" s="147">
        <v>6</v>
      </c>
      <c r="V36" s="69" t="str">
        <f t="shared" si="0"/>
        <v>case 34:sChoice = "dunebandit_001";  fCR = 6.0;  iMinNum = 1; iMaxNum = 8; iWeight = 2; break; // Dune Bandit, Mul - Longsword || FQ: Very Rare || HD: 6</v>
      </c>
    </row>
    <row r="37" spans="1:22" s="139" customFormat="1" ht="15" customHeight="1">
      <c r="A37" s="116" t="s">
        <v>629</v>
      </c>
      <c r="B37" s="114">
        <f t="shared" si="1"/>
        <v>35</v>
      </c>
      <c r="C37" s="114" t="s">
        <v>643</v>
      </c>
      <c r="D37" s="137" t="s">
        <v>798</v>
      </c>
      <c r="E37" s="115" t="s">
        <v>644</v>
      </c>
      <c r="F37" s="147">
        <v>7</v>
      </c>
      <c r="G37" s="125" t="s">
        <v>647</v>
      </c>
      <c r="H37" s="125" t="s">
        <v>646</v>
      </c>
      <c r="I37" s="126">
        <v>1</v>
      </c>
      <c r="J37" s="126" t="s">
        <v>637</v>
      </c>
      <c r="K37" s="126" t="s">
        <v>639</v>
      </c>
      <c r="L37" s="127">
        <v>4</v>
      </c>
      <c r="M37" s="126" t="s">
        <v>637</v>
      </c>
      <c r="N37" s="126" t="s">
        <v>642</v>
      </c>
      <c r="O37" s="137">
        <v>2</v>
      </c>
      <c r="P37" s="126" t="s">
        <v>645</v>
      </c>
      <c r="Q37" s="137" t="s">
        <v>797</v>
      </c>
      <c r="R37" s="115" t="s">
        <v>650</v>
      </c>
      <c r="S37" s="137" t="s">
        <v>353</v>
      </c>
      <c r="T37" s="115" t="s">
        <v>652</v>
      </c>
      <c r="U37" s="147">
        <v>6</v>
      </c>
      <c r="V37" s="69" t="str">
        <f t="shared" si="0"/>
        <v>case 35:sChoice = "windwalker001";  fCR = 7.0;  iMinNum = 1; iMaxNum = 4; iWeight = 2; break; // Wind Walker || FQ: Very  Rare || HD: 6</v>
      </c>
    </row>
    <row r="38" spans="1:22" s="139" customFormat="1" ht="15" customHeight="1">
      <c r="A38" s="116" t="s">
        <v>629</v>
      </c>
      <c r="B38" s="114">
        <f t="shared" si="1"/>
        <v>36</v>
      </c>
      <c r="C38" s="114" t="s">
        <v>643</v>
      </c>
      <c r="D38" s="137" t="s">
        <v>348</v>
      </c>
      <c r="E38" s="115" t="s">
        <v>644</v>
      </c>
      <c r="F38" s="147">
        <v>7</v>
      </c>
      <c r="G38" s="125" t="s">
        <v>647</v>
      </c>
      <c r="H38" s="125" t="s">
        <v>646</v>
      </c>
      <c r="I38" s="126">
        <v>1</v>
      </c>
      <c r="J38" s="126" t="s">
        <v>637</v>
      </c>
      <c r="K38" s="126" t="s">
        <v>639</v>
      </c>
      <c r="L38" s="127">
        <v>1</v>
      </c>
      <c r="M38" s="126" t="s">
        <v>637</v>
      </c>
      <c r="N38" s="126" t="s">
        <v>642</v>
      </c>
      <c r="O38" s="137">
        <v>4</v>
      </c>
      <c r="P38" s="126" t="s">
        <v>645</v>
      </c>
      <c r="Q38" s="137" t="s">
        <v>347</v>
      </c>
      <c r="R38" s="115" t="s">
        <v>650</v>
      </c>
      <c r="S38" s="137" t="s">
        <v>38</v>
      </c>
      <c r="T38" s="115" t="s">
        <v>652</v>
      </c>
      <c r="U38" s="147">
        <v>4</v>
      </c>
      <c r="V38" s="69" t="str">
        <f t="shared" si="0"/>
        <v>case 36:sChoice = "elem_air_md001";  fCR = 7.0;  iMinNum = 1; iMaxNum = 1; iWeight = 4; break; // [AR] Air Elemental, Medium || FQ: Rare || HD: 4</v>
      </c>
    </row>
    <row r="39" spans="1:22" s="139" customFormat="1" ht="15" customHeight="1">
      <c r="A39" s="116" t="s">
        <v>629</v>
      </c>
      <c r="B39" s="114">
        <f t="shared" si="1"/>
        <v>37</v>
      </c>
      <c r="C39" s="114" t="s">
        <v>643</v>
      </c>
      <c r="D39" s="137" t="s">
        <v>137</v>
      </c>
      <c r="E39" s="115" t="s">
        <v>644</v>
      </c>
      <c r="F39" s="147">
        <v>7</v>
      </c>
      <c r="G39" s="125" t="s">
        <v>647</v>
      </c>
      <c r="H39" s="125" t="s">
        <v>646</v>
      </c>
      <c r="I39" s="126">
        <v>1</v>
      </c>
      <c r="J39" s="126" t="s">
        <v>637</v>
      </c>
      <c r="K39" s="126" t="s">
        <v>639</v>
      </c>
      <c r="L39" s="127">
        <v>5</v>
      </c>
      <c r="M39" s="126" t="s">
        <v>637</v>
      </c>
      <c r="N39" s="126" t="s">
        <v>642</v>
      </c>
      <c r="O39" s="137">
        <v>8</v>
      </c>
      <c r="P39" s="126" t="s">
        <v>645</v>
      </c>
      <c r="Q39" s="137" t="s">
        <v>136</v>
      </c>
      <c r="R39" s="115" t="s">
        <v>650</v>
      </c>
      <c r="S39" s="137" t="s">
        <v>23</v>
      </c>
      <c r="T39" s="115" t="s">
        <v>652</v>
      </c>
      <c r="U39" s="147">
        <v>7</v>
      </c>
      <c r="V39" s="69" t="str">
        <f t="shared" si="0"/>
        <v>case 37:sChoice = "dunebandit_002";  fCR = 7.0;  iMinNum = 1; iMaxNum = 5; iWeight = 8; break; // Dune Bandit - Longbow || FQ: Uncommon || HD: 7</v>
      </c>
    </row>
    <row r="40" spans="1:22" s="139" customFormat="1" ht="15" customHeight="1">
      <c r="A40" s="116" t="s">
        <v>629</v>
      </c>
      <c r="B40" s="114">
        <f t="shared" si="1"/>
        <v>38</v>
      </c>
      <c r="C40" s="114" t="s">
        <v>643</v>
      </c>
      <c r="D40" s="137" t="s">
        <v>152</v>
      </c>
      <c r="E40" s="115" t="s">
        <v>644</v>
      </c>
      <c r="F40" s="147">
        <v>7</v>
      </c>
      <c r="G40" s="125" t="s">
        <v>647</v>
      </c>
      <c r="H40" s="125" t="s">
        <v>646</v>
      </c>
      <c r="I40" s="120">
        <v>1</v>
      </c>
      <c r="J40" s="126" t="s">
        <v>637</v>
      </c>
      <c r="K40" s="126" t="s">
        <v>639</v>
      </c>
      <c r="L40" s="121">
        <v>5</v>
      </c>
      <c r="M40" s="126" t="s">
        <v>637</v>
      </c>
      <c r="N40" s="126" t="s">
        <v>642</v>
      </c>
      <c r="O40" s="137">
        <v>4</v>
      </c>
      <c r="P40" s="126" t="s">
        <v>645</v>
      </c>
      <c r="Q40" s="137" t="s">
        <v>151</v>
      </c>
      <c r="R40" s="115" t="s">
        <v>650</v>
      </c>
      <c r="S40" s="140" t="s">
        <v>38</v>
      </c>
      <c r="T40" s="115" t="s">
        <v>652</v>
      </c>
      <c r="U40" s="147">
        <v>8</v>
      </c>
      <c r="V40" s="69" t="str">
        <f t="shared" si="0"/>
        <v>case 38:sChoice = "ar_defiler_001";  fCR = 7.0;  iMinNum = 1; iMaxNum = 5; iWeight = 4; break; // Defiler, Apprentice || FQ: Rare || HD: 8</v>
      </c>
    </row>
    <row r="41" spans="1:22" s="139" customFormat="1" ht="15" customHeight="1">
      <c r="A41" s="116" t="s">
        <v>629</v>
      </c>
      <c r="B41" s="114">
        <f t="shared" si="1"/>
        <v>39</v>
      </c>
      <c r="C41" s="114" t="s">
        <v>643</v>
      </c>
      <c r="D41" s="137" t="s">
        <v>526</v>
      </c>
      <c r="E41" s="115" t="s">
        <v>644</v>
      </c>
      <c r="F41" s="147">
        <v>7</v>
      </c>
      <c r="G41" s="125" t="s">
        <v>647</v>
      </c>
      <c r="H41" s="125" t="s">
        <v>646</v>
      </c>
      <c r="I41" s="120">
        <v>1</v>
      </c>
      <c r="J41" s="126" t="s">
        <v>637</v>
      </c>
      <c r="K41" s="126" t="s">
        <v>639</v>
      </c>
      <c r="L41" s="121">
        <v>2</v>
      </c>
      <c r="M41" s="126" t="s">
        <v>637</v>
      </c>
      <c r="N41" s="126" t="s">
        <v>642</v>
      </c>
      <c r="O41" s="137">
        <v>4</v>
      </c>
      <c r="P41" s="126" t="s">
        <v>645</v>
      </c>
      <c r="Q41" s="137" t="s">
        <v>525</v>
      </c>
      <c r="R41" s="115" t="s">
        <v>650</v>
      </c>
      <c r="S41" s="137" t="s">
        <v>38</v>
      </c>
      <c r="T41" s="115" t="s">
        <v>652</v>
      </c>
      <c r="U41" s="147">
        <v>6</v>
      </c>
      <c r="V41" s="69" t="str">
        <f t="shared" si="0"/>
        <v>case 39:sChoice = "shardspider001";  fCR = 7.0;  iMinNum = 1; iMaxNum = 2; iWeight = 4; break; // Shard Spider || FQ: Rare || HD: 6</v>
      </c>
    </row>
    <row r="42" spans="1:22" s="139" customFormat="1" ht="15" customHeight="1">
      <c r="A42" s="116" t="s">
        <v>629</v>
      </c>
      <c r="B42" s="114">
        <f t="shared" si="1"/>
        <v>40</v>
      </c>
      <c r="C42" s="114" t="s">
        <v>643</v>
      </c>
      <c r="D42" s="137" t="s">
        <v>186</v>
      </c>
      <c r="E42" s="115" t="s">
        <v>644</v>
      </c>
      <c r="F42" s="147">
        <v>7</v>
      </c>
      <c r="G42" s="125" t="s">
        <v>647</v>
      </c>
      <c r="H42" s="125" t="s">
        <v>646</v>
      </c>
      <c r="I42" s="120">
        <v>1</v>
      </c>
      <c r="J42" s="126" t="s">
        <v>637</v>
      </c>
      <c r="K42" s="126" t="s">
        <v>639</v>
      </c>
      <c r="L42" s="121">
        <v>8</v>
      </c>
      <c r="M42" s="126" t="s">
        <v>637</v>
      </c>
      <c r="N42" s="126" t="s">
        <v>642</v>
      </c>
      <c r="O42" s="137">
        <v>8</v>
      </c>
      <c r="P42" s="126" t="s">
        <v>645</v>
      </c>
      <c r="Q42" s="137" t="s">
        <v>185</v>
      </c>
      <c r="R42" s="115" t="s">
        <v>650</v>
      </c>
      <c r="S42" s="137" t="s">
        <v>23</v>
      </c>
      <c r="T42" s="115" t="s">
        <v>652</v>
      </c>
      <c r="U42" s="147">
        <v>4</v>
      </c>
      <c r="V42" s="69" t="str">
        <f t="shared" si="0"/>
        <v>case 40:sChoice = "ruve001";  fCR = 7.0;  iMinNum = 1; iMaxNum = 8; iWeight = 8; break; // Ruve || FQ: Uncommon || HD: 4</v>
      </c>
    </row>
    <row r="43" spans="1:22" s="139" customFormat="1" ht="15" customHeight="1">
      <c r="A43" s="116" t="s">
        <v>629</v>
      </c>
      <c r="B43" s="114">
        <f t="shared" si="1"/>
        <v>41</v>
      </c>
      <c r="C43" s="114" t="s">
        <v>643</v>
      </c>
      <c r="D43" s="137" t="s">
        <v>721</v>
      </c>
      <c r="E43" s="115" t="s">
        <v>644</v>
      </c>
      <c r="F43" s="147">
        <v>7</v>
      </c>
      <c r="G43" s="125" t="s">
        <v>647</v>
      </c>
      <c r="H43" s="125" t="s">
        <v>646</v>
      </c>
      <c r="I43" s="120">
        <v>1</v>
      </c>
      <c r="J43" s="126" t="s">
        <v>637</v>
      </c>
      <c r="K43" s="126" t="s">
        <v>639</v>
      </c>
      <c r="L43" s="121">
        <v>1</v>
      </c>
      <c r="M43" s="126" t="s">
        <v>637</v>
      </c>
      <c r="N43" s="126" t="s">
        <v>642</v>
      </c>
      <c r="O43" s="137">
        <v>4</v>
      </c>
      <c r="P43" s="126" t="s">
        <v>645</v>
      </c>
      <c r="Q43" s="137" t="s">
        <v>720</v>
      </c>
      <c r="R43" s="115" t="s">
        <v>650</v>
      </c>
      <c r="S43" s="137" t="s">
        <v>38</v>
      </c>
      <c r="T43" s="115" t="s">
        <v>652</v>
      </c>
      <c r="U43" s="147">
        <v>6</v>
      </c>
      <c r="V43" s="69" t="str">
        <f t="shared" si="0"/>
        <v>case 41:sChoice = "ds_flailer001";  fCR = 7.0;  iMinNum = 1; iMaxNum = 1; iWeight = 4; break; // Flailer || FQ: Rare || HD: 6</v>
      </c>
    </row>
    <row r="44" spans="1:22" s="139" customFormat="1" ht="15" customHeight="1">
      <c r="A44" s="116" t="s">
        <v>629</v>
      </c>
      <c r="B44" s="114">
        <f t="shared" si="1"/>
        <v>42</v>
      </c>
      <c r="C44" s="114" t="s">
        <v>643</v>
      </c>
      <c r="D44" s="137" t="s">
        <v>690</v>
      </c>
      <c r="E44" s="115" t="s">
        <v>644</v>
      </c>
      <c r="F44" s="147">
        <v>7</v>
      </c>
      <c r="G44" s="125" t="s">
        <v>647</v>
      </c>
      <c r="H44" s="125" t="s">
        <v>646</v>
      </c>
      <c r="I44" s="120">
        <v>1</v>
      </c>
      <c r="J44" s="126" t="s">
        <v>637</v>
      </c>
      <c r="K44" s="126" t="s">
        <v>639</v>
      </c>
      <c r="L44" s="121">
        <v>1</v>
      </c>
      <c r="M44" s="126" t="s">
        <v>637</v>
      </c>
      <c r="N44" s="126" t="s">
        <v>642</v>
      </c>
      <c r="O44" s="137">
        <v>8</v>
      </c>
      <c r="P44" s="126" t="s">
        <v>645</v>
      </c>
      <c r="Q44" s="137" t="s">
        <v>689</v>
      </c>
      <c r="R44" s="115" t="s">
        <v>650</v>
      </c>
      <c r="S44" s="137" t="s">
        <v>23</v>
      </c>
      <c r="T44" s="115" t="s">
        <v>652</v>
      </c>
      <c r="U44" s="147">
        <v>6</v>
      </c>
      <c r="V44" s="69" t="str">
        <f t="shared" si="0"/>
        <v>case 42:sChoice = "ds_gboneclaw001";  fCR = 7.0;  iMinNum = 1; iMaxNum = 1; iWeight = 8; break; // Boneclaw, Greater || FQ: Uncommon || HD: 6</v>
      </c>
    </row>
    <row r="45" spans="1:22" s="139" customFormat="1" ht="15" customHeight="1">
      <c r="A45" s="116" t="s">
        <v>629</v>
      </c>
      <c r="B45" s="114">
        <f t="shared" si="1"/>
        <v>43</v>
      </c>
      <c r="C45" s="114" t="s">
        <v>643</v>
      </c>
      <c r="D45" s="137" t="s">
        <v>746</v>
      </c>
      <c r="E45" s="115" t="s">
        <v>644</v>
      </c>
      <c r="F45" s="147">
        <v>7</v>
      </c>
      <c r="G45" s="125" t="s">
        <v>647</v>
      </c>
      <c r="H45" s="125" t="s">
        <v>646</v>
      </c>
      <c r="I45" s="120">
        <v>5</v>
      </c>
      <c r="J45" s="126" t="s">
        <v>637</v>
      </c>
      <c r="K45" s="126" t="s">
        <v>639</v>
      </c>
      <c r="L45" s="121">
        <v>20</v>
      </c>
      <c r="M45" s="126" t="s">
        <v>637</v>
      </c>
      <c r="N45" s="126" t="s">
        <v>642</v>
      </c>
      <c r="O45" s="137">
        <v>8</v>
      </c>
      <c r="P45" s="126" t="s">
        <v>645</v>
      </c>
      <c r="Q45" s="137" t="s">
        <v>745</v>
      </c>
      <c r="R45" s="115" t="s">
        <v>650</v>
      </c>
      <c r="S45" s="137" t="s">
        <v>23</v>
      </c>
      <c r="T45" s="115" t="s">
        <v>652</v>
      </c>
      <c r="U45" s="147">
        <v>8</v>
      </c>
      <c r="V45" s="69" t="str">
        <f t="shared" si="0"/>
        <v>case 43:sChoice = "blkmastyrial_001";  fCR = 7.0;  iMinNum = 5; iMaxNum = 20; iWeight = 8; break; // Mastyrial, Black || FQ: Uncommon || HD: 8</v>
      </c>
    </row>
    <row r="46" spans="1:22" s="139" customFormat="1" ht="15" customHeight="1">
      <c r="A46" s="116" t="s">
        <v>629</v>
      </c>
      <c r="B46" s="114">
        <f t="shared" si="1"/>
        <v>44</v>
      </c>
      <c r="C46" s="114" t="s">
        <v>643</v>
      </c>
      <c r="D46" s="137" t="s">
        <v>671</v>
      </c>
      <c r="E46" s="115" t="s">
        <v>644</v>
      </c>
      <c r="F46" s="147">
        <v>7</v>
      </c>
      <c r="G46" s="125" t="s">
        <v>647</v>
      </c>
      <c r="H46" s="125" t="s">
        <v>646</v>
      </c>
      <c r="I46" s="120">
        <v>1</v>
      </c>
      <c r="J46" s="126" t="s">
        <v>637</v>
      </c>
      <c r="K46" s="126" t="s">
        <v>639</v>
      </c>
      <c r="L46" s="121">
        <v>1</v>
      </c>
      <c r="M46" s="126" t="s">
        <v>637</v>
      </c>
      <c r="N46" s="126" t="s">
        <v>642</v>
      </c>
      <c r="O46" s="137">
        <v>2</v>
      </c>
      <c r="P46" s="126" t="s">
        <v>645</v>
      </c>
      <c r="Q46" s="137" t="s">
        <v>670</v>
      </c>
      <c r="R46" s="115" t="s">
        <v>650</v>
      </c>
      <c r="S46" s="137" t="s">
        <v>11</v>
      </c>
      <c r="T46" s="115" t="s">
        <v>652</v>
      </c>
      <c r="U46" s="147">
        <v>10</v>
      </c>
      <c r="V46" s="69" t="str">
        <f t="shared" si="0"/>
        <v>case 44:sChoice = "aarakocra005";  fCR = 7.0;  iMinNum = 1; iMaxNum = 1; iWeight = 2; break; // Aarakocra, Scout || FQ: Very Rare || HD: 10</v>
      </c>
    </row>
    <row r="47" spans="1:22" s="139" customFormat="1" ht="15" customHeight="1">
      <c r="A47" s="116" t="s">
        <v>629</v>
      </c>
      <c r="B47" s="114">
        <f t="shared" si="1"/>
        <v>45</v>
      </c>
      <c r="C47" s="114" t="s">
        <v>643</v>
      </c>
      <c r="D47" s="137" t="s">
        <v>770</v>
      </c>
      <c r="E47" s="115" t="s">
        <v>644</v>
      </c>
      <c r="F47" s="147">
        <v>7</v>
      </c>
      <c r="G47" s="125" t="s">
        <v>647</v>
      </c>
      <c r="H47" s="125" t="s">
        <v>646</v>
      </c>
      <c r="I47" s="120">
        <v>1</v>
      </c>
      <c r="J47" s="126" t="s">
        <v>637</v>
      </c>
      <c r="K47" s="126" t="s">
        <v>639</v>
      </c>
      <c r="L47" s="121">
        <v>4</v>
      </c>
      <c r="M47" s="126" t="s">
        <v>637</v>
      </c>
      <c r="N47" s="126" t="s">
        <v>642</v>
      </c>
      <c r="O47" s="137">
        <v>8</v>
      </c>
      <c r="P47" s="126" t="s">
        <v>645</v>
      </c>
      <c r="Q47" s="137" t="s">
        <v>769</v>
      </c>
      <c r="R47" s="115" t="s">
        <v>650</v>
      </c>
      <c r="S47" s="137" t="s">
        <v>23</v>
      </c>
      <c r="T47" s="115" t="s">
        <v>652</v>
      </c>
      <c r="U47" s="147">
        <v>7</v>
      </c>
      <c r="V47" s="69" t="str">
        <f t="shared" si="0"/>
        <v>case 45:sChoice = "ar_ssurran_002";  fCR = 7.0;  iMinNum = 1; iMaxNum = 4; iWeight = 8; break; // Ssurran, Raider || FQ: Uncommon || HD: 7</v>
      </c>
    </row>
    <row r="48" spans="1:22" s="139" customFormat="1" ht="15" customHeight="1">
      <c r="A48" s="116" t="s">
        <v>629</v>
      </c>
      <c r="B48" s="114">
        <f t="shared" si="1"/>
        <v>46</v>
      </c>
      <c r="C48" s="114" t="s">
        <v>643</v>
      </c>
      <c r="D48" s="137" t="s">
        <v>730</v>
      </c>
      <c r="E48" s="115" t="s">
        <v>644</v>
      </c>
      <c r="F48" s="147">
        <v>8</v>
      </c>
      <c r="G48" s="125" t="s">
        <v>647</v>
      </c>
      <c r="H48" s="125" t="s">
        <v>646</v>
      </c>
      <c r="I48" s="120">
        <v>1</v>
      </c>
      <c r="J48" s="126" t="s">
        <v>637</v>
      </c>
      <c r="K48" s="126" t="s">
        <v>639</v>
      </c>
      <c r="L48" s="121">
        <v>2</v>
      </c>
      <c r="M48" s="126" t="s">
        <v>637</v>
      </c>
      <c r="N48" s="126" t="s">
        <v>642</v>
      </c>
      <c r="O48" s="137">
        <v>8</v>
      </c>
      <c r="P48" s="126" t="s">
        <v>645</v>
      </c>
      <c r="Q48" s="137" t="s">
        <v>729</v>
      </c>
      <c r="R48" s="115" t="s">
        <v>650</v>
      </c>
      <c r="S48" s="137" t="s">
        <v>23</v>
      </c>
      <c r="T48" s="115" t="s">
        <v>652</v>
      </c>
      <c r="U48" s="147">
        <v>5</v>
      </c>
      <c r="V48" s="69" t="str">
        <f t="shared" si="0"/>
        <v>case 46:sChoice = "ar_hawk002";  fCR = 8.0;  iMinNum = 1; iMaxNum = 2; iWeight = 8; break; // Hawk, Dire || FQ: Uncommon || HD: 5</v>
      </c>
    </row>
    <row r="49" spans="1:22" s="139" customFormat="1" ht="15" customHeight="1">
      <c r="A49" s="116" t="s">
        <v>629</v>
      </c>
      <c r="B49" s="114">
        <f t="shared" si="1"/>
        <v>47</v>
      </c>
      <c r="C49" s="114" t="s">
        <v>643</v>
      </c>
      <c r="D49" s="137" t="s">
        <v>103</v>
      </c>
      <c r="E49" s="115" t="s">
        <v>644</v>
      </c>
      <c r="F49" s="147">
        <v>8</v>
      </c>
      <c r="G49" s="125" t="s">
        <v>647</v>
      </c>
      <c r="H49" s="125" t="s">
        <v>646</v>
      </c>
      <c r="I49" s="120">
        <v>3</v>
      </c>
      <c r="J49" s="126" t="s">
        <v>637</v>
      </c>
      <c r="K49" s="126" t="s">
        <v>639</v>
      </c>
      <c r="L49" s="121">
        <v>6</v>
      </c>
      <c r="M49" s="126" t="s">
        <v>637</v>
      </c>
      <c r="N49" s="126" t="s">
        <v>642</v>
      </c>
      <c r="O49" s="137">
        <v>4</v>
      </c>
      <c r="P49" s="126" t="s">
        <v>645</v>
      </c>
      <c r="Q49" s="137" t="s">
        <v>102</v>
      </c>
      <c r="R49" s="115" t="s">
        <v>650</v>
      </c>
      <c r="S49" s="137" t="s">
        <v>38</v>
      </c>
      <c r="T49" s="115" t="s">
        <v>652</v>
      </c>
      <c r="U49" s="147">
        <v>6</v>
      </c>
      <c r="V49" s="69" t="str">
        <f t="shared" si="0"/>
        <v>case 47:sChoice = "ar_onyxsent001";  fCR = 8.0;  iMinNum = 3; iMaxNum = 6; iWeight = 4; break; // Marble Sentinel, Onyx || FQ: Rare || HD: 6</v>
      </c>
    </row>
    <row r="50" spans="1:22" s="139" customFormat="1" ht="15" customHeight="1">
      <c r="A50" s="116" t="s">
        <v>629</v>
      </c>
      <c r="B50" s="114">
        <f t="shared" si="1"/>
        <v>48</v>
      </c>
      <c r="C50" s="114" t="s">
        <v>643</v>
      </c>
      <c r="D50" s="137" t="s">
        <v>667</v>
      </c>
      <c r="E50" s="115" t="s">
        <v>644</v>
      </c>
      <c r="F50" s="147">
        <v>8</v>
      </c>
      <c r="G50" s="125" t="s">
        <v>647</v>
      </c>
      <c r="H50" s="125" t="s">
        <v>646</v>
      </c>
      <c r="I50" s="120">
        <v>1</v>
      </c>
      <c r="J50" s="126" t="s">
        <v>637</v>
      </c>
      <c r="K50" s="126" t="s">
        <v>639</v>
      </c>
      <c r="L50" s="121">
        <v>1</v>
      </c>
      <c r="M50" s="126" t="s">
        <v>637</v>
      </c>
      <c r="N50" s="126" t="s">
        <v>642</v>
      </c>
      <c r="O50" s="137">
        <v>2</v>
      </c>
      <c r="P50" s="126" t="s">
        <v>645</v>
      </c>
      <c r="Q50" s="137" t="s">
        <v>666</v>
      </c>
      <c r="R50" s="115" t="s">
        <v>650</v>
      </c>
      <c r="S50" s="137" t="s">
        <v>11</v>
      </c>
      <c r="T50" s="115" t="s">
        <v>652</v>
      </c>
      <c r="U50" s="147">
        <v>10</v>
      </c>
      <c r="V50" s="69" t="str">
        <f t="shared" si="0"/>
        <v>case 48:sChoice = "aarakocra004";  fCR = 8.0;  iMinNum = 1; iMaxNum = 1; iWeight = 2; break; // Aarakocra, Druid || FQ: Very Rare || HD: 10</v>
      </c>
    </row>
    <row r="51" spans="1:22" s="139" customFormat="1" ht="15" customHeight="1">
      <c r="A51" s="116" t="s">
        <v>629</v>
      </c>
      <c r="B51" s="114">
        <f t="shared" si="1"/>
        <v>49</v>
      </c>
      <c r="C51" s="114" t="s">
        <v>643</v>
      </c>
      <c r="D51" s="137" t="s">
        <v>669</v>
      </c>
      <c r="E51" s="115" t="s">
        <v>644</v>
      </c>
      <c r="F51" s="147">
        <v>8</v>
      </c>
      <c r="G51" s="125" t="s">
        <v>647</v>
      </c>
      <c r="H51" s="125" t="s">
        <v>646</v>
      </c>
      <c r="I51" s="120">
        <v>1</v>
      </c>
      <c r="J51" s="126" t="s">
        <v>637</v>
      </c>
      <c r="K51" s="126" t="s">
        <v>639</v>
      </c>
      <c r="L51" s="121">
        <v>1</v>
      </c>
      <c r="M51" s="126" t="s">
        <v>637</v>
      </c>
      <c r="N51" s="126" t="s">
        <v>642</v>
      </c>
      <c r="O51" s="137">
        <v>2</v>
      </c>
      <c r="P51" s="126" t="s">
        <v>645</v>
      </c>
      <c r="Q51" s="137" t="s">
        <v>668</v>
      </c>
      <c r="R51" s="115" t="s">
        <v>650</v>
      </c>
      <c r="S51" s="137" t="s">
        <v>11</v>
      </c>
      <c r="T51" s="115" t="s">
        <v>652</v>
      </c>
      <c r="U51" s="147">
        <v>10</v>
      </c>
      <c r="V51" s="69" t="str">
        <f t="shared" si="0"/>
        <v>case 49:sChoice = "aarakocra006";  fCR = 8.0;  iMinNum = 1; iMaxNum = 1; iWeight = 2; break; // Aarakocra, Preserver || FQ: Very Rare || HD: 10</v>
      </c>
    </row>
    <row r="52" spans="1:22" s="139" customFormat="1" ht="15" customHeight="1">
      <c r="A52" s="116" t="s">
        <v>629</v>
      </c>
      <c r="B52" s="114">
        <f t="shared" si="1"/>
        <v>50</v>
      </c>
      <c r="C52" s="114" t="s">
        <v>643</v>
      </c>
      <c r="D52" s="137" t="s">
        <v>673</v>
      </c>
      <c r="E52" s="115" t="s">
        <v>644</v>
      </c>
      <c r="F52" s="147">
        <v>8</v>
      </c>
      <c r="G52" s="125" t="s">
        <v>647</v>
      </c>
      <c r="H52" s="125" t="s">
        <v>646</v>
      </c>
      <c r="I52" s="120">
        <v>1</v>
      </c>
      <c r="J52" s="126" t="s">
        <v>637</v>
      </c>
      <c r="K52" s="126" t="s">
        <v>639</v>
      </c>
      <c r="L52" s="121">
        <v>1</v>
      </c>
      <c r="M52" s="126" t="s">
        <v>637</v>
      </c>
      <c r="N52" s="126" t="s">
        <v>642</v>
      </c>
      <c r="O52" s="137">
        <v>2</v>
      </c>
      <c r="P52" s="126" t="s">
        <v>645</v>
      </c>
      <c r="Q52" s="137" t="s">
        <v>672</v>
      </c>
      <c r="R52" s="115" t="s">
        <v>650</v>
      </c>
      <c r="S52" s="137" t="s">
        <v>11</v>
      </c>
      <c r="T52" s="115" t="s">
        <v>652</v>
      </c>
      <c r="U52" s="147">
        <v>10</v>
      </c>
      <c r="V52" s="69" t="str">
        <f t="shared" si="0"/>
        <v>case 50:sChoice = "aarakocra002";  fCR = 8.0;  iMinNum = 1; iMaxNum = 1; iWeight = 2; break; // Aarakocra, Shaman || FQ: Very Rare || HD: 10</v>
      </c>
    </row>
    <row r="53" spans="1:22" s="139" customFormat="1" ht="15" customHeight="1">
      <c r="A53" s="116" t="s">
        <v>629</v>
      </c>
      <c r="B53" s="114">
        <f t="shared" si="1"/>
        <v>51</v>
      </c>
      <c r="C53" s="114" t="s">
        <v>643</v>
      </c>
      <c r="D53" s="137" t="s">
        <v>675</v>
      </c>
      <c r="E53" s="115" t="s">
        <v>644</v>
      </c>
      <c r="F53" s="147">
        <v>8</v>
      </c>
      <c r="G53" s="125" t="s">
        <v>647</v>
      </c>
      <c r="H53" s="125" t="s">
        <v>646</v>
      </c>
      <c r="I53" s="120">
        <v>1</v>
      </c>
      <c r="J53" s="126" t="s">
        <v>637</v>
      </c>
      <c r="K53" s="126" t="s">
        <v>639</v>
      </c>
      <c r="L53" s="121">
        <v>1</v>
      </c>
      <c r="M53" s="126" t="s">
        <v>637</v>
      </c>
      <c r="N53" s="126" t="s">
        <v>642</v>
      </c>
      <c r="O53" s="137">
        <v>2</v>
      </c>
      <c r="P53" s="126" t="s">
        <v>645</v>
      </c>
      <c r="Q53" s="137" t="s">
        <v>674</v>
      </c>
      <c r="R53" s="115" t="s">
        <v>650</v>
      </c>
      <c r="S53" s="137" t="s">
        <v>11</v>
      </c>
      <c r="T53" s="115" t="s">
        <v>652</v>
      </c>
      <c r="U53" s="147">
        <v>10</v>
      </c>
      <c r="V53" s="69" t="str">
        <f t="shared" si="0"/>
        <v>case 51:sChoice = "aarakocra003";  fCR = 8.0;  iMinNum = 1; iMaxNum = 1; iWeight = 2; break; // Aarakocra, Warrior || FQ: Very Rare || HD: 10</v>
      </c>
    </row>
    <row r="54" spans="1:22" s="139" customFormat="1" ht="15" customHeight="1">
      <c r="A54" s="116" t="s">
        <v>629</v>
      </c>
      <c r="B54" s="114">
        <f t="shared" si="1"/>
        <v>52</v>
      </c>
      <c r="C54" s="114" t="s">
        <v>643</v>
      </c>
      <c r="D54" s="137" t="s">
        <v>373</v>
      </c>
      <c r="E54" s="115" t="s">
        <v>644</v>
      </c>
      <c r="F54" s="147">
        <v>8</v>
      </c>
      <c r="G54" s="125" t="s">
        <v>647</v>
      </c>
      <c r="H54" s="125" t="s">
        <v>646</v>
      </c>
      <c r="I54" s="120">
        <v>1</v>
      </c>
      <c r="J54" s="126" t="s">
        <v>637</v>
      </c>
      <c r="K54" s="126" t="s">
        <v>639</v>
      </c>
      <c r="L54" s="121">
        <v>1</v>
      </c>
      <c r="M54" s="126" t="s">
        <v>637</v>
      </c>
      <c r="N54" s="126" t="s">
        <v>642</v>
      </c>
      <c r="O54" s="137">
        <v>2</v>
      </c>
      <c r="P54" s="126" t="s">
        <v>645</v>
      </c>
      <c r="Q54" s="137" t="s">
        <v>372</v>
      </c>
      <c r="R54" s="115" t="s">
        <v>650</v>
      </c>
      <c r="S54" s="137" t="s">
        <v>11</v>
      </c>
      <c r="T54" s="115" t="s">
        <v>652</v>
      </c>
      <c r="U54" s="147">
        <v>6</v>
      </c>
      <c r="V54" s="69" t="str">
        <f t="shared" si="0"/>
        <v>case 52:sChoice = "ar_firenymph001";  fCR = 8.0;  iMinNum = 1; iMaxNum = 1; iWeight = 2; break; // Fire Nymph || FQ: Very Rare || HD: 6</v>
      </c>
    </row>
    <row r="55" spans="1:22" s="139" customFormat="1" ht="15" customHeight="1">
      <c r="A55" s="116" t="s">
        <v>629</v>
      </c>
      <c r="B55" s="114">
        <f t="shared" si="1"/>
        <v>53</v>
      </c>
      <c r="C55" s="114" t="s">
        <v>643</v>
      </c>
      <c r="D55" s="137" t="s">
        <v>130</v>
      </c>
      <c r="E55" s="115" t="s">
        <v>644</v>
      </c>
      <c r="F55" s="147">
        <v>9</v>
      </c>
      <c r="G55" s="125" t="s">
        <v>647</v>
      </c>
      <c r="H55" s="125" t="s">
        <v>646</v>
      </c>
      <c r="I55" s="120">
        <v>1</v>
      </c>
      <c r="J55" s="126" t="s">
        <v>637</v>
      </c>
      <c r="K55" s="126" t="s">
        <v>639</v>
      </c>
      <c r="L55" s="121">
        <v>1</v>
      </c>
      <c r="M55" s="126" t="s">
        <v>637</v>
      </c>
      <c r="N55" s="126" t="s">
        <v>642</v>
      </c>
      <c r="O55" s="137">
        <v>2</v>
      </c>
      <c r="P55" s="126" t="s">
        <v>645</v>
      </c>
      <c r="Q55" s="137" t="s">
        <v>129</v>
      </c>
      <c r="R55" s="115" t="s">
        <v>650</v>
      </c>
      <c r="S55" s="137" t="s">
        <v>11</v>
      </c>
      <c r="T55" s="115" t="s">
        <v>652</v>
      </c>
      <c r="U55" s="147">
        <v>8</v>
      </c>
      <c r="V55" s="69" t="str">
        <f t="shared" si="0"/>
        <v>case 53:sChoice = "ar_invstalk001";  fCR = 9.0;  iMinNum = 1; iMaxNum = 1; iWeight = 2; break; // Invisible Stalker [AR] || FQ: Very Rare || HD: 8</v>
      </c>
    </row>
    <row r="56" spans="1:22" s="139" customFormat="1" ht="15" customHeight="1">
      <c r="A56" s="116" t="s">
        <v>629</v>
      </c>
      <c r="B56" s="114">
        <f t="shared" si="1"/>
        <v>54</v>
      </c>
      <c r="C56" s="114" t="s">
        <v>643</v>
      </c>
      <c r="D56" s="140" t="s">
        <v>154</v>
      </c>
      <c r="E56" s="115" t="s">
        <v>644</v>
      </c>
      <c r="F56" s="147">
        <v>9</v>
      </c>
      <c r="G56" s="125" t="s">
        <v>647</v>
      </c>
      <c r="H56" s="125" t="s">
        <v>646</v>
      </c>
      <c r="I56" s="120">
        <v>1</v>
      </c>
      <c r="J56" s="126" t="s">
        <v>637</v>
      </c>
      <c r="K56" s="126" t="s">
        <v>639</v>
      </c>
      <c r="L56" s="121">
        <v>3</v>
      </c>
      <c r="M56" s="126" t="s">
        <v>637</v>
      </c>
      <c r="N56" s="126" t="s">
        <v>642</v>
      </c>
      <c r="O56" s="137">
        <v>2</v>
      </c>
      <c r="P56" s="126" t="s">
        <v>645</v>
      </c>
      <c r="Q56" s="140" t="s">
        <v>153</v>
      </c>
      <c r="R56" s="115" t="s">
        <v>650</v>
      </c>
      <c r="S56" s="140" t="s">
        <v>11</v>
      </c>
      <c r="T56" s="115" t="s">
        <v>652</v>
      </c>
      <c r="U56" s="147">
        <v>10</v>
      </c>
      <c r="V56" s="69" t="str">
        <f t="shared" si="0"/>
        <v>case 54:sChoice = "ar_defiler_002";  fCR = 9.0;  iMinNum = 1; iMaxNum = 3; iWeight = 2; break; // Defiler, Journeyman || FQ: Very Rare || HD: 10</v>
      </c>
    </row>
    <row r="57" spans="1:22" s="139" customFormat="1" ht="15" customHeight="1">
      <c r="A57" s="116" t="s">
        <v>629</v>
      </c>
      <c r="B57" s="114">
        <f t="shared" si="1"/>
        <v>55</v>
      </c>
      <c r="C57" s="114" t="s">
        <v>643</v>
      </c>
      <c r="D57" s="137" t="s">
        <v>189</v>
      </c>
      <c r="E57" s="115" t="s">
        <v>644</v>
      </c>
      <c r="F57" s="147">
        <v>9</v>
      </c>
      <c r="G57" s="125" t="s">
        <v>647</v>
      </c>
      <c r="H57" s="125" t="s">
        <v>646</v>
      </c>
      <c r="I57" s="120">
        <v>1</v>
      </c>
      <c r="J57" s="126" t="s">
        <v>637</v>
      </c>
      <c r="K57" s="126" t="s">
        <v>639</v>
      </c>
      <c r="L57" s="121">
        <v>2</v>
      </c>
      <c r="M57" s="126" t="s">
        <v>637</v>
      </c>
      <c r="N57" s="126" t="s">
        <v>642</v>
      </c>
      <c r="O57" s="137">
        <v>4</v>
      </c>
      <c r="P57" s="126" t="s">
        <v>645</v>
      </c>
      <c r="Q57" s="137" t="s">
        <v>188</v>
      </c>
      <c r="R57" s="115" t="s">
        <v>650</v>
      </c>
      <c r="S57" s="137" t="s">
        <v>38</v>
      </c>
      <c r="T57" s="115" t="s">
        <v>652</v>
      </c>
      <c r="U57" s="147">
        <v>8</v>
      </c>
      <c r="V57" s="69" t="str">
        <f t="shared" si="0"/>
        <v>case 55:sChoice = "ruve002";  fCR = 9.0;  iMinNum = 1; iMaxNum = 2; iWeight = 4; break; // Ruve, Greater || FQ: Rare || HD: 8</v>
      </c>
    </row>
    <row r="58" spans="1:22" s="139" customFormat="1" ht="15" customHeight="1">
      <c r="A58" s="116" t="s">
        <v>629</v>
      </c>
      <c r="B58" s="114">
        <f t="shared" si="1"/>
        <v>56</v>
      </c>
      <c r="C58" s="114" t="s">
        <v>643</v>
      </c>
      <c r="D58" s="137" t="s">
        <v>191</v>
      </c>
      <c r="E58" s="115" t="s">
        <v>644</v>
      </c>
      <c r="F58" s="147">
        <v>9</v>
      </c>
      <c r="G58" s="125" t="s">
        <v>647</v>
      </c>
      <c r="H58" s="125" t="s">
        <v>646</v>
      </c>
      <c r="I58" s="120">
        <v>6</v>
      </c>
      <c r="J58" s="126" t="s">
        <v>637</v>
      </c>
      <c r="K58" s="126" t="s">
        <v>639</v>
      </c>
      <c r="L58" s="121">
        <v>18</v>
      </c>
      <c r="M58" s="126" t="s">
        <v>637</v>
      </c>
      <c r="N58" s="126" t="s">
        <v>642</v>
      </c>
      <c r="O58" s="137">
        <v>8</v>
      </c>
      <c r="P58" s="126" t="s">
        <v>645</v>
      </c>
      <c r="Q58" s="137" t="s">
        <v>190</v>
      </c>
      <c r="R58" s="115" t="s">
        <v>650</v>
      </c>
      <c r="S58" s="137" t="s">
        <v>23</v>
      </c>
      <c r="T58" s="115" t="s">
        <v>652</v>
      </c>
      <c r="U58" s="147">
        <v>3</v>
      </c>
      <c r="V58" s="69" t="str">
        <f t="shared" si="0"/>
        <v>case 56:sChoice = "xerichou001";  fCR = 9.0;  iMinNum = 6; iMaxNum = 18; iWeight = 8; break; // Xerichou || FQ: Uncommon || HD: 3</v>
      </c>
    </row>
    <row r="59" spans="1:22" s="139" customFormat="1" ht="15" customHeight="1">
      <c r="A59" s="116" t="s">
        <v>629</v>
      </c>
      <c r="B59" s="114">
        <f t="shared" si="1"/>
        <v>57</v>
      </c>
      <c r="C59" s="114" t="s">
        <v>643</v>
      </c>
      <c r="D59" s="137" t="s">
        <v>749</v>
      </c>
      <c r="E59" s="115" t="s">
        <v>644</v>
      </c>
      <c r="F59" s="147">
        <v>9</v>
      </c>
      <c r="G59" s="125" t="s">
        <v>647</v>
      </c>
      <c r="H59" s="125" t="s">
        <v>646</v>
      </c>
      <c r="I59" s="120">
        <v>1</v>
      </c>
      <c r="J59" s="126" t="s">
        <v>637</v>
      </c>
      <c r="K59" s="126" t="s">
        <v>639</v>
      </c>
      <c r="L59" s="121">
        <v>4</v>
      </c>
      <c r="M59" s="126" t="s">
        <v>637</v>
      </c>
      <c r="N59" s="126" t="s">
        <v>642</v>
      </c>
      <c r="O59" s="137">
        <v>4</v>
      </c>
      <c r="P59" s="126" t="s">
        <v>645</v>
      </c>
      <c r="Q59" s="137" t="s">
        <v>748</v>
      </c>
      <c r="R59" s="115" t="s">
        <v>650</v>
      </c>
      <c r="S59" s="137" t="s">
        <v>38</v>
      </c>
      <c r="T59" s="115" t="s">
        <v>652</v>
      </c>
      <c r="U59" s="147">
        <v>12</v>
      </c>
      <c r="V59" s="69" t="str">
        <f t="shared" si="0"/>
        <v>case 57:sChoice = "blkmastyrial_002";  fCR = 9.0;  iMinNum = 1; iMaxNum = 4; iWeight = 4; break; // Mastyrial, Black, Greater || FQ: Rare || HD: 12</v>
      </c>
    </row>
    <row r="60" spans="1:22" s="139" customFormat="1" ht="15" customHeight="1">
      <c r="A60" s="116" t="s">
        <v>629</v>
      </c>
      <c r="B60" s="114">
        <f t="shared" si="1"/>
        <v>58</v>
      </c>
      <c r="C60" s="114" t="s">
        <v>643</v>
      </c>
      <c r="D60" s="137" t="s">
        <v>166</v>
      </c>
      <c r="E60" s="115" t="s">
        <v>644</v>
      </c>
      <c r="F60" s="147">
        <v>10</v>
      </c>
      <c r="G60" s="125" t="s">
        <v>647</v>
      </c>
      <c r="H60" s="125" t="s">
        <v>646</v>
      </c>
      <c r="I60" s="120">
        <v>1</v>
      </c>
      <c r="J60" s="126" t="s">
        <v>637</v>
      </c>
      <c r="K60" s="126" t="s">
        <v>639</v>
      </c>
      <c r="L60" s="121">
        <v>1</v>
      </c>
      <c r="M60" s="126" t="s">
        <v>637</v>
      </c>
      <c r="N60" s="126" t="s">
        <v>642</v>
      </c>
      <c r="O60" s="137">
        <v>4</v>
      </c>
      <c r="P60" s="126" t="s">
        <v>645</v>
      </c>
      <c r="Q60" s="137" t="s">
        <v>165</v>
      </c>
      <c r="R60" s="115" t="s">
        <v>650</v>
      </c>
      <c r="S60" s="137" t="s">
        <v>38</v>
      </c>
      <c r="T60" s="115" t="s">
        <v>652</v>
      </c>
      <c r="U60" s="147">
        <v>12</v>
      </c>
      <c r="V60" s="69" t="str">
        <f t="shared" si="0"/>
        <v>case 58:sChoice = "tarek_002";  fCR = 10.0;  iMinNum = 1; iMaxNum = 1; iWeight = 4; break; // Tarek, Chieftain || FQ: Rare || HD: 12</v>
      </c>
    </row>
    <row r="61" spans="1:22" s="139" customFormat="1" ht="15" customHeight="1">
      <c r="A61" s="116" t="s">
        <v>629</v>
      </c>
      <c r="B61" s="114">
        <f t="shared" si="1"/>
        <v>59</v>
      </c>
      <c r="C61" s="114" t="s">
        <v>643</v>
      </c>
      <c r="D61" s="137" t="s">
        <v>390</v>
      </c>
      <c r="E61" s="115" t="s">
        <v>644</v>
      </c>
      <c r="F61" s="147">
        <v>10</v>
      </c>
      <c r="G61" s="125" t="s">
        <v>647</v>
      </c>
      <c r="H61" s="125" t="s">
        <v>646</v>
      </c>
      <c r="I61" s="120">
        <v>1</v>
      </c>
      <c r="J61" s="126" t="s">
        <v>637</v>
      </c>
      <c r="K61" s="126" t="s">
        <v>639</v>
      </c>
      <c r="L61" s="121">
        <v>4</v>
      </c>
      <c r="M61" s="126" t="s">
        <v>637</v>
      </c>
      <c r="N61" s="126" t="s">
        <v>642</v>
      </c>
      <c r="O61" s="137">
        <v>2</v>
      </c>
      <c r="P61" s="126" t="s">
        <v>645</v>
      </c>
      <c r="Q61" s="137" t="s">
        <v>389</v>
      </c>
      <c r="R61" s="115" t="s">
        <v>650</v>
      </c>
      <c r="S61" s="137" t="s">
        <v>11</v>
      </c>
      <c r="T61" s="115" t="s">
        <v>652</v>
      </c>
      <c r="U61" s="147">
        <v>8</v>
      </c>
      <c r="V61" s="69" t="str">
        <f t="shared" si="0"/>
        <v>case 59:sChoice = "ds_zik_trin_ak01";  fCR = 10.0;  iMinNum = 1; iMaxNum = 4; iWeight = 2; break; // Zik-trin'ak || FQ: Very Rare || HD: 8</v>
      </c>
    </row>
    <row r="62" spans="1:22" s="139" customFormat="1" ht="15" customHeight="1">
      <c r="A62" s="116" t="s">
        <v>629</v>
      </c>
      <c r="B62" s="114">
        <f t="shared" si="1"/>
        <v>60</v>
      </c>
      <c r="C62" s="114" t="s">
        <v>643</v>
      </c>
      <c r="D62" s="137" t="s">
        <v>371</v>
      </c>
      <c r="E62" s="115" t="s">
        <v>644</v>
      </c>
      <c r="F62" s="147">
        <v>11</v>
      </c>
      <c r="G62" s="125" t="s">
        <v>647</v>
      </c>
      <c r="H62" s="125" t="s">
        <v>646</v>
      </c>
      <c r="I62" s="120">
        <v>1</v>
      </c>
      <c r="J62" s="126" t="s">
        <v>637</v>
      </c>
      <c r="K62" s="126" t="s">
        <v>639</v>
      </c>
      <c r="L62" s="121">
        <v>1</v>
      </c>
      <c r="M62" s="126" t="s">
        <v>637</v>
      </c>
      <c r="N62" s="126" t="s">
        <v>642</v>
      </c>
      <c r="O62" s="137">
        <v>4</v>
      </c>
      <c r="P62" s="126" t="s">
        <v>645</v>
      </c>
      <c r="Q62" s="137" t="s">
        <v>370</v>
      </c>
      <c r="R62" s="115" t="s">
        <v>650</v>
      </c>
      <c r="S62" s="137" t="s">
        <v>38</v>
      </c>
      <c r="T62" s="115" t="s">
        <v>652</v>
      </c>
      <c r="U62" s="147">
        <v>14</v>
      </c>
      <c r="V62" s="69" t="str">
        <f t="shared" si="0"/>
        <v>case 60:sChoice = "ds_styr001";  fCR = 11.0;  iMinNum = 1; iMaxNum = 1; iWeight = 4; break; // Styr || FQ: Rare || HD: 14</v>
      </c>
    </row>
    <row r="63" spans="1:22" s="139" customFormat="1" ht="15" customHeight="1">
      <c r="A63" s="116" t="s">
        <v>629</v>
      </c>
      <c r="B63" s="114">
        <f t="shared" si="1"/>
        <v>61</v>
      </c>
      <c r="C63" s="114" t="s">
        <v>643</v>
      </c>
      <c r="D63" s="141" t="s">
        <v>133</v>
      </c>
      <c r="E63" s="115" t="s">
        <v>644</v>
      </c>
      <c r="F63" s="146">
        <v>11</v>
      </c>
      <c r="G63" s="125" t="s">
        <v>647</v>
      </c>
      <c r="H63" s="125" t="s">
        <v>646</v>
      </c>
      <c r="I63" s="120">
        <v>1</v>
      </c>
      <c r="J63" s="126" t="s">
        <v>637</v>
      </c>
      <c r="K63" s="126" t="s">
        <v>639</v>
      </c>
      <c r="L63" s="121">
        <v>1</v>
      </c>
      <c r="M63" s="126" t="s">
        <v>637</v>
      </c>
      <c r="N63" s="126" t="s">
        <v>642</v>
      </c>
      <c r="O63" s="137">
        <v>4</v>
      </c>
      <c r="P63" s="126" t="s">
        <v>645</v>
      </c>
      <c r="Q63" s="141" t="s">
        <v>132</v>
      </c>
      <c r="R63" s="115" t="s">
        <v>650</v>
      </c>
      <c r="S63" s="141" t="s">
        <v>38</v>
      </c>
      <c r="T63" s="115" t="s">
        <v>652</v>
      </c>
      <c r="U63" s="146">
        <v>12</v>
      </c>
      <c r="V63" s="69" t="str">
        <f t="shared" si="0"/>
        <v>case 61:sChoice = "elvenraider002";  fCR = 11.0;  iMinNum = 1; iMaxNum = 1; iWeight = 4; break; // Elven Raider Defiler || FQ: Rare || HD: 12</v>
      </c>
    </row>
    <row r="64" spans="1:22" s="139" customFormat="1" ht="15" customHeight="1">
      <c r="A64" s="116" t="s">
        <v>629</v>
      </c>
      <c r="B64" s="114">
        <f t="shared" si="1"/>
        <v>62</v>
      </c>
      <c r="C64" s="114" t="s">
        <v>643</v>
      </c>
      <c r="D64" s="137" t="s">
        <v>164</v>
      </c>
      <c r="E64" s="115" t="s">
        <v>644</v>
      </c>
      <c r="F64" s="147">
        <v>11</v>
      </c>
      <c r="G64" s="125" t="s">
        <v>647</v>
      </c>
      <c r="H64" s="125" t="s">
        <v>646</v>
      </c>
      <c r="I64" s="120">
        <v>2</v>
      </c>
      <c r="J64" s="126" t="s">
        <v>637</v>
      </c>
      <c r="K64" s="126" t="s">
        <v>639</v>
      </c>
      <c r="L64" s="121">
        <v>7</v>
      </c>
      <c r="M64" s="126" t="s">
        <v>637</v>
      </c>
      <c r="N64" s="126" t="s">
        <v>642</v>
      </c>
      <c r="O64" s="137">
        <v>8</v>
      </c>
      <c r="P64" s="126" t="s">
        <v>645</v>
      </c>
      <c r="Q64" s="137" t="s">
        <v>163</v>
      </c>
      <c r="R64" s="115" t="s">
        <v>650</v>
      </c>
      <c r="S64" s="137" t="s">
        <v>23</v>
      </c>
      <c r="T64" s="115" t="s">
        <v>652</v>
      </c>
      <c r="U64" s="147">
        <v>12</v>
      </c>
      <c r="V64" s="69" t="str">
        <f t="shared" si="0"/>
        <v>case 62:sChoice = "wildmul002";  fCR = 11.0;  iMinNum = 2; iMaxNum = 7; iWeight = 8; break; // Mul, Wild - Dragon's Paw || FQ: Uncommon || HD: 12</v>
      </c>
    </row>
    <row r="65" spans="1:22" s="139" customFormat="1" ht="15" customHeight="1">
      <c r="A65" s="116" t="s">
        <v>629</v>
      </c>
      <c r="B65" s="114">
        <f t="shared" si="1"/>
        <v>63</v>
      </c>
      <c r="C65" s="114" t="s">
        <v>643</v>
      </c>
      <c r="D65" s="137" t="s">
        <v>97</v>
      </c>
      <c r="E65" s="115" t="s">
        <v>644</v>
      </c>
      <c r="F65" s="147">
        <v>12</v>
      </c>
      <c r="G65" s="125" t="s">
        <v>647</v>
      </c>
      <c r="H65" s="125" t="s">
        <v>646</v>
      </c>
      <c r="I65" s="120">
        <v>3</v>
      </c>
      <c r="J65" s="126" t="s">
        <v>637</v>
      </c>
      <c r="K65" s="126" t="s">
        <v>639</v>
      </c>
      <c r="L65" s="121">
        <v>5</v>
      </c>
      <c r="M65" s="126" t="s">
        <v>637</v>
      </c>
      <c r="N65" s="126" t="s">
        <v>642</v>
      </c>
      <c r="O65" s="137">
        <v>4</v>
      </c>
      <c r="P65" s="126" t="s">
        <v>645</v>
      </c>
      <c r="Q65" s="137" t="s">
        <v>96</v>
      </c>
      <c r="R65" s="115" t="s">
        <v>650</v>
      </c>
      <c r="S65" s="137" t="s">
        <v>38</v>
      </c>
      <c r="T65" s="115" t="s">
        <v>652</v>
      </c>
      <c r="U65" s="147">
        <v>9</v>
      </c>
      <c r="V65" s="69" t="str">
        <f t="shared" ref="V65:V89" si="2">CONCATENATE(A65, B65, C65, D65, E65,F65,G65,H65,I65,J65,K65,L65,M65,N65,O65,P65,Q65, R65, S65, T65, U65)</f>
        <v>case 63:sChoice = "ar_bloodsent001";  fCR = 12.0;  iMinNum = 3; iMaxNum = 5; iWeight = 4; break; // Marble Sentinel, Bloodstone || FQ: Rare || HD: 9</v>
      </c>
    </row>
    <row r="66" spans="1:22" s="139" customFormat="1" ht="15" customHeight="1">
      <c r="A66" s="116" t="s">
        <v>629</v>
      </c>
      <c r="B66" s="114">
        <f t="shared" si="1"/>
        <v>64</v>
      </c>
      <c r="C66" s="114" t="s">
        <v>643</v>
      </c>
      <c r="D66" s="137" t="s">
        <v>194</v>
      </c>
      <c r="E66" s="115" t="s">
        <v>644</v>
      </c>
      <c r="F66" s="147">
        <v>12</v>
      </c>
      <c r="G66" s="125" t="s">
        <v>647</v>
      </c>
      <c r="H66" s="125" t="s">
        <v>646</v>
      </c>
      <c r="I66" s="120">
        <v>3</v>
      </c>
      <c r="J66" s="126" t="s">
        <v>637</v>
      </c>
      <c r="K66" s="126" t="s">
        <v>639</v>
      </c>
      <c r="L66" s="121">
        <v>18</v>
      </c>
      <c r="M66" s="126" t="s">
        <v>637</v>
      </c>
      <c r="N66" s="126" t="s">
        <v>642</v>
      </c>
      <c r="O66" s="137">
        <v>4</v>
      </c>
      <c r="P66" s="126" t="s">
        <v>645</v>
      </c>
      <c r="Q66" s="137" t="s">
        <v>193</v>
      </c>
      <c r="R66" s="115" t="s">
        <v>650</v>
      </c>
      <c r="S66" s="137" t="s">
        <v>38</v>
      </c>
      <c r="T66" s="115" t="s">
        <v>652</v>
      </c>
      <c r="U66" s="147">
        <v>3</v>
      </c>
      <c r="V66" s="69" t="str">
        <f t="shared" si="2"/>
        <v>case 64:sChoice = "xerichou002";  fCR = 12.0;  iMinNum = 3; iMaxNum = 18; iWeight = 4; break; // Xerichou, Greater || FQ: Rare || HD: 3</v>
      </c>
    </row>
    <row r="67" spans="1:22" s="139" customFormat="1" ht="15" customHeight="1">
      <c r="A67" s="116" t="s">
        <v>629</v>
      </c>
      <c r="B67" s="114">
        <f t="shared" si="1"/>
        <v>65</v>
      </c>
      <c r="C67" s="114" t="s">
        <v>643</v>
      </c>
      <c r="D67" s="137" t="s">
        <v>388</v>
      </c>
      <c r="E67" s="115" t="s">
        <v>644</v>
      </c>
      <c r="F67" s="147">
        <v>12</v>
      </c>
      <c r="G67" s="125" t="s">
        <v>647</v>
      </c>
      <c r="H67" s="125" t="s">
        <v>646</v>
      </c>
      <c r="I67" s="120">
        <v>1</v>
      </c>
      <c r="J67" s="126" t="s">
        <v>637</v>
      </c>
      <c r="K67" s="126" t="s">
        <v>639</v>
      </c>
      <c r="L67" s="139">
        <v>4</v>
      </c>
      <c r="M67" s="126" t="s">
        <v>637</v>
      </c>
      <c r="N67" s="126" t="s">
        <v>642</v>
      </c>
      <c r="O67" s="137">
        <v>2</v>
      </c>
      <c r="P67" s="126" t="s">
        <v>645</v>
      </c>
      <c r="Q67" s="137" t="s">
        <v>387</v>
      </c>
      <c r="R67" s="115" t="s">
        <v>650</v>
      </c>
      <c r="S67" s="137" t="s">
        <v>11</v>
      </c>
      <c r="T67" s="115" t="s">
        <v>652</v>
      </c>
      <c r="U67" s="147">
        <v>7</v>
      </c>
      <c r="V67" s="69" t="str">
        <f t="shared" si="2"/>
        <v>case 65:sChoice = "ds_zik_trin_ta01";  fCR = 12.0;  iMinNum = 1; iMaxNum = 4; iWeight = 2; break; // Zik-trin’ta || FQ: Very Rare || HD: 7</v>
      </c>
    </row>
    <row r="68" spans="1:22" s="139" customFormat="1" ht="15" customHeight="1">
      <c r="A68" s="116" t="s">
        <v>629</v>
      </c>
      <c r="B68" s="114">
        <f t="shared" ref="B68:B89" si="3">SUM(B67+1)</f>
        <v>66</v>
      </c>
      <c r="C68" s="114" t="s">
        <v>643</v>
      </c>
      <c r="D68" s="137" t="s">
        <v>754</v>
      </c>
      <c r="E68" s="115" t="s">
        <v>644</v>
      </c>
      <c r="F68" s="147">
        <v>13</v>
      </c>
      <c r="G68" s="125" t="s">
        <v>647</v>
      </c>
      <c r="H68" s="125" t="s">
        <v>646</v>
      </c>
      <c r="I68" s="120">
        <v>1</v>
      </c>
      <c r="J68" s="126" t="s">
        <v>637</v>
      </c>
      <c r="K68" s="126" t="s">
        <v>639</v>
      </c>
      <c r="L68" s="121">
        <v>2</v>
      </c>
      <c r="M68" s="126" t="s">
        <v>637</v>
      </c>
      <c r="N68" s="126" t="s">
        <v>642</v>
      </c>
      <c r="O68" s="137">
        <v>4</v>
      </c>
      <c r="P68" s="126" t="s">
        <v>645</v>
      </c>
      <c r="Q68" s="137" t="s">
        <v>753</v>
      </c>
      <c r="R68" s="115" t="s">
        <v>650</v>
      </c>
      <c r="S68" s="137" t="s">
        <v>38</v>
      </c>
      <c r="T68" s="115" t="s">
        <v>652</v>
      </c>
      <c r="U68" s="147">
        <v>10</v>
      </c>
      <c r="V68" s="69" t="str">
        <f t="shared" si="2"/>
        <v>case 66:sChoice = "ds_mtn_stalker01";  fCR = 13.0;  iMinNum = 1; iMaxNum = 2; iWeight = 4; break; // Mountain Stalker || FQ: Rare || HD: 10</v>
      </c>
    </row>
    <row r="69" spans="1:22" s="139" customFormat="1" ht="15" customHeight="1">
      <c r="A69" s="116" t="s">
        <v>629</v>
      </c>
      <c r="B69" s="114">
        <f t="shared" si="3"/>
        <v>67</v>
      </c>
      <c r="C69" s="114" t="s">
        <v>643</v>
      </c>
      <c r="D69" s="137" t="s">
        <v>346</v>
      </c>
      <c r="E69" s="115" t="s">
        <v>644</v>
      </c>
      <c r="F69" s="147">
        <v>13</v>
      </c>
      <c r="G69" s="125" t="s">
        <v>647</v>
      </c>
      <c r="H69" s="125" t="s">
        <v>646</v>
      </c>
      <c r="I69" s="120">
        <v>1</v>
      </c>
      <c r="J69" s="126" t="s">
        <v>637</v>
      </c>
      <c r="K69" s="126" t="s">
        <v>639</v>
      </c>
      <c r="L69" s="121">
        <v>1</v>
      </c>
      <c r="M69" s="126" t="s">
        <v>637</v>
      </c>
      <c r="N69" s="126" t="s">
        <v>642</v>
      </c>
      <c r="O69" s="137">
        <v>4</v>
      </c>
      <c r="P69" s="126" t="s">
        <v>645</v>
      </c>
      <c r="Q69" s="137" t="s">
        <v>345</v>
      </c>
      <c r="R69" s="115" t="s">
        <v>650</v>
      </c>
      <c r="S69" s="137" t="s">
        <v>38</v>
      </c>
      <c r="T69" s="115" t="s">
        <v>652</v>
      </c>
      <c r="U69" s="147">
        <v>8</v>
      </c>
      <c r="V69" s="69" t="str">
        <f t="shared" si="2"/>
        <v>case 67:sChoice = "elem_air_lg001";  fCR = 13.0;  iMinNum = 1; iMaxNum = 1; iWeight = 4; break; // [AR] Air Elemental, Large || FQ: Rare || HD: 8</v>
      </c>
    </row>
    <row r="70" spans="1:22" s="139" customFormat="1" ht="15" customHeight="1">
      <c r="A70" s="116" t="s">
        <v>629</v>
      </c>
      <c r="B70" s="114">
        <f t="shared" si="3"/>
        <v>68</v>
      </c>
      <c r="C70" s="114" t="s">
        <v>643</v>
      </c>
      <c r="D70" s="137" t="s">
        <v>362</v>
      </c>
      <c r="E70" s="115" t="s">
        <v>644</v>
      </c>
      <c r="F70" s="147">
        <v>13</v>
      </c>
      <c r="G70" s="125" t="s">
        <v>647</v>
      </c>
      <c r="H70" s="125" t="s">
        <v>646</v>
      </c>
      <c r="I70" s="120">
        <v>1</v>
      </c>
      <c r="J70" s="126" t="s">
        <v>637</v>
      </c>
      <c r="K70" s="126" t="s">
        <v>639</v>
      </c>
      <c r="L70" s="121">
        <v>1</v>
      </c>
      <c r="M70" s="126" t="s">
        <v>637</v>
      </c>
      <c r="N70" s="126" t="s">
        <v>642</v>
      </c>
      <c r="O70" s="137">
        <v>4</v>
      </c>
      <c r="P70" s="126" t="s">
        <v>645</v>
      </c>
      <c r="Q70" s="137" t="s">
        <v>361</v>
      </c>
      <c r="R70" s="115" t="s">
        <v>650</v>
      </c>
      <c r="S70" s="137" t="s">
        <v>38</v>
      </c>
      <c r="T70" s="115" t="s">
        <v>652</v>
      </c>
      <c r="U70" s="147">
        <v>8</v>
      </c>
      <c r="V70" s="69" t="str">
        <f t="shared" si="2"/>
        <v>case 68:sChoice = "elem_sun_lg001";  fCR = 13.0;  iMinNum = 1; iMaxNum = 1; iWeight = 4; break; // Sun Paraelemental, Large || FQ: Rare || HD: 8</v>
      </c>
    </row>
    <row r="71" spans="1:22" s="139" customFormat="1" ht="15" customHeight="1">
      <c r="A71" s="116" t="s">
        <v>629</v>
      </c>
      <c r="B71" s="114">
        <f t="shared" si="3"/>
        <v>69</v>
      </c>
      <c r="C71" s="114" t="s">
        <v>643</v>
      </c>
      <c r="D71" s="137" t="s">
        <v>384</v>
      </c>
      <c r="E71" s="115" t="s">
        <v>644</v>
      </c>
      <c r="F71" s="147">
        <v>13</v>
      </c>
      <c r="G71" s="125" t="s">
        <v>647</v>
      </c>
      <c r="H71" s="125" t="s">
        <v>646</v>
      </c>
      <c r="I71" s="120">
        <v>1</v>
      </c>
      <c r="J71" s="126" t="s">
        <v>637</v>
      </c>
      <c r="K71" s="126" t="s">
        <v>639</v>
      </c>
      <c r="L71" s="121">
        <v>1</v>
      </c>
      <c r="M71" s="126" t="s">
        <v>637</v>
      </c>
      <c r="N71" s="126" t="s">
        <v>642</v>
      </c>
      <c r="O71" s="137">
        <v>4</v>
      </c>
      <c r="P71" s="126" t="s">
        <v>645</v>
      </c>
      <c r="Q71" s="137" t="s">
        <v>383</v>
      </c>
      <c r="R71" s="115" t="s">
        <v>650</v>
      </c>
      <c r="S71" s="137" t="s">
        <v>38</v>
      </c>
      <c r="T71" s="115" t="s">
        <v>652</v>
      </c>
      <c r="U71" s="147">
        <v>12</v>
      </c>
      <c r="V71" s="69" t="str">
        <f t="shared" si="2"/>
        <v>case 69:sChoice = "ar_kreen_002";  fCR = 13.0;  iMinNum = 1; iMaxNum = 1; iWeight = 4; break; // Thri-kreen, Ranger || FQ: Rare || HD: 12</v>
      </c>
    </row>
    <row r="72" spans="1:22" s="139" customFormat="1" ht="15" customHeight="1">
      <c r="A72" s="116" t="s">
        <v>629</v>
      </c>
      <c r="B72" s="114">
        <f t="shared" si="3"/>
        <v>70</v>
      </c>
      <c r="C72" s="114" t="s">
        <v>643</v>
      </c>
      <c r="D72" s="137" t="s">
        <v>700</v>
      </c>
      <c r="E72" s="115" t="s">
        <v>644</v>
      </c>
      <c r="F72" s="147">
        <v>14</v>
      </c>
      <c r="G72" s="125" t="s">
        <v>647</v>
      </c>
      <c r="H72" s="125" t="s">
        <v>646</v>
      </c>
      <c r="I72" s="120">
        <v>2</v>
      </c>
      <c r="J72" s="126" t="s">
        <v>637</v>
      </c>
      <c r="K72" s="126" t="s">
        <v>639</v>
      </c>
      <c r="L72" s="121">
        <v>10</v>
      </c>
      <c r="M72" s="126" t="s">
        <v>637</v>
      </c>
      <c r="N72" s="126" t="s">
        <v>642</v>
      </c>
      <c r="O72" s="137">
        <v>8</v>
      </c>
      <c r="P72" s="126" t="s">
        <v>645</v>
      </c>
      <c r="Q72" s="137" t="s">
        <v>699</v>
      </c>
      <c r="R72" s="115" t="s">
        <v>650</v>
      </c>
      <c r="S72" s="137" t="s">
        <v>23</v>
      </c>
      <c r="T72" s="115" t="s">
        <v>652</v>
      </c>
      <c r="U72" s="147">
        <v>13</v>
      </c>
      <c r="V72" s="69" t="str">
        <f t="shared" si="2"/>
        <v>case 70:sChoice = "cyclops001";  fCR = 14.0;  iMinNum = 2; iMaxNum = 10; iWeight = 8; break; // Cyclops, Common || FQ: Uncommon || HD: 13</v>
      </c>
    </row>
    <row r="73" spans="1:22" s="139" customFormat="1" ht="15" customHeight="1">
      <c r="A73" s="116" t="s">
        <v>629</v>
      </c>
      <c r="B73" s="114">
        <f t="shared" si="3"/>
        <v>71</v>
      </c>
      <c r="C73" s="114" t="s">
        <v>643</v>
      </c>
      <c r="D73" s="137" t="s">
        <v>382</v>
      </c>
      <c r="E73" s="115" t="s">
        <v>644</v>
      </c>
      <c r="F73" s="147">
        <v>14</v>
      </c>
      <c r="G73" s="125" t="s">
        <v>647</v>
      </c>
      <c r="H73" s="125" t="s">
        <v>646</v>
      </c>
      <c r="I73" s="120">
        <v>1</v>
      </c>
      <c r="J73" s="126" t="s">
        <v>637</v>
      </c>
      <c r="K73" s="126" t="s">
        <v>639</v>
      </c>
      <c r="L73" s="121">
        <v>1</v>
      </c>
      <c r="M73" s="126" t="s">
        <v>637</v>
      </c>
      <c r="N73" s="126" t="s">
        <v>642</v>
      </c>
      <c r="O73" s="137">
        <v>4</v>
      </c>
      <c r="P73" s="126" t="s">
        <v>645</v>
      </c>
      <c r="Q73" s="137" t="s">
        <v>381</v>
      </c>
      <c r="R73" s="115" t="s">
        <v>650</v>
      </c>
      <c r="S73" s="137" t="s">
        <v>38</v>
      </c>
      <c r="T73" s="115" t="s">
        <v>652</v>
      </c>
      <c r="U73" s="147">
        <v>12</v>
      </c>
      <c r="V73" s="69" t="str">
        <f t="shared" si="2"/>
        <v>case 71:sChoice = "ar_kreen_003";  fCR = 14.0;  iMinNum = 1; iMaxNum = 1; iWeight = 4; break; // Thri-kreen, Druid || FQ: Rare || HD: 12</v>
      </c>
    </row>
    <row r="74" spans="1:22" s="139" customFormat="1" ht="15" customHeight="1">
      <c r="A74" s="116" t="s">
        <v>629</v>
      </c>
      <c r="B74" s="114">
        <f t="shared" si="3"/>
        <v>72</v>
      </c>
      <c r="C74" s="114" t="s">
        <v>643</v>
      </c>
      <c r="D74" s="137" t="s">
        <v>100</v>
      </c>
      <c r="E74" s="115" t="s">
        <v>644</v>
      </c>
      <c r="F74" s="147">
        <v>16</v>
      </c>
      <c r="G74" s="125" t="s">
        <v>647</v>
      </c>
      <c r="H74" s="125" t="s">
        <v>646</v>
      </c>
      <c r="I74" s="120">
        <v>2</v>
      </c>
      <c r="J74" s="126" t="s">
        <v>637</v>
      </c>
      <c r="K74" s="126" t="s">
        <v>639</v>
      </c>
      <c r="L74" s="121">
        <v>4</v>
      </c>
      <c r="M74" s="126" t="s">
        <v>637</v>
      </c>
      <c r="N74" s="126" t="s">
        <v>642</v>
      </c>
      <c r="O74" s="137">
        <v>4</v>
      </c>
      <c r="P74" s="126" t="s">
        <v>645</v>
      </c>
      <c r="Q74" s="137" t="s">
        <v>99</v>
      </c>
      <c r="R74" s="115" t="s">
        <v>650</v>
      </c>
      <c r="S74" s="137" t="s">
        <v>38</v>
      </c>
      <c r="T74" s="115" t="s">
        <v>652</v>
      </c>
      <c r="U74" s="147">
        <v>12</v>
      </c>
      <c r="V74" s="69" t="str">
        <f t="shared" si="2"/>
        <v>case 72:sChoice = "ar_ebonsent001";  fCR = 16.0;  iMinNum = 2; iMaxNum = 4; iWeight = 4; break; // Marble Sentinel, Ebon || FQ: Rare || HD: 12</v>
      </c>
    </row>
    <row r="75" spans="1:22" s="139" customFormat="1" ht="15" customHeight="1">
      <c r="A75" s="116" t="s">
        <v>629</v>
      </c>
      <c r="B75" s="114">
        <f t="shared" si="3"/>
        <v>73</v>
      </c>
      <c r="C75" s="114" t="s">
        <v>643</v>
      </c>
      <c r="D75" s="137" t="s">
        <v>126</v>
      </c>
      <c r="E75" s="115" t="s">
        <v>644</v>
      </c>
      <c r="F75" s="147">
        <v>16</v>
      </c>
      <c r="G75" s="125" t="s">
        <v>647</v>
      </c>
      <c r="H75" s="125" t="s">
        <v>646</v>
      </c>
      <c r="I75" s="120">
        <v>1</v>
      </c>
      <c r="J75" s="126" t="s">
        <v>637</v>
      </c>
      <c r="K75" s="126" t="s">
        <v>639</v>
      </c>
      <c r="L75" s="121">
        <v>1</v>
      </c>
      <c r="M75" s="126" t="s">
        <v>637</v>
      </c>
      <c r="N75" s="126" t="s">
        <v>642</v>
      </c>
      <c r="O75" s="137">
        <v>2</v>
      </c>
      <c r="P75" s="126" t="s">
        <v>645</v>
      </c>
      <c r="Q75" s="137" t="s">
        <v>125</v>
      </c>
      <c r="R75" s="115" t="s">
        <v>650</v>
      </c>
      <c r="S75" s="137" t="s">
        <v>11</v>
      </c>
      <c r="T75" s="115" t="s">
        <v>652</v>
      </c>
      <c r="U75" s="147">
        <v>20</v>
      </c>
      <c r="V75" s="69" t="str">
        <f t="shared" si="2"/>
        <v>case 73:sChoice = "drake_fire001";  fCR = 16.0;  iMinNum = 1; iMaxNum = 1; iWeight = 2; break; // Drake, Fire || FQ: Very Rare || HD: 20</v>
      </c>
    </row>
    <row r="76" spans="1:22" s="139" customFormat="1" ht="15" customHeight="1">
      <c r="A76" s="116" t="s">
        <v>629</v>
      </c>
      <c r="B76" s="114">
        <f t="shared" si="3"/>
        <v>74</v>
      </c>
      <c r="C76" s="114" t="s">
        <v>643</v>
      </c>
      <c r="D76" s="137" t="s">
        <v>128</v>
      </c>
      <c r="E76" s="115" t="s">
        <v>644</v>
      </c>
      <c r="F76" s="147">
        <v>16</v>
      </c>
      <c r="G76" s="125" t="s">
        <v>647</v>
      </c>
      <c r="H76" s="125" t="s">
        <v>646</v>
      </c>
      <c r="I76" s="120">
        <v>1</v>
      </c>
      <c r="J76" s="126" t="s">
        <v>637</v>
      </c>
      <c r="K76" s="126" t="s">
        <v>639</v>
      </c>
      <c r="L76" s="121">
        <v>1</v>
      </c>
      <c r="M76" s="126" t="s">
        <v>637</v>
      </c>
      <c r="N76" s="126" t="s">
        <v>642</v>
      </c>
      <c r="O76" s="137">
        <v>2</v>
      </c>
      <c r="P76" s="126" t="s">
        <v>645</v>
      </c>
      <c r="Q76" s="137" t="s">
        <v>127</v>
      </c>
      <c r="R76" s="115" t="s">
        <v>650</v>
      </c>
      <c r="S76" s="137" t="s">
        <v>11</v>
      </c>
      <c r="T76" s="115" t="s">
        <v>652</v>
      </c>
      <c r="U76" s="147">
        <v>20</v>
      </c>
      <c r="V76" s="69" t="str">
        <f t="shared" si="2"/>
        <v>case 74:sChoice = "drake_water001";  fCR = 16.0;  iMinNum = 1; iMaxNum = 1; iWeight = 2; break; // Drake, Water || FQ: Very Rare || HD: 20</v>
      </c>
    </row>
    <row r="77" spans="1:22" s="139" customFormat="1" ht="15" customHeight="1">
      <c r="A77" s="116" t="s">
        <v>629</v>
      </c>
      <c r="B77" s="114">
        <f t="shared" si="3"/>
        <v>75</v>
      </c>
      <c r="C77" s="114" t="s">
        <v>643</v>
      </c>
      <c r="D77" s="137" t="s">
        <v>162</v>
      </c>
      <c r="E77" s="115" t="s">
        <v>644</v>
      </c>
      <c r="F77" s="147">
        <v>17</v>
      </c>
      <c r="G77" s="125" t="s">
        <v>647</v>
      </c>
      <c r="H77" s="125" t="s">
        <v>646</v>
      </c>
      <c r="I77" s="120">
        <v>2</v>
      </c>
      <c r="J77" s="126" t="s">
        <v>637</v>
      </c>
      <c r="K77" s="126" t="s">
        <v>639</v>
      </c>
      <c r="L77" s="121">
        <v>7</v>
      </c>
      <c r="M77" s="126" t="s">
        <v>637</v>
      </c>
      <c r="N77" s="126" t="s">
        <v>642</v>
      </c>
      <c r="O77" s="137">
        <v>8</v>
      </c>
      <c r="P77" s="126" t="s">
        <v>645</v>
      </c>
      <c r="Q77" s="137" t="s">
        <v>161</v>
      </c>
      <c r="R77" s="115" t="s">
        <v>650</v>
      </c>
      <c r="S77" s="137" t="s">
        <v>23</v>
      </c>
      <c r="T77" s="115" t="s">
        <v>652</v>
      </c>
      <c r="U77" s="147">
        <v>17</v>
      </c>
      <c r="V77" s="69" t="str">
        <f t="shared" si="2"/>
        <v>case 75:sChoice = "wildmul003";  fCR = 17.0;  iMinNum = 2; iMaxNum = 7; iWeight = 8; break; // Mul, Wild - Darts || FQ: Uncommon || HD: 17</v>
      </c>
    </row>
    <row r="78" spans="1:22" s="139" customFormat="1" ht="15" customHeight="1">
      <c r="A78" s="116" t="s">
        <v>629</v>
      </c>
      <c r="B78" s="114">
        <f t="shared" si="3"/>
        <v>76</v>
      </c>
      <c r="C78" s="114" t="s">
        <v>643</v>
      </c>
      <c r="D78" s="137" t="s">
        <v>124</v>
      </c>
      <c r="E78" s="115" t="s">
        <v>644</v>
      </c>
      <c r="F78" s="147">
        <v>19</v>
      </c>
      <c r="G78" s="125" t="s">
        <v>647</v>
      </c>
      <c r="H78" s="125" t="s">
        <v>646</v>
      </c>
      <c r="I78" s="120">
        <v>1</v>
      </c>
      <c r="J78" s="126" t="s">
        <v>637</v>
      </c>
      <c r="K78" s="126" t="s">
        <v>639</v>
      </c>
      <c r="L78" s="121">
        <v>1</v>
      </c>
      <c r="M78" s="126" t="s">
        <v>637</v>
      </c>
      <c r="N78" s="126" t="s">
        <v>642</v>
      </c>
      <c r="O78" s="137">
        <v>2</v>
      </c>
      <c r="P78" s="126" t="s">
        <v>645</v>
      </c>
      <c r="Q78" s="137" t="s">
        <v>123</v>
      </c>
      <c r="R78" s="115" t="s">
        <v>650</v>
      </c>
      <c r="S78" s="137" t="s">
        <v>11</v>
      </c>
      <c r="T78" s="115" t="s">
        <v>652</v>
      </c>
      <c r="U78" s="147">
        <v>25</v>
      </c>
      <c r="V78" s="69" t="str">
        <f t="shared" si="2"/>
        <v>case 76:sChoice = "drake_earth001";  fCR = 19.0;  iMinNum = 1; iMaxNum = 1; iWeight = 2; break; // Drake, Earth || FQ: Very Rare || HD: 25</v>
      </c>
    </row>
    <row r="79" spans="1:22" s="139" customFormat="1" ht="15" customHeight="1">
      <c r="A79" s="116" t="s">
        <v>629</v>
      </c>
      <c r="B79" s="114">
        <f t="shared" si="3"/>
        <v>77</v>
      </c>
      <c r="C79" s="114" t="s">
        <v>643</v>
      </c>
      <c r="D79" s="137" t="s">
        <v>120</v>
      </c>
      <c r="E79" s="115" t="s">
        <v>644</v>
      </c>
      <c r="F79" s="147">
        <v>23</v>
      </c>
      <c r="G79" s="125" t="s">
        <v>647</v>
      </c>
      <c r="H79" s="125" t="s">
        <v>646</v>
      </c>
      <c r="I79" s="120">
        <v>1</v>
      </c>
      <c r="J79" s="126" t="s">
        <v>637</v>
      </c>
      <c r="K79" s="126" t="s">
        <v>639</v>
      </c>
      <c r="L79" s="121">
        <v>1</v>
      </c>
      <c r="M79" s="126" t="s">
        <v>637</v>
      </c>
      <c r="N79" s="126" t="s">
        <v>642</v>
      </c>
      <c r="O79" s="137">
        <v>2</v>
      </c>
      <c r="P79" s="126" t="s">
        <v>645</v>
      </c>
      <c r="Q79" s="137" t="s">
        <v>119</v>
      </c>
      <c r="R79" s="115" t="s">
        <v>650</v>
      </c>
      <c r="S79" s="137" t="s">
        <v>11</v>
      </c>
      <c r="T79" s="115" t="s">
        <v>652</v>
      </c>
      <c r="U79" s="147">
        <v>20</v>
      </c>
      <c r="V79" s="69" t="str">
        <f t="shared" si="2"/>
        <v>case 77:sChoice = "drake_sun001";  fCR = 23.0;  iMinNum = 1; iMaxNum = 1; iWeight = 2; break; // Drake, Sun || FQ: Very Rare || HD: 20</v>
      </c>
    </row>
    <row r="80" spans="1:22" s="139" customFormat="1" ht="15" customHeight="1">
      <c r="A80" s="116" t="s">
        <v>629</v>
      </c>
      <c r="B80" s="114">
        <f t="shared" si="3"/>
        <v>78</v>
      </c>
      <c r="C80" s="114" t="s">
        <v>643</v>
      </c>
      <c r="D80" s="137" t="s">
        <v>122</v>
      </c>
      <c r="E80" s="115" t="s">
        <v>644</v>
      </c>
      <c r="F80" s="147">
        <v>23</v>
      </c>
      <c r="G80" s="125" t="s">
        <v>647</v>
      </c>
      <c r="H80" s="125" t="s">
        <v>646</v>
      </c>
      <c r="I80" s="120">
        <v>1</v>
      </c>
      <c r="J80" s="126" t="s">
        <v>637</v>
      </c>
      <c r="K80" s="126" t="s">
        <v>639</v>
      </c>
      <c r="L80" s="121">
        <v>1</v>
      </c>
      <c r="M80" s="126" t="s">
        <v>637</v>
      </c>
      <c r="N80" s="126" t="s">
        <v>642</v>
      </c>
      <c r="O80" s="137">
        <v>2</v>
      </c>
      <c r="P80" s="126" t="s">
        <v>645</v>
      </c>
      <c r="Q80" s="137" t="s">
        <v>121</v>
      </c>
      <c r="R80" s="115" t="s">
        <v>650</v>
      </c>
      <c r="S80" s="137" t="s">
        <v>11</v>
      </c>
      <c r="T80" s="115" t="s">
        <v>652</v>
      </c>
      <c r="U80" s="147">
        <v>25</v>
      </c>
      <c r="V80" s="69" t="str">
        <f t="shared" si="2"/>
        <v>case 78:sChoice = "drake_air001";  fCR = 23.0;  iMinNum = 1; iMaxNum = 1; iWeight = 2; break; // Drake, Air || FQ: Very Rare || HD: 25</v>
      </c>
    </row>
    <row r="81" spans="1:22" s="139" customFormat="1" ht="15" customHeight="1">
      <c r="A81" s="116" t="s">
        <v>629</v>
      </c>
      <c r="B81" s="114">
        <f t="shared" si="3"/>
        <v>79</v>
      </c>
      <c r="C81" s="114" t="s">
        <v>643</v>
      </c>
      <c r="D81" s="137" t="s">
        <v>711</v>
      </c>
      <c r="E81" s="115" t="s">
        <v>644</v>
      </c>
      <c r="F81" s="147">
        <v>23</v>
      </c>
      <c r="G81" s="125" t="s">
        <v>647</v>
      </c>
      <c r="H81" s="125" t="s">
        <v>646</v>
      </c>
      <c r="I81" s="120">
        <v>1</v>
      </c>
      <c r="J81" s="126" t="s">
        <v>637</v>
      </c>
      <c r="K81" s="126" t="s">
        <v>639</v>
      </c>
      <c r="L81" s="121">
        <v>1</v>
      </c>
      <c r="M81" s="126" t="s">
        <v>637</v>
      </c>
      <c r="N81" s="126" t="s">
        <v>642</v>
      </c>
      <c r="O81" s="137">
        <v>2</v>
      </c>
      <c r="P81" s="126" t="s">
        <v>645</v>
      </c>
      <c r="Q81" s="137" t="s">
        <v>710</v>
      </c>
      <c r="R81" s="115" t="s">
        <v>650</v>
      </c>
      <c r="S81" s="137" t="s">
        <v>11</v>
      </c>
      <c r="T81" s="115" t="s">
        <v>652</v>
      </c>
      <c r="U81" s="147">
        <v>20</v>
      </c>
      <c r="V81" s="69" t="str">
        <f t="shared" si="2"/>
        <v>case 79:sChoice = "drake_magma001";  fCR = 23.0;  iMinNum = 1; iMaxNum = 1; iWeight = 2; break; // Drake, Magma || FQ: Very Rare || HD: 20</v>
      </c>
    </row>
    <row r="82" spans="1:22" s="139" customFormat="1" ht="15" customHeight="1">
      <c r="A82" s="116" t="s">
        <v>629</v>
      </c>
      <c r="B82" s="114">
        <f t="shared" si="3"/>
        <v>80</v>
      </c>
      <c r="C82" s="114" t="s">
        <v>643</v>
      </c>
      <c r="D82" s="137" t="s">
        <v>360</v>
      </c>
      <c r="E82" s="115" t="s">
        <v>644</v>
      </c>
      <c r="F82" s="147">
        <v>24</v>
      </c>
      <c r="G82" s="125" t="s">
        <v>647</v>
      </c>
      <c r="H82" s="125" t="s">
        <v>646</v>
      </c>
      <c r="I82" s="120">
        <v>1</v>
      </c>
      <c r="J82" s="126" t="s">
        <v>637</v>
      </c>
      <c r="K82" s="126" t="s">
        <v>639</v>
      </c>
      <c r="L82" s="121">
        <v>1</v>
      </c>
      <c r="M82" s="126" t="s">
        <v>637</v>
      </c>
      <c r="N82" s="126" t="s">
        <v>642</v>
      </c>
      <c r="O82" s="137">
        <v>4</v>
      </c>
      <c r="P82" s="126" t="s">
        <v>645</v>
      </c>
      <c r="Q82" s="137" t="s">
        <v>359</v>
      </c>
      <c r="R82" s="115" t="s">
        <v>650</v>
      </c>
      <c r="S82" s="137" t="s">
        <v>38</v>
      </c>
      <c r="T82" s="115" t="s">
        <v>652</v>
      </c>
      <c r="U82" s="147">
        <v>16</v>
      </c>
      <c r="V82" s="69" t="str">
        <f t="shared" si="2"/>
        <v>case 80:sChoice = "elem_sun_hg001";  fCR = 24.0;  iMinNum = 1; iMaxNum = 1; iWeight = 4; break; // Sun Paraelemental, Huge || FQ: Rare || HD: 16</v>
      </c>
    </row>
    <row r="83" spans="1:22" s="139" customFormat="1" ht="15" customHeight="1">
      <c r="A83" s="116" t="s">
        <v>629</v>
      </c>
      <c r="B83" s="114">
        <f t="shared" si="3"/>
        <v>81</v>
      </c>
      <c r="C83" s="114" t="s">
        <v>643</v>
      </c>
      <c r="D83" s="137" t="s">
        <v>756</v>
      </c>
      <c r="E83" s="115" t="s">
        <v>644</v>
      </c>
      <c r="F83" s="147">
        <v>25</v>
      </c>
      <c r="G83" s="125" t="s">
        <v>647</v>
      </c>
      <c r="H83" s="125" t="s">
        <v>646</v>
      </c>
      <c r="I83" s="120">
        <v>1</v>
      </c>
      <c r="J83" s="126" t="s">
        <v>637</v>
      </c>
      <c r="K83" s="126" t="s">
        <v>639</v>
      </c>
      <c r="L83" s="121">
        <v>2</v>
      </c>
      <c r="M83" s="126" t="s">
        <v>637</v>
      </c>
      <c r="N83" s="126" t="s">
        <v>642</v>
      </c>
      <c r="O83" s="137">
        <v>4</v>
      </c>
      <c r="P83" s="126" t="s">
        <v>645</v>
      </c>
      <c r="Q83" s="137" t="s">
        <v>755</v>
      </c>
      <c r="R83" s="115" t="s">
        <v>650</v>
      </c>
      <c r="S83" s="137" t="s">
        <v>38</v>
      </c>
      <c r="T83" s="115" t="s">
        <v>652</v>
      </c>
      <c r="U83" s="147">
        <v>20</v>
      </c>
      <c r="V83" s="69" t="str">
        <f t="shared" si="2"/>
        <v>case 81:sChoice = "ds_mtn_stalker02";  fCR = 25.0;  iMinNum = 1; iMaxNum = 2; iWeight = 4; break; // Mountain Stalker, Greater || FQ: Rare || HD: 20</v>
      </c>
    </row>
    <row r="84" spans="1:22" s="139" customFormat="1" ht="15" customHeight="1">
      <c r="A84" s="116" t="s">
        <v>629</v>
      </c>
      <c r="B84" s="114">
        <f t="shared" si="3"/>
        <v>82</v>
      </c>
      <c r="C84" s="114" t="s">
        <v>643</v>
      </c>
      <c r="D84" s="137" t="s">
        <v>344</v>
      </c>
      <c r="E84" s="115" t="s">
        <v>644</v>
      </c>
      <c r="F84" s="147">
        <v>25</v>
      </c>
      <c r="G84" s="125" t="s">
        <v>647</v>
      </c>
      <c r="H84" s="125" t="s">
        <v>646</v>
      </c>
      <c r="I84" s="120">
        <v>1</v>
      </c>
      <c r="J84" s="126" t="s">
        <v>637</v>
      </c>
      <c r="K84" s="126" t="s">
        <v>639</v>
      </c>
      <c r="L84" s="121">
        <v>1</v>
      </c>
      <c r="M84" s="126" t="s">
        <v>637</v>
      </c>
      <c r="N84" s="126" t="s">
        <v>642</v>
      </c>
      <c r="O84" s="137">
        <v>4</v>
      </c>
      <c r="P84" s="126" t="s">
        <v>645</v>
      </c>
      <c r="Q84" s="137" t="s">
        <v>343</v>
      </c>
      <c r="R84" s="115" t="s">
        <v>650</v>
      </c>
      <c r="S84" s="137" t="s">
        <v>38</v>
      </c>
      <c r="T84" s="115" t="s">
        <v>652</v>
      </c>
      <c r="U84" s="147">
        <v>16</v>
      </c>
      <c r="V84" s="69" t="str">
        <f t="shared" si="2"/>
        <v>case 82:sChoice = "elem_air_hg001";  fCR = 25.0;  iMinNum = 1; iMaxNum = 1; iWeight = 4; break; // [AR] Air Elemental, Huge || FQ: Rare || HD: 16</v>
      </c>
    </row>
    <row r="85" spans="1:22" s="139" customFormat="1" ht="15" customHeight="1">
      <c r="A85" s="116" t="s">
        <v>629</v>
      </c>
      <c r="B85" s="114">
        <f t="shared" si="3"/>
        <v>83</v>
      </c>
      <c r="C85" s="114" t="s">
        <v>643</v>
      </c>
      <c r="D85" s="137" t="s">
        <v>358</v>
      </c>
      <c r="E85" s="115" t="s">
        <v>644</v>
      </c>
      <c r="F85" s="147">
        <v>32</v>
      </c>
      <c r="G85" s="125" t="s">
        <v>647</v>
      </c>
      <c r="H85" s="125" t="s">
        <v>646</v>
      </c>
      <c r="I85" s="120">
        <v>1</v>
      </c>
      <c r="J85" s="126" t="s">
        <v>637</v>
      </c>
      <c r="K85" s="126" t="s">
        <v>639</v>
      </c>
      <c r="L85" s="121">
        <v>1</v>
      </c>
      <c r="M85" s="126" t="s">
        <v>637</v>
      </c>
      <c r="N85" s="126" t="s">
        <v>642</v>
      </c>
      <c r="O85" s="137">
        <v>4</v>
      </c>
      <c r="P85" s="126" t="s">
        <v>645</v>
      </c>
      <c r="Q85" s="137" t="s">
        <v>357</v>
      </c>
      <c r="R85" s="115" t="s">
        <v>650</v>
      </c>
      <c r="S85" s="137" t="s">
        <v>38</v>
      </c>
      <c r="T85" s="115" t="s">
        <v>652</v>
      </c>
      <c r="U85" s="147">
        <v>21</v>
      </c>
      <c r="V85" s="69" t="str">
        <f t="shared" si="2"/>
        <v>case 83:sChoice = "elem_sun_gr001";  fCR = 32.0;  iMinNum = 1; iMaxNum = 1; iWeight = 4; break; // Sun Paraelemental, Greater || FQ: Rare || HD: 21</v>
      </c>
    </row>
    <row r="86" spans="1:22" s="139" customFormat="1" ht="15" customHeight="1">
      <c r="A86" s="116" t="s">
        <v>629</v>
      </c>
      <c r="B86" s="114">
        <f t="shared" si="3"/>
        <v>84</v>
      </c>
      <c r="C86" s="114" t="s">
        <v>643</v>
      </c>
      <c r="D86" s="137" t="s">
        <v>342</v>
      </c>
      <c r="E86" s="115" t="s">
        <v>644</v>
      </c>
      <c r="F86" s="147">
        <v>33</v>
      </c>
      <c r="G86" s="125" t="s">
        <v>647</v>
      </c>
      <c r="H86" s="125" t="s">
        <v>646</v>
      </c>
      <c r="I86" s="120">
        <v>1</v>
      </c>
      <c r="J86" s="126" t="s">
        <v>637</v>
      </c>
      <c r="K86" s="126" t="s">
        <v>639</v>
      </c>
      <c r="L86" s="120">
        <v>1</v>
      </c>
      <c r="M86" s="126" t="s">
        <v>637</v>
      </c>
      <c r="N86" s="126" t="s">
        <v>642</v>
      </c>
      <c r="O86" s="137">
        <v>4</v>
      </c>
      <c r="P86" s="126" t="s">
        <v>645</v>
      </c>
      <c r="Q86" s="137" t="s">
        <v>341</v>
      </c>
      <c r="R86" s="115" t="s">
        <v>650</v>
      </c>
      <c r="S86" s="137" t="s">
        <v>38</v>
      </c>
      <c r="T86" s="115" t="s">
        <v>652</v>
      </c>
      <c r="U86" s="147">
        <v>21</v>
      </c>
      <c r="V86" s="69" t="str">
        <f t="shared" si="2"/>
        <v>case 84:sChoice = "elem_air_gr001";  fCR = 33.0;  iMinNum = 1; iMaxNum = 1; iWeight = 4; break; // [AR] Air Elemental, Greater || FQ: Rare || HD: 21</v>
      </c>
    </row>
    <row r="87" spans="1:22" s="139" customFormat="1" ht="15" customHeight="1">
      <c r="A87" s="116" t="s">
        <v>629</v>
      </c>
      <c r="B87" s="114">
        <f t="shared" si="3"/>
        <v>85</v>
      </c>
      <c r="C87" s="114" t="s">
        <v>643</v>
      </c>
      <c r="D87" s="137" t="s">
        <v>355</v>
      </c>
      <c r="E87" s="115" t="s">
        <v>644</v>
      </c>
      <c r="F87" s="147">
        <v>36</v>
      </c>
      <c r="G87" s="125" t="s">
        <v>647</v>
      </c>
      <c r="H87" s="125" t="s">
        <v>646</v>
      </c>
      <c r="I87" s="120">
        <v>1</v>
      </c>
      <c r="J87" s="126" t="s">
        <v>637</v>
      </c>
      <c r="K87" s="126" t="s">
        <v>639</v>
      </c>
      <c r="L87" s="120">
        <v>1</v>
      </c>
      <c r="M87" s="126" t="s">
        <v>637</v>
      </c>
      <c r="N87" s="126" t="s">
        <v>642</v>
      </c>
      <c r="O87" s="137">
        <v>4</v>
      </c>
      <c r="P87" s="126" t="s">
        <v>645</v>
      </c>
      <c r="Q87" s="137" t="s">
        <v>354</v>
      </c>
      <c r="R87" s="115" t="s">
        <v>650</v>
      </c>
      <c r="S87" s="137" t="s">
        <v>38</v>
      </c>
      <c r="T87" s="115" t="s">
        <v>652</v>
      </c>
      <c r="U87" s="147">
        <v>24</v>
      </c>
      <c r="V87" s="69" t="str">
        <f t="shared" si="2"/>
        <v>case 85:sChoice = "elem_sun_el001";  fCR = 36.0;  iMinNum = 1; iMaxNum = 1; iWeight = 4; break; // Sun Paraelemental, Elder || FQ: Rare || HD: 24</v>
      </c>
    </row>
    <row r="88" spans="1:22" s="139" customFormat="1" ht="15" customHeight="1">
      <c r="A88" s="116" t="s">
        <v>629</v>
      </c>
      <c r="B88" s="114">
        <f t="shared" si="3"/>
        <v>86</v>
      </c>
      <c r="C88" s="114" t="s">
        <v>643</v>
      </c>
      <c r="D88" s="137" t="s">
        <v>339</v>
      </c>
      <c r="E88" s="115" t="s">
        <v>644</v>
      </c>
      <c r="F88" s="147">
        <v>37</v>
      </c>
      <c r="G88" s="125" t="s">
        <v>647</v>
      </c>
      <c r="H88" s="125" t="s">
        <v>646</v>
      </c>
      <c r="I88" s="120">
        <v>1</v>
      </c>
      <c r="J88" s="126" t="s">
        <v>637</v>
      </c>
      <c r="K88" s="126" t="s">
        <v>639</v>
      </c>
      <c r="L88" s="120">
        <v>1</v>
      </c>
      <c r="M88" s="126" t="s">
        <v>637</v>
      </c>
      <c r="N88" s="126" t="s">
        <v>642</v>
      </c>
      <c r="O88" s="137">
        <v>4</v>
      </c>
      <c r="P88" s="126" t="s">
        <v>645</v>
      </c>
      <c r="Q88" s="137" t="s">
        <v>338</v>
      </c>
      <c r="R88" s="115" t="s">
        <v>650</v>
      </c>
      <c r="S88" s="137" t="s">
        <v>38</v>
      </c>
      <c r="T88" s="115" t="s">
        <v>652</v>
      </c>
      <c r="U88" s="147">
        <v>24</v>
      </c>
      <c r="V88" s="69" t="str">
        <f t="shared" si="2"/>
        <v>case 86:sChoice = "elem_air_el001";  fCR = 37.0;  iMinNum = 1; iMaxNum = 1; iWeight = 4; break; // [AR] Air Elemental, Elder || FQ: Rare || HD: 24</v>
      </c>
    </row>
    <row r="89" spans="1:22" s="139" customFormat="1" ht="15" customHeight="1">
      <c r="A89" s="116" t="s">
        <v>629</v>
      </c>
      <c r="B89" s="114">
        <f t="shared" si="3"/>
        <v>87</v>
      </c>
      <c r="C89" s="114" t="s">
        <v>643</v>
      </c>
      <c r="D89" s="137" t="s">
        <v>352</v>
      </c>
      <c r="E89" s="115" t="s">
        <v>644</v>
      </c>
      <c r="F89" s="147">
        <v>109</v>
      </c>
      <c r="G89" s="125" t="s">
        <v>647</v>
      </c>
      <c r="H89" s="125" t="s">
        <v>646</v>
      </c>
      <c r="I89" s="120">
        <v>1</v>
      </c>
      <c r="J89" s="126" t="s">
        <v>637</v>
      </c>
      <c r="K89" s="126" t="s">
        <v>639</v>
      </c>
      <c r="L89" s="120">
        <v>1</v>
      </c>
      <c r="M89" s="126" t="s">
        <v>637</v>
      </c>
      <c r="N89" s="126" t="s">
        <v>642</v>
      </c>
      <c r="O89" s="137">
        <v>2</v>
      </c>
      <c r="P89" s="126" t="s">
        <v>645</v>
      </c>
      <c r="Q89" s="137" t="s">
        <v>351</v>
      </c>
      <c r="R89" s="115" t="s">
        <v>650</v>
      </c>
      <c r="S89" s="137" t="s">
        <v>353</v>
      </c>
      <c r="T89" s="115" t="s">
        <v>652</v>
      </c>
      <c r="U89" s="147">
        <v>60</v>
      </c>
      <c r="V89" s="69" t="str">
        <f t="shared" si="2"/>
        <v>case 87:sChoice = "elem_air_pr001";  fCR = 109.0;  iMinNum = 1; iMaxNum = 1; iWeight = 2; break; // Air Elemental, Primal || FQ: Very  Rare || HD: 60</v>
      </c>
    </row>
    <row r="90" spans="1:22">
      <c r="A90" s="128"/>
      <c r="B90" s="109"/>
      <c r="C90" s="109"/>
      <c r="E90" s="110"/>
      <c r="G90" s="119"/>
      <c r="H90" s="119"/>
      <c r="I90" s="120"/>
      <c r="J90" s="120"/>
      <c r="K90" s="120"/>
      <c r="L90" s="121"/>
      <c r="M90" s="120"/>
      <c r="N90" s="120"/>
      <c r="P90" s="120"/>
      <c r="R90" s="110"/>
      <c r="T90" s="110"/>
    </row>
    <row r="91" spans="1:22">
      <c r="A91" s="128"/>
      <c r="B91" s="109"/>
      <c r="C91" s="109"/>
      <c r="E91" s="110"/>
      <c r="G91" s="119"/>
      <c r="H91" s="119"/>
      <c r="I91" s="120"/>
      <c r="J91" s="120"/>
      <c r="K91" s="120"/>
      <c r="L91" s="121"/>
      <c r="M91" s="120"/>
      <c r="N91" s="120"/>
      <c r="P91" s="120"/>
      <c r="R91" s="110"/>
      <c r="T91" s="110"/>
    </row>
    <row r="92" spans="1:22">
      <c r="A92" s="128"/>
      <c r="B92" s="109"/>
      <c r="C92" s="109"/>
      <c r="E92" s="110"/>
      <c r="G92" s="119"/>
      <c r="H92" s="119"/>
      <c r="I92" s="120"/>
      <c r="J92" s="120"/>
      <c r="K92" s="120"/>
      <c r="L92" s="121"/>
      <c r="M92" s="120"/>
      <c r="N92" s="120"/>
      <c r="P92" s="120"/>
      <c r="R92" s="110"/>
      <c r="T92" s="110"/>
    </row>
    <row r="93" spans="1:22">
      <c r="A93" s="128"/>
      <c r="B93" s="109"/>
      <c r="C93" s="109"/>
      <c r="E93" s="110"/>
      <c r="G93" s="119"/>
      <c r="H93" s="119"/>
      <c r="I93" s="120"/>
      <c r="J93" s="120"/>
      <c r="K93" s="120"/>
      <c r="L93" s="121"/>
      <c r="M93" s="120"/>
      <c r="N93" s="120"/>
      <c r="P93" s="120"/>
      <c r="R93" s="110"/>
      <c r="T93" s="110"/>
    </row>
    <row r="94" spans="1:22">
      <c r="A94" s="128"/>
      <c r="B94" s="109"/>
      <c r="C94" s="109"/>
      <c r="E94" s="110"/>
      <c r="G94" s="119"/>
      <c r="H94" s="119"/>
      <c r="I94" s="120"/>
      <c r="J94" s="120"/>
      <c r="K94" s="120"/>
      <c r="L94" s="121"/>
      <c r="M94" s="120"/>
      <c r="N94" s="120"/>
      <c r="P94" s="120"/>
      <c r="R94" s="110"/>
      <c r="T94" s="110"/>
    </row>
    <row r="95" spans="1:22">
      <c r="A95" s="128"/>
      <c r="B95" s="109"/>
      <c r="C95" s="109"/>
      <c r="E95" s="110"/>
      <c r="G95" s="119"/>
      <c r="H95" s="119"/>
      <c r="I95" s="120"/>
      <c r="J95" s="120"/>
      <c r="K95" s="120"/>
      <c r="L95" s="121"/>
      <c r="M95" s="120"/>
      <c r="N95" s="120"/>
      <c r="P95" s="120"/>
      <c r="R95" s="110"/>
      <c r="T95" s="110"/>
    </row>
    <row r="96" spans="1:22">
      <c r="A96" s="128"/>
      <c r="B96" s="109"/>
      <c r="C96" s="109"/>
      <c r="E96" s="110"/>
      <c r="G96" s="119"/>
      <c r="H96" s="119"/>
      <c r="I96" s="120"/>
      <c r="J96" s="120"/>
      <c r="K96" s="120"/>
      <c r="L96" s="121"/>
      <c r="M96" s="120"/>
      <c r="N96" s="120"/>
      <c r="P96" s="120"/>
      <c r="R96" s="110"/>
      <c r="T96" s="110"/>
    </row>
    <row r="97" spans="1:20">
      <c r="A97" s="128"/>
      <c r="B97" s="109"/>
      <c r="C97" s="109"/>
      <c r="E97" s="110"/>
      <c r="G97" s="119"/>
      <c r="H97" s="119"/>
      <c r="I97" s="120"/>
      <c r="J97" s="120"/>
      <c r="K97" s="120"/>
      <c r="L97" s="121"/>
      <c r="M97" s="120"/>
      <c r="N97" s="120"/>
      <c r="P97" s="120"/>
      <c r="R97" s="110"/>
      <c r="T97" s="110"/>
    </row>
    <row r="98" spans="1:20">
      <c r="A98" s="128"/>
      <c r="B98" s="109"/>
      <c r="C98" s="109"/>
      <c r="E98" s="110"/>
      <c r="G98" s="119"/>
      <c r="H98" s="119"/>
      <c r="I98" s="120"/>
      <c r="J98" s="120"/>
      <c r="K98" s="120"/>
      <c r="L98" s="121"/>
      <c r="M98" s="120"/>
      <c r="N98" s="120"/>
      <c r="P98" s="120"/>
      <c r="R98" s="110"/>
      <c r="T98" s="110"/>
    </row>
    <row r="99" spans="1:20">
      <c r="A99" s="128"/>
      <c r="B99" s="109"/>
      <c r="C99" s="109"/>
      <c r="E99" s="110"/>
      <c r="G99" s="119"/>
      <c r="H99" s="119"/>
      <c r="I99" s="120"/>
      <c r="J99" s="120"/>
      <c r="K99" s="120"/>
      <c r="L99" s="121"/>
      <c r="M99" s="120"/>
      <c r="N99" s="120"/>
      <c r="P99" s="120"/>
      <c r="R99" s="110"/>
      <c r="T99" s="110"/>
    </row>
    <row r="100" spans="1:20">
      <c r="A100" s="128"/>
      <c r="B100" s="109"/>
      <c r="C100" s="109"/>
      <c r="E100" s="110"/>
      <c r="G100" s="119"/>
      <c r="H100" s="119"/>
      <c r="I100" s="120"/>
      <c r="J100" s="120"/>
      <c r="K100" s="120"/>
      <c r="L100" s="121"/>
      <c r="M100" s="120"/>
      <c r="N100" s="120"/>
      <c r="P100" s="120"/>
      <c r="R100" s="110"/>
      <c r="T100" s="110"/>
    </row>
    <row r="101" spans="1:20">
      <c r="A101" s="128"/>
      <c r="B101" s="109"/>
      <c r="C101" s="109"/>
      <c r="E101" s="110"/>
      <c r="G101" s="119"/>
      <c r="H101" s="119"/>
      <c r="I101" s="120"/>
      <c r="J101" s="120"/>
      <c r="K101" s="120"/>
      <c r="L101" s="121"/>
      <c r="M101" s="120"/>
      <c r="N101" s="120"/>
      <c r="P101" s="120"/>
      <c r="R101" s="110"/>
      <c r="T101" s="110"/>
    </row>
    <row r="102" spans="1:20">
      <c r="A102" s="128"/>
      <c r="B102" s="109"/>
      <c r="C102" s="109"/>
      <c r="E102" s="110"/>
      <c r="G102" s="119"/>
      <c r="H102" s="119"/>
      <c r="I102" s="120"/>
      <c r="J102" s="120"/>
      <c r="K102" s="120"/>
      <c r="L102" s="121"/>
      <c r="M102" s="120"/>
      <c r="N102" s="120"/>
      <c r="P102" s="120"/>
      <c r="R102" s="110"/>
      <c r="T102" s="110"/>
    </row>
    <row r="103" spans="1:20">
      <c r="A103" s="128"/>
      <c r="B103" s="109"/>
      <c r="C103" s="109"/>
      <c r="E103" s="110"/>
      <c r="G103" s="119"/>
      <c r="H103" s="119"/>
      <c r="I103" s="120"/>
      <c r="J103" s="120"/>
      <c r="K103" s="120"/>
      <c r="L103" s="121"/>
      <c r="M103" s="120"/>
      <c r="N103" s="120"/>
      <c r="P103" s="120"/>
      <c r="R103" s="110"/>
      <c r="T103" s="110"/>
    </row>
    <row r="104" spans="1:20">
      <c r="A104" s="128"/>
      <c r="B104" s="109"/>
      <c r="C104" s="109"/>
      <c r="E104" s="110"/>
      <c r="G104" s="119"/>
      <c r="H104" s="119"/>
      <c r="I104" s="120"/>
      <c r="J104" s="120"/>
      <c r="K104" s="120"/>
      <c r="L104" s="121"/>
      <c r="M104" s="120"/>
      <c r="N104" s="120"/>
      <c r="P104" s="120"/>
      <c r="R104" s="110"/>
      <c r="T104" s="110"/>
    </row>
    <row r="105" spans="1:20">
      <c r="A105" s="128"/>
      <c r="B105" s="109"/>
      <c r="C105" s="109"/>
      <c r="E105" s="110"/>
      <c r="G105" s="119"/>
      <c r="H105" s="119"/>
      <c r="I105" s="120"/>
      <c r="J105" s="120"/>
      <c r="K105" s="120"/>
      <c r="L105" s="121"/>
      <c r="M105" s="120"/>
      <c r="N105" s="120"/>
      <c r="P105" s="120"/>
      <c r="R105" s="110"/>
      <c r="T105" s="110"/>
    </row>
    <row r="106" spans="1:20">
      <c r="A106" s="128"/>
      <c r="B106" s="109"/>
      <c r="C106" s="109"/>
      <c r="E106" s="110"/>
      <c r="G106" s="119"/>
      <c r="H106" s="119"/>
      <c r="I106" s="120"/>
      <c r="J106" s="120"/>
      <c r="K106" s="120"/>
      <c r="L106" s="121"/>
      <c r="M106" s="120"/>
      <c r="N106" s="120"/>
      <c r="P106" s="120"/>
      <c r="R106" s="110"/>
      <c r="T106" s="110"/>
    </row>
    <row r="107" spans="1:20">
      <c r="A107" s="128"/>
      <c r="B107" s="109"/>
      <c r="C107" s="109"/>
      <c r="E107" s="110"/>
      <c r="G107" s="119"/>
      <c r="H107" s="119"/>
      <c r="I107" s="120"/>
      <c r="J107" s="120"/>
      <c r="K107" s="120"/>
      <c r="L107" s="121"/>
      <c r="M107" s="120"/>
      <c r="N107" s="120"/>
      <c r="P107" s="120"/>
      <c r="R107" s="110"/>
      <c r="T107" s="110"/>
    </row>
    <row r="108" spans="1:20">
      <c r="A108" s="128"/>
      <c r="B108" s="109"/>
      <c r="C108" s="109"/>
      <c r="E108" s="110"/>
      <c r="G108" s="119"/>
      <c r="H108" s="119"/>
      <c r="I108" s="120"/>
      <c r="J108" s="120"/>
      <c r="K108" s="120"/>
      <c r="L108" s="121"/>
      <c r="M108" s="120"/>
      <c r="N108" s="120"/>
      <c r="P108" s="120"/>
      <c r="R108" s="110"/>
      <c r="T108" s="110"/>
    </row>
    <row r="109" spans="1:20">
      <c r="A109" s="128"/>
      <c r="B109" s="109"/>
      <c r="C109" s="109"/>
      <c r="E109" s="110"/>
      <c r="G109" s="119"/>
      <c r="H109" s="119"/>
      <c r="I109" s="120"/>
      <c r="J109" s="120"/>
      <c r="K109" s="120"/>
      <c r="L109" s="121"/>
      <c r="M109" s="120"/>
      <c r="N109" s="120"/>
      <c r="P109" s="120"/>
      <c r="R109" s="110"/>
      <c r="T109" s="110"/>
    </row>
    <row r="110" spans="1:20">
      <c r="A110" s="128"/>
      <c r="B110" s="109"/>
      <c r="C110" s="109"/>
      <c r="E110" s="110"/>
      <c r="G110" s="119"/>
      <c r="H110" s="119"/>
      <c r="I110" s="120"/>
      <c r="J110" s="120"/>
      <c r="K110" s="120"/>
      <c r="L110" s="121"/>
      <c r="M110" s="120"/>
      <c r="N110" s="120"/>
      <c r="P110" s="120"/>
      <c r="R110" s="110"/>
      <c r="T110" s="110"/>
    </row>
    <row r="111" spans="1:20">
      <c r="A111" s="128"/>
      <c r="B111" s="109"/>
      <c r="C111" s="109"/>
      <c r="E111" s="110"/>
      <c r="G111" s="119"/>
      <c r="H111" s="119"/>
      <c r="I111" s="120"/>
      <c r="J111" s="120"/>
      <c r="K111" s="120"/>
      <c r="L111" s="121"/>
      <c r="M111" s="120"/>
      <c r="N111" s="120"/>
      <c r="P111" s="120"/>
      <c r="R111" s="110"/>
      <c r="T111" s="110"/>
    </row>
    <row r="112" spans="1:20" ht="15.75" thickBot="1">
      <c r="A112" s="129"/>
      <c r="B112" s="111"/>
      <c r="C112" s="111"/>
      <c r="E112" s="112"/>
      <c r="G112" s="122"/>
      <c r="H112" s="122"/>
      <c r="I112" s="123"/>
      <c r="J112" s="123"/>
      <c r="K112" s="123"/>
      <c r="L112" s="124"/>
      <c r="M112" s="123"/>
      <c r="N112" s="123"/>
      <c r="P112" s="123"/>
      <c r="R112" s="110"/>
      <c r="T112" s="110"/>
    </row>
    <row r="113" spans="5:20" ht="15.75" thickBot="1">
      <c r="E113" s="72"/>
      <c r="G113" s="81"/>
      <c r="H113" s="81"/>
      <c r="I113" s="76"/>
      <c r="J113" s="76"/>
      <c r="K113" s="76"/>
      <c r="L113" s="92"/>
      <c r="M113" s="76"/>
      <c r="N113" s="76"/>
      <c r="P113" s="76"/>
      <c r="R113" s="112"/>
      <c r="T113" s="112"/>
    </row>
    <row r="114" spans="5:20">
      <c r="E114" s="72"/>
      <c r="G114" s="81"/>
      <c r="H114" s="81"/>
      <c r="I114" s="76"/>
      <c r="J114" s="76"/>
      <c r="K114" s="76"/>
      <c r="L114" s="92"/>
      <c r="M114" s="76"/>
      <c r="N114" s="76"/>
      <c r="P114" s="76"/>
    </row>
    <row r="115" spans="5:20">
      <c r="E115" s="72"/>
      <c r="G115" s="81"/>
      <c r="H115" s="81"/>
      <c r="I115" s="76"/>
      <c r="J115" s="76"/>
      <c r="K115" s="76"/>
      <c r="L115" s="92"/>
      <c r="M115" s="76"/>
      <c r="N115" s="76"/>
      <c r="P115" s="76"/>
    </row>
    <row r="116" spans="5:20">
      <c r="E116" s="72"/>
      <c r="G116" s="81"/>
      <c r="H116" s="81"/>
      <c r="I116" s="76"/>
      <c r="J116" s="76"/>
      <c r="K116" s="76"/>
      <c r="L116" s="92"/>
      <c r="M116" s="76"/>
      <c r="N116" s="76"/>
      <c r="P116" s="76"/>
    </row>
    <row r="117" spans="5:20">
      <c r="E117" s="72"/>
      <c r="G117" s="81"/>
      <c r="H117" s="81"/>
      <c r="I117" s="76"/>
      <c r="J117" s="76"/>
      <c r="K117" s="76"/>
      <c r="L117" s="92"/>
      <c r="M117" s="76"/>
      <c r="N117" s="76"/>
      <c r="P117" s="76"/>
    </row>
    <row r="118" spans="5:20">
      <c r="E118" s="72"/>
      <c r="G118" s="81"/>
      <c r="H118" s="81"/>
      <c r="I118" s="76"/>
      <c r="J118" s="76"/>
      <c r="K118" s="76"/>
      <c r="L118" s="92"/>
      <c r="M118" s="76"/>
      <c r="N118" s="76"/>
      <c r="P118" s="76"/>
    </row>
    <row r="119" spans="5:20">
      <c r="E119" s="72"/>
      <c r="G119" s="81"/>
      <c r="H119" s="81"/>
      <c r="I119" s="76"/>
      <c r="J119" s="76"/>
      <c r="K119" s="76"/>
      <c r="L119" s="92"/>
      <c r="M119" s="76"/>
      <c r="N119" s="76"/>
      <c r="P119" s="76"/>
    </row>
    <row r="120" spans="5:20">
      <c r="E120" s="72"/>
      <c r="G120" s="81"/>
      <c r="H120" s="81"/>
      <c r="I120" s="76"/>
      <c r="J120" s="76"/>
      <c r="K120" s="76"/>
      <c r="L120" s="92"/>
      <c r="M120" s="76"/>
      <c r="N120" s="76"/>
      <c r="P120" s="76"/>
    </row>
    <row r="121" spans="5:20">
      <c r="E121" s="72"/>
      <c r="G121" s="81"/>
      <c r="H121" s="81"/>
      <c r="I121" s="76"/>
      <c r="J121" s="76"/>
      <c r="K121" s="76"/>
      <c r="L121" s="92"/>
      <c r="M121" s="76"/>
      <c r="N121" s="76"/>
      <c r="P121" s="76"/>
    </row>
    <row r="122" spans="5:20">
      <c r="E122" s="72"/>
      <c r="G122" s="81"/>
      <c r="H122" s="81"/>
      <c r="I122" s="76"/>
      <c r="J122" s="76"/>
      <c r="K122" s="76"/>
      <c r="L122" s="92"/>
      <c r="M122" s="76"/>
      <c r="N122" s="76"/>
      <c r="P122" s="76"/>
    </row>
    <row r="123" spans="5:20">
      <c r="E123" s="72"/>
      <c r="G123" s="81"/>
      <c r="H123" s="81"/>
      <c r="I123" s="76"/>
      <c r="J123" s="76"/>
      <c r="K123" s="76"/>
      <c r="L123" s="92"/>
      <c r="M123" s="76"/>
      <c r="N123" s="76"/>
      <c r="P123" s="76"/>
    </row>
    <row r="124" spans="5:20">
      <c r="E124" s="72"/>
      <c r="G124" s="81"/>
      <c r="H124" s="81"/>
      <c r="I124" s="76"/>
      <c r="J124" s="76"/>
      <c r="K124" s="76"/>
      <c r="L124" s="92"/>
      <c r="M124" s="76"/>
      <c r="N124" s="76"/>
      <c r="P124" s="76"/>
    </row>
    <row r="125" spans="5:20">
      <c r="E125" s="72"/>
      <c r="G125" s="81"/>
      <c r="H125" s="81"/>
      <c r="I125" s="76"/>
      <c r="J125" s="76"/>
      <c r="K125" s="76"/>
      <c r="L125" s="92"/>
      <c r="M125" s="76"/>
      <c r="N125" s="76"/>
      <c r="P125" s="76"/>
    </row>
    <row r="126" spans="5:20">
      <c r="E126" s="72"/>
      <c r="G126" s="81"/>
      <c r="H126" s="81"/>
      <c r="I126" s="76"/>
      <c r="J126" s="76"/>
      <c r="K126" s="76"/>
      <c r="L126" s="92"/>
      <c r="M126" s="76"/>
      <c r="N126" s="76"/>
      <c r="P126" s="76"/>
    </row>
    <row r="127" spans="5:20">
      <c r="E127" s="72"/>
      <c r="G127" s="81"/>
      <c r="H127" s="81"/>
      <c r="I127" s="76"/>
      <c r="J127" s="76"/>
      <c r="K127" s="76"/>
      <c r="L127" s="92"/>
      <c r="M127" s="76"/>
      <c r="N127" s="76"/>
      <c r="P127" s="76"/>
    </row>
    <row r="128" spans="5:20">
      <c r="E128" s="72"/>
      <c r="G128" s="81"/>
      <c r="H128" s="81"/>
      <c r="I128" s="76"/>
      <c r="J128" s="76"/>
      <c r="K128" s="76"/>
      <c r="L128" s="92"/>
      <c r="M128" s="76"/>
      <c r="N128" s="76"/>
      <c r="P128" s="76"/>
    </row>
    <row r="129" spans="5:16">
      <c r="E129" s="72"/>
      <c r="G129" s="81"/>
      <c r="H129" s="81"/>
      <c r="I129" s="76"/>
      <c r="J129" s="76"/>
      <c r="K129" s="76"/>
      <c r="L129" s="92"/>
      <c r="M129" s="76"/>
      <c r="N129" s="76"/>
      <c r="P129" s="76"/>
    </row>
    <row r="130" spans="5:16">
      <c r="E130" s="72"/>
      <c r="G130" s="81"/>
      <c r="H130" s="81"/>
      <c r="I130" s="76"/>
      <c r="J130" s="76"/>
      <c r="K130" s="76"/>
      <c r="L130" s="92"/>
      <c r="M130" s="76"/>
      <c r="N130" s="76"/>
      <c r="P130" s="76"/>
    </row>
    <row r="131" spans="5:16">
      <c r="E131" s="72"/>
      <c r="G131" s="81"/>
      <c r="H131" s="81"/>
      <c r="I131" s="76"/>
      <c r="J131" s="76"/>
      <c r="K131" s="76"/>
      <c r="L131" s="92"/>
      <c r="M131" s="76"/>
      <c r="N131" s="76"/>
      <c r="P131" s="76"/>
    </row>
    <row r="132" spans="5:16">
      <c r="E132" s="72"/>
      <c r="G132" s="81"/>
      <c r="H132" s="81"/>
      <c r="I132" s="76"/>
      <c r="J132" s="76"/>
      <c r="K132" s="76"/>
      <c r="L132" s="92"/>
      <c r="M132" s="76"/>
      <c r="N132" s="76"/>
      <c r="P132" s="76"/>
    </row>
    <row r="133" spans="5:16">
      <c r="E133" s="72"/>
      <c r="G133" s="81"/>
      <c r="H133" s="81"/>
      <c r="I133" s="76"/>
      <c r="J133" s="76"/>
      <c r="K133" s="76"/>
      <c r="L133" s="92"/>
      <c r="M133" s="76"/>
      <c r="N133" s="76"/>
      <c r="P133" s="76"/>
    </row>
    <row r="134" spans="5:16">
      <c r="E134" s="72"/>
      <c r="G134" s="81"/>
      <c r="H134" s="81"/>
      <c r="I134" s="76"/>
      <c r="J134" s="76"/>
      <c r="K134" s="76"/>
      <c r="L134" s="92"/>
      <c r="M134" s="76"/>
      <c r="N134" s="76"/>
      <c r="P134" s="76"/>
    </row>
    <row r="135" spans="5:16">
      <c r="E135" s="72"/>
      <c r="G135" s="81"/>
      <c r="H135" s="81"/>
      <c r="I135" s="76"/>
      <c r="J135" s="76"/>
      <c r="K135" s="76"/>
      <c r="L135" s="92"/>
      <c r="M135" s="76"/>
      <c r="N135" s="76"/>
      <c r="P135" s="76"/>
    </row>
    <row r="136" spans="5:16">
      <c r="E136" s="72"/>
      <c r="G136" s="81"/>
      <c r="H136" s="81"/>
      <c r="I136" s="76"/>
      <c r="J136" s="76"/>
      <c r="K136" s="76"/>
      <c r="L136" s="92"/>
      <c r="M136" s="76"/>
      <c r="N136" s="76"/>
      <c r="P136" s="76"/>
    </row>
    <row r="137" spans="5:16">
      <c r="P137" s="76"/>
    </row>
    <row r="138" spans="5:16">
      <c r="P138" s="76"/>
    </row>
    <row r="139" spans="5:16">
      <c r="P139" s="76"/>
    </row>
    <row r="140" spans="5:16">
      <c r="P140" s="76"/>
    </row>
    <row r="141" spans="5:16">
      <c r="P141" s="76"/>
    </row>
    <row r="142" spans="5:16">
      <c r="P142" s="76"/>
    </row>
    <row r="143" spans="5:16">
      <c r="P143" s="76"/>
    </row>
    <row r="144" spans="5:16">
      <c r="P144" s="76"/>
    </row>
    <row r="145" spans="16:16">
      <c r="P145" s="76"/>
    </row>
    <row r="146" spans="16:16">
      <c r="P146" s="76"/>
    </row>
    <row r="147" spans="16:16">
      <c r="P147" s="76"/>
    </row>
    <row r="148" spans="16:16">
      <c r="P148" s="76"/>
    </row>
    <row r="149" spans="16:16">
      <c r="P149" s="76"/>
    </row>
    <row r="150" spans="16:16">
      <c r="P150" s="7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24"/>
  <sheetViews>
    <sheetView tabSelected="1" workbookViewId="0">
      <pane xSplit="3" ySplit="1" topLeftCell="S31" activePane="bottomRight" state="frozen"/>
      <selection pane="topRight" activeCell="D1" sqref="D1"/>
      <selection pane="bottomLeft" activeCell="A2" sqref="A2"/>
      <selection pane="bottomRight" activeCell="V2" sqref="V2:V69"/>
    </sheetView>
  </sheetViews>
  <sheetFormatPr defaultRowHeight="15"/>
  <cols>
    <col min="1" max="1" width="5.28515625" style="104" customWidth="1"/>
    <col min="2" max="2" width="6.140625" style="104" customWidth="1"/>
    <col min="3" max="3" width="13.85546875" style="104" customWidth="1"/>
    <col min="4" max="4" width="24.5703125" customWidth="1"/>
    <col min="5" max="5" width="11.42578125" style="104" customWidth="1"/>
    <col min="6" max="6" width="9.140625" style="171"/>
    <col min="7" max="7" width="4.140625" style="106" customWidth="1"/>
    <col min="8" max="8" width="12.7109375" style="106" customWidth="1"/>
    <col min="9" max="9" width="8.28515625" style="107" customWidth="1"/>
    <col min="10" max="10" width="2.5703125" style="107" customWidth="1"/>
    <col min="11" max="11" width="12.85546875" style="107" customWidth="1"/>
    <col min="12" max="12" width="7.140625" style="108" customWidth="1"/>
    <col min="13" max="13" width="1.85546875" style="107" customWidth="1"/>
    <col min="14" max="14" width="12.42578125" style="107" customWidth="1"/>
    <col min="16" max="16" width="10.42578125" style="107" customWidth="1"/>
    <col min="17" max="17" width="29.7109375" customWidth="1"/>
    <col min="18" max="18" width="8" style="104" customWidth="1"/>
    <col min="19" max="19" width="18.85546875" customWidth="1"/>
    <col min="20" max="20" width="8.28515625" style="104" customWidth="1"/>
    <col min="21" max="21" width="4.28515625" style="177" customWidth="1"/>
    <col min="22" max="22" width="138.7109375" customWidth="1"/>
  </cols>
  <sheetData>
    <row r="1" spans="1:32" s="139" customFormat="1" ht="15" customHeight="1" thickBot="1">
      <c r="A1" s="150" t="s">
        <v>628</v>
      </c>
      <c r="B1" s="152" t="s">
        <v>630</v>
      </c>
      <c r="C1" s="152" t="s">
        <v>631</v>
      </c>
      <c r="D1" s="149" t="s">
        <v>1</v>
      </c>
      <c r="E1" s="152" t="s">
        <v>634</v>
      </c>
      <c r="F1" s="170" t="s">
        <v>632</v>
      </c>
      <c r="G1" s="158"/>
      <c r="H1" s="158" t="s">
        <v>635</v>
      </c>
      <c r="I1" s="160" t="s">
        <v>636</v>
      </c>
      <c r="J1" s="162"/>
      <c r="K1" s="162" t="s">
        <v>638</v>
      </c>
      <c r="L1" s="163" t="s">
        <v>640</v>
      </c>
      <c r="M1" s="162"/>
      <c r="N1" s="162" t="s">
        <v>641</v>
      </c>
      <c r="O1" s="149" t="s">
        <v>641</v>
      </c>
      <c r="P1" s="162"/>
      <c r="Q1" s="149" t="s">
        <v>0</v>
      </c>
      <c r="R1" s="152"/>
      <c r="S1" s="149" t="s">
        <v>2</v>
      </c>
      <c r="T1" s="152"/>
      <c r="U1" s="172" t="s">
        <v>651</v>
      </c>
    </row>
    <row r="2" spans="1:32" s="136" customFormat="1" ht="15" customHeight="1">
      <c r="A2" s="151" t="s">
        <v>629</v>
      </c>
      <c r="B2" s="153">
        <v>0</v>
      </c>
      <c r="C2" s="153" t="s">
        <v>643</v>
      </c>
      <c r="D2" s="154" t="s">
        <v>32</v>
      </c>
      <c r="E2" s="157" t="s">
        <v>644</v>
      </c>
      <c r="F2" s="166">
        <v>0.15</v>
      </c>
      <c r="G2" s="159" t="s">
        <v>633</v>
      </c>
      <c r="H2" s="159" t="s">
        <v>646</v>
      </c>
      <c r="I2" s="161">
        <v>10</v>
      </c>
      <c r="J2" s="161" t="s">
        <v>637</v>
      </c>
      <c r="K2" s="161" t="s">
        <v>639</v>
      </c>
      <c r="L2" s="164">
        <v>50</v>
      </c>
      <c r="M2" s="161" t="s">
        <v>637</v>
      </c>
      <c r="N2" s="161" t="s">
        <v>642</v>
      </c>
      <c r="O2" s="154">
        <v>16</v>
      </c>
      <c r="P2" s="161" t="s">
        <v>645</v>
      </c>
      <c r="Q2" s="154" t="s">
        <v>31</v>
      </c>
      <c r="R2" s="157" t="s">
        <v>650</v>
      </c>
      <c r="S2" s="154" t="s">
        <v>18</v>
      </c>
      <c r="T2" s="157" t="s">
        <v>652</v>
      </c>
      <c r="U2" s="173">
        <v>1</v>
      </c>
      <c r="V2" s="69" t="str">
        <f>CONCATENATE(A2, B2, C2, D2, E2,F2,G2,H2,I2,J2,K2,L2,M2,N2,O2,P2,Q2, R2, S2, T2, U2)</f>
        <v>case 0:sChoice = "ar_rat001";  fCR = 0.15;  iMinNum = 10; iMaxNum = 50; iWeight = 16; break; // Rat, Common || FQ: Common || HD: 1</v>
      </c>
      <c r="W2" s="135"/>
      <c r="X2" s="135"/>
      <c r="Y2" s="135"/>
      <c r="Z2" s="135"/>
      <c r="AA2" s="135"/>
      <c r="AB2" s="135"/>
      <c r="AC2" s="135"/>
      <c r="AD2" s="135"/>
      <c r="AE2" s="135"/>
      <c r="AF2" s="135"/>
    </row>
    <row r="3" spans="1:32" s="139" customFormat="1" ht="15" customHeight="1">
      <c r="A3" s="128" t="s">
        <v>629</v>
      </c>
      <c r="B3" s="109">
        <f>SUM(B2+1)</f>
        <v>1</v>
      </c>
      <c r="C3" s="109" t="s">
        <v>643</v>
      </c>
      <c r="D3" s="137" t="s">
        <v>325</v>
      </c>
      <c r="E3" s="110" t="s">
        <v>644</v>
      </c>
      <c r="F3" s="167">
        <v>1</v>
      </c>
      <c r="G3" s="119" t="s">
        <v>647</v>
      </c>
      <c r="H3" s="119" t="s">
        <v>646</v>
      </c>
      <c r="I3" s="120">
        <v>2</v>
      </c>
      <c r="J3" s="120" t="s">
        <v>637</v>
      </c>
      <c r="K3" s="120" t="s">
        <v>639</v>
      </c>
      <c r="L3" s="121">
        <v>4</v>
      </c>
      <c r="M3" s="120" t="s">
        <v>637</v>
      </c>
      <c r="N3" s="120" t="s">
        <v>642</v>
      </c>
      <c r="O3" s="137">
        <v>4</v>
      </c>
      <c r="P3" s="120" t="s">
        <v>645</v>
      </c>
      <c r="Q3" s="137" t="s">
        <v>324</v>
      </c>
      <c r="R3" s="110" t="s">
        <v>650</v>
      </c>
      <c r="S3" s="137" t="s">
        <v>38</v>
      </c>
      <c r="T3" s="110" t="s">
        <v>652</v>
      </c>
      <c r="U3" s="174">
        <v>1</v>
      </c>
      <c r="V3" s="69" t="str">
        <f t="shared" ref="V3:V66" si="0">CONCATENATE(A3, B3, C3, D3, E3,F3,G3,H3,I3,J3,K3,L3,M3,N3,O3,P3,Q3, R3, S3, T3, U3)</f>
        <v>case 1:sChoice = "ds_shaqat001";  fCR = 1.0;  iMinNum = 2; iMaxNum = 4; iWeight = 4; break; // Beetle: Shaqat || FQ: Rare || HD: 1</v>
      </c>
    </row>
    <row r="4" spans="1:32" s="139" customFormat="1" ht="15" customHeight="1">
      <c r="A4" s="116" t="s">
        <v>629</v>
      </c>
      <c r="B4" s="109">
        <f t="shared" ref="B4:B67" si="1">SUM(B3+1)</f>
        <v>2</v>
      </c>
      <c r="C4" s="114" t="s">
        <v>643</v>
      </c>
      <c r="D4" s="137" t="s">
        <v>183</v>
      </c>
      <c r="E4" s="115" t="s">
        <v>644</v>
      </c>
      <c r="F4" s="167">
        <v>2</v>
      </c>
      <c r="G4" s="125" t="s">
        <v>647</v>
      </c>
      <c r="H4" s="125" t="s">
        <v>646</v>
      </c>
      <c r="I4" s="126">
        <v>2</v>
      </c>
      <c r="J4" s="126" t="s">
        <v>637</v>
      </c>
      <c r="K4" s="126" t="s">
        <v>639</v>
      </c>
      <c r="L4" s="127">
        <v>12</v>
      </c>
      <c r="M4" s="126" t="s">
        <v>637</v>
      </c>
      <c r="N4" s="126" t="s">
        <v>642</v>
      </c>
      <c r="O4" s="137">
        <v>4</v>
      </c>
      <c r="P4" s="126" t="s">
        <v>645</v>
      </c>
      <c r="Q4" s="137" t="s">
        <v>182</v>
      </c>
      <c r="R4" s="115" t="s">
        <v>650</v>
      </c>
      <c r="S4" s="137" t="s">
        <v>38</v>
      </c>
      <c r="T4" s="115" t="s">
        <v>652</v>
      </c>
      <c r="U4" s="174">
        <v>1</v>
      </c>
      <c r="V4" s="69" t="str">
        <f t="shared" si="0"/>
        <v>case 2:sChoice = "ds_jozhal001";  fCR = 2.0;  iMinNum = 2; iMaxNum = 12; iWeight = 4; break; // Jozhal || FQ: Rare || HD: 1</v>
      </c>
    </row>
    <row r="5" spans="1:32" s="139" customFormat="1" ht="15" customHeight="1">
      <c r="A5" s="116" t="s">
        <v>629</v>
      </c>
      <c r="B5" s="109">
        <f t="shared" si="1"/>
        <v>3</v>
      </c>
      <c r="C5" s="114" t="s">
        <v>643</v>
      </c>
      <c r="D5" s="137" t="s">
        <v>386</v>
      </c>
      <c r="E5" s="115" t="s">
        <v>644</v>
      </c>
      <c r="F5" s="167">
        <v>2</v>
      </c>
      <c r="G5" s="125" t="s">
        <v>647</v>
      </c>
      <c r="H5" s="125" t="s">
        <v>646</v>
      </c>
      <c r="I5" s="126">
        <v>1</v>
      </c>
      <c r="J5" s="126" t="s">
        <v>637</v>
      </c>
      <c r="K5" s="126" t="s">
        <v>639</v>
      </c>
      <c r="L5" s="127">
        <v>1</v>
      </c>
      <c r="M5" s="126" t="s">
        <v>637</v>
      </c>
      <c r="N5" s="126" t="s">
        <v>642</v>
      </c>
      <c r="O5" s="137">
        <v>8</v>
      </c>
      <c r="P5" s="126" t="s">
        <v>645</v>
      </c>
      <c r="Q5" s="137" t="s">
        <v>385</v>
      </c>
      <c r="R5" s="115" t="s">
        <v>650</v>
      </c>
      <c r="S5" s="137" t="s">
        <v>23</v>
      </c>
      <c r="T5" s="115" t="s">
        <v>652</v>
      </c>
      <c r="U5" s="174">
        <v>2</v>
      </c>
      <c r="V5" s="69" t="str">
        <f t="shared" si="0"/>
        <v>case 3:sChoice = "ar_kreen_001";  fCR = 2.0;  iMinNum = 1; iMaxNum = 1; iWeight = 8; break; // Thri-kreen, Common || FQ: Uncommon || HD: 2</v>
      </c>
    </row>
    <row r="6" spans="1:32" s="139" customFormat="1" ht="15" customHeight="1">
      <c r="A6" s="116" t="s">
        <v>629</v>
      </c>
      <c r="B6" s="109">
        <f t="shared" si="1"/>
        <v>4</v>
      </c>
      <c r="C6" s="114" t="s">
        <v>643</v>
      </c>
      <c r="D6" s="137" t="s">
        <v>159</v>
      </c>
      <c r="E6" s="115" t="s">
        <v>644</v>
      </c>
      <c r="F6" s="167">
        <v>3</v>
      </c>
      <c r="G6" s="125" t="s">
        <v>647</v>
      </c>
      <c r="H6" s="125" t="s">
        <v>646</v>
      </c>
      <c r="I6" s="126">
        <v>2</v>
      </c>
      <c r="J6" s="126" t="s">
        <v>637</v>
      </c>
      <c r="K6" s="126" t="s">
        <v>639</v>
      </c>
      <c r="L6" s="127">
        <v>7</v>
      </c>
      <c r="M6" s="126" t="s">
        <v>637</v>
      </c>
      <c r="N6" s="126" t="s">
        <v>642</v>
      </c>
      <c r="O6" s="137">
        <v>16</v>
      </c>
      <c r="P6" s="126" t="s">
        <v>645</v>
      </c>
      <c r="Q6" s="137" t="s">
        <v>158</v>
      </c>
      <c r="R6" s="115" t="s">
        <v>650</v>
      </c>
      <c r="S6" s="137" t="s">
        <v>18</v>
      </c>
      <c r="T6" s="115" t="s">
        <v>652</v>
      </c>
      <c r="U6" s="174">
        <v>3</v>
      </c>
      <c r="V6" s="69" t="str">
        <f t="shared" si="0"/>
        <v>case 4:sChoice = "wildmul001";  fCR = 3.0;  iMinNum = 2; iMaxNum = 7; iWeight = 16; break; // Mul, Wild - Battleaxe || FQ: Common || HD: 3</v>
      </c>
    </row>
    <row r="7" spans="1:32" s="139" customFormat="1" ht="15" customHeight="1">
      <c r="A7" s="116" t="s">
        <v>629</v>
      </c>
      <c r="B7" s="109">
        <f t="shared" si="1"/>
        <v>5</v>
      </c>
      <c r="C7" s="114" t="s">
        <v>643</v>
      </c>
      <c r="D7" s="137" t="s">
        <v>802</v>
      </c>
      <c r="E7" s="115" t="s">
        <v>644</v>
      </c>
      <c r="F7" s="167">
        <v>3</v>
      </c>
      <c r="G7" s="125" t="s">
        <v>647</v>
      </c>
      <c r="H7" s="125" t="s">
        <v>646</v>
      </c>
      <c r="I7" s="126">
        <v>1</v>
      </c>
      <c r="J7" s="126" t="s">
        <v>637</v>
      </c>
      <c r="K7" s="126" t="s">
        <v>639</v>
      </c>
      <c r="L7" s="127">
        <v>12</v>
      </c>
      <c r="M7" s="126" t="s">
        <v>637</v>
      </c>
      <c r="N7" s="126" t="s">
        <v>642</v>
      </c>
      <c r="O7" s="137">
        <v>4</v>
      </c>
      <c r="P7" s="126" t="s">
        <v>645</v>
      </c>
      <c r="Q7" s="137" t="s">
        <v>801</v>
      </c>
      <c r="R7" s="115" t="s">
        <v>650</v>
      </c>
      <c r="S7" s="137" t="s">
        <v>38</v>
      </c>
      <c r="T7" s="115" t="s">
        <v>652</v>
      </c>
      <c r="U7" s="174">
        <v>1</v>
      </c>
      <c r="V7" s="69" t="str">
        <f t="shared" si="0"/>
        <v>case 5:sChoice = "zhackal001";  fCR = 3.0;  iMinNum = 1; iMaxNum = 12; iWeight = 4; break; // Zhackal || FQ: Rare || HD: 1</v>
      </c>
    </row>
    <row r="8" spans="1:32" s="139" customFormat="1" ht="15" customHeight="1">
      <c r="A8" s="116" t="s">
        <v>629</v>
      </c>
      <c r="B8" s="109">
        <f t="shared" si="1"/>
        <v>6</v>
      </c>
      <c r="C8" s="114" t="s">
        <v>643</v>
      </c>
      <c r="D8" s="137" t="s">
        <v>40</v>
      </c>
      <c r="E8" s="115" t="s">
        <v>644</v>
      </c>
      <c r="F8" s="167">
        <v>3</v>
      </c>
      <c r="G8" s="125" t="s">
        <v>647</v>
      </c>
      <c r="H8" s="125" t="s">
        <v>646</v>
      </c>
      <c r="I8" s="126">
        <v>1</v>
      </c>
      <c r="J8" s="126" t="s">
        <v>637</v>
      </c>
      <c r="K8" s="126" t="s">
        <v>639</v>
      </c>
      <c r="L8" s="127">
        <v>4</v>
      </c>
      <c r="M8" s="126" t="s">
        <v>637</v>
      </c>
      <c r="N8" s="126" t="s">
        <v>642</v>
      </c>
      <c r="O8" s="137">
        <v>8</v>
      </c>
      <c r="P8" s="126" t="s">
        <v>645</v>
      </c>
      <c r="Q8" s="137" t="s">
        <v>39</v>
      </c>
      <c r="R8" s="115" t="s">
        <v>650</v>
      </c>
      <c r="S8" s="137" t="s">
        <v>23</v>
      </c>
      <c r="T8" s="115" t="s">
        <v>652</v>
      </c>
      <c r="U8" s="174">
        <v>3</v>
      </c>
      <c r="V8" s="69" t="str">
        <f t="shared" si="0"/>
        <v>case 6:sChoice = "direrat_002";  fCR = 3.0;  iMinNum = 1; iMaxNum = 4; iWeight = 8; break; // Rat, Dire - Greater || FQ: Uncommon || HD: 3</v>
      </c>
    </row>
    <row r="9" spans="1:32" s="139" customFormat="1" ht="15" customHeight="1">
      <c r="A9" s="116" t="s">
        <v>629</v>
      </c>
      <c r="B9" s="109">
        <f t="shared" si="1"/>
        <v>7</v>
      </c>
      <c r="C9" s="114" t="s">
        <v>643</v>
      </c>
      <c r="D9" s="137" t="s">
        <v>765</v>
      </c>
      <c r="E9" s="115" t="s">
        <v>644</v>
      </c>
      <c r="F9" s="167">
        <v>3</v>
      </c>
      <c r="G9" s="125" t="s">
        <v>647</v>
      </c>
      <c r="H9" s="125" t="s">
        <v>646</v>
      </c>
      <c r="I9" s="126">
        <v>3</v>
      </c>
      <c r="J9" s="126" t="s">
        <v>637</v>
      </c>
      <c r="K9" s="126" t="s">
        <v>639</v>
      </c>
      <c r="L9" s="127">
        <v>10</v>
      </c>
      <c r="M9" s="126" t="s">
        <v>637</v>
      </c>
      <c r="N9" s="126" t="s">
        <v>642</v>
      </c>
      <c r="O9" s="137">
        <v>8</v>
      </c>
      <c r="P9" s="126" t="s">
        <v>645</v>
      </c>
      <c r="Q9" s="137" t="s">
        <v>764</v>
      </c>
      <c r="R9" s="115" t="s">
        <v>650</v>
      </c>
      <c r="S9" s="137" t="s">
        <v>23</v>
      </c>
      <c r="T9" s="115" t="s">
        <v>652</v>
      </c>
      <c r="U9" s="174">
        <v>3</v>
      </c>
      <c r="V9" s="69" t="str">
        <f t="shared" si="0"/>
        <v>case 7:sChoice = "ar_ssurran_001";  fCR = 3.0;  iMinNum = 3; iMaxNum = 10; iWeight = 8; break; // Ssurran, Common || FQ: Uncommon || HD: 3</v>
      </c>
    </row>
    <row r="10" spans="1:32" s="139" customFormat="1" ht="15" customHeight="1">
      <c r="A10" s="116" t="s">
        <v>629</v>
      </c>
      <c r="B10" s="109">
        <f t="shared" si="1"/>
        <v>8</v>
      </c>
      <c r="C10" s="114" t="s">
        <v>643</v>
      </c>
      <c r="D10" s="137" t="s">
        <v>140</v>
      </c>
      <c r="E10" s="115" t="s">
        <v>644</v>
      </c>
      <c r="F10" s="167">
        <v>3</v>
      </c>
      <c r="G10" s="125" t="s">
        <v>647</v>
      </c>
      <c r="H10" s="125" t="s">
        <v>646</v>
      </c>
      <c r="I10" s="126">
        <v>1</v>
      </c>
      <c r="J10" s="126" t="s">
        <v>637</v>
      </c>
      <c r="K10" s="126" t="s">
        <v>639</v>
      </c>
      <c r="L10" s="127">
        <v>5</v>
      </c>
      <c r="M10" s="126" t="s">
        <v>637</v>
      </c>
      <c r="N10" s="126" t="s">
        <v>642</v>
      </c>
      <c r="O10" s="137">
        <v>2</v>
      </c>
      <c r="P10" s="126" t="s">
        <v>645</v>
      </c>
      <c r="Q10" s="137" t="s">
        <v>139</v>
      </c>
      <c r="R10" s="115" t="s">
        <v>650</v>
      </c>
      <c r="S10" s="137" t="s">
        <v>11</v>
      </c>
      <c r="T10" s="115" t="s">
        <v>652</v>
      </c>
      <c r="U10" s="174">
        <v>4</v>
      </c>
      <c r="V10" s="69" t="str">
        <f t="shared" si="0"/>
        <v>case 8:sChoice = "ar_gulgslaver003";  fCR = 3.0;  iMinNum = 1; iMaxNum = 5; iWeight = 2; break; // Gulgan Slaver - Half-elf || FQ: Very Rare || HD: 4</v>
      </c>
    </row>
    <row r="11" spans="1:32" s="139" customFormat="1" ht="15" customHeight="1">
      <c r="A11" s="116" t="s">
        <v>629</v>
      </c>
      <c r="B11" s="109">
        <f t="shared" si="1"/>
        <v>9</v>
      </c>
      <c r="C11" s="114" t="s">
        <v>643</v>
      </c>
      <c r="D11" s="137" t="s">
        <v>805</v>
      </c>
      <c r="E11" s="115" t="s">
        <v>644</v>
      </c>
      <c r="F11" s="167">
        <v>4</v>
      </c>
      <c r="G11" s="125" t="s">
        <v>647</v>
      </c>
      <c r="H11" s="125" t="s">
        <v>646</v>
      </c>
      <c r="I11" s="126">
        <v>2</v>
      </c>
      <c r="J11" s="126" t="s">
        <v>637</v>
      </c>
      <c r="K11" s="126" t="s">
        <v>639</v>
      </c>
      <c r="L11" s="127">
        <v>6</v>
      </c>
      <c r="M11" s="126" t="s">
        <v>637</v>
      </c>
      <c r="N11" s="126" t="s">
        <v>642</v>
      </c>
      <c r="O11" s="137">
        <v>4</v>
      </c>
      <c r="P11" s="126" t="s">
        <v>645</v>
      </c>
      <c r="Q11" s="137" t="s">
        <v>804</v>
      </c>
      <c r="R11" s="115" t="s">
        <v>650</v>
      </c>
      <c r="S11" s="137" t="s">
        <v>38</v>
      </c>
      <c r="T11" s="115" t="s">
        <v>652</v>
      </c>
      <c r="U11" s="174">
        <v>3</v>
      </c>
      <c r="V11" s="69" t="str">
        <f t="shared" si="0"/>
        <v>case 9:sChoice = "zhackal002";  fCR = 4.0;  iMinNum = 2; iMaxNum = 6; iWeight = 4; break; // Zhackal, Greater || FQ: Rare || HD: 3</v>
      </c>
    </row>
    <row r="12" spans="1:32" s="139" customFormat="1" ht="15" customHeight="1">
      <c r="A12" s="116" t="s">
        <v>629</v>
      </c>
      <c r="B12" s="109">
        <f t="shared" si="1"/>
        <v>10</v>
      </c>
      <c r="C12" s="114" t="s">
        <v>643</v>
      </c>
      <c r="D12" s="137" t="s">
        <v>350</v>
      </c>
      <c r="E12" s="115" t="s">
        <v>644</v>
      </c>
      <c r="F12" s="167">
        <v>4</v>
      </c>
      <c r="G12" s="125" t="s">
        <v>647</v>
      </c>
      <c r="H12" s="125" t="s">
        <v>646</v>
      </c>
      <c r="I12" s="126">
        <v>1</v>
      </c>
      <c r="J12" s="126" t="s">
        <v>637</v>
      </c>
      <c r="K12" s="126" t="s">
        <v>639</v>
      </c>
      <c r="L12" s="127">
        <v>1</v>
      </c>
      <c r="M12" s="126" t="s">
        <v>637</v>
      </c>
      <c r="N12" s="126" t="s">
        <v>642</v>
      </c>
      <c r="O12" s="137">
        <v>4</v>
      </c>
      <c r="P12" s="126" t="s">
        <v>645</v>
      </c>
      <c r="Q12" s="137" t="s">
        <v>349</v>
      </c>
      <c r="R12" s="115" t="s">
        <v>650</v>
      </c>
      <c r="S12" s="137" t="s">
        <v>38</v>
      </c>
      <c r="T12" s="115" t="s">
        <v>652</v>
      </c>
      <c r="U12" s="174">
        <v>2</v>
      </c>
      <c r="V12" s="69" t="str">
        <f t="shared" si="0"/>
        <v>case 10:sChoice = "elem_air_sm001";  fCR = 4.0;  iMinNum = 1; iMaxNum = 1; iWeight = 4; break; // [AR] Air Elemental, Small || FQ: Rare || HD: 2</v>
      </c>
    </row>
    <row r="13" spans="1:32" s="139" customFormat="1" ht="15" customHeight="1">
      <c r="A13" s="116" t="s">
        <v>629</v>
      </c>
      <c r="B13" s="109">
        <f t="shared" si="1"/>
        <v>11</v>
      </c>
      <c r="C13" s="114" t="s">
        <v>643</v>
      </c>
      <c r="D13" s="137" t="s">
        <v>368</v>
      </c>
      <c r="E13" s="115" t="s">
        <v>644</v>
      </c>
      <c r="F13" s="167">
        <v>4</v>
      </c>
      <c r="G13" s="125" t="s">
        <v>647</v>
      </c>
      <c r="H13" s="125" t="s">
        <v>646</v>
      </c>
      <c r="I13" s="126">
        <v>1</v>
      </c>
      <c r="J13" s="126" t="s">
        <v>637</v>
      </c>
      <c r="K13" s="126" t="s">
        <v>639</v>
      </c>
      <c r="L13" s="127">
        <v>12</v>
      </c>
      <c r="M13" s="126" t="s">
        <v>637</v>
      </c>
      <c r="N13" s="126" t="s">
        <v>642</v>
      </c>
      <c r="O13" s="137">
        <v>4</v>
      </c>
      <c r="P13" s="126" t="s">
        <v>645</v>
      </c>
      <c r="Q13" s="137" t="s">
        <v>367</v>
      </c>
      <c r="R13" s="115" t="s">
        <v>650</v>
      </c>
      <c r="S13" s="137" t="s">
        <v>38</v>
      </c>
      <c r="T13" s="115" t="s">
        <v>652</v>
      </c>
      <c r="U13" s="174">
        <v>3</v>
      </c>
      <c r="V13" s="69" t="str">
        <f t="shared" si="0"/>
        <v>case 11:sChoice = "ar_mepsteam001";  fCR = 4.0;  iMinNum = 1; iMaxNum = 12; iWeight = 4; break; // Mephit, Steam || FQ: Rare || HD: 3</v>
      </c>
    </row>
    <row r="14" spans="1:32" s="139" customFormat="1" ht="15" customHeight="1">
      <c r="A14" s="116" t="s">
        <v>629</v>
      </c>
      <c r="B14" s="109">
        <f t="shared" si="1"/>
        <v>12</v>
      </c>
      <c r="C14" s="114" t="s">
        <v>643</v>
      </c>
      <c r="D14" s="137" t="s">
        <v>380</v>
      </c>
      <c r="E14" s="115" t="s">
        <v>644</v>
      </c>
      <c r="F14" s="167">
        <v>4</v>
      </c>
      <c r="G14" s="125" t="s">
        <v>647</v>
      </c>
      <c r="H14" s="125" t="s">
        <v>646</v>
      </c>
      <c r="I14" s="126">
        <v>2</v>
      </c>
      <c r="J14" s="126" t="s">
        <v>637</v>
      </c>
      <c r="K14" s="126" t="s">
        <v>639</v>
      </c>
      <c r="L14" s="127">
        <v>8</v>
      </c>
      <c r="M14" s="126" t="s">
        <v>637</v>
      </c>
      <c r="N14" s="126" t="s">
        <v>642</v>
      </c>
      <c r="O14" s="137">
        <v>8</v>
      </c>
      <c r="P14" s="126" t="s">
        <v>645</v>
      </c>
      <c r="Q14" s="137" t="s">
        <v>379</v>
      </c>
      <c r="R14" s="115" t="s">
        <v>650</v>
      </c>
      <c r="S14" s="137" t="s">
        <v>23</v>
      </c>
      <c r="T14" s="115" t="s">
        <v>652</v>
      </c>
      <c r="U14" s="174">
        <v>3</v>
      </c>
      <c r="V14" s="69" t="str">
        <f t="shared" si="0"/>
        <v>case 12:sChoice = "ar_scrbeetle_001";  fCR = 4.0;  iMinNum = 2; iMaxNum = 8; iWeight = 8; break; // Screamer Beetle || FQ: Uncommon || HD: 3</v>
      </c>
    </row>
    <row r="15" spans="1:32" s="139" customFormat="1" ht="15" customHeight="1">
      <c r="A15" s="116" t="s">
        <v>629</v>
      </c>
      <c r="B15" s="109">
        <f t="shared" si="1"/>
        <v>13</v>
      </c>
      <c r="C15" s="114" t="s">
        <v>643</v>
      </c>
      <c r="D15" s="137" t="s">
        <v>37</v>
      </c>
      <c r="E15" s="115" t="s">
        <v>644</v>
      </c>
      <c r="F15" s="167">
        <v>5</v>
      </c>
      <c r="G15" s="125" t="s">
        <v>647</v>
      </c>
      <c r="H15" s="125" t="s">
        <v>646</v>
      </c>
      <c r="I15" s="126">
        <v>1</v>
      </c>
      <c r="J15" s="126" t="s">
        <v>637</v>
      </c>
      <c r="K15" s="126" t="s">
        <v>639</v>
      </c>
      <c r="L15" s="127">
        <v>1</v>
      </c>
      <c r="M15" s="126" t="s">
        <v>637</v>
      </c>
      <c r="N15" s="126" t="s">
        <v>642</v>
      </c>
      <c r="O15" s="137">
        <v>4</v>
      </c>
      <c r="P15" s="126" t="s">
        <v>645</v>
      </c>
      <c r="Q15" s="137" t="s">
        <v>36</v>
      </c>
      <c r="R15" s="115" t="s">
        <v>650</v>
      </c>
      <c r="S15" s="137" t="s">
        <v>38</v>
      </c>
      <c r="T15" s="115" t="s">
        <v>652</v>
      </c>
      <c r="U15" s="174">
        <v>6</v>
      </c>
      <c r="V15" s="69" t="str">
        <f t="shared" si="0"/>
        <v>case 13:sChoice = "direrat_003";  fCR = 5.0;  iMinNum = 1; iMaxNum = 1; iWeight = 4; break; // Rat, Dire - Elder || FQ: Rare || HD: 6</v>
      </c>
    </row>
    <row r="16" spans="1:32" s="139" customFormat="1" ht="15" customHeight="1">
      <c r="A16" s="116" t="s">
        <v>629</v>
      </c>
      <c r="B16" s="109">
        <f t="shared" si="1"/>
        <v>14</v>
      </c>
      <c r="C16" s="114" t="s">
        <v>643</v>
      </c>
      <c r="D16" s="137" t="s">
        <v>106</v>
      </c>
      <c r="E16" s="115" t="s">
        <v>644</v>
      </c>
      <c r="F16" s="167">
        <v>5</v>
      </c>
      <c r="G16" s="125" t="s">
        <v>647</v>
      </c>
      <c r="H16" s="125" t="s">
        <v>646</v>
      </c>
      <c r="I16" s="126">
        <v>3</v>
      </c>
      <c r="J16" s="126" t="s">
        <v>637</v>
      </c>
      <c r="K16" s="126" t="s">
        <v>639</v>
      </c>
      <c r="L16" s="127">
        <v>8</v>
      </c>
      <c r="M16" s="126" t="s">
        <v>637</v>
      </c>
      <c r="N16" s="126" t="s">
        <v>642</v>
      </c>
      <c r="O16" s="137">
        <v>4</v>
      </c>
      <c r="P16" s="126" t="s">
        <v>645</v>
      </c>
      <c r="Q16" s="137" t="s">
        <v>105</v>
      </c>
      <c r="R16" s="115" t="s">
        <v>650</v>
      </c>
      <c r="S16" s="137" t="s">
        <v>38</v>
      </c>
      <c r="T16" s="115" t="s">
        <v>652</v>
      </c>
      <c r="U16" s="174">
        <v>3</v>
      </c>
      <c r="V16" s="69" t="str">
        <f t="shared" si="0"/>
        <v>case 14:sChoice = "ar_skyrossent001";  fCR = 5.0;  iMinNum = 3; iMaxNum = 8; iWeight = 4; break; // Marble Sentinel, Skyros || FQ: Rare || HD: 3</v>
      </c>
    </row>
    <row r="17" spans="1:22" s="139" customFormat="1" ht="15" customHeight="1">
      <c r="A17" s="116" t="s">
        <v>629</v>
      </c>
      <c r="B17" s="109">
        <f t="shared" si="1"/>
        <v>15</v>
      </c>
      <c r="C17" s="114" t="s">
        <v>643</v>
      </c>
      <c r="D17" s="137" t="s">
        <v>578</v>
      </c>
      <c r="E17" s="115" t="s">
        <v>644</v>
      </c>
      <c r="F17" s="167">
        <v>5</v>
      </c>
      <c r="G17" s="125" t="s">
        <v>647</v>
      </c>
      <c r="H17" s="125" t="s">
        <v>646</v>
      </c>
      <c r="I17" s="126">
        <v>1</v>
      </c>
      <c r="J17" s="126" t="s">
        <v>637</v>
      </c>
      <c r="K17" s="126" t="s">
        <v>639</v>
      </c>
      <c r="L17" s="127">
        <v>1</v>
      </c>
      <c r="M17" s="126" t="s">
        <v>637</v>
      </c>
      <c r="N17" s="126" t="s">
        <v>642</v>
      </c>
      <c r="O17" s="137">
        <v>4</v>
      </c>
      <c r="P17" s="126" t="s">
        <v>645</v>
      </c>
      <c r="Q17" s="137" t="s">
        <v>577</v>
      </c>
      <c r="R17" s="115" t="s">
        <v>650</v>
      </c>
      <c r="S17" s="137" t="s">
        <v>38</v>
      </c>
      <c r="T17" s="115" t="s">
        <v>652</v>
      </c>
      <c r="U17" s="174">
        <v>4</v>
      </c>
      <c r="V17" s="69" t="str">
        <f t="shared" si="0"/>
        <v>case 15:sChoice = "tchowb_001";  fCR = 5.0;  iMinNum = 1; iMaxNum = 1; iWeight = 4; break; // T'Chowb || FQ: Rare || HD: 4</v>
      </c>
    </row>
    <row r="18" spans="1:22" s="139" customFormat="1" ht="15" customHeight="1">
      <c r="A18" s="116" t="s">
        <v>629</v>
      </c>
      <c r="B18" s="109">
        <f t="shared" si="1"/>
        <v>16</v>
      </c>
      <c r="C18" s="114" t="s">
        <v>643</v>
      </c>
      <c r="D18" s="137" t="s">
        <v>751</v>
      </c>
      <c r="E18" s="115" t="s">
        <v>644</v>
      </c>
      <c r="F18" s="167">
        <v>5</v>
      </c>
      <c r="G18" s="125" t="s">
        <v>647</v>
      </c>
      <c r="H18" s="125" t="s">
        <v>646</v>
      </c>
      <c r="I18" s="126">
        <v>1</v>
      </c>
      <c r="J18" s="126" t="s">
        <v>637</v>
      </c>
      <c r="K18" s="126" t="s">
        <v>639</v>
      </c>
      <c r="L18" s="127">
        <v>12</v>
      </c>
      <c r="M18" s="126" t="s">
        <v>637</v>
      </c>
      <c r="N18" s="126" t="s">
        <v>642</v>
      </c>
      <c r="O18" s="137">
        <v>4</v>
      </c>
      <c r="P18" s="126" t="s">
        <v>645</v>
      </c>
      <c r="Q18" s="137" t="s">
        <v>750</v>
      </c>
      <c r="R18" s="115" t="s">
        <v>650</v>
      </c>
      <c r="S18" s="137" t="s">
        <v>38</v>
      </c>
      <c r="T18" s="115" t="s">
        <v>652</v>
      </c>
      <c r="U18" s="174">
        <v>3</v>
      </c>
      <c r="V18" s="69" t="str">
        <f t="shared" si="0"/>
        <v>case 16:sChoice = "ar_mepair001";  fCR = 5.0;  iMinNum = 1; iMaxNum = 12; iWeight = 4; break; // Mephit, Air || FQ: Rare || HD: 3</v>
      </c>
    </row>
    <row r="19" spans="1:22" s="139" customFormat="1" ht="15" customHeight="1">
      <c r="A19" s="116" t="s">
        <v>629</v>
      </c>
      <c r="B19" s="109">
        <f t="shared" si="1"/>
        <v>17</v>
      </c>
      <c r="C19" s="114" t="s">
        <v>643</v>
      </c>
      <c r="D19" s="155" t="s">
        <v>787</v>
      </c>
      <c r="E19" s="115" t="s">
        <v>644</v>
      </c>
      <c r="F19" s="168">
        <v>5</v>
      </c>
      <c r="G19" s="125" t="s">
        <v>647</v>
      </c>
      <c r="H19" s="125" t="s">
        <v>646</v>
      </c>
      <c r="I19" s="126">
        <v>1</v>
      </c>
      <c r="J19" s="126" t="s">
        <v>637</v>
      </c>
      <c r="K19" s="126" t="s">
        <v>639</v>
      </c>
      <c r="L19" s="127">
        <v>4</v>
      </c>
      <c r="M19" s="126" t="s">
        <v>637</v>
      </c>
      <c r="N19" s="126" t="s">
        <v>642</v>
      </c>
      <c r="O19" s="137">
        <v>8</v>
      </c>
      <c r="P19" s="126" t="s">
        <v>645</v>
      </c>
      <c r="Q19" s="155" t="s">
        <v>786</v>
      </c>
      <c r="R19" s="115" t="s">
        <v>650</v>
      </c>
      <c r="S19" s="155" t="s">
        <v>23</v>
      </c>
      <c r="T19" s="115" t="s">
        <v>652</v>
      </c>
      <c r="U19" s="175">
        <v>4</v>
      </c>
      <c r="V19" s="69" t="str">
        <f t="shared" si="0"/>
        <v>case 17:sChoice = "tigone001";  fCR = 5.0;  iMinNum = 1; iMaxNum = 4; iWeight = 8; break; // Tigone || FQ: Uncommon || HD: 4</v>
      </c>
    </row>
    <row r="20" spans="1:22" s="139" customFormat="1" ht="15" customHeight="1">
      <c r="A20" s="116" t="s">
        <v>629</v>
      </c>
      <c r="B20" s="109">
        <f t="shared" si="1"/>
        <v>18</v>
      </c>
      <c r="C20" s="114" t="s">
        <v>643</v>
      </c>
      <c r="D20" s="137" t="s">
        <v>203</v>
      </c>
      <c r="E20" s="115" t="s">
        <v>644</v>
      </c>
      <c r="F20" s="167">
        <v>5</v>
      </c>
      <c r="G20" s="125" t="s">
        <v>647</v>
      </c>
      <c r="H20" s="125" t="s">
        <v>646</v>
      </c>
      <c r="I20" s="126">
        <v>1</v>
      </c>
      <c r="J20" s="126" t="s">
        <v>637</v>
      </c>
      <c r="K20" s="126" t="s">
        <v>639</v>
      </c>
      <c r="L20" s="127">
        <v>1</v>
      </c>
      <c r="M20" s="126" t="s">
        <v>637</v>
      </c>
      <c r="N20" s="126" t="s">
        <v>642</v>
      </c>
      <c r="O20" s="137">
        <v>2</v>
      </c>
      <c r="P20" s="126" t="s">
        <v>645</v>
      </c>
      <c r="Q20" s="137" t="s">
        <v>202</v>
      </c>
      <c r="R20" s="115" t="s">
        <v>650</v>
      </c>
      <c r="S20" s="137" t="s">
        <v>11</v>
      </c>
      <c r="T20" s="115" t="s">
        <v>652</v>
      </c>
      <c r="U20" s="174">
        <v>3</v>
      </c>
      <c r="V20" s="69" t="str">
        <f t="shared" si="0"/>
        <v>case 18:sChoice = "ar_imp001";  fCR = 5.0;  iMinNum = 1; iMaxNum = 1; iWeight = 2; break; // Imp [AR] || FQ: Very Rare || HD: 3</v>
      </c>
    </row>
    <row r="21" spans="1:22" s="139" customFormat="1" ht="15" customHeight="1">
      <c r="A21" s="116" t="s">
        <v>629</v>
      </c>
      <c r="B21" s="109">
        <f t="shared" si="1"/>
        <v>19</v>
      </c>
      <c r="C21" s="114" t="s">
        <v>643</v>
      </c>
      <c r="D21" s="137" t="s">
        <v>205</v>
      </c>
      <c r="E21" s="115" t="s">
        <v>644</v>
      </c>
      <c r="F21" s="167">
        <v>5</v>
      </c>
      <c r="G21" s="125" t="s">
        <v>647</v>
      </c>
      <c r="H21" s="125" t="s">
        <v>646</v>
      </c>
      <c r="I21" s="126">
        <v>2</v>
      </c>
      <c r="J21" s="126" t="s">
        <v>637</v>
      </c>
      <c r="K21" s="126" t="s">
        <v>639</v>
      </c>
      <c r="L21" s="165">
        <v>8</v>
      </c>
      <c r="M21" s="126" t="s">
        <v>637</v>
      </c>
      <c r="N21" s="126" t="s">
        <v>642</v>
      </c>
      <c r="O21" s="137">
        <v>2</v>
      </c>
      <c r="P21" s="126" t="s">
        <v>645</v>
      </c>
      <c r="Q21" s="137" t="s">
        <v>204</v>
      </c>
      <c r="R21" s="115" t="s">
        <v>650</v>
      </c>
      <c r="S21" s="137" t="s">
        <v>11</v>
      </c>
      <c r="T21" s="115" t="s">
        <v>652</v>
      </c>
      <c r="U21" s="174">
        <v>4</v>
      </c>
      <c r="V21" s="69" t="str">
        <f t="shared" si="0"/>
        <v>case 19:sChoice = "ar_hellhound001";  fCR = 5.0;  iMinNum = 2; iMaxNum = 8; iWeight = 2; break; // Hell Hound [AR] || FQ: Very Rare || HD: 4</v>
      </c>
    </row>
    <row r="22" spans="1:22" s="139" customFormat="1" ht="15" customHeight="1">
      <c r="A22" s="116" t="s">
        <v>629</v>
      </c>
      <c r="B22" s="109">
        <f t="shared" si="1"/>
        <v>20</v>
      </c>
      <c r="C22" s="114" t="s">
        <v>643</v>
      </c>
      <c r="D22" s="137" t="s">
        <v>432</v>
      </c>
      <c r="E22" s="115" t="s">
        <v>644</v>
      </c>
      <c r="F22" s="167">
        <v>6</v>
      </c>
      <c r="G22" s="125" t="s">
        <v>647</v>
      </c>
      <c r="H22" s="125" t="s">
        <v>646</v>
      </c>
      <c r="I22" s="126">
        <v>1</v>
      </c>
      <c r="J22" s="126" t="s">
        <v>637</v>
      </c>
      <c r="K22" s="126" t="s">
        <v>639</v>
      </c>
      <c r="L22" s="127">
        <v>6</v>
      </c>
      <c r="M22" s="126" t="s">
        <v>637</v>
      </c>
      <c r="N22" s="126" t="s">
        <v>642</v>
      </c>
      <c r="O22" s="137">
        <v>8</v>
      </c>
      <c r="P22" s="126" t="s">
        <v>645</v>
      </c>
      <c r="Q22" s="137" t="s">
        <v>431</v>
      </c>
      <c r="R22" s="115" t="s">
        <v>650</v>
      </c>
      <c r="S22" s="137" t="s">
        <v>23</v>
      </c>
      <c r="T22" s="115" t="s">
        <v>652</v>
      </c>
      <c r="U22" s="174">
        <v>4</v>
      </c>
      <c r="V22" s="69" t="str">
        <f t="shared" si="0"/>
        <v>case 20:sChoice = "tembo001";  fCR = 6.0;  iMinNum = 1; iMaxNum = 6; iWeight = 8; break; // Tembo || FQ: Uncommon || HD: 4</v>
      </c>
    </row>
    <row r="23" spans="1:22" s="139" customFormat="1" ht="15" customHeight="1">
      <c r="A23" s="116" t="s">
        <v>629</v>
      </c>
      <c r="B23" s="109">
        <f t="shared" si="1"/>
        <v>21</v>
      </c>
      <c r="C23" s="114" t="s">
        <v>643</v>
      </c>
      <c r="D23" s="137" t="s">
        <v>790</v>
      </c>
      <c r="E23" s="115" t="s">
        <v>644</v>
      </c>
      <c r="F23" s="167">
        <v>6</v>
      </c>
      <c r="G23" s="125" t="s">
        <v>647</v>
      </c>
      <c r="H23" s="125" t="s">
        <v>646</v>
      </c>
      <c r="I23" s="126">
        <v>2</v>
      </c>
      <c r="J23" s="126" t="s">
        <v>637</v>
      </c>
      <c r="K23" s="126" t="s">
        <v>639</v>
      </c>
      <c r="L23" s="127">
        <v>10</v>
      </c>
      <c r="M23" s="126" t="s">
        <v>637</v>
      </c>
      <c r="N23" s="126" t="s">
        <v>642</v>
      </c>
      <c r="O23" s="137">
        <v>8</v>
      </c>
      <c r="P23" s="126" t="s">
        <v>645</v>
      </c>
      <c r="Q23" s="137" t="s">
        <v>789</v>
      </c>
      <c r="R23" s="115" t="s">
        <v>650</v>
      </c>
      <c r="S23" s="137" t="s">
        <v>23</v>
      </c>
      <c r="T23" s="115" t="s">
        <v>652</v>
      </c>
      <c r="U23" s="174">
        <v>5</v>
      </c>
      <c r="V23" s="69" t="str">
        <f t="shared" si="0"/>
        <v>case 21:sChoice = "ds_tulk001";  fCR = 6.0;  iMinNum = 2; iMaxNum = 10; iWeight = 8; break; // Tul'k || FQ: Uncommon || HD: 5</v>
      </c>
    </row>
    <row r="24" spans="1:22" s="139" customFormat="1" ht="15" customHeight="1">
      <c r="A24" s="116" t="s">
        <v>629</v>
      </c>
      <c r="B24" s="109">
        <f t="shared" si="1"/>
        <v>22</v>
      </c>
      <c r="C24" s="114" t="s">
        <v>643</v>
      </c>
      <c r="D24" s="137" t="s">
        <v>199</v>
      </c>
      <c r="E24" s="115" t="s">
        <v>644</v>
      </c>
      <c r="F24" s="167">
        <v>6</v>
      </c>
      <c r="G24" s="125" t="s">
        <v>647</v>
      </c>
      <c r="H24" s="125" t="s">
        <v>646</v>
      </c>
      <c r="I24" s="126">
        <v>1</v>
      </c>
      <c r="J24" s="126" t="s">
        <v>637</v>
      </c>
      <c r="K24" s="126" t="s">
        <v>639</v>
      </c>
      <c r="L24" s="127">
        <v>8</v>
      </c>
      <c r="M24" s="126" t="s">
        <v>637</v>
      </c>
      <c r="N24" s="126" t="s">
        <v>642</v>
      </c>
      <c r="O24" s="137">
        <v>2</v>
      </c>
      <c r="P24" s="126" t="s">
        <v>645</v>
      </c>
      <c r="Q24" s="137" t="s">
        <v>198</v>
      </c>
      <c r="R24" s="115" t="s">
        <v>650</v>
      </c>
      <c r="S24" s="137" t="s">
        <v>11</v>
      </c>
      <c r="T24" s="115" t="s">
        <v>652</v>
      </c>
      <c r="U24" s="174">
        <v>6</v>
      </c>
      <c r="V24" s="69" t="str">
        <f t="shared" si="0"/>
        <v>case 22:sChoice = "dunebandit_001";  fCR = 6.0;  iMinNum = 1; iMaxNum = 8; iWeight = 2; break; // Dune Bandit, Mul - Longsword || FQ: Very Rare || HD: 6</v>
      </c>
    </row>
    <row r="25" spans="1:22" s="139" customFormat="1" ht="15" customHeight="1">
      <c r="A25" s="116" t="s">
        <v>629</v>
      </c>
      <c r="B25" s="109">
        <f t="shared" si="1"/>
        <v>23</v>
      </c>
      <c r="C25" s="114" t="s">
        <v>643</v>
      </c>
      <c r="D25" s="137" t="s">
        <v>348</v>
      </c>
      <c r="E25" s="115" t="s">
        <v>644</v>
      </c>
      <c r="F25" s="167">
        <v>7</v>
      </c>
      <c r="G25" s="125" t="s">
        <v>647</v>
      </c>
      <c r="H25" s="125" t="s">
        <v>646</v>
      </c>
      <c r="I25" s="126">
        <v>1</v>
      </c>
      <c r="J25" s="126" t="s">
        <v>637</v>
      </c>
      <c r="K25" s="126" t="s">
        <v>639</v>
      </c>
      <c r="L25" s="127">
        <v>1</v>
      </c>
      <c r="M25" s="126" t="s">
        <v>637</v>
      </c>
      <c r="N25" s="126" t="s">
        <v>642</v>
      </c>
      <c r="O25" s="137">
        <v>4</v>
      </c>
      <c r="P25" s="126" t="s">
        <v>645</v>
      </c>
      <c r="Q25" s="137" t="s">
        <v>347</v>
      </c>
      <c r="R25" s="115" t="s">
        <v>650</v>
      </c>
      <c r="S25" s="137" t="s">
        <v>38</v>
      </c>
      <c r="T25" s="115" t="s">
        <v>652</v>
      </c>
      <c r="U25" s="174">
        <v>4</v>
      </c>
      <c r="V25" s="69" t="str">
        <f t="shared" si="0"/>
        <v>case 23:sChoice = "elem_air_md001";  fCR = 7.0;  iMinNum = 1; iMaxNum = 1; iWeight = 4; break; // [AR] Air Elemental, Medium || FQ: Rare || HD: 4</v>
      </c>
    </row>
    <row r="26" spans="1:22" s="139" customFormat="1" ht="15" customHeight="1">
      <c r="A26" s="116" t="s">
        <v>629</v>
      </c>
      <c r="B26" s="109">
        <f t="shared" si="1"/>
        <v>24</v>
      </c>
      <c r="C26" s="114" t="s">
        <v>643</v>
      </c>
      <c r="D26" s="137" t="s">
        <v>152</v>
      </c>
      <c r="E26" s="115" t="s">
        <v>644</v>
      </c>
      <c r="F26" s="167">
        <v>7</v>
      </c>
      <c r="G26" s="125" t="s">
        <v>647</v>
      </c>
      <c r="H26" s="125" t="s">
        <v>646</v>
      </c>
      <c r="I26" s="126">
        <v>1</v>
      </c>
      <c r="J26" s="126" t="s">
        <v>637</v>
      </c>
      <c r="K26" s="126" t="s">
        <v>639</v>
      </c>
      <c r="L26" s="127">
        <v>5</v>
      </c>
      <c r="M26" s="126" t="s">
        <v>637</v>
      </c>
      <c r="N26" s="126" t="s">
        <v>642</v>
      </c>
      <c r="O26" s="137">
        <v>4</v>
      </c>
      <c r="P26" s="126" t="s">
        <v>645</v>
      </c>
      <c r="Q26" s="137" t="s">
        <v>151</v>
      </c>
      <c r="R26" s="115" t="s">
        <v>650</v>
      </c>
      <c r="S26" s="140" t="s">
        <v>38</v>
      </c>
      <c r="T26" s="115" t="s">
        <v>652</v>
      </c>
      <c r="U26" s="174">
        <v>8</v>
      </c>
      <c r="V26" s="69" t="str">
        <f t="shared" si="0"/>
        <v>case 24:sChoice = "ar_defiler_001";  fCR = 7.0;  iMinNum = 1; iMaxNum = 5; iWeight = 4; break; // Defiler, Apprentice || FQ: Rare || HD: 8</v>
      </c>
    </row>
    <row r="27" spans="1:22" s="139" customFormat="1" ht="15" customHeight="1">
      <c r="A27" s="116" t="s">
        <v>629</v>
      </c>
      <c r="B27" s="109">
        <f t="shared" si="1"/>
        <v>25</v>
      </c>
      <c r="C27" s="114" t="s">
        <v>643</v>
      </c>
      <c r="D27" s="137" t="s">
        <v>526</v>
      </c>
      <c r="E27" s="115" t="s">
        <v>644</v>
      </c>
      <c r="F27" s="167">
        <v>7</v>
      </c>
      <c r="G27" s="125" t="s">
        <v>647</v>
      </c>
      <c r="H27" s="125" t="s">
        <v>646</v>
      </c>
      <c r="I27" s="126">
        <v>1</v>
      </c>
      <c r="J27" s="126" t="s">
        <v>637</v>
      </c>
      <c r="K27" s="126" t="s">
        <v>639</v>
      </c>
      <c r="L27" s="127">
        <v>2</v>
      </c>
      <c r="M27" s="126" t="s">
        <v>637</v>
      </c>
      <c r="N27" s="126" t="s">
        <v>642</v>
      </c>
      <c r="O27" s="137">
        <v>4</v>
      </c>
      <c r="P27" s="126" t="s">
        <v>645</v>
      </c>
      <c r="Q27" s="137" t="s">
        <v>525</v>
      </c>
      <c r="R27" s="115" t="s">
        <v>650</v>
      </c>
      <c r="S27" s="137" t="s">
        <v>38</v>
      </c>
      <c r="T27" s="115" t="s">
        <v>652</v>
      </c>
      <c r="U27" s="174">
        <v>6</v>
      </c>
      <c r="V27" s="69" t="str">
        <f t="shared" si="0"/>
        <v>case 25:sChoice = "shardspider001";  fCR = 7.0;  iMinNum = 1; iMaxNum = 2; iWeight = 4; break; // Shard Spider || FQ: Rare || HD: 6</v>
      </c>
    </row>
    <row r="28" spans="1:22" s="139" customFormat="1" ht="15" customHeight="1">
      <c r="A28" s="116" t="s">
        <v>629</v>
      </c>
      <c r="B28" s="109">
        <f t="shared" si="1"/>
        <v>26</v>
      </c>
      <c r="C28" s="114" t="s">
        <v>643</v>
      </c>
      <c r="D28" s="137" t="s">
        <v>721</v>
      </c>
      <c r="E28" s="115" t="s">
        <v>644</v>
      </c>
      <c r="F28" s="167">
        <v>7</v>
      </c>
      <c r="G28" s="125" t="s">
        <v>647</v>
      </c>
      <c r="H28" s="125" t="s">
        <v>646</v>
      </c>
      <c r="I28" s="126">
        <v>1</v>
      </c>
      <c r="J28" s="126" t="s">
        <v>637</v>
      </c>
      <c r="K28" s="126" t="s">
        <v>639</v>
      </c>
      <c r="L28" s="127">
        <v>1</v>
      </c>
      <c r="M28" s="126" t="s">
        <v>637</v>
      </c>
      <c r="N28" s="126" t="s">
        <v>642</v>
      </c>
      <c r="O28" s="137">
        <v>4</v>
      </c>
      <c r="P28" s="126" t="s">
        <v>645</v>
      </c>
      <c r="Q28" s="137" t="s">
        <v>720</v>
      </c>
      <c r="R28" s="115" t="s">
        <v>650</v>
      </c>
      <c r="S28" s="137" t="s">
        <v>38</v>
      </c>
      <c r="T28" s="115" t="s">
        <v>652</v>
      </c>
      <c r="U28" s="174">
        <v>6</v>
      </c>
      <c r="V28" s="69" t="str">
        <f t="shared" si="0"/>
        <v>case 26:sChoice = "ds_flailer001";  fCR = 7.0;  iMinNum = 1; iMaxNum = 1; iWeight = 4; break; // Flailer || FQ: Rare || HD: 6</v>
      </c>
    </row>
    <row r="29" spans="1:22" s="139" customFormat="1" ht="15" customHeight="1">
      <c r="A29" s="116" t="s">
        <v>629</v>
      </c>
      <c r="B29" s="109">
        <f t="shared" si="1"/>
        <v>27</v>
      </c>
      <c r="C29" s="114" t="s">
        <v>643</v>
      </c>
      <c r="D29" s="137" t="s">
        <v>137</v>
      </c>
      <c r="E29" s="115" t="s">
        <v>644</v>
      </c>
      <c r="F29" s="167">
        <v>7</v>
      </c>
      <c r="G29" s="125" t="s">
        <v>647</v>
      </c>
      <c r="H29" s="125" t="s">
        <v>646</v>
      </c>
      <c r="I29" s="126">
        <v>1</v>
      </c>
      <c r="J29" s="126" t="s">
        <v>637</v>
      </c>
      <c r="K29" s="126" t="s">
        <v>639</v>
      </c>
      <c r="L29" s="127">
        <v>5</v>
      </c>
      <c r="M29" s="126" t="s">
        <v>637</v>
      </c>
      <c r="N29" s="126" t="s">
        <v>642</v>
      </c>
      <c r="O29" s="137">
        <v>8</v>
      </c>
      <c r="P29" s="126" t="s">
        <v>645</v>
      </c>
      <c r="Q29" s="137" t="s">
        <v>136</v>
      </c>
      <c r="R29" s="115" t="s">
        <v>650</v>
      </c>
      <c r="S29" s="137" t="s">
        <v>23</v>
      </c>
      <c r="T29" s="115" t="s">
        <v>652</v>
      </c>
      <c r="U29" s="174">
        <v>7</v>
      </c>
      <c r="V29" s="69" t="str">
        <f t="shared" si="0"/>
        <v>case 27:sChoice = "dunebandit_002";  fCR = 7.0;  iMinNum = 1; iMaxNum = 5; iWeight = 8; break; // Dune Bandit - Longbow || FQ: Uncommon || HD: 7</v>
      </c>
    </row>
    <row r="30" spans="1:22" s="139" customFormat="1" ht="15" customHeight="1">
      <c r="A30" s="116" t="s">
        <v>629</v>
      </c>
      <c r="B30" s="109">
        <f t="shared" si="1"/>
        <v>28</v>
      </c>
      <c r="C30" s="114" t="s">
        <v>643</v>
      </c>
      <c r="D30" s="137" t="s">
        <v>186</v>
      </c>
      <c r="E30" s="115" t="s">
        <v>644</v>
      </c>
      <c r="F30" s="167">
        <v>7</v>
      </c>
      <c r="G30" s="125" t="s">
        <v>647</v>
      </c>
      <c r="H30" s="125" t="s">
        <v>646</v>
      </c>
      <c r="I30" s="126">
        <v>1</v>
      </c>
      <c r="J30" s="126" t="s">
        <v>637</v>
      </c>
      <c r="K30" s="126" t="s">
        <v>639</v>
      </c>
      <c r="L30" s="127">
        <v>8</v>
      </c>
      <c r="M30" s="126" t="s">
        <v>637</v>
      </c>
      <c r="N30" s="126" t="s">
        <v>642</v>
      </c>
      <c r="O30" s="137">
        <v>8</v>
      </c>
      <c r="P30" s="126" t="s">
        <v>645</v>
      </c>
      <c r="Q30" s="137" t="s">
        <v>185</v>
      </c>
      <c r="R30" s="115" t="s">
        <v>650</v>
      </c>
      <c r="S30" s="137" t="s">
        <v>23</v>
      </c>
      <c r="T30" s="115" t="s">
        <v>652</v>
      </c>
      <c r="U30" s="174">
        <v>4</v>
      </c>
      <c r="V30" s="69" t="str">
        <f t="shared" si="0"/>
        <v>case 28:sChoice = "ruve001";  fCR = 7.0;  iMinNum = 1; iMaxNum = 8; iWeight = 8; break; // Ruve || FQ: Uncommon || HD: 4</v>
      </c>
    </row>
    <row r="31" spans="1:22" s="139" customFormat="1" ht="15" customHeight="1">
      <c r="A31" s="116" t="s">
        <v>629</v>
      </c>
      <c r="B31" s="109">
        <f t="shared" si="1"/>
        <v>29</v>
      </c>
      <c r="C31" s="114" t="s">
        <v>643</v>
      </c>
      <c r="D31" s="137" t="s">
        <v>690</v>
      </c>
      <c r="E31" s="115" t="s">
        <v>644</v>
      </c>
      <c r="F31" s="167">
        <v>7</v>
      </c>
      <c r="G31" s="125" t="s">
        <v>647</v>
      </c>
      <c r="H31" s="125" t="s">
        <v>646</v>
      </c>
      <c r="I31" s="126">
        <v>1</v>
      </c>
      <c r="J31" s="126" t="s">
        <v>637</v>
      </c>
      <c r="K31" s="126" t="s">
        <v>639</v>
      </c>
      <c r="L31" s="127">
        <v>1</v>
      </c>
      <c r="M31" s="126" t="s">
        <v>637</v>
      </c>
      <c r="N31" s="126" t="s">
        <v>642</v>
      </c>
      <c r="O31" s="137">
        <v>8</v>
      </c>
      <c r="P31" s="126" t="s">
        <v>645</v>
      </c>
      <c r="Q31" s="137" t="s">
        <v>689</v>
      </c>
      <c r="R31" s="115" t="s">
        <v>650</v>
      </c>
      <c r="S31" s="137" t="s">
        <v>23</v>
      </c>
      <c r="T31" s="115" t="s">
        <v>652</v>
      </c>
      <c r="U31" s="174">
        <v>6</v>
      </c>
      <c r="V31" s="69" t="str">
        <f t="shared" si="0"/>
        <v>case 29:sChoice = "ds_gboneclaw001";  fCR = 7.0;  iMinNum = 1; iMaxNum = 1; iWeight = 8; break; // Boneclaw, Greater || FQ: Uncommon || HD: 6</v>
      </c>
    </row>
    <row r="32" spans="1:22" s="139" customFormat="1" ht="15" customHeight="1">
      <c r="A32" s="116" t="s">
        <v>629</v>
      </c>
      <c r="B32" s="109">
        <f t="shared" si="1"/>
        <v>30</v>
      </c>
      <c r="C32" s="114" t="s">
        <v>643</v>
      </c>
      <c r="D32" s="137" t="s">
        <v>746</v>
      </c>
      <c r="E32" s="115" t="s">
        <v>644</v>
      </c>
      <c r="F32" s="167">
        <v>7</v>
      </c>
      <c r="G32" s="125" t="s">
        <v>647</v>
      </c>
      <c r="H32" s="125" t="s">
        <v>646</v>
      </c>
      <c r="I32" s="126">
        <v>5</v>
      </c>
      <c r="J32" s="126" t="s">
        <v>637</v>
      </c>
      <c r="K32" s="126" t="s">
        <v>639</v>
      </c>
      <c r="L32" s="127">
        <v>20</v>
      </c>
      <c r="M32" s="126" t="s">
        <v>637</v>
      </c>
      <c r="N32" s="126" t="s">
        <v>642</v>
      </c>
      <c r="O32" s="137">
        <v>8</v>
      </c>
      <c r="P32" s="126" t="s">
        <v>645</v>
      </c>
      <c r="Q32" s="137" t="s">
        <v>745</v>
      </c>
      <c r="R32" s="115" t="s">
        <v>650</v>
      </c>
      <c r="S32" s="137" t="s">
        <v>23</v>
      </c>
      <c r="T32" s="115" t="s">
        <v>652</v>
      </c>
      <c r="U32" s="174">
        <v>8</v>
      </c>
      <c r="V32" s="69" t="str">
        <f t="shared" si="0"/>
        <v>case 30:sChoice = "blkmastyrial_001";  fCR = 7.0;  iMinNum = 5; iMaxNum = 20; iWeight = 8; break; // Mastyrial, Black || FQ: Uncommon || HD: 8</v>
      </c>
    </row>
    <row r="33" spans="1:22" s="139" customFormat="1" ht="15" customHeight="1">
      <c r="A33" s="116" t="s">
        <v>629</v>
      </c>
      <c r="B33" s="109">
        <f t="shared" si="1"/>
        <v>31</v>
      </c>
      <c r="C33" s="114" t="s">
        <v>643</v>
      </c>
      <c r="D33" s="137" t="s">
        <v>770</v>
      </c>
      <c r="E33" s="115" t="s">
        <v>644</v>
      </c>
      <c r="F33" s="167">
        <v>7</v>
      </c>
      <c r="G33" s="125" t="s">
        <v>647</v>
      </c>
      <c r="H33" s="125" t="s">
        <v>646</v>
      </c>
      <c r="I33" s="126">
        <v>1</v>
      </c>
      <c r="J33" s="126" t="s">
        <v>637</v>
      </c>
      <c r="K33" s="126" t="s">
        <v>639</v>
      </c>
      <c r="L33" s="127">
        <v>4</v>
      </c>
      <c r="M33" s="126" t="s">
        <v>637</v>
      </c>
      <c r="N33" s="126" t="s">
        <v>642</v>
      </c>
      <c r="O33" s="137">
        <v>8</v>
      </c>
      <c r="P33" s="126" t="s">
        <v>645</v>
      </c>
      <c r="Q33" s="137" t="s">
        <v>769</v>
      </c>
      <c r="R33" s="115" t="s">
        <v>650</v>
      </c>
      <c r="S33" s="137" t="s">
        <v>23</v>
      </c>
      <c r="T33" s="115" t="s">
        <v>652</v>
      </c>
      <c r="U33" s="174">
        <v>7</v>
      </c>
      <c r="V33" s="69" t="str">
        <f t="shared" si="0"/>
        <v>case 31:sChoice = "ar_ssurran_002";  fCR = 7.0;  iMinNum = 1; iMaxNum = 4; iWeight = 8; break; // Ssurran, Raider || FQ: Uncommon || HD: 7</v>
      </c>
    </row>
    <row r="34" spans="1:22" s="139" customFormat="1" ht="15" customHeight="1">
      <c r="A34" s="116" t="s">
        <v>629</v>
      </c>
      <c r="B34" s="109">
        <f t="shared" si="1"/>
        <v>32</v>
      </c>
      <c r="C34" s="114" t="s">
        <v>643</v>
      </c>
      <c r="D34" s="137" t="s">
        <v>798</v>
      </c>
      <c r="E34" s="115" t="s">
        <v>644</v>
      </c>
      <c r="F34" s="167">
        <v>7</v>
      </c>
      <c r="G34" s="125" t="s">
        <v>647</v>
      </c>
      <c r="H34" s="125" t="s">
        <v>646</v>
      </c>
      <c r="I34" s="126">
        <v>1</v>
      </c>
      <c r="J34" s="126" t="s">
        <v>637</v>
      </c>
      <c r="K34" s="126" t="s">
        <v>639</v>
      </c>
      <c r="L34" s="127">
        <v>4</v>
      </c>
      <c r="M34" s="126" t="s">
        <v>637</v>
      </c>
      <c r="N34" s="126" t="s">
        <v>642</v>
      </c>
      <c r="O34" s="137">
        <v>2</v>
      </c>
      <c r="P34" s="126" t="s">
        <v>645</v>
      </c>
      <c r="Q34" s="137" t="s">
        <v>797</v>
      </c>
      <c r="R34" s="115" t="s">
        <v>650</v>
      </c>
      <c r="S34" s="137" t="s">
        <v>353</v>
      </c>
      <c r="T34" s="115" t="s">
        <v>652</v>
      </c>
      <c r="U34" s="174">
        <v>6</v>
      </c>
      <c r="V34" s="69" t="str">
        <f t="shared" si="0"/>
        <v>case 32:sChoice = "windwalker001";  fCR = 7.0;  iMinNum = 1; iMaxNum = 4; iWeight = 2; break; // Wind Walker || FQ: Very  Rare || HD: 6</v>
      </c>
    </row>
    <row r="35" spans="1:22" s="139" customFormat="1" ht="15" customHeight="1">
      <c r="A35" s="116" t="s">
        <v>629</v>
      </c>
      <c r="B35" s="109">
        <f t="shared" si="1"/>
        <v>33</v>
      </c>
      <c r="C35" s="114" t="s">
        <v>643</v>
      </c>
      <c r="D35" s="137" t="s">
        <v>207</v>
      </c>
      <c r="E35" s="115" t="s">
        <v>644</v>
      </c>
      <c r="F35" s="167">
        <v>7</v>
      </c>
      <c r="G35" s="125" t="s">
        <v>647</v>
      </c>
      <c r="H35" s="125" t="s">
        <v>646</v>
      </c>
      <c r="I35" s="126">
        <v>2</v>
      </c>
      <c r="J35" s="126" t="s">
        <v>637</v>
      </c>
      <c r="K35" s="126" t="s">
        <v>639</v>
      </c>
      <c r="L35" s="127">
        <v>8</v>
      </c>
      <c r="M35" s="126" t="s">
        <v>637</v>
      </c>
      <c r="N35" s="126" t="s">
        <v>642</v>
      </c>
      <c r="O35" s="137">
        <v>2</v>
      </c>
      <c r="P35" s="126" t="s">
        <v>645</v>
      </c>
      <c r="Q35" s="137" t="s">
        <v>206</v>
      </c>
      <c r="R35" s="115" t="s">
        <v>650</v>
      </c>
      <c r="S35" s="137" t="s">
        <v>11</v>
      </c>
      <c r="T35" s="115" t="s">
        <v>652</v>
      </c>
      <c r="U35" s="174">
        <v>7</v>
      </c>
      <c r="V35" s="69" t="str">
        <f t="shared" si="0"/>
        <v>case 33:sChoice = "giantshadow001";  fCR = 7.0;  iMinNum = 2; iMaxNum = 8; iWeight = 2; break; // Giant, Shadow || FQ: Very Rare || HD: 7</v>
      </c>
    </row>
    <row r="36" spans="1:22" s="139" customFormat="1" ht="15" customHeight="1">
      <c r="A36" s="116" t="s">
        <v>629</v>
      </c>
      <c r="B36" s="109">
        <f t="shared" si="1"/>
        <v>34</v>
      </c>
      <c r="C36" s="114" t="s">
        <v>643</v>
      </c>
      <c r="D36" s="137" t="s">
        <v>103</v>
      </c>
      <c r="E36" s="115" t="s">
        <v>644</v>
      </c>
      <c r="F36" s="167">
        <v>8</v>
      </c>
      <c r="G36" s="125" t="s">
        <v>647</v>
      </c>
      <c r="H36" s="125" t="s">
        <v>646</v>
      </c>
      <c r="I36" s="126">
        <v>3</v>
      </c>
      <c r="J36" s="126" t="s">
        <v>637</v>
      </c>
      <c r="K36" s="126" t="s">
        <v>639</v>
      </c>
      <c r="L36" s="127">
        <v>6</v>
      </c>
      <c r="M36" s="126" t="s">
        <v>637</v>
      </c>
      <c r="N36" s="126" t="s">
        <v>642</v>
      </c>
      <c r="O36" s="137">
        <v>4</v>
      </c>
      <c r="P36" s="126" t="s">
        <v>645</v>
      </c>
      <c r="Q36" s="137" t="s">
        <v>102</v>
      </c>
      <c r="R36" s="115" t="s">
        <v>650</v>
      </c>
      <c r="S36" s="137" t="s">
        <v>38</v>
      </c>
      <c r="T36" s="115" t="s">
        <v>652</v>
      </c>
      <c r="U36" s="174">
        <v>6</v>
      </c>
      <c r="V36" s="69" t="str">
        <f t="shared" si="0"/>
        <v>case 34:sChoice = "ar_onyxsent001";  fCR = 8.0;  iMinNum = 3; iMaxNum = 6; iWeight = 4; break; // Marble Sentinel, Onyx || FQ: Rare || HD: 6</v>
      </c>
    </row>
    <row r="37" spans="1:22" s="139" customFormat="1" ht="15" customHeight="1">
      <c r="A37" s="116" t="s">
        <v>629</v>
      </c>
      <c r="B37" s="109">
        <f t="shared" si="1"/>
        <v>35</v>
      </c>
      <c r="C37" s="114" t="s">
        <v>643</v>
      </c>
      <c r="D37" s="137" t="s">
        <v>201</v>
      </c>
      <c r="E37" s="115" t="s">
        <v>644</v>
      </c>
      <c r="F37" s="167">
        <v>8</v>
      </c>
      <c r="G37" s="125" t="s">
        <v>647</v>
      </c>
      <c r="H37" s="125" t="s">
        <v>646</v>
      </c>
      <c r="I37" s="126">
        <v>1</v>
      </c>
      <c r="J37" s="126" t="s">
        <v>637</v>
      </c>
      <c r="K37" s="126" t="s">
        <v>639</v>
      </c>
      <c r="L37" s="127">
        <v>1</v>
      </c>
      <c r="M37" s="126" t="s">
        <v>637</v>
      </c>
      <c r="N37" s="126" t="s">
        <v>642</v>
      </c>
      <c r="O37" s="137">
        <v>2</v>
      </c>
      <c r="P37" s="126" t="s">
        <v>645</v>
      </c>
      <c r="Q37" s="137" t="s">
        <v>200</v>
      </c>
      <c r="R37" s="115" t="s">
        <v>650</v>
      </c>
      <c r="S37" s="137" t="s">
        <v>11</v>
      </c>
      <c r="T37" s="115" t="s">
        <v>652</v>
      </c>
      <c r="U37" s="174">
        <v>6</v>
      </c>
      <c r="V37" s="69" t="str">
        <f t="shared" si="0"/>
        <v>case 35:sChoice = "ds_psishadow001";  fCR = 8.0;  iMinNum = 1; iMaxNum = 1; iWeight = 2; break; // Psi-Shadow || FQ: Very Rare || HD: 6</v>
      </c>
    </row>
    <row r="38" spans="1:22" s="139" customFormat="1" ht="15" customHeight="1">
      <c r="A38" s="116" t="s">
        <v>629</v>
      </c>
      <c r="B38" s="109">
        <f t="shared" si="1"/>
        <v>36</v>
      </c>
      <c r="C38" s="114" t="s">
        <v>643</v>
      </c>
      <c r="D38" s="137" t="s">
        <v>373</v>
      </c>
      <c r="E38" s="115" t="s">
        <v>644</v>
      </c>
      <c r="F38" s="167">
        <v>8</v>
      </c>
      <c r="G38" s="125" t="s">
        <v>647</v>
      </c>
      <c r="H38" s="125" t="s">
        <v>646</v>
      </c>
      <c r="I38" s="126">
        <v>1</v>
      </c>
      <c r="J38" s="126" t="s">
        <v>637</v>
      </c>
      <c r="K38" s="126" t="s">
        <v>639</v>
      </c>
      <c r="L38" s="127">
        <v>1</v>
      </c>
      <c r="M38" s="126" t="s">
        <v>637</v>
      </c>
      <c r="N38" s="126" t="s">
        <v>642</v>
      </c>
      <c r="O38" s="137">
        <v>2</v>
      </c>
      <c r="P38" s="126" t="s">
        <v>645</v>
      </c>
      <c r="Q38" s="137" t="s">
        <v>372</v>
      </c>
      <c r="R38" s="115" t="s">
        <v>650</v>
      </c>
      <c r="S38" s="137" t="s">
        <v>11</v>
      </c>
      <c r="T38" s="115" t="s">
        <v>652</v>
      </c>
      <c r="U38" s="174">
        <v>6</v>
      </c>
      <c r="V38" s="69" t="str">
        <f t="shared" si="0"/>
        <v>case 36:sChoice = "ar_firenymph001";  fCR = 8.0;  iMinNum = 1; iMaxNum = 1; iWeight = 2; break; // Fire Nymph || FQ: Very Rare || HD: 6</v>
      </c>
    </row>
    <row r="39" spans="1:22" s="139" customFormat="1" ht="15" customHeight="1">
      <c r="A39" s="116" t="s">
        <v>629</v>
      </c>
      <c r="B39" s="109">
        <f t="shared" si="1"/>
        <v>37</v>
      </c>
      <c r="C39" s="114" t="s">
        <v>643</v>
      </c>
      <c r="D39" s="137" t="s">
        <v>434</v>
      </c>
      <c r="E39" s="115" t="s">
        <v>644</v>
      </c>
      <c r="F39" s="167">
        <v>9</v>
      </c>
      <c r="G39" s="125" t="s">
        <v>647</v>
      </c>
      <c r="H39" s="125" t="s">
        <v>646</v>
      </c>
      <c r="I39" s="126">
        <v>1</v>
      </c>
      <c r="J39" s="126" t="s">
        <v>637</v>
      </c>
      <c r="K39" s="126" t="s">
        <v>639</v>
      </c>
      <c r="L39" s="127">
        <v>4</v>
      </c>
      <c r="M39" s="126" t="s">
        <v>637</v>
      </c>
      <c r="N39" s="126" t="s">
        <v>642</v>
      </c>
      <c r="O39" s="137">
        <v>4</v>
      </c>
      <c r="P39" s="126" t="s">
        <v>645</v>
      </c>
      <c r="Q39" s="137" t="s">
        <v>433</v>
      </c>
      <c r="R39" s="115" t="s">
        <v>650</v>
      </c>
      <c r="S39" s="137" t="s">
        <v>38</v>
      </c>
      <c r="T39" s="115" t="s">
        <v>652</v>
      </c>
      <c r="U39" s="174">
        <v>4</v>
      </c>
      <c r="V39" s="69" t="str">
        <f t="shared" si="0"/>
        <v>case 37:sChoice = "tembo002";  fCR = 9.0;  iMinNum = 1; iMaxNum = 4; iWeight = 4; break; // Tembo, Greater || FQ: Rare || HD: 4</v>
      </c>
    </row>
    <row r="40" spans="1:22" s="139" customFormat="1" ht="15" customHeight="1">
      <c r="A40" s="116" t="s">
        <v>629</v>
      </c>
      <c r="B40" s="109">
        <f t="shared" si="1"/>
        <v>38</v>
      </c>
      <c r="C40" s="114" t="s">
        <v>643</v>
      </c>
      <c r="D40" s="137" t="s">
        <v>189</v>
      </c>
      <c r="E40" s="115" t="s">
        <v>644</v>
      </c>
      <c r="F40" s="167">
        <v>9</v>
      </c>
      <c r="G40" s="125" t="s">
        <v>647</v>
      </c>
      <c r="H40" s="125" t="s">
        <v>646</v>
      </c>
      <c r="I40" s="126">
        <v>1</v>
      </c>
      <c r="J40" s="126" t="s">
        <v>637</v>
      </c>
      <c r="K40" s="126" t="s">
        <v>639</v>
      </c>
      <c r="L40" s="127">
        <v>2</v>
      </c>
      <c r="M40" s="126" t="s">
        <v>637</v>
      </c>
      <c r="N40" s="126" t="s">
        <v>642</v>
      </c>
      <c r="O40" s="137">
        <v>4</v>
      </c>
      <c r="P40" s="126" t="s">
        <v>645</v>
      </c>
      <c r="Q40" s="137" t="s">
        <v>188</v>
      </c>
      <c r="R40" s="115" t="s">
        <v>650</v>
      </c>
      <c r="S40" s="137" t="s">
        <v>38</v>
      </c>
      <c r="T40" s="115" t="s">
        <v>652</v>
      </c>
      <c r="U40" s="174">
        <v>8</v>
      </c>
      <c r="V40" s="69" t="str">
        <f t="shared" si="0"/>
        <v>case 38:sChoice = "ruve002";  fCR = 9.0;  iMinNum = 1; iMaxNum = 2; iWeight = 4; break; // Ruve, Greater || FQ: Rare || HD: 8</v>
      </c>
    </row>
    <row r="41" spans="1:22" s="139" customFormat="1" ht="15" customHeight="1">
      <c r="A41" s="116" t="s">
        <v>629</v>
      </c>
      <c r="B41" s="109">
        <f t="shared" si="1"/>
        <v>39</v>
      </c>
      <c r="C41" s="114" t="s">
        <v>643</v>
      </c>
      <c r="D41" s="137" t="s">
        <v>749</v>
      </c>
      <c r="E41" s="115" t="s">
        <v>644</v>
      </c>
      <c r="F41" s="167">
        <v>9</v>
      </c>
      <c r="G41" s="125" t="s">
        <v>647</v>
      </c>
      <c r="H41" s="125" t="s">
        <v>646</v>
      </c>
      <c r="I41" s="120">
        <v>1</v>
      </c>
      <c r="J41" s="126" t="s">
        <v>637</v>
      </c>
      <c r="K41" s="126" t="s">
        <v>639</v>
      </c>
      <c r="L41" s="121">
        <v>4</v>
      </c>
      <c r="M41" s="126" t="s">
        <v>637</v>
      </c>
      <c r="N41" s="126" t="s">
        <v>642</v>
      </c>
      <c r="O41" s="137">
        <v>4</v>
      </c>
      <c r="P41" s="126" t="s">
        <v>645</v>
      </c>
      <c r="Q41" s="137" t="s">
        <v>748</v>
      </c>
      <c r="R41" s="115" t="s">
        <v>650</v>
      </c>
      <c r="S41" s="137" t="s">
        <v>38</v>
      </c>
      <c r="T41" s="115" t="s">
        <v>652</v>
      </c>
      <c r="U41" s="174">
        <v>12</v>
      </c>
      <c r="V41" s="69" t="str">
        <f t="shared" si="0"/>
        <v>case 39:sChoice = "blkmastyrial_002";  fCR = 9.0;  iMinNum = 1; iMaxNum = 4; iWeight = 4; break; // Mastyrial, Black, Greater || FQ: Rare || HD: 12</v>
      </c>
    </row>
    <row r="42" spans="1:22" s="139" customFormat="1" ht="15" customHeight="1">
      <c r="A42" s="116" t="s">
        <v>629</v>
      </c>
      <c r="B42" s="109">
        <f t="shared" si="1"/>
        <v>40</v>
      </c>
      <c r="C42" s="114" t="s">
        <v>643</v>
      </c>
      <c r="D42" s="137" t="s">
        <v>130</v>
      </c>
      <c r="E42" s="115" t="s">
        <v>644</v>
      </c>
      <c r="F42" s="167">
        <v>9</v>
      </c>
      <c r="G42" s="125" t="s">
        <v>647</v>
      </c>
      <c r="H42" s="125" t="s">
        <v>646</v>
      </c>
      <c r="I42" s="120">
        <v>1</v>
      </c>
      <c r="J42" s="126" t="s">
        <v>637</v>
      </c>
      <c r="K42" s="126" t="s">
        <v>639</v>
      </c>
      <c r="L42" s="121">
        <v>1</v>
      </c>
      <c r="M42" s="126" t="s">
        <v>637</v>
      </c>
      <c r="N42" s="126" t="s">
        <v>642</v>
      </c>
      <c r="O42" s="137">
        <v>2</v>
      </c>
      <c r="P42" s="126" t="s">
        <v>645</v>
      </c>
      <c r="Q42" s="137" t="s">
        <v>129</v>
      </c>
      <c r="R42" s="115" t="s">
        <v>650</v>
      </c>
      <c r="S42" s="137" t="s">
        <v>11</v>
      </c>
      <c r="T42" s="115" t="s">
        <v>652</v>
      </c>
      <c r="U42" s="174">
        <v>8</v>
      </c>
      <c r="V42" s="69" t="str">
        <f t="shared" si="0"/>
        <v>case 40:sChoice = "ar_invstalk001";  fCR = 9.0;  iMinNum = 1; iMaxNum = 1; iWeight = 2; break; // Invisible Stalker [AR] || FQ: Very Rare || HD: 8</v>
      </c>
    </row>
    <row r="43" spans="1:22" s="139" customFormat="1" ht="15" customHeight="1">
      <c r="A43" s="116" t="s">
        <v>629</v>
      </c>
      <c r="B43" s="109">
        <f t="shared" si="1"/>
        <v>41</v>
      </c>
      <c r="C43" s="114" t="s">
        <v>643</v>
      </c>
      <c r="D43" s="140" t="s">
        <v>154</v>
      </c>
      <c r="E43" s="115" t="s">
        <v>644</v>
      </c>
      <c r="F43" s="167">
        <v>9</v>
      </c>
      <c r="G43" s="125" t="s">
        <v>647</v>
      </c>
      <c r="H43" s="125" t="s">
        <v>646</v>
      </c>
      <c r="I43" s="120">
        <v>1</v>
      </c>
      <c r="J43" s="126" t="s">
        <v>637</v>
      </c>
      <c r="K43" s="126" t="s">
        <v>639</v>
      </c>
      <c r="L43" s="121">
        <v>3</v>
      </c>
      <c r="M43" s="126" t="s">
        <v>637</v>
      </c>
      <c r="N43" s="126" t="s">
        <v>642</v>
      </c>
      <c r="O43" s="137">
        <v>2</v>
      </c>
      <c r="P43" s="126" t="s">
        <v>645</v>
      </c>
      <c r="Q43" s="140" t="s">
        <v>153</v>
      </c>
      <c r="R43" s="115" t="s">
        <v>650</v>
      </c>
      <c r="S43" s="140" t="s">
        <v>11</v>
      </c>
      <c r="T43" s="115" t="s">
        <v>652</v>
      </c>
      <c r="U43" s="174">
        <v>10</v>
      </c>
      <c r="V43" s="69" t="str">
        <f t="shared" si="0"/>
        <v>case 41:sChoice = "ar_defiler_002";  fCR = 9.0;  iMinNum = 1; iMaxNum = 3; iWeight = 2; break; // Defiler, Journeyman || FQ: Very Rare || HD: 10</v>
      </c>
    </row>
    <row r="44" spans="1:22" s="139" customFormat="1" ht="15" customHeight="1">
      <c r="A44" s="116" t="s">
        <v>629</v>
      </c>
      <c r="B44" s="109">
        <f t="shared" si="1"/>
        <v>42</v>
      </c>
      <c r="C44" s="114" t="s">
        <v>643</v>
      </c>
      <c r="D44" s="137" t="s">
        <v>390</v>
      </c>
      <c r="E44" s="115" t="s">
        <v>644</v>
      </c>
      <c r="F44" s="167">
        <v>10</v>
      </c>
      <c r="G44" s="125" t="s">
        <v>647</v>
      </c>
      <c r="H44" s="125" t="s">
        <v>646</v>
      </c>
      <c r="I44" s="120">
        <v>1</v>
      </c>
      <c r="J44" s="126" t="s">
        <v>637</v>
      </c>
      <c r="K44" s="126" t="s">
        <v>639</v>
      </c>
      <c r="L44" s="121">
        <v>4</v>
      </c>
      <c r="M44" s="126" t="s">
        <v>637</v>
      </c>
      <c r="N44" s="126" t="s">
        <v>642</v>
      </c>
      <c r="O44" s="137">
        <v>2</v>
      </c>
      <c r="P44" s="126" t="s">
        <v>645</v>
      </c>
      <c r="Q44" s="137" t="s">
        <v>389</v>
      </c>
      <c r="R44" s="115" t="s">
        <v>650</v>
      </c>
      <c r="S44" s="137" t="s">
        <v>11</v>
      </c>
      <c r="T44" s="115" t="s">
        <v>652</v>
      </c>
      <c r="U44" s="174">
        <v>8</v>
      </c>
      <c r="V44" s="69" t="str">
        <f t="shared" si="0"/>
        <v>case 42:sChoice = "ds_zik_trin_ak01";  fCR = 10.0;  iMinNum = 1; iMaxNum = 4; iWeight = 2; break; // Zik-trin'ak || FQ: Very Rare || HD: 8</v>
      </c>
    </row>
    <row r="45" spans="1:22" s="139" customFormat="1" ht="15" customHeight="1">
      <c r="A45" s="116" t="s">
        <v>629</v>
      </c>
      <c r="B45" s="109">
        <f t="shared" si="1"/>
        <v>43</v>
      </c>
      <c r="C45" s="114" t="s">
        <v>643</v>
      </c>
      <c r="D45" s="137" t="s">
        <v>371</v>
      </c>
      <c r="E45" s="115" t="s">
        <v>644</v>
      </c>
      <c r="F45" s="167">
        <v>11</v>
      </c>
      <c r="G45" s="125" t="s">
        <v>647</v>
      </c>
      <c r="H45" s="125" t="s">
        <v>646</v>
      </c>
      <c r="I45" s="120">
        <v>1</v>
      </c>
      <c r="J45" s="126" t="s">
        <v>637</v>
      </c>
      <c r="K45" s="126" t="s">
        <v>639</v>
      </c>
      <c r="L45" s="121">
        <v>1</v>
      </c>
      <c r="M45" s="126" t="s">
        <v>637</v>
      </c>
      <c r="N45" s="126" t="s">
        <v>642</v>
      </c>
      <c r="O45" s="137">
        <v>4</v>
      </c>
      <c r="P45" s="126" t="s">
        <v>645</v>
      </c>
      <c r="Q45" s="137" t="s">
        <v>370</v>
      </c>
      <c r="R45" s="115" t="s">
        <v>650</v>
      </c>
      <c r="S45" s="137" t="s">
        <v>38</v>
      </c>
      <c r="T45" s="115" t="s">
        <v>652</v>
      </c>
      <c r="U45" s="174">
        <v>14</v>
      </c>
      <c r="V45" s="69" t="str">
        <f t="shared" si="0"/>
        <v>case 43:sChoice = "ds_styr001";  fCR = 11.0;  iMinNum = 1; iMaxNum = 1; iWeight = 4; break; // Styr || FQ: Rare || HD: 14</v>
      </c>
    </row>
    <row r="46" spans="1:22" s="139" customFormat="1" ht="15" customHeight="1">
      <c r="A46" s="116" t="s">
        <v>629</v>
      </c>
      <c r="B46" s="109">
        <f t="shared" si="1"/>
        <v>44</v>
      </c>
      <c r="C46" s="114" t="s">
        <v>643</v>
      </c>
      <c r="D46" s="156" t="s">
        <v>133</v>
      </c>
      <c r="E46" s="115" t="s">
        <v>644</v>
      </c>
      <c r="F46" s="169">
        <v>11</v>
      </c>
      <c r="G46" s="125" t="s">
        <v>647</v>
      </c>
      <c r="H46" s="125" t="s">
        <v>646</v>
      </c>
      <c r="I46" s="120">
        <v>1</v>
      </c>
      <c r="J46" s="126" t="s">
        <v>637</v>
      </c>
      <c r="K46" s="126" t="s">
        <v>639</v>
      </c>
      <c r="L46" s="121">
        <v>1</v>
      </c>
      <c r="M46" s="126" t="s">
        <v>637</v>
      </c>
      <c r="N46" s="126" t="s">
        <v>642</v>
      </c>
      <c r="O46" s="137">
        <v>4</v>
      </c>
      <c r="P46" s="126" t="s">
        <v>645</v>
      </c>
      <c r="Q46" s="156" t="s">
        <v>132</v>
      </c>
      <c r="R46" s="115" t="s">
        <v>650</v>
      </c>
      <c r="S46" s="156" t="s">
        <v>38</v>
      </c>
      <c r="T46" s="115" t="s">
        <v>652</v>
      </c>
      <c r="U46" s="176">
        <v>12</v>
      </c>
      <c r="V46" s="69" t="str">
        <f t="shared" si="0"/>
        <v>case 44:sChoice = "elvenraider002";  fCR = 11.0;  iMinNum = 1; iMaxNum = 1; iWeight = 4; break; // Elven Raider Defiler || FQ: Rare || HD: 12</v>
      </c>
    </row>
    <row r="47" spans="1:22" s="139" customFormat="1" ht="15" customHeight="1">
      <c r="A47" s="116" t="s">
        <v>629</v>
      </c>
      <c r="B47" s="109">
        <f t="shared" si="1"/>
        <v>45</v>
      </c>
      <c r="C47" s="114" t="s">
        <v>643</v>
      </c>
      <c r="D47" s="137" t="s">
        <v>164</v>
      </c>
      <c r="E47" s="115" t="s">
        <v>644</v>
      </c>
      <c r="F47" s="167">
        <v>11</v>
      </c>
      <c r="G47" s="125" t="s">
        <v>647</v>
      </c>
      <c r="H47" s="125" t="s">
        <v>646</v>
      </c>
      <c r="I47" s="120">
        <v>2</v>
      </c>
      <c r="J47" s="126" t="s">
        <v>637</v>
      </c>
      <c r="K47" s="126" t="s">
        <v>639</v>
      </c>
      <c r="L47" s="121">
        <v>7</v>
      </c>
      <c r="M47" s="126" t="s">
        <v>637</v>
      </c>
      <c r="N47" s="126" t="s">
        <v>642</v>
      </c>
      <c r="O47" s="137">
        <v>8</v>
      </c>
      <c r="P47" s="126" t="s">
        <v>645</v>
      </c>
      <c r="Q47" s="137" t="s">
        <v>163</v>
      </c>
      <c r="R47" s="115" t="s">
        <v>650</v>
      </c>
      <c r="S47" s="137" t="s">
        <v>23</v>
      </c>
      <c r="T47" s="115" t="s">
        <v>652</v>
      </c>
      <c r="U47" s="174">
        <v>12</v>
      </c>
      <c r="V47" s="69" t="str">
        <f t="shared" si="0"/>
        <v>case 45:sChoice = "wildmul002";  fCR = 11.0;  iMinNum = 2; iMaxNum = 7; iWeight = 8; break; // Mul, Wild - Dragon's Paw || FQ: Uncommon || HD: 12</v>
      </c>
    </row>
    <row r="48" spans="1:22" s="139" customFormat="1" ht="15" customHeight="1">
      <c r="A48" s="116" t="s">
        <v>629</v>
      </c>
      <c r="B48" s="109">
        <f t="shared" si="1"/>
        <v>46</v>
      </c>
      <c r="C48" s="114" t="s">
        <v>643</v>
      </c>
      <c r="D48" s="137" t="s">
        <v>97</v>
      </c>
      <c r="E48" s="115" t="s">
        <v>644</v>
      </c>
      <c r="F48" s="167">
        <v>12</v>
      </c>
      <c r="G48" s="125" t="s">
        <v>647</v>
      </c>
      <c r="H48" s="125" t="s">
        <v>646</v>
      </c>
      <c r="I48" s="120">
        <v>3</v>
      </c>
      <c r="J48" s="126" t="s">
        <v>637</v>
      </c>
      <c r="K48" s="126" t="s">
        <v>639</v>
      </c>
      <c r="L48" s="121">
        <v>5</v>
      </c>
      <c r="M48" s="126" t="s">
        <v>637</v>
      </c>
      <c r="N48" s="126" t="s">
        <v>642</v>
      </c>
      <c r="O48" s="137">
        <v>4</v>
      </c>
      <c r="P48" s="126" t="s">
        <v>645</v>
      </c>
      <c r="Q48" s="137" t="s">
        <v>96</v>
      </c>
      <c r="R48" s="115" t="s">
        <v>650</v>
      </c>
      <c r="S48" s="137" t="s">
        <v>38</v>
      </c>
      <c r="T48" s="115" t="s">
        <v>652</v>
      </c>
      <c r="U48" s="174">
        <v>9</v>
      </c>
      <c r="V48" s="69" t="str">
        <f t="shared" si="0"/>
        <v>case 46:sChoice = "ar_bloodsent001";  fCR = 12.0;  iMinNum = 3; iMaxNum = 5; iWeight = 4; break; // Marble Sentinel, Bloodstone || FQ: Rare || HD: 9</v>
      </c>
    </row>
    <row r="49" spans="1:22" s="139" customFormat="1" ht="15" customHeight="1">
      <c r="A49" s="116" t="s">
        <v>629</v>
      </c>
      <c r="B49" s="109">
        <f t="shared" si="1"/>
        <v>47</v>
      </c>
      <c r="C49" s="114" t="s">
        <v>643</v>
      </c>
      <c r="D49" s="137" t="s">
        <v>741</v>
      </c>
      <c r="E49" s="115" t="s">
        <v>644</v>
      </c>
      <c r="F49" s="167">
        <v>12</v>
      </c>
      <c r="G49" s="125" t="s">
        <v>647</v>
      </c>
      <c r="H49" s="125" t="s">
        <v>646</v>
      </c>
      <c r="I49" s="120">
        <v>1</v>
      </c>
      <c r="J49" s="126" t="s">
        <v>637</v>
      </c>
      <c r="K49" s="126" t="s">
        <v>639</v>
      </c>
      <c r="L49" s="121">
        <v>4</v>
      </c>
      <c r="M49" s="126" t="s">
        <v>637</v>
      </c>
      <c r="N49" s="126" t="s">
        <v>642</v>
      </c>
      <c r="O49" s="137">
        <v>4</v>
      </c>
      <c r="P49" s="126" t="s">
        <v>645</v>
      </c>
      <c r="Q49" s="137" t="s">
        <v>740</v>
      </c>
      <c r="R49" s="115" t="s">
        <v>650</v>
      </c>
      <c r="S49" s="137" t="s">
        <v>38</v>
      </c>
      <c r="T49" s="115" t="s">
        <v>652</v>
      </c>
      <c r="U49" s="174">
        <v>11</v>
      </c>
      <c r="V49" s="69" t="str">
        <f t="shared" si="0"/>
        <v>case 47:sChoice = "klar001";  fCR = 12.0;  iMinNum = 1; iMaxNum = 4; iWeight = 4; break; // Klar || FQ: Rare || HD: 11</v>
      </c>
    </row>
    <row r="50" spans="1:22" s="139" customFormat="1" ht="15" customHeight="1">
      <c r="A50" s="116" t="s">
        <v>629</v>
      </c>
      <c r="B50" s="109">
        <f t="shared" si="1"/>
        <v>48</v>
      </c>
      <c r="C50" s="114" t="s">
        <v>643</v>
      </c>
      <c r="D50" s="137" t="s">
        <v>388</v>
      </c>
      <c r="E50" s="115" t="s">
        <v>644</v>
      </c>
      <c r="F50" s="167">
        <v>12</v>
      </c>
      <c r="G50" s="125" t="s">
        <v>647</v>
      </c>
      <c r="H50" s="125" t="s">
        <v>646</v>
      </c>
      <c r="I50" s="120">
        <v>1</v>
      </c>
      <c r="J50" s="126" t="s">
        <v>637</v>
      </c>
      <c r="K50" s="126" t="s">
        <v>639</v>
      </c>
      <c r="L50" s="121">
        <v>4</v>
      </c>
      <c r="M50" s="126" t="s">
        <v>637</v>
      </c>
      <c r="N50" s="126" t="s">
        <v>642</v>
      </c>
      <c r="O50" s="137">
        <v>2</v>
      </c>
      <c r="P50" s="126" t="s">
        <v>645</v>
      </c>
      <c r="Q50" s="137" t="s">
        <v>387</v>
      </c>
      <c r="R50" s="115" t="s">
        <v>650</v>
      </c>
      <c r="S50" s="137" t="s">
        <v>11</v>
      </c>
      <c r="T50" s="115" t="s">
        <v>652</v>
      </c>
      <c r="U50" s="174">
        <v>7</v>
      </c>
      <c r="V50" s="69" t="str">
        <f t="shared" si="0"/>
        <v>case 48:sChoice = "ds_zik_trin_ta01";  fCR = 12.0;  iMinNum = 1; iMaxNum = 4; iWeight = 2; break; // Zik-trin’ta || FQ: Very Rare || HD: 7</v>
      </c>
    </row>
    <row r="51" spans="1:22" s="139" customFormat="1" ht="15" customHeight="1">
      <c r="A51" s="116" t="s">
        <v>629</v>
      </c>
      <c r="B51" s="109">
        <f t="shared" si="1"/>
        <v>49</v>
      </c>
      <c r="C51" s="114" t="s">
        <v>643</v>
      </c>
      <c r="D51" s="137" t="s">
        <v>346</v>
      </c>
      <c r="E51" s="115" t="s">
        <v>644</v>
      </c>
      <c r="F51" s="167">
        <v>13</v>
      </c>
      <c r="G51" s="125" t="s">
        <v>647</v>
      </c>
      <c r="H51" s="125" t="s">
        <v>646</v>
      </c>
      <c r="I51" s="120">
        <v>1</v>
      </c>
      <c r="J51" s="126" t="s">
        <v>637</v>
      </c>
      <c r="K51" s="126" t="s">
        <v>639</v>
      </c>
      <c r="L51" s="121">
        <v>1</v>
      </c>
      <c r="M51" s="126" t="s">
        <v>637</v>
      </c>
      <c r="N51" s="126" t="s">
        <v>642</v>
      </c>
      <c r="O51" s="137">
        <v>4</v>
      </c>
      <c r="P51" s="126" t="s">
        <v>645</v>
      </c>
      <c r="Q51" s="137" t="s">
        <v>345</v>
      </c>
      <c r="R51" s="115" t="s">
        <v>650</v>
      </c>
      <c r="S51" s="137" t="s">
        <v>38</v>
      </c>
      <c r="T51" s="115" t="s">
        <v>652</v>
      </c>
      <c r="U51" s="174">
        <v>8</v>
      </c>
      <c r="V51" s="69" t="str">
        <f t="shared" si="0"/>
        <v>case 49:sChoice = "elem_air_lg001";  fCR = 13.0;  iMinNum = 1; iMaxNum = 1; iWeight = 4; break; // [AR] Air Elemental, Large || FQ: Rare || HD: 8</v>
      </c>
    </row>
    <row r="52" spans="1:22" s="139" customFormat="1" ht="15" customHeight="1">
      <c r="A52" s="116" t="s">
        <v>629</v>
      </c>
      <c r="B52" s="109">
        <f t="shared" si="1"/>
        <v>50</v>
      </c>
      <c r="C52" s="114" t="s">
        <v>643</v>
      </c>
      <c r="D52" s="137" t="s">
        <v>384</v>
      </c>
      <c r="E52" s="115" t="s">
        <v>644</v>
      </c>
      <c r="F52" s="167">
        <v>13</v>
      </c>
      <c r="G52" s="125" t="s">
        <v>647</v>
      </c>
      <c r="H52" s="125" t="s">
        <v>646</v>
      </c>
      <c r="I52" s="120">
        <v>1</v>
      </c>
      <c r="J52" s="126" t="s">
        <v>637</v>
      </c>
      <c r="K52" s="126" t="s">
        <v>639</v>
      </c>
      <c r="L52" s="121">
        <v>1</v>
      </c>
      <c r="M52" s="126" t="s">
        <v>637</v>
      </c>
      <c r="N52" s="126" t="s">
        <v>642</v>
      </c>
      <c r="O52" s="137">
        <v>4</v>
      </c>
      <c r="P52" s="126" t="s">
        <v>645</v>
      </c>
      <c r="Q52" s="137" t="s">
        <v>383</v>
      </c>
      <c r="R52" s="115" t="s">
        <v>650</v>
      </c>
      <c r="S52" s="137" t="s">
        <v>38</v>
      </c>
      <c r="T52" s="115" t="s">
        <v>652</v>
      </c>
      <c r="U52" s="174">
        <v>12</v>
      </c>
      <c r="V52" s="69" t="str">
        <f t="shared" si="0"/>
        <v>case 50:sChoice = "ar_kreen_002";  fCR = 13.0;  iMinNum = 1; iMaxNum = 1; iWeight = 4; break; // Thri-kreen, Ranger || FQ: Rare || HD: 12</v>
      </c>
    </row>
    <row r="53" spans="1:22" s="139" customFormat="1" ht="15" customHeight="1">
      <c r="A53" s="116" t="s">
        <v>629</v>
      </c>
      <c r="B53" s="109">
        <f t="shared" si="1"/>
        <v>51</v>
      </c>
      <c r="C53" s="114" t="s">
        <v>643</v>
      </c>
      <c r="D53" s="137" t="s">
        <v>382</v>
      </c>
      <c r="E53" s="115" t="s">
        <v>644</v>
      </c>
      <c r="F53" s="167">
        <v>14</v>
      </c>
      <c r="G53" s="125" t="s">
        <v>647</v>
      </c>
      <c r="H53" s="125" t="s">
        <v>646</v>
      </c>
      <c r="I53" s="120">
        <v>1</v>
      </c>
      <c r="J53" s="126" t="s">
        <v>637</v>
      </c>
      <c r="K53" s="126" t="s">
        <v>639</v>
      </c>
      <c r="L53" s="121">
        <v>1</v>
      </c>
      <c r="M53" s="126" t="s">
        <v>637</v>
      </c>
      <c r="N53" s="126" t="s">
        <v>642</v>
      </c>
      <c r="O53" s="137">
        <v>4</v>
      </c>
      <c r="P53" s="126" t="s">
        <v>645</v>
      </c>
      <c r="Q53" s="137" t="s">
        <v>381</v>
      </c>
      <c r="R53" s="115" t="s">
        <v>650</v>
      </c>
      <c r="S53" s="137" t="s">
        <v>38</v>
      </c>
      <c r="T53" s="115" t="s">
        <v>652</v>
      </c>
      <c r="U53" s="174">
        <v>12</v>
      </c>
      <c r="V53" s="69" t="str">
        <f t="shared" si="0"/>
        <v>case 51:sChoice = "ar_kreen_003";  fCR = 14.0;  iMinNum = 1; iMaxNum = 1; iWeight = 4; break; // Thri-kreen, Druid || FQ: Rare || HD: 12</v>
      </c>
    </row>
    <row r="54" spans="1:22" s="139" customFormat="1" ht="15" customHeight="1">
      <c r="A54" s="116" t="s">
        <v>629</v>
      </c>
      <c r="B54" s="109">
        <f t="shared" si="1"/>
        <v>52</v>
      </c>
      <c r="C54" s="114" t="s">
        <v>643</v>
      </c>
      <c r="D54" s="137" t="s">
        <v>700</v>
      </c>
      <c r="E54" s="115" t="s">
        <v>644</v>
      </c>
      <c r="F54" s="167">
        <v>14</v>
      </c>
      <c r="G54" s="125" t="s">
        <v>647</v>
      </c>
      <c r="H54" s="125" t="s">
        <v>646</v>
      </c>
      <c r="I54" s="120">
        <v>2</v>
      </c>
      <c r="J54" s="126" t="s">
        <v>637</v>
      </c>
      <c r="K54" s="126" t="s">
        <v>639</v>
      </c>
      <c r="L54" s="121">
        <v>10</v>
      </c>
      <c r="M54" s="126" t="s">
        <v>637</v>
      </c>
      <c r="N54" s="126" t="s">
        <v>642</v>
      </c>
      <c r="O54" s="137">
        <v>8</v>
      </c>
      <c r="P54" s="126" t="s">
        <v>645</v>
      </c>
      <c r="Q54" s="137" t="s">
        <v>699</v>
      </c>
      <c r="R54" s="115" t="s">
        <v>650</v>
      </c>
      <c r="S54" s="137" t="s">
        <v>23</v>
      </c>
      <c r="T54" s="115" t="s">
        <v>652</v>
      </c>
      <c r="U54" s="174">
        <v>13</v>
      </c>
      <c r="V54" s="69" t="str">
        <f t="shared" si="0"/>
        <v>case 52:sChoice = "cyclops001";  fCR = 14.0;  iMinNum = 2; iMaxNum = 10; iWeight = 8; break; // Cyclops, Common || FQ: Uncommon || HD: 13</v>
      </c>
    </row>
    <row r="55" spans="1:22" s="139" customFormat="1" ht="15" customHeight="1">
      <c r="A55" s="116" t="s">
        <v>629</v>
      </c>
      <c r="B55" s="109">
        <f t="shared" si="1"/>
        <v>53</v>
      </c>
      <c r="C55" s="114" t="s">
        <v>643</v>
      </c>
      <c r="D55" s="137" t="s">
        <v>100</v>
      </c>
      <c r="E55" s="115" t="s">
        <v>644</v>
      </c>
      <c r="F55" s="167">
        <v>16</v>
      </c>
      <c r="G55" s="125" t="s">
        <v>647</v>
      </c>
      <c r="H55" s="125" t="s">
        <v>646</v>
      </c>
      <c r="I55" s="120">
        <v>2</v>
      </c>
      <c r="J55" s="126" t="s">
        <v>637</v>
      </c>
      <c r="K55" s="126" t="s">
        <v>639</v>
      </c>
      <c r="L55" s="121">
        <v>4</v>
      </c>
      <c r="M55" s="126" t="s">
        <v>637</v>
      </c>
      <c r="N55" s="126" t="s">
        <v>642</v>
      </c>
      <c r="O55" s="137">
        <v>4</v>
      </c>
      <c r="P55" s="126" t="s">
        <v>645</v>
      </c>
      <c r="Q55" s="137" t="s">
        <v>99</v>
      </c>
      <c r="R55" s="115" t="s">
        <v>650</v>
      </c>
      <c r="S55" s="137" t="s">
        <v>38</v>
      </c>
      <c r="T55" s="115" t="s">
        <v>652</v>
      </c>
      <c r="U55" s="174">
        <v>12</v>
      </c>
      <c r="V55" s="69" t="str">
        <f t="shared" si="0"/>
        <v>case 53:sChoice = "ar_ebonsent001";  fCR = 16.0;  iMinNum = 2; iMaxNum = 4; iWeight = 4; break; // Marble Sentinel, Ebon || FQ: Rare || HD: 12</v>
      </c>
    </row>
    <row r="56" spans="1:22" s="139" customFormat="1" ht="15" customHeight="1">
      <c r="A56" s="116" t="s">
        <v>629</v>
      </c>
      <c r="B56" s="109">
        <f t="shared" si="1"/>
        <v>54</v>
      </c>
      <c r="C56" s="114" t="s">
        <v>643</v>
      </c>
      <c r="D56" s="137" t="s">
        <v>126</v>
      </c>
      <c r="E56" s="115" t="s">
        <v>644</v>
      </c>
      <c r="F56" s="167">
        <v>16</v>
      </c>
      <c r="G56" s="125" t="s">
        <v>647</v>
      </c>
      <c r="H56" s="125" t="s">
        <v>646</v>
      </c>
      <c r="I56" s="120">
        <v>1</v>
      </c>
      <c r="J56" s="126" t="s">
        <v>637</v>
      </c>
      <c r="K56" s="126" t="s">
        <v>639</v>
      </c>
      <c r="L56" s="121">
        <v>1</v>
      </c>
      <c r="M56" s="126" t="s">
        <v>637</v>
      </c>
      <c r="N56" s="126" t="s">
        <v>642</v>
      </c>
      <c r="O56" s="137">
        <v>2</v>
      </c>
      <c r="P56" s="126" t="s">
        <v>645</v>
      </c>
      <c r="Q56" s="137" t="s">
        <v>125</v>
      </c>
      <c r="R56" s="115" t="s">
        <v>650</v>
      </c>
      <c r="S56" s="137" t="s">
        <v>11</v>
      </c>
      <c r="T56" s="115" t="s">
        <v>652</v>
      </c>
      <c r="U56" s="174">
        <v>20</v>
      </c>
      <c r="V56" s="69" t="str">
        <f t="shared" si="0"/>
        <v>case 54:sChoice = "drake_fire001";  fCR = 16.0;  iMinNum = 1; iMaxNum = 1; iWeight = 2; break; // Drake, Fire || FQ: Very Rare || HD: 20</v>
      </c>
    </row>
    <row r="57" spans="1:22" s="139" customFormat="1" ht="15" customHeight="1">
      <c r="A57" s="116" t="s">
        <v>629</v>
      </c>
      <c r="B57" s="109">
        <f t="shared" si="1"/>
        <v>55</v>
      </c>
      <c r="C57" s="114" t="s">
        <v>643</v>
      </c>
      <c r="D57" s="137" t="s">
        <v>128</v>
      </c>
      <c r="E57" s="115" t="s">
        <v>644</v>
      </c>
      <c r="F57" s="167">
        <v>16</v>
      </c>
      <c r="G57" s="125" t="s">
        <v>647</v>
      </c>
      <c r="H57" s="125" t="s">
        <v>646</v>
      </c>
      <c r="I57" s="120">
        <v>1</v>
      </c>
      <c r="J57" s="126" t="s">
        <v>637</v>
      </c>
      <c r="K57" s="126" t="s">
        <v>639</v>
      </c>
      <c r="L57" s="121">
        <v>1</v>
      </c>
      <c r="M57" s="126" t="s">
        <v>637</v>
      </c>
      <c r="N57" s="126" t="s">
        <v>642</v>
      </c>
      <c r="O57" s="137">
        <v>2</v>
      </c>
      <c r="P57" s="126" t="s">
        <v>645</v>
      </c>
      <c r="Q57" s="137" t="s">
        <v>127</v>
      </c>
      <c r="R57" s="115" t="s">
        <v>650</v>
      </c>
      <c r="S57" s="137" t="s">
        <v>11</v>
      </c>
      <c r="T57" s="115" t="s">
        <v>652</v>
      </c>
      <c r="U57" s="174">
        <v>20</v>
      </c>
      <c r="V57" s="69" t="str">
        <f t="shared" si="0"/>
        <v>case 55:sChoice = "drake_water001";  fCR = 16.0;  iMinNum = 1; iMaxNum = 1; iWeight = 2; break; // Drake, Water || FQ: Very Rare || HD: 20</v>
      </c>
    </row>
    <row r="58" spans="1:22" s="139" customFormat="1" ht="15" customHeight="1">
      <c r="A58" s="116" t="s">
        <v>629</v>
      </c>
      <c r="B58" s="109">
        <f t="shared" si="1"/>
        <v>56</v>
      </c>
      <c r="C58" s="114" t="s">
        <v>643</v>
      </c>
      <c r="D58" s="137" t="s">
        <v>162</v>
      </c>
      <c r="E58" s="115" t="s">
        <v>644</v>
      </c>
      <c r="F58" s="167">
        <v>17</v>
      </c>
      <c r="G58" s="125" t="s">
        <v>647</v>
      </c>
      <c r="H58" s="125" t="s">
        <v>646</v>
      </c>
      <c r="I58" s="120">
        <v>2</v>
      </c>
      <c r="J58" s="126" t="s">
        <v>637</v>
      </c>
      <c r="K58" s="126" t="s">
        <v>639</v>
      </c>
      <c r="L58" s="121">
        <v>7</v>
      </c>
      <c r="M58" s="126" t="s">
        <v>637</v>
      </c>
      <c r="N58" s="126" t="s">
        <v>642</v>
      </c>
      <c r="O58" s="137">
        <v>8</v>
      </c>
      <c r="P58" s="126" t="s">
        <v>645</v>
      </c>
      <c r="Q58" s="137" t="s">
        <v>161</v>
      </c>
      <c r="R58" s="115" t="s">
        <v>650</v>
      </c>
      <c r="S58" s="137" t="s">
        <v>23</v>
      </c>
      <c r="T58" s="115" t="s">
        <v>652</v>
      </c>
      <c r="U58" s="174">
        <v>17</v>
      </c>
      <c r="V58" s="69" t="str">
        <f t="shared" si="0"/>
        <v>case 56:sChoice = "wildmul003";  fCR = 17.0;  iMinNum = 2; iMaxNum = 7; iWeight = 8; break; // Mul, Wild - Darts || FQ: Uncommon || HD: 17</v>
      </c>
    </row>
    <row r="59" spans="1:22" s="139" customFormat="1" ht="15" customHeight="1">
      <c r="A59" s="116" t="s">
        <v>629</v>
      </c>
      <c r="B59" s="109">
        <f t="shared" si="1"/>
        <v>57</v>
      </c>
      <c r="C59" s="114" t="s">
        <v>643</v>
      </c>
      <c r="D59" s="137" t="s">
        <v>109</v>
      </c>
      <c r="E59" s="115" t="s">
        <v>644</v>
      </c>
      <c r="F59" s="167">
        <v>19</v>
      </c>
      <c r="G59" s="125" t="s">
        <v>647</v>
      </c>
      <c r="H59" s="125" t="s">
        <v>646</v>
      </c>
      <c r="I59" s="120">
        <v>1</v>
      </c>
      <c r="J59" s="126" t="s">
        <v>637</v>
      </c>
      <c r="K59" s="126" t="s">
        <v>639</v>
      </c>
      <c r="L59" s="120">
        <v>1</v>
      </c>
      <c r="M59" s="126" t="s">
        <v>637</v>
      </c>
      <c r="N59" s="126" t="s">
        <v>642</v>
      </c>
      <c r="O59" s="137">
        <v>2</v>
      </c>
      <c r="P59" s="126" t="s">
        <v>645</v>
      </c>
      <c r="Q59" s="137" t="s">
        <v>108</v>
      </c>
      <c r="R59" s="115" t="s">
        <v>650</v>
      </c>
      <c r="S59" s="137" t="s">
        <v>11</v>
      </c>
      <c r="T59" s="115" t="s">
        <v>652</v>
      </c>
      <c r="U59" s="174">
        <v>12</v>
      </c>
      <c r="V59" s="69" t="str">
        <f t="shared" si="0"/>
        <v>case 57:sChoice = "ds_obretriever01";  fCR = 19.0;  iMinNum = 1; iMaxNum = 1; iWeight = 2; break; // Obsidian Retriever || FQ: Very Rare || HD: 12</v>
      </c>
    </row>
    <row r="60" spans="1:22" s="139" customFormat="1" ht="15" customHeight="1">
      <c r="A60" s="116" t="s">
        <v>629</v>
      </c>
      <c r="B60" s="109">
        <f t="shared" si="1"/>
        <v>58</v>
      </c>
      <c r="C60" s="114" t="s">
        <v>643</v>
      </c>
      <c r="D60" s="137" t="s">
        <v>124</v>
      </c>
      <c r="E60" s="115" t="s">
        <v>644</v>
      </c>
      <c r="F60" s="167">
        <v>19</v>
      </c>
      <c r="G60" s="125" t="s">
        <v>647</v>
      </c>
      <c r="H60" s="125" t="s">
        <v>646</v>
      </c>
      <c r="I60" s="120">
        <v>1</v>
      </c>
      <c r="J60" s="126" t="s">
        <v>637</v>
      </c>
      <c r="K60" s="126" t="s">
        <v>639</v>
      </c>
      <c r="L60" s="120">
        <v>1</v>
      </c>
      <c r="M60" s="126" t="s">
        <v>637</v>
      </c>
      <c r="N60" s="126" t="s">
        <v>642</v>
      </c>
      <c r="O60" s="137">
        <v>2</v>
      </c>
      <c r="P60" s="126" t="s">
        <v>645</v>
      </c>
      <c r="Q60" s="137" t="s">
        <v>123</v>
      </c>
      <c r="R60" s="115" t="s">
        <v>650</v>
      </c>
      <c r="S60" s="137" t="s">
        <v>11</v>
      </c>
      <c r="T60" s="115" t="s">
        <v>652</v>
      </c>
      <c r="U60" s="174">
        <v>25</v>
      </c>
      <c r="V60" s="69" t="str">
        <f t="shared" si="0"/>
        <v>case 58:sChoice = "drake_earth001";  fCR = 19.0;  iMinNum = 1; iMaxNum = 1; iWeight = 2; break; // Drake, Earth || FQ: Very Rare || HD: 25</v>
      </c>
    </row>
    <row r="61" spans="1:22" s="139" customFormat="1" ht="15" customHeight="1">
      <c r="A61" s="116" t="s">
        <v>629</v>
      </c>
      <c r="B61" s="109">
        <f t="shared" si="1"/>
        <v>59</v>
      </c>
      <c r="C61" s="114" t="s">
        <v>643</v>
      </c>
      <c r="D61" s="137" t="s">
        <v>9</v>
      </c>
      <c r="E61" s="115" t="s">
        <v>644</v>
      </c>
      <c r="F61" s="167">
        <v>20</v>
      </c>
      <c r="G61" s="125" t="s">
        <v>647</v>
      </c>
      <c r="H61" s="125" t="s">
        <v>646</v>
      </c>
      <c r="I61" s="120">
        <v>1</v>
      </c>
      <c r="J61" s="126" t="s">
        <v>637</v>
      </c>
      <c r="K61" s="126" t="s">
        <v>639</v>
      </c>
      <c r="L61" s="120">
        <v>1</v>
      </c>
      <c r="M61" s="126" t="s">
        <v>637</v>
      </c>
      <c r="N61" s="126" t="s">
        <v>642</v>
      </c>
      <c r="O61" s="137">
        <v>2</v>
      </c>
      <c r="P61" s="126" t="s">
        <v>645</v>
      </c>
      <c r="Q61" s="137" t="s">
        <v>8</v>
      </c>
      <c r="R61" s="115" t="s">
        <v>650</v>
      </c>
      <c r="S61" s="137" t="s">
        <v>11</v>
      </c>
      <c r="T61" s="115" t="s">
        <v>652</v>
      </c>
      <c r="U61" s="174">
        <v>16</v>
      </c>
      <c r="V61" s="69" t="str">
        <f t="shared" si="0"/>
        <v>case 59:sChoice = "ds_gr_fihyr001";  fCR = 20.0;  iMinNum = 1; iMaxNum = 1; iWeight = 2; break; // Greater Fihyr || FQ: Very Rare || HD: 16</v>
      </c>
    </row>
    <row r="62" spans="1:22" s="139" customFormat="1" ht="15" customHeight="1">
      <c r="A62" s="116" t="s">
        <v>629</v>
      </c>
      <c r="B62" s="109">
        <f t="shared" si="1"/>
        <v>60</v>
      </c>
      <c r="C62" s="114" t="s">
        <v>643</v>
      </c>
      <c r="D62" s="137" t="s">
        <v>122</v>
      </c>
      <c r="E62" s="115" t="s">
        <v>644</v>
      </c>
      <c r="F62" s="167">
        <v>23</v>
      </c>
      <c r="G62" s="125" t="s">
        <v>647</v>
      </c>
      <c r="H62" s="125" t="s">
        <v>646</v>
      </c>
      <c r="I62" s="120">
        <v>1</v>
      </c>
      <c r="J62" s="126" t="s">
        <v>637</v>
      </c>
      <c r="K62" s="126" t="s">
        <v>639</v>
      </c>
      <c r="L62" s="120">
        <v>1</v>
      </c>
      <c r="M62" s="126" t="s">
        <v>637</v>
      </c>
      <c r="N62" s="126" t="s">
        <v>642</v>
      </c>
      <c r="O62" s="137">
        <v>2</v>
      </c>
      <c r="P62" s="126" t="s">
        <v>645</v>
      </c>
      <c r="Q62" s="137" t="s">
        <v>121</v>
      </c>
      <c r="R62" s="115" t="s">
        <v>650</v>
      </c>
      <c r="S62" s="137" t="s">
        <v>11</v>
      </c>
      <c r="T62" s="115" t="s">
        <v>652</v>
      </c>
      <c r="U62" s="174">
        <v>25</v>
      </c>
      <c r="V62" s="69" t="str">
        <f t="shared" si="0"/>
        <v>case 60:sChoice = "drake_air001";  fCR = 23.0;  iMinNum = 1; iMaxNum = 1; iWeight = 2; break; // Drake, Air || FQ: Very Rare || HD: 25</v>
      </c>
    </row>
    <row r="63" spans="1:22" s="139" customFormat="1" ht="15" customHeight="1">
      <c r="A63" s="116" t="s">
        <v>629</v>
      </c>
      <c r="B63" s="109">
        <f t="shared" si="1"/>
        <v>61</v>
      </c>
      <c r="C63" s="114" t="s">
        <v>643</v>
      </c>
      <c r="D63" s="137" t="s">
        <v>711</v>
      </c>
      <c r="E63" s="115" t="s">
        <v>644</v>
      </c>
      <c r="F63" s="167">
        <v>23</v>
      </c>
      <c r="G63" s="125" t="s">
        <v>647</v>
      </c>
      <c r="H63" s="125" t="s">
        <v>646</v>
      </c>
      <c r="I63" s="120">
        <v>1</v>
      </c>
      <c r="J63" s="126" t="s">
        <v>637</v>
      </c>
      <c r="K63" s="126" t="s">
        <v>639</v>
      </c>
      <c r="L63" s="120">
        <v>1</v>
      </c>
      <c r="M63" s="126" t="s">
        <v>637</v>
      </c>
      <c r="N63" s="126" t="s">
        <v>642</v>
      </c>
      <c r="O63" s="137">
        <v>2</v>
      </c>
      <c r="P63" s="126" t="s">
        <v>645</v>
      </c>
      <c r="Q63" s="137" t="s">
        <v>710</v>
      </c>
      <c r="R63" s="115" t="s">
        <v>650</v>
      </c>
      <c r="S63" s="137" t="s">
        <v>11</v>
      </c>
      <c r="T63" s="115" t="s">
        <v>652</v>
      </c>
      <c r="U63" s="174">
        <v>20</v>
      </c>
      <c r="V63" s="69" t="str">
        <f t="shared" si="0"/>
        <v>case 61:sChoice = "drake_magma001";  fCR = 23.0;  iMinNum = 1; iMaxNum = 1; iWeight = 2; break; // Drake, Magma || FQ: Very Rare || HD: 20</v>
      </c>
    </row>
    <row r="64" spans="1:22" s="139" customFormat="1" ht="15" customHeight="1">
      <c r="A64" s="116" t="s">
        <v>629</v>
      </c>
      <c r="B64" s="109">
        <f t="shared" si="1"/>
        <v>62</v>
      </c>
      <c r="C64" s="114" t="s">
        <v>643</v>
      </c>
      <c r="D64" s="137" t="s">
        <v>344</v>
      </c>
      <c r="E64" s="115" t="s">
        <v>644</v>
      </c>
      <c r="F64" s="167">
        <v>25</v>
      </c>
      <c r="G64" s="125" t="s">
        <v>647</v>
      </c>
      <c r="H64" s="125" t="s">
        <v>646</v>
      </c>
      <c r="I64" s="120">
        <v>1</v>
      </c>
      <c r="J64" s="126" t="s">
        <v>637</v>
      </c>
      <c r="K64" s="126" t="s">
        <v>639</v>
      </c>
      <c r="L64" s="120">
        <v>1</v>
      </c>
      <c r="M64" s="126" t="s">
        <v>637</v>
      </c>
      <c r="N64" s="126" t="s">
        <v>642</v>
      </c>
      <c r="O64" s="137">
        <v>4</v>
      </c>
      <c r="P64" s="126" t="s">
        <v>645</v>
      </c>
      <c r="Q64" s="137" t="s">
        <v>343</v>
      </c>
      <c r="R64" s="115" t="s">
        <v>650</v>
      </c>
      <c r="S64" s="137" t="s">
        <v>38</v>
      </c>
      <c r="T64" s="115" t="s">
        <v>652</v>
      </c>
      <c r="U64" s="174">
        <v>16</v>
      </c>
      <c r="V64" s="69" t="str">
        <f t="shared" si="0"/>
        <v>case 62:sChoice = "elem_air_hg001";  fCR = 25.0;  iMinNum = 1; iMaxNum = 1; iWeight = 4; break; // [AR] Air Elemental, Huge || FQ: Rare || HD: 16</v>
      </c>
    </row>
    <row r="65" spans="1:22" s="139" customFormat="1" ht="15" customHeight="1">
      <c r="A65" s="116" t="s">
        <v>629</v>
      </c>
      <c r="B65" s="109">
        <f t="shared" si="1"/>
        <v>63</v>
      </c>
      <c r="C65" s="114" t="s">
        <v>643</v>
      </c>
      <c r="D65" s="137" t="s">
        <v>111</v>
      </c>
      <c r="E65" s="115" t="s">
        <v>644</v>
      </c>
      <c r="F65" s="167">
        <v>27</v>
      </c>
      <c r="G65" s="125" t="s">
        <v>647</v>
      </c>
      <c r="H65" s="125" t="s">
        <v>646</v>
      </c>
      <c r="I65" s="120">
        <v>1</v>
      </c>
      <c r="J65" s="126" t="s">
        <v>637</v>
      </c>
      <c r="K65" s="126" t="s">
        <v>639</v>
      </c>
      <c r="L65" s="120">
        <v>1</v>
      </c>
      <c r="M65" s="126" t="s">
        <v>637</v>
      </c>
      <c r="N65" s="126" t="s">
        <v>642</v>
      </c>
      <c r="O65" s="137">
        <v>2</v>
      </c>
      <c r="P65" s="126" t="s">
        <v>645</v>
      </c>
      <c r="Q65" s="137" t="s">
        <v>110</v>
      </c>
      <c r="R65" s="115" t="s">
        <v>650</v>
      </c>
      <c r="S65" s="137" t="s">
        <v>11</v>
      </c>
      <c r="T65" s="115" t="s">
        <v>652</v>
      </c>
      <c r="U65" s="174">
        <v>22</v>
      </c>
      <c r="V65" s="69" t="str">
        <f t="shared" si="0"/>
        <v>case 63:sChoice = "ds_obretriever02";  fCR = 27.0;  iMinNum = 1; iMaxNum = 1; iWeight = 2; break; // Obsidian Retriever, Greater || FQ: Very Rare || HD: 22</v>
      </c>
    </row>
    <row r="66" spans="1:22" s="139" customFormat="1" ht="15" customHeight="1">
      <c r="A66" s="116" t="s">
        <v>629</v>
      </c>
      <c r="B66" s="109">
        <f t="shared" si="1"/>
        <v>64</v>
      </c>
      <c r="C66" s="114" t="s">
        <v>643</v>
      </c>
      <c r="D66" s="137" t="s">
        <v>15</v>
      </c>
      <c r="E66" s="115" t="s">
        <v>644</v>
      </c>
      <c r="F66" s="167">
        <v>28</v>
      </c>
      <c r="G66" s="125" t="s">
        <v>647</v>
      </c>
      <c r="H66" s="125" t="s">
        <v>646</v>
      </c>
      <c r="I66" s="120">
        <v>1</v>
      </c>
      <c r="J66" s="126" t="s">
        <v>637</v>
      </c>
      <c r="K66" s="126" t="s">
        <v>639</v>
      </c>
      <c r="L66" s="120">
        <v>1</v>
      </c>
      <c r="M66" s="126" t="s">
        <v>637</v>
      </c>
      <c r="N66" s="126" t="s">
        <v>642</v>
      </c>
      <c r="O66" s="137">
        <v>2</v>
      </c>
      <c r="P66" s="126" t="s">
        <v>645</v>
      </c>
      <c r="Q66" s="137" t="s">
        <v>14</v>
      </c>
      <c r="R66" s="115" t="s">
        <v>650</v>
      </c>
      <c r="S66" s="137" t="s">
        <v>11</v>
      </c>
      <c r="T66" s="115" t="s">
        <v>652</v>
      </c>
      <c r="U66" s="174">
        <v>25</v>
      </c>
      <c r="V66" s="69" t="str">
        <f t="shared" si="0"/>
        <v>case 64:sChoice = "ds_gr_fihyr002";  fCR = 28.0;  iMinNum = 1; iMaxNum = 1; iWeight = 2; break; // Greater Fihyr, Advanced || FQ: Very Rare || HD: 25</v>
      </c>
    </row>
    <row r="67" spans="1:22" s="139" customFormat="1" ht="15" customHeight="1">
      <c r="A67" s="116" t="s">
        <v>629</v>
      </c>
      <c r="B67" s="109">
        <f t="shared" si="1"/>
        <v>65</v>
      </c>
      <c r="C67" s="114" t="s">
        <v>643</v>
      </c>
      <c r="D67" s="137" t="s">
        <v>342</v>
      </c>
      <c r="E67" s="115" t="s">
        <v>644</v>
      </c>
      <c r="F67" s="167">
        <v>33</v>
      </c>
      <c r="G67" s="125" t="s">
        <v>647</v>
      </c>
      <c r="H67" s="125" t="s">
        <v>646</v>
      </c>
      <c r="I67" s="120">
        <v>1</v>
      </c>
      <c r="J67" s="126" t="s">
        <v>637</v>
      </c>
      <c r="K67" s="126" t="s">
        <v>639</v>
      </c>
      <c r="L67" s="120">
        <v>1</v>
      </c>
      <c r="M67" s="126" t="s">
        <v>637</v>
      </c>
      <c r="N67" s="126" t="s">
        <v>642</v>
      </c>
      <c r="O67" s="137">
        <v>4</v>
      </c>
      <c r="P67" s="126" t="s">
        <v>645</v>
      </c>
      <c r="Q67" s="137" t="s">
        <v>341</v>
      </c>
      <c r="R67" s="115" t="s">
        <v>650</v>
      </c>
      <c r="S67" s="137" t="s">
        <v>38</v>
      </c>
      <c r="T67" s="115" t="s">
        <v>652</v>
      </c>
      <c r="U67" s="174">
        <v>21</v>
      </c>
      <c r="V67" s="69" t="str">
        <f t="shared" ref="V67:V69" si="2">CONCATENATE(A67, B67, C67, D67, E67,F67,G67,H67,I67,J67,K67,L67,M67,N67,O67,P67,Q67, R67, S67, T67, U67)</f>
        <v>case 65:sChoice = "elem_air_gr001";  fCR = 33.0;  iMinNum = 1; iMaxNum = 1; iWeight = 4; break; // [AR] Air Elemental, Greater || FQ: Rare || HD: 21</v>
      </c>
    </row>
    <row r="68" spans="1:22" s="139" customFormat="1" ht="15" customHeight="1">
      <c r="A68" s="116" t="s">
        <v>629</v>
      </c>
      <c r="B68" s="109">
        <f t="shared" ref="B68:B69" si="3">SUM(B67+1)</f>
        <v>66</v>
      </c>
      <c r="C68" s="114" t="s">
        <v>643</v>
      </c>
      <c r="D68" s="137" t="s">
        <v>339</v>
      </c>
      <c r="E68" s="115" t="s">
        <v>644</v>
      </c>
      <c r="F68" s="167">
        <v>37</v>
      </c>
      <c r="G68" s="125" t="s">
        <v>647</v>
      </c>
      <c r="H68" s="125" t="s">
        <v>646</v>
      </c>
      <c r="I68" s="120">
        <v>1</v>
      </c>
      <c r="J68" s="126" t="s">
        <v>637</v>
      </c>
      <c r="K68" s="126" t="s">
        <v>639</v>
      </c>
      <c r="L68" s="120">
        <v>1</v>
      </c>
      <c r="M68" s="126" t="s">
        <v>637</v>
      </c>
      <c r="N68" s="126" t="s">
        <v>642</v>
      </c>
      <c r="O68" s="137">
        <v>4</v>
      </c>
      <c r="P68" s="126" t="s">
        <v>645</v>
      </c>
      <c r="Q68" s="137" t="s">
        <v>338</v>
      </c>
      <c r="R68" s="115" t="s">
        <v>650</v>
      </c>
      <c r="S68" s="137" t="s">
        <v>38</v>
      </c>
      <c r="T68" s="115" t="s">
        <v>652</v>
      </c>
      <c r="U68" s="174">
        <v>24</v>
      </c>
      <c r="V68" s="69" t="str">
        <f t="shared" si="2"/>
        <v>case 66:sChoice = "elem_air_el001";  fCR = 37.0;  iMinNum = 1; iMaxNum = 1; iWeight = 4; break; // [AR] Air Elemental, Elder || FQ: Rare || HD: 24</v>
      </c>
    </row>
    <row r="69" spans="1:22" s="139" customFormat="1" ht="15" customHeight="1">
      <c r="A69" s="116" t="s">
        <v>629</v>
      </c>
      <c r="B69" s="109">
        <f t="shared" si="3"/>
        <v>67</v>
      </c>
      <c r="C69" s="114" t="s">
        <v>643</v>
      </c>
      <c r="D69" s="137" t="s">
        <v>352</v>
      </c>
      <c r="E69" s="115" t="s">
        <v>644</v>
      </c>
      <c r="F69" s="167">
        <v>109</v>
      </c>
      <c r="G69" s="125" t="s">
        <v>647</v>
      </c>
      <c r="H69" s="125" t="s">
        <v>646</v>
      </c>
      <c r="I69" s="120">
        <v>1</v>
      </c>
      <c r="J69" s="126" t="s">
        <v>637</v>
      </c>
      <c r="K69" s="126" t="s">
        <v>639</v>
      </c>
      <c r="L69" s="120">
        <v>1</v>
      </c>
      <c r="M69" s="126" t="s">
        <v>637</v>
      </c>
      <c r="N69" s="126" t="s">
        <v>642</v>
      </c>
      <c r="O69" s="137">
        <v>2</v>
      </c>
      <c r="P69" s="126" t="s">
        <v>645</v>
      </c>
      <c r="Q69" s="137" t="s">
        <v>351</v>
      </c>
      <c r="R69" s="115" t="s">
        <v>650</v>
      </c>
      <c r="S69" s="137" t="s">
        <v>353</v>
      </c>
      <c r="T69" s="115" t="s">
        <v>652</v>
      </c>
      <c r="U69" s="174">
        <v>60</v>
      </c>
      <c r="V69" s="69" t="str">
        <f t="shared" si="2"/>
        <v>case 67:sChoice = "elem_air_pr001";  fCR = 109.0;  iMinNum = 1; iMaxNum = 1; iWeight = 2; break; // Air Elemental, Primal || FQ: Very  Rare || HD: 60</v>
      </c>
    </row>
    <row r="70" spans="1:22">
      <c r="A70" s="128"/>
      <c r="B70" s="109"/>
      <c r="C70" s="109"/>
      <c r="E70" s="110"/>
      <c r="G70" s="119"/>
      <c r="H70" s="119"/>
      <c r="I70" s="120"/>
      <c r="J70" s="120"/>
      <c r="K70" s="120"/>
      <c r="L70" s="121"/>
      <c r="M70" s="120"/>
      <c r="N70" s="120"/>
      <c r="P70" s="120"/>
      <c r="R70" s="110"/>
      <c r="T70" s="110"/>
    </row>
    <row r="71" spans="1:22">
      <c r="A71" s="128"/>
      <c r="B71" s="109"/>
      <c r="C71" s="109"/>
      <c r="E71" s="110"/>
      <c r="G71" s="119"/>
      <c r="H71" s="119"/>
      <c r="I71" s="120"/>
      <c r="J71" s="120"/>
      <c r="K71" s="120"/>
      <c r="L71" s="121"/>
      <c r="M71" s="120"/>
      <c r="N71" s="120"/>
      <c r="P71" s="120"/>
      <c r="R71" s="110"/>
      <c r="T71" s="110"/>
    </row>
    <row r="72" spans="1:22">
      <c r="A72" s="128"/>
      <c r="B72" s="109"/>
      <c r="C72" s="109"/>
      <c r="E72" s="110"/>
      <c r="G72" s="119"/>
      <c r="H72" s="119"/>
      <c r="I72" s="120"/>
      <c r="J72" s="120"/>
      <c r="K72" s="120"/>
      <c r="L72" s="121"/>
      <c r="M72" s="120"/>
      <c r="N72" s="120"/>
      <c r="P72" s="120"/>
      <c r="R72" s="110"/>
      <c r="T72" s="110"/>
    </row>
    <row r="73" spans="1:22">
      <c r="A73" s="128"/>
      <c r="B73" s="109"/>
      <c r="C73" s="109"/>
      <c r="E73" s="110"/>
      <c r="G73" s="119"/>
      <c r="H73" s="119"/>
      <c r="I73" s="120"/>
      <c r="J73" s="120"/>
      <c r="K73" s="120"/>
      <c r="L73" s="121"/>
      <c r="M73" s="120"/>
      <c r="N73" s="120"/>
      <c r="P73" s="120"/>
      <c r="R73" s="110"/>
      <c r="T73" s="110"/>
    </row>
    <row r="74" spans="1:22">
      <c r="A74" s="128"/>
      <c r="B74" s="109"/>
      <c r="C74" s="109"/>
      <c r="E74" s="110"/>
      <c r="G74" s="119"/>
      <c r="H74" s="119"/>
      <c r="I74" s="120"/>
      <c r="J74" s="120"/>
      <c r="K74" s="120"/>
      <c r="L74" s="121"/>
      <c r="M74" s="120"/>
      <c r="N74" s="120"/>
      <c r="P74" s="120"/>
      <c r="R74" s="110"/>
      <c r="T74" s="110"/>
    </row>
    <row r="75" spans="1:22">
      <c r="A75" s="128"/>
      <c r="B75" s="109"/>
      <c r="C75" s="109"/>
      <c r="E75" s="110"/>
      <c r="G75" s="119"/>
      <c r="H75" s="119"/>
      <c r="I75" s="120"/>
      <c r="J75" s="120"/>
      <c r="K75" s="120"/>
      <c r="L75" s="121"/>
      <c r="M75" s="120"/>
      <c r="N75" s="120"/>
      <c r="P75" s="120"/>
      <c r="R75" s="110"/>
      <c r="T75" s="110"/>
    </row>
    <row r="76" spans="1:22">
      <c r="A76" s="128"/>
      <c r="B76" s="109"/>
      <c r="C76" s="109"/>
      <c r="E76" s="110"/>
      <c r="G76" s="119"/>
      <c r="H76" s="119"/>
      <c r="I76" s="120"/>
      <c r="J76" s="120"/>
      <c r="K76" s="120"/>
      <c r="L76" s="121"/>
      <c r="M76" s="120"/>
      <c r="N76" s="120"/>
      <c r="P76" s="120"/>
      <c r="R76" s="110"/>
      <c r="T76" s="110"/>
    </row>
    <row r="77" spans="1:22">
      <c r="A77" s="128"/>
      <c r="B77" s="109"/>
      <c r="C77" s="109"/>
      <c r="E77" s="110"/>
      <c r="G77" s="119"/>
      <c r="H77" s="119"/>
      <c r="I77" s="120"/>
      <c r="J77" s="120"/>
      <c r="K77" s="120"/>
      <c r="L77" s="121"/>
      <c r="M77" s="120"/>
      <c r="N77" s="120"/>
      <c r="P77" s="120"/>
      <c r="R77" s="110"/>
      <c r="T77" s="110"/>
    </row>
    <row r="78" spans="1:22">
      <c r="A78" s="128"/>
      <c r="B78" s="109"/>
      <c r="C78" s="109"/>
      <c r="E78" s="110"/>
      <c r="G78" s="119"/>
      <c r="H78" s="119"/>
      <c r="I78" s="120"/>
      <c r="J78" s="120"/>
      <c r="K78" s="120"/>
      <c r="L78" s="121"/>
      <c r="M78" s="120"/>
      <c r="N78" s="120"/>
      <c r="P78" s="120"/>
      <c r="R78" s="110"/>
      <c r="T78" s="110"/>
    </row>
    <row r="79" spans="1:22">
      <c r="A79" s="128"/>
      <c r="B79" s="109"/>
      <c r="C79" s="109"/>
      <c r="E79" s="110"/>
      <c r="G79" s="119"/>
      <c r="H79" s="119"/>
      <c r="I79" s="120"/>
      <c r="J79" s="120"/>
      <c r="K79" s="120"/>
      <c r="L79" s="121"/>
      <c r="M79" s="120"/>
      <c r="N79" s="120"/>
      <c r="P79" s="120"/>
      <c r="R79" s="110"/>
      <c r="T79" s="110"/>
    </row>
    <row r="80" spans="1:22">
      <c r="A80" s="128"/>
      <c r="B80" s="109"/>
      <c r="C80" s="109"/>
      <c r="E80" s="110"/>
      <c r="G80" s="119"/>
      <c r="H80" s="119"/>
      <c r="I80" s="120"/>
      <c r="J80" s="120"/>
      <c r="K80" s="120"/>
      <c r="L80" s="121"/>
      <c r="M80" s="120"/>
      <c r="N80" s="120"/>
      <c r="P80" s="120"/>
      <c r="R80" s="110"/>
      <c r="T80" s="110"/>
    </row>
    <row r="81" spans="1:20">
      <c r="A81" s="128"/>
      <c r="B81" s="109"/>
      <c r="C81" s="109"/>
      <c r="E81" s="110"/>
      <c r="G81" s="119"/>
      <c r="H81" s="119"/>
      <c r="I81" s="120"/>
      <c r="J81" s="120"/>
      <c r="K81" s="120"/>
      <c r="L81" s="121"/>
      <c r="M81" s="120"/>
      <c r="N81" s="120"/>
      <c r="P81" s="120"/>
      <c r="R81" s="110"/>
      <c r="T81" s="110"/>
    </row>
    <row r="82" spans="1:20">
      <c r="A82" s="128"/>
      <c r="B82" s="109"/>
      <c r="C82" s="109"/>
      <c r="E82" s="110"/>
      <c r="G82" s="119"/>
      <c r="H82" s="119"/>
      <c r="I82" s="120"/>
      <c r="J82" s="120"/>
      <c r="K82" s="120"/>
      <c r="L82" s="121"/>
      <c r="M82" s="120"/>
      <c r="N82" s="120"/>
      <c r="P82" s="120"/>
      <c r="R82" s="110"/>
      <c r="T82" s="110"/>
    </row>
    <row r="83" spans="1:20">
      <c r="A83" s="128"/>
      <c r="B83" s="109"/>
      <c r="C83" s="109"/>
      <c r="E83" s="110"/>
      <c r="G83" s="119"/>
      <c r="H83" s="119"/>
      <c r="I83" s="120"/>
      <c r="J83" s="120"/>
      <c r="K83" s="120"/>
      <c r="L83" s="121"/>
      <c r="M83" s="120"/>
      <c r="N83" s="120"/>
      <c r="P83" s="120"/>
      <c r="R83" s="110"/>
      <c r="T83" s="110"/>
    </row>
    <row r="84" spans="1:20">
      <c r="A84" s="128"/>
      <c r="B84" s="109"/>
      <c r="C84" s="109"/>
      <c r="E84" s="110"/>
      <c r="G84" s="119"/>
      <c r="H84" s="119"/>
      <c r="I84" s="120"/>
      <c r="J84" s="120"/>
      <c r="K84" s="120"/>
      <c r="L84" s="121"/>
      <c r="M84" s="120"/>
      <c r="N84" s="120"/>
      <c r="P84" s="120"/>
      <c r="R84" s="110"/>
      <c r="T84" s="110"/>
    </row>
    <row r="85" spans="1:20">
      <c r="A85" s="128"/>
      <c r="B85" s="109"/>
      <c r="C85" s="109"/>
      <c r="E85" s="110"/>
      <c r="G85" s="119"/>
      <c r="H85" s="119"/>
      <c r="I85" s="120"/>
      <c r="J85" s="120"/>
      <c r="K85" s="120"/>
      <c r="L85" s="121"/>
      <c r="M85" s="120"/>
      <c r="N85" s="120"/>
      <c r="P85" s="120"/>
      <c r="R85" s="110"/>
      <c r="T85" s="110"/>
    </row>
    <row r="86" spans="1:20" ht="15.75" thickBot="1">
      <c r="A86" s="129"/>
      <c r="B86" s="111"/>
      <c r="C86" s="111"/>
      <c r="E86" s="112"/>
      <c r="G86" s="122"/>
      <c r="H86" s="122"/>
      <c r="I86" s="123"/>
      <c r="J86" s="123"/>
      <c r="K86" s="123"/>
      <c r="L86" s="124"/>
      <c r="M86" s="123"/>
      <c r="N86" s="123"/>
      <c r="P86" s="123"/>
      <c r="R86" s="110"/>
      <c r="T86" s="110"/>
    </row>
    <row r="87" spans="1:20" ht="15.75" thickBot="1">
      <c r="E87" s="72"/>
      <c r="G87" s="81"/>
      <c r="H87" s="81"/>
      <c r="I87" s="76"/>
      <c r="J87" s="76"/>
      <c r="K87" s="76"/>
      <c r="L87" s="92"/>
      <c r="M87" s="76"/>
      <c r="N87" s="76"/>
      <c r="P87" s="76"/>
      <c r="R87" s="112"/>
      <c r="T87" s="112"/>
    </row>
    <row r="88" spans="1:20">
      <c r="E88" s="72"/>
      <c r="G88" s="81"/>
      <c r="H88" s="81"/>
      <c r="I88" s="76"/>
      <c r="J88" s="76"/>
      <c r="K88" s="76"/>
      <c r="L88" s="92"/>
      <c r="M88" s="76"/>
      <c r="N88" s="76"/>
      <c r="P88" s="76"/>
    </row>
    <row r="89" spans="1:20">
      <c r="E89" s="72"/>
      <c r="G89" s="81"/>
      <c r="H89" s="81"/>
      <c r="I89" s="76"/>
      <c r="J89" s="76"/>
      <c r="K89" s="76"/>
      <c r="L89" s="92"/>
      <c r="M89" s="76"/>
      <c r="N89" s="76"/>
      <c r="P89" s="76"/>
    </row>
    <row r="90" spans="1:20">
      <c r="E90" s="72"/>
      <c r="G90" s="81"/>
      <c r="H90" s="81"/>
      <c r="I90" s="76"/>
      <c r="J90" s="76"/>
      <c r="K90" s="76"/>
      <c r="L90" s="92"/>
      <c r="M90" s="76"/>
      <c r="N90" s="76"/>
      <c r="P90" s="76"/>
    </row>
    <row r="91" spans="1:20">
      <c r="E91" s="72"/>
      <c r="G91" s="81"/>
      <c r="H91" s="81"/>
      <c r="I91" s="76"/>
      <c r="J91" s="76"/>
      <c r="K91" s="76"/>
      <c r="L91" s="92"/>
      <c r="M91" s="76"/>
      <c r="N91" s="76"/>
      <c r="P91" s="76"/>
    </row>
    <row r="92" spans="1:20">
      <c r="E92" s="72"/>
      <c r="G92" s="81"/>
      <c r="H92" s="81"/>
      <c r="I92" s="76"/>
      <c r="J92" s="76"/>
      <c r="K92" s="76"/>
      <c r="L92" s="92"/>
      <c r="M92" s="76"/>
      <c r="N92" s="76"/>
      <c r="P92" s="76"/>
    </row>
    <row r="93" spans="1:20">
      <c r="E93" s="72"/>
      <c r="G93" s="81"/>
      <c r="H93" s="81"/>
      <c r="I93" s="76"/>
      <c r="J93" s="76"/>
      <c r="K93" s="76"/>
      <c r="L93" s="92"/>
      <c r="M93" s="76"/>
      <c r="N93" s="76"/>
      <c r="P93" s="76"/>
    </row>
    <row r="94" spans="1:20">
      <c r="E94" s="72"/>
      <c r="G94" s="81"/>
      <c r="H94" s="81"/>
      <c r="I94" s="76"/>
      <c r="J94" s="76"/>
      <c r="K94" s="76"/>
      <c r="L94" s="92"/>
      <c r="M94" s="76"/>
      <c r="N94" s="76"/>
      <c r="P94" s="76"/>
    </row>
    <row r="95" spans="1:20">
      <c r="E95" s="72"/>
      <c r="G95" s="81"/>
      <c r="H95" s="81"/>
      <c r="I95" s="76"/>
      <c r="J95" s="76"/>
      <c r="K95" s="76"/>
      <c r="L95" s="92"/>
      <c r="M95" s="76"/>
      <c r="N95" s="76"/>
      <c r="P95" s="76"/>
    </row>
    <row r="96" spans="1:20">
      <c r="E96" s="72"/>
      <c r="G96" s="81"/>
      <c r="H96" s="81"/>
      <c r="I96" s="76"/>
      <c r="J96" s="76"/>
      <c r="K96" s="76"/>
      <c r="L96" s="92"/>
      <c r="M96" s="76"/>
      <c r="N96" s="76"/>
      <c r="P96" s="76"/>
    </row>
    <row r="97" spans="5:16">
      <c r="E97" s="72"/>
      <c r="G97" s="81"/>
      <c r="H97" s="81"/>
      <c r="I97" s="76"/>
      <c r="J97" s="76"/>
      <c r="K97" s="76"/>
      <c r="L97" s="92"/>
      <c r="M97" s="76"/>
      <c r="N97" s="76"/>
      <c r="P97" s="76"/>
    </row>
    <row r="98" spans="5:16">
      <c r="E98" s="72"/>
      <c r="G98" s="81"/>
      <c r="H98" s="81"/>
      <c r="I98" s="76"/>
      <c r="J98" s="76"/>
      <c r="K98" s="76"/>
      <c r="L98" s="92"/>
      <c r="M98" s="76"/>
      <c r="N98" s="76"/>
      <c r="P98" s="76"/>
    </row>
    <row r="99" spans="5:16">
      <c r="E99" s="72"/>
      <c r="G99" s="81"/>
      <c r="H99" s="81"/>
      <c r="I99" s="76"/>
      <c r="J99" s="76"/>
      <c r="K99" s="76"/>
      <c r="L99" s="92"/>
      <c r="M99" s="76"/>
      <c r="N99" s="76"/>
      <c r="P99" s="76"/>
    </row>
    <row r="100" spans="5:16">
      <c r="E100" s="72"/>
      <c r="G100" s="81"/>
      <c r="H100" s="81"/>
      <c r="I100" s="76"/>
      <c r="J100" s="76"/>
      <c r="K100" s="76"/>
      <c r="L100" s="92"/>
      <c r="M100" s="76"/>
      <c r="N100" s="76"/>
      <c r="P100" s="76"/>
    </row>
    <row r="101" spans="5:16">
      <c r="E101" s="72"/>
      <c r="G101" s="81"/>
      <c r="H101" s="81"/>
      <c r="I101" s="76"/>
      <c r="J101" s="76"/>
      <c r="K101" s="76"/>
      <c r="L101" s="92"/>
      <c r="M101" s="76"/>
      <c r="N101" s="76"/>
      <c r="P101" s="76"/>
    </row>
    <row r="102" spans="5:16">
      <c r="E102" s="72"/>
      <c r="G102" s="81"/>
      <c r="H102" s="81"/>
      <c r="I102" s="76"/>
      <c r="J102" s="76"/>
      <c r="K102" s="76"/>
      <c r="L102" s="92"/>
      <c r="M102" s="76"/>
      <c r="N102" s="76"/>
      <c r="P102" s="76"/>
    </row>
    <row r="103" spans="5:16">
      <c r="E103" s="72"/>
      <c r="G103" s="81"/>
      <c r="H103" s="81"/>
      <c r="I103" s="76"/>
      <c r="J103" s="76"/>
      <c r="K103" s="76"/>
      <c r="L103" s="92"/>
      <c r="M103" s="76"/>
      <c r="N103" s="76"/>
      <c r="P103" s="76"/>
    </row>
    <row r="104" spans="5:16">
      <c r="E104" s="72"/>
      <c r="G104" s="81"/>
      <c r="H104" s="81"/>
      <c r="I104" s="76"/>
      <c r="J104" s="76"/>
      <c r="K104" s="76"/>
      <c r="L104" s="92"/>
      <c r="M104" s="76"/>
      <c r="N104" s="76"/>
      <c r="P104" s="76"/>
    </row>
    <row r="105" spans="5:16">
      <c r="E105" s="72"/>
      <c r="G105" s="81"/>
      <c r="H105" s="81"/>
      <c r="I105" s="76"/>
      <c r="J105" s="76"/>
      <c r="K105" s="76"/>
      <c r="L105" s="92"/>
      <c r="M105" s="76"/>
      <c r="N105" s="76"/>
      <c r="P105" s="76"/>
    </row>
    <row r="106" spans="5:16">
      <c r="E106" s="72"/>
      <c r="G106" s="81"/>
      <c r="H106" s="81"/>
      <c r="I106" s="76"/>
      <c r="J106" s="76"/>
      <c r="K106" s="76"/>
      <c r="L106" s="92"/>
      <c r="M106" s="76"/>
      <c r="N106" s="76"/>
      <c r="P106" s="76"/>
    </row>
    <row r="107" spans="5:16">
      <c r="E107" s="72"/>
      <c r="G107" s="81"/>
      <c r="H107" s="81"/>
      <c r="I107" s="76"/>
      <c r="J107" s="76"/>
      <c r="K107" s="76"/>
      <c r="L107" s="92"/>
      <c r="M107" s="76"/>
      <c r="N107" s="76"/>
      <c r="P107" s="76"/>
    </row>
    <row r="108" spans="5:16">
      <c r="E108" s="72"/>
      <c r="G108" s="81"/>
      <c r="H108" s="81"/>
      <c r="I108" s="76"/>
      <c r="J108" s="76"/>
      <c r="K108" s="76"/>
      <c r="L108" s="92"/>
      <c r="M108" s="76"/>
      <c r="N108" s="76"/>
      <c r="P108" s="76"/>
    </row>
    <row r="109" spans="5:16">
      <c r="E109" s="72"/>
      <c r="G109" s="81"/>
      <c r="H109" s="81"/>
      <c r="I109" s="76"/>
      <c r="J109" s="76"/>
      <c r="K109" s="76"/>
      <c r="L109" s="92"/>
      <c r="M109" s="76"/>
      <c r="N109" s="76"/>
      <c r="P109" s="76"/>
    </row>
    <row r="110" spans="5:16">
      <c r="E110" s="72"/>
      <c r="G110" s="81"/>
      <c r="H110" s="81"/>
      <c r="I110" s="76"/>
      <c r="J110" s="76"/>
      <c r="K110" s="76"/>
      <c r="L110" s="92"/>
      <c r="M110" s="76"/>
      <c r="N110" s="76"/>
      <c r="P110" s="76"/>
    </row>
    <row r="111" spans="5:16">
      <c r="P111" s="76"/>
    </row>
    <row r="112" spans="5:16">
      <c r="P112" s="76"/>
    </row>
    <row r="113" spans="16:16">
      <c r="P113" s="76"/>
    </row>
    <row r="114" spans="16:16">
      <c r="P114" s="76"/>
    </row>
    <row r="115" spans="16:16">
      <c r="P115" s="76"/>
    </row>
    <row r="116" spans="16:16">
      <c r="P116" s="76"/>
    </row>
    <row r="117" spans="16:16">
      <c r="P117" s="76"/>
    </row>
    <row r="118" spans="16:16">
      <c r="P118" s="76"/>
    </row>
    <row r="119" spans="16:16">
      <c r="P119" s="76"/>
    </row>
    <row r="120" spans="16:16">
      <c r="P120" s="76"/>
    </row>
    <row r="121" spans="16:16">
      <c r="P121" s="76"/>
    </row>
    <row r="122" spans="16:16">
      <c r="P122" s="76"/>
    </row>
    <row r="123" spans="16:16">
      <c r="P123" s="76"/>
    </row>
    <row r="124" spans="16:16">
      <c r="P124" s="76"/>
    </row>
  </sheetData>
  <sortState ref="A1:V150">
    <sortCondition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60"/>
  <sheetViews>
    <sheetView workbookViewId="0">
      <pane ySplit="1" topLeftCell="A2" activePane="bottomLeft" state="frozen"/>
      <selection pane="bottomLeft" activeCell="F36" sqref="F36:F60"/>
    </sheetView>
  </sheetViews>
  <sheetFormatPr defaultRowHeight="15"/>
  <cols>
    <col min="1" max="1" width="34.5703125" customWidth="1"/>
    <col min="3" max="3" width="36" customWidth="1"/>
  </cols>
  <sheetData>
    <row r="1" spans="1:25" s="136" customFormat="1" ht="15" customHeight="1">
      <c r="A1" s="133" t="s">
        <v>0</v>
      </c>
      <c r="B1" s="133" t="s">
        <v>1</v>
      </c>
      <c r="C1" s="133" t="s">
        <v>653</v>
      </c>
      <c r="D1" s="133" t="s">
        <v>654</v>
      </c>
      <c r="E1" s="133" t="s">
        <v>655</v>
      </c>
      <c r="F1" s="133" t="s">
        <v>641</v>
      </c>
      <c r="G1" s="133" t="s">
        <v>2</v>
      </c>
      <c r="H1" s="133" t="s">
        <v>632</v>
      </c>
      <c r="I1" s="133" t="s">
        <v>651</v>
      </c>
      <c r="J1" s="134" t="s">
        <v>6</v>
      </c>
      <c r="K1" s="134" t="s">
        <v>7</v>
      </c>
      <c r="L1" s="133" t="s">
        <v>656</v>
      </c>
      <c r="M1" s="133" t="s">
        <v>657</v>
      </c>
      <c r="N1" s="133" t="s">
        <v>658</v>
      </c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</row>
    <row r="2" spans="1:25" s="139" customFormat="1" ht="15" customHeight="1">
      <c r="A2" s="137" t="s">
        <v>222</v>
      </c>
      <c r="B2" s="137" t="s">
        <v>223</v>
      </c>
      <c r="C2" s="137" t="s">
        <v>211</v>
      </c>
      <c r="D2" s="137" t="s">
        <v>10</v>
      </c>
      <c r="E2" s="137"/>
      <c r="F2" s="137">
        <v>4</v>
      </c>
      <c r="G2" s="137" t="s">
        <v>38</v>
      </c>
      <c r="H2" s="137">
        <v>16</v>
      </c>
      <c r="I2" s="137">
        <v>10</v>
      </c>
      <c r="J2" s="138">
        <v>44207</v>
      </c>
      <c r="K2" s="138" t="s">
        <v>13</v>
      </c>
    </row>
    <row r="3" spans="1:25" s="139" customFormat="1" ht="15" customHeight="1">
      <c r="A3" s="137" t="s">
        <v>224</v>
      </c>
      <c r="B3" s="137" t="s">
        <v>225</v>
      </c>
      <c r="C3" s="137" t="s">
        <v>211</v>
      </c>
      <c r="D3" s="137" t="s">
        <v>10</v>
      </c>
      <c r="E3" s="137"/>
      <c r="F3" s="137">
        <v>4</v>
      </c>
      <c r="G3" s="137" t="s">
        <v>38</v>
      </c>
      <c r="H3" s="137">
        <v>22</v>
      </c>
      <c r="I3" s="137">
        <v>17</v>
      </c>
      <c r="J3" s="138">
        <v>1</v>
      </c>
      <c r="K3" s="138" t="s">
        <v>13</v>
      </c>
    </row>
    <row r="4" spans="1:25" s="139" customFormat="1" ht="15" customHeight="1">
      <c r="A4" s="137" t="s">
        <v>226</v>
      </c>
      <c r="B4" s="137" t="s">
        <v>227</v>
      </c>
      <c r="C4" s="137" t="s">
        <v>211</v>
      </c>
      <c r="D4" s="137" t="s">
        <v>10</v>
      </c>
      <c r="E4" s="137"/>
      <c r="F4" s="137">
        <v>4</v>
      </c>
      <c r="G4" s="137" t="s">
        <v>38</v>
      </c>
      <c r="H4" s="137">
        <v>55</v>
      </c>
      <c r="I4" s="137">
        <v>50</v>
      </c>
      <c r="J4" s="138">
        <v>1</v>
      </c>
      <c r="K4" s="138" t="s">
        <v>13</v>
      </c>
    </row>
    <row r="5" spans="1:25" s="139" customFormat="1" ht="15" customHeight="1">
      <c r="A5" s="137" t="s">
        <v>228</v>
      </c>
      <c r="B5" s="137" t="s">
        <v>229</v>
      </c>
      <c r="C5" s="137" t="s">
        <v>211</v>
      </c>
      <c r="D5" s="137" t="s">
        <v>10</v>
      </c>
      <c r="E5" s="137" t="s">
        <v>677</v>
      </c>
      <c r="F5" s="137">
        <v>4</v>
      </c>
      <c r="G5" s="137" t="s">
        <v>38</v>
      </c>
      <c r="H5" s="137">
        <v>12</v>
      </c>
      <c r="I5" s="137">
        <v>6</v>
      </c>
      <c r="J5" s="138" t="s">
        <v>230</v>
      </c>
      <c r="K5" s="138" t="s">
        <v>13</v>
      </c>
    </row>
    <row r="6" spans="1:25" s="139" customFormat="1" ht="15" customHeight="1">
      <c r="A6" s="137" t="s">
        <v>243</v>
      </c>
      <c r="B6" s="137" t="s">
        <v>244</v>
      </c>
      <c r="C6" s="137" t="s">
        <v>211</v>
      </c>
      <c r="D6" s="137" t="s">
        <v>10</v>
      </c>
      <c r="E6" s="137"/>
      <c r="F6" s="137">
        <v>4</v>
      </c>
      <c r="G6" s="137" t="s">
        <v>38</v>
      </c>
      <c r="H6" s="137">
        <v>14</v>
      </c>
      <c r="I6" s="137">
        <v>8</v>
      </c>
      <c r="J6" s="138">
        <v>1</v>
      </c>
      <c r="K6" s="138" t="s">
        <v>13</v>
      </c>
    </row>
    <row r="7" spans="1:25" s="139" customFormat="1" ht="15" customHeight="1">
      <c r="A7" s="137" t="s">
        <v>245</v>
      </c>
      <c r="B7" s="137" t="s">
        <v>246</v>
      </c>
      <c r="C7" s="137" t="s">
        <v>211</v>
      </c>
      <c r="D7" s="137" t="s">
        <v>10</v>
      </c>
      <c r="E7" s="137"/>
      <c r="F7" s="137">
        <v>4</v>
      </c>
      <c r="G7" s="137" t="s">
        <v>38</v>
      </c>
      <c r="H7" s="137">
        <v>48</v>
      </c>
      <c r="I7" s="137">
        <v>35</v>
      </c>
      <c r="J7" s="138">
        <v>44216</v>
      </c>
      <c r="K7" s="138" t="s">
        <v>13</v>
      </c>
    </row>
    <row r="8" spans="1:25" s="139" customFormat="1" ht="15" customHeight="1">
      <c r="A8" s="137" t="s">
        <v>247</v>
      </c>
      <c r="B8" s="137" t="s">
        <v>248</v>
      </c>
      <c r="C8" s="137" t="s">
        <v>211</v>
      </c>
      <c r="D8" s="137" t="s">
        <v>10</v>
      </c>
      <c r="E8" s="137"/>
      <c r="F8" s="137">
        <v>4</v>
      </c>
      <c r="G8" s="137" t="s">
        <v>38</v>
      </c>
      <c r="H8" s="137">
        <v>37</v>
      </c>
      <c r="I8" s="137">
        <v>25</v>
      </c>
      <c r="J8" s="138">
        <v>44216</v>
      </c>
      <c r="K8" s="138" t="s">
        <v>13</v>
      </c>
    </row>
    <row r="9" spans="1:25" s="139" customFormat="1" ht="15" customHeight="1">
      <c r="A9" s="137" t="s">
        <v>249</v>
      </c>
      <c r="B9" s="137" t="s">
        <v>250</v>
      </c>
      <c r="C9" s="137" t="s">
        <v>211</v>
      </c>
      <c r="D9" s="137" t="s">
        <v>10</v>
      </c>
      <c r="E9" s="137"/>
      <c r="F9" s="137">
        <v>4</v>
      </c>
      <c r="G9" s="137" t="s">
        <v>38</v>
      </c>
      <c r="H9" s="137">
        <v>5</v>
      </c>
      <c r="I9" s="137">
        <v>4</v>
      </c>
      <c r="J9" s="138">
        <v>44231</v>
      </c>
      <c r="K9" s="138" t="s">
        <v>13</v>
      </c>
    </row>
    <row r="10" spans="1:25" s="139" customFormat="1" ht="15" customHeight="1">
      <c r="A10" s="137" t="s">
        <v>261</v>
      </c>
      <c r="B10" s="137" t="s">
        <v>262</v>
      </c>
      <c r="C10" s="137" t="s">
        <v>211</v>
      </c>
      <c r="D10" s="137" t="s">
        <v>10</v>
      </c>
      <c r="E10" s="137"/>
      <c r="F10" s="137">
        <v>4</v>
      </c>
      <c r="G10" s="137" t="s">
        <v>38</v>
      </c>
      <c r="H10" s="137">
        <v>5</v>
      </c>
      <c r="I10" s="137">
        <v>4</v>
      </c>
      <c r="J10" s="138" t="s">
        <v>255</v>
      </c>
      <c r="K10" s="138" t="s">
        <v>13</v>
      </c>
    </row>
    <row r="11" spans="1:25" s="139" customFormat="1" ht="15" customHeight="1">
      <c r="A11" s="137" t="s">
        <v>267</v>
      </c>
      <c r="B11" s="137" t="s">
        <v>268</v>
      </c>
      <c r="C11" s="137" t="s">
        <v>211</v>
      </c>
      <c r="D11" s="137" t="s">
        <v>10</v>
      </c>
      <c r="E11" s="137"/>
      <c r="F11" s="137">
        <v>4</v>
      </c>
      <c r="G11" s="137" t="s">
        <v>38</v>
      </c>
      <c r="H11" s="137">
        <v>15</v>
      </c>
      <c r="I11" s="137">
        <v>11</v>
      </c>
      <c r="J11" s="138">
        <v>1</v>
      </c>
      <c r="K11" s="138" t="s">
        <v>13</v>
      </c>
    </row>
    <row r="12" spans="1:25" s="139" customFormat="1" ht="15" customHeight="1">
      <c r="A12" s="137" t="s">
        <v>275</v>
      </c>
      <c r="B12" s="137" t="s">
        <v>276</v>
      </c>
      <c r="C12" s="137" t="s">
        <v>211</v>
      </c>
      <c r="D12" s="137" t="s">
        <v>10</v>
      </c>
      <c r="E12" s="137"/>
      <c r="F12" s="137">
        <v>4</v>
      </c>
      <c r="G12" s="137" t="s">
        <v>38</v>
      </c>
      <c r="H12" s="137">
        <v>59</v>
      </c>
      <c r="I12" s="137">
        <v>40</v>
      </c>
      <c r="J12" s="138">
        <v>1</v>
      </c>
      <c r="K12" s="138" t="s">
        <v>13</v>
      </c>
    </row>
    <row r="13" spans="1:25" s="139" customFormat="1" ht="15" customHeight="1">
      <c r="A13" s="137" t="s">
        <v>282</v>
      </c>
      <c r="B13" s="137" t="s">
        <v>283</v>
      </c>
      <c r="C13" s="137" t="s">
        <v>211</v>
      </c>
      <c r="D13" s="137" t="s">
        <v>10</v>
      </c>
      <c r="E13" s="137" t="s">
        <v>757</v>
      </c>
      <c r="F13" s="137">
        <v>4</v>
      </c>
      <c r="G13" s="137" t="s">
        <v>38</v>
      </c>
      <c r="H13" s="137">
        <v>14</v>
      </c>
      <c r="I13" s="137">
        <v>9</v>
      </c>
      <c r="J13" s="138">
        <v>1</v>
      </c>
      <c r="K13" s="138" t="s">
        <v>13</v>
      </c>
    </row>
    <row r="14" spans="1:25" s="139" customFormat="1" ht="15" customHeight="1">
      <c r="A14" s="137" t="s">
        <v>284</v>
      </c>
      <c r="B14" s="137" t="s">
        <v>285</v>
      </c>
      <c r="C14" s="137" t="s">
        <v>211</v>
      </c>
      <c r="D14" s="137" t="s">
        <v>10</v>
      </c>
      <c r="E14" s="137" t="s">
        <v>757</v>
      </c>
      <c r="F14" s="137">
        <v>4</v>
      </c>
      <c r="G14" s="137" t="s">
        <v>38</v>
      </c>
      <c r="H14" s="137">
        <v>24</v>
      </c>
      <c r="I14" s="137">
        <v>19</v>
      </c>
      <c r="J14" s="138">
        <v>1</v>
      </c>
      <c r="K14" s="138" t="s">
        <v>13</v>
      </c>
    </row>
    <row r="15" spans="1:25" s="139" customFormat="1" ht="15" customHeight="1">
      <c r="A15" s="137" t="s">
        <v>286</v>
      </c>
      <c r="B15" s="137" t="s">
        <v>287</v>
      </c>
      <c r="C15" s="137" t="s">
        <v>211</v>
      </c>
      <c r="D15" s="137" t="s">
        <v>10</v>
      </c>
      <c r="E15" s="137" t="s">
        <v>757</v>
      </c>
      <c r="F15" s="137">
        <v>4</v>
      </c>
      <c r="G15" s="137" t="s">
        <v>38</v>
      </c>
      <c r="H15" s="137">
        <v>26</v>
      </c>
      <c r="I15" s="137">
        <v>19</v>
      </c>
      <c r="J15" s="138">
        <v>1</v>
      </c>
      <c r="K15" s="138" t="s">
        <v>13</v>
      </c>
    </row>
    <row r="16" spans="1:25" s="139" customFormat="1" ht="15" customHeight="1">
      <c r="A16" s="137" t="s">
        <v>579</v>
      </c>
      <c r="B16" s="137" t="s">
        <v>580</v>
      </c>
      <c r="C16" s="137" t="s">
        <v>211</v>
      </c>
      <c r="D16" s="137" t="s">
        <v>677</v>
      </c>
      <c r="E16" s="137" t="s">
        <v>10</v>
      </c>
      <c r="F16" s="137">
        <v>4</v>
      </c>
      <c r="G16" s="137" t="s">
        <v>38</v>
      </c>
      <c r="H16" s="137">
        <v>3</v>
      </c>
      <c r="I16" s="137">
        <v>1</v>
      </c>
      <c r="J16" s="138" t="s">
        <v>581</v>
      </c>
      <c r="K16" s="138" t="s">
        <v>13</v>
      </c>
      <c r="L16" s="137"/>
      <c r="M16" s="137"/>
    </row>
    <row r="17" spans="1:13" s="139" customFormat="1" ht="15" customHeight="1">
      <c r="A17" s="137" t="s">
        <v>291</v>
      </c>
      <c r="B17" s="137" t="s">
        <v>292</v>
      </c>
      <c r="C17" s="137" t="s">
        <v>211</v>
      </c>
      <c r="D17" s="137" t="s">
        <v>10</v>
      </c>
      <c r="E17" s="137"/>
      <c r="F17" s="137">
        <v>4</v>
      </c>
      <c r="G17" s="137" t="s">
        <v>38</v>
      </c>
      <c r="H17" s="137">
        <v>11</v>
      </c>
      <c r="I17" s="137">
        <v>9</v>
      </c>
      <c r="J17" s="138">
        <v>1</v>
      </c>
      <c r="K17" s="138" t="s">
        <v>13</v>
      </c>
    </row>
    <row r="18" spans="1:13" s="139" customFormat="1" ht="15" customHeight="1">
      <c r="A18" s="137" t="s">
        <v>297</v>
      </c>
      <c r="B18" s="137" t="s">
        <v>298</v>
      </c>
      <c r="C18" s="137" t="s">
        <v>211</v>
      </c>
      <c r="D18" s="137" t="s">
        <v>10</v>
      </c>
      <c r="E18" s="137" t="s">
        <v>10</v>
      </c>
      <c r="F18" s="137">
        <v>4</v>
      </c>
      <c r="G18" s="137" t="s">
        <v>38</v>
      </c>
      <c r="H18" s="137">
        <v>1</v>
      </c>
      <c r="I18" s="137">
        <v>1</v>
      </c>
      <c r="J18" s="138" t="s">
        <v>10</v>
      </c>
      <c r="K18" s="138" t="s">
        <v>13</v>
      </c>
    </row>
    <row r="19" spans="1:13" s="139" customFormat="1" ht="15" customHeight="1">
      <c r="A19" s="137" t="s">
        <v>297</v>
      </c>
      <c r="B19" s="137" t="s">
        <v>298</v>
      </c>
      <c r="C19" s="137" t="s">
        <v>211</v>
      </c>
      <c r="D19" s="137" t="s">
        <v>10</v>
      </c>
      <c r="E19" s="137" t="s">
        <v>10</v>
      </c>
      <c r="F19" s="137">
        <v>4</v>
      </c>
      <c r="G19" s="137" t="s">
        <v>38</v>
      </c>
      <c r="H19" s="137">
        <v>1</v>
      </c>
      <c r="I19" s="137">
        <v>1</v>
      </c>
      <c r="J19" s="138" t="s">
        <v>10</v>
      </c>
      <c r="K19" s="138" t="s">
        <v>13</v>
      </c>
      <c r="L19" s="137"/>
      <c r="M19" s="137"/>
    </row>
    <row r="20" spans="1:13" s="139" customFormat="1" ht="15" customHeight="1">
      <c r="A20" s="137" t="s">
        <v>311</v>
      </c>
      <c r="B20" s="137" t="s">
        <v>312</v>
      </c>
      <c r="C20" s="137" t="s">
        <v>211</v>
      </c>
      <c r="D20" s="137" t="s">
        <v>10</v>
      </c>
      <c r="E20" s="137"/>
      <c r="F20" s="137">
        <v>4</v>
      </c>
      <c r="G20" s="137" t="s">
        <v>38</v>
      </c>
      <c r="H20" s="137">
        <v>36</v>
      </c>
      <c r="I20" s="137">
        <v>25</v>
      </c>
      <c r="J20" s="138">
        <v>1</v>
      </c>
      <c r="K20" s="138" t="s">
        <v>13</v>
      </c>
    </row>
    <row r="21" spans="1:13" s="139" customFormat="1" ht="15" customHeight="1">
      <c r="A21" s="137" t="s">
        <v>594</v>
      </c>
      <c r="B21" s="137" t="s">
        <v>289</v>
      </c>
      <c r="C21" s="137" t="s">
        <v>761</v>
      </c>
      <c r="D21" s="137" t="s">
        <v>677</v>
      </c>
      <c r="E21" s="137" t="s">
        <v>10</v>
      </c>
      <c r="F21" s="137">
        <v>4</v>
      </c>
      <c r="G21" s="137" t="s">
        <v>38</v>
      </c>
      <c r="H21" s="137">
        <v>4</v>
      </c>
      <c r="I21" s="137">
        <v>3</v>
      </c>
      <c r="J21" s="138" t="s">
        <v>593</v>
      </c>
      <c r="K21" s="138" t="s">
        <v>13</v>
      </c>
      <c r="L21" s="137"/>
      <c r="M21" s="137"/>
    </row>
    <row r="22" spans="1:13" s="139" customFormat="1" ht="15" customHeight="1">
      <c r="A22" s="137" t="s">
        <v>253</v>
      </c>
      <c r="B22" s="137" t="s">
        <v>254</v>
      </c>
      <c r="C22" s="137" t="s">
        <v>211</v>
      </c>
      <c r="D22" s="137" t="s">
        <v>10</v>
      </c>
      <c r="E22" s="137"/>
      <c r="F22" s="137">
        <v>8</v>
      </c>
      <c r="G22" s="137" t="s">
        <v>23</v>
      </c>
      <c r="H22" s="137">
        <v>3</v>
      </c>
      <c r="I22" s="137">
        <v>2</v>
      </c>
      <c r="J22" s="138" t="s">
        <v>255</v>
      </c>
      <c r="K22" s="138" t="s">
        <v>13</v>
      </c>
    </row>
    <row r="23" spans="1:13" s="139" customFormat="1" ht="15" customHeight="1">
      <c r="A23" s="137" t="s">
        <v>269</v>
      </c>
      <c r="B23" s="137" t="s">
        <v>270</v>
      </c>
      <c r="C23" s="137" t="s">
        <v>211</v>
      </c>
      <c r="D23" s="137" t="s">
        <v>10</v>
      </c>
      <c r="E23" s="137"/>
      <c r="F23" s="137">
        <v>8</v>
      </c>
      <c r="G23" s="137" t="s">
        <v>23</v>
      </c>
      <c r="H23" s="137">
        <v>2</v>
      </c>
      <c r="I23" s="137">
        <v>1</v>
      </c>
      <c r="J23" s="138" t="s">
        <v>41</v>
      </c>
      <c r="K23" s="138" t="s">
        <v>13</v>
      </c>
    </row>
    <row r="24" spans="1:13" s="139" customFormat="1" ht="15" customHeight="1">
      <c r="A24" s="137" t="s">
        <v>277</v>
      </c>
      <c r="B24" s="137" t="s">
        <v>278</v>
      </c>
      <c r="C24" s="137" t="s">
        <v>211</v>
      </c>
      <c r="D24" s="137" t="s">
        <v>10</v>
      </c>
      <c r="E24" s="137"/>
      <c r="F24" s="137">
        <v>8</v>
      </c>
      <c r="G24" s="137" t="s">
        <v>23</v>
      </c>
      <c r="H24" s="137">
        <v>11</v>
      </c>
      <c r="I24" s="137">
        <v>9</v>
      </c>
      <c r="J24" s="138" t="s">
        <v>20</v>
      </c>
      <c r="K24" s="138" t="s">
        <v>13</v>
      </c>
    </row>
    <row r="25" spans="1:13" s="139" customFormat="1" ht="15" customHeight="1">
      <c r="A25" s="137" t="s">
        <v>288</v>
      </c>
      <c r="B25" s="137" t="s">
        <v>289</v>
      </c>
      <c r="C25" s="137" t="s">
        <v>211</v>
      </c>
      <c r="D25" s="137" t="s">
        <v>10</v>
      </c>
      <c r="E25" s="137"/>
      <c r="F25" s="137">
        <v>8</v>
      </c>
      <c r="G25" s="137" t="s">
        <v>23</v>
      </c>
      <c r="H25" s="137">
        <v>4</v>
      </c>
      <c r="I25" s="137">
        <v>3</v>
      </c>
      <c r="J25" s="138" t="s">
        <v>290</v>
      </c>
      <c r="K25" s="138" t="s">
        <v>13</v>
      </c>
    </row>
    <row r="26" spans="1:13" s="139" customFormat="1" ht="15" customHeight="1">
      <c r="A26" s="137" t="s">
        <v>299</v>
      </c>
      <c r="B26" s="137" t="s">
        <v>300</v>
      </c>
      <c r="C26" s="137" t="s">
        <v>211</v>
      </c>
      <c r="D26" s="137" t="s">
        <v>10</v>
      </c>
      <c r="E26" s="137" t="s">
        <v>10</v>
      </c>
      <c r="F26" s="137">
        <v>8</v>
      </c>
      <c r="G26" s="137" t="s">
        <v>23</v>
      </c>
      <c r="H26" s="137">
        <v>2</v>
      </c>
      <c r="I26" s="137">
        <v>2</v>
      </c>
      <c r="J26" s="138" t="s">
        <v>10</v>
      </c>
      <c r="K26" s="138" t="s">
        <v>13</v>
      </c>
    </row>
    <row r="27" spans="1:13" s="139" customFormat="1" ht="15" customHeight="1">
      <c r="A27" s="137" t="s">
        <v>299</v>
      </c>
      <c r="B27" s="137" t="s">
        <v>300</v>
      </c>
      <c r="C27" s="137" t="s">
        <v>211</v>
      </c>
      <c r="D27" s="137" t="s">
        <v>10</v>
      </c>
      <c r="E27" s="137" t="s">
        <v>10</v>
      </c>
      <c r="F27" s="137">
        <v>8</v>
      </c>
      <c r="G27" s="137" t="s">
        <v>23</v>
      </c>
      <c r="H27" s="137">
        <v>2</v>
      </c>
      <c r="I27" s="137">
        <v>2</v>
      </c>
      <c r="J27" s="138" t="s">
        <v>10</v>
      </c>
      <c r="K27" s="138" t="s">
        <v>13</v>
      </c>
      <c r="L27" s="137"/>
      <c r="M27" s="137"/>
    </row>
    <row r="28" spans="1:13" s="139" customFormat="1" ht="15" customHeight="1">
      <c r="A28" s="137" t="s">
        <v>301</v>
      </c>
      <c r="B28" s="137" t="s">
        <v>302</v>
      </c>
      <c r="C28" s="137" t="s">
        <v>211</v>
      </c>
      <c r="D28" s="137" t="s">
        <v>10</v>
      </c>
      <c r="E28" s="137" t="s">
        <v>10</v>
      </c>
      <c r="F28" s="137">
        <v>8</v>
      </c>
      <c r="G28" s="137" t="s">
        <v>23</v>
      </c>
      <c r="H28" s="137">
        <v>1</v>
      </c>
      <c r="I28" s="137">
        <v>1</v>
      </c>
      <c r="J28" s="138" t="s">
        <v>10</v>
      </c>
      <c r="K28" s="138" t="s">
        <v>13</v>
      </c>
    </row>
    <row r="29" spans="1:13" s="139" customFormat="1" ht="15" customHeight="1">
      <c r="A29" s="137" t="s">
        <v>301</v>
      </c>
      <c r="B29" s="137" t="s">
        <v>302</v>
      </c>
      <c r="C29" s="137" t="s">
        <v>211</v>
      </c>
      <c r="D29" s="137" t="s">
        <v>10</v>
      </c>
      <c r="E29" s="137" t="s">
        <v>10</v>
      </c>
      <c r="F29" s="137">
        <v>8</v>
      </c>
      <c r="G29" s="137" t="s">
        <v>23</v>
      </c>
      <c r="H29" s="137">
        <v>1</v>
      </c>
      <c r="I29" s="137">
        <v>1</v>
      </c>
      <c r="J29" s="138" t="s">
        <v>10</v>
      </c>
      <c r="K29" s="138" t="s">
        <v>13</v>
      </c>
      <c r="L29" s="137"/>
      <c r="M29" s="137"/>
    </row>
    <row r="30" spans="1:13" s="139" customFormat="1" ht="15" customHeight="1">
      <c r="A30" s="137" t="s">
        <v>303</v>
      </c>
      <c r="B30" s="137" t="s">
        <v>304</v>
      </c>
      <c r="C30" s="137" t="s">
        <v>211</v>
      </c>
      <c r="D30" s="137" t="s">
        <v>10</v>
      </c>
      <c r="E30" s="137" t="s">
        <v>10</v>
      </c>
      <c r="F30" s="137">
        <v>8</v>
      </c>
      <c r="G30" s="137" t="s">
        <v>23</v>
      </c>
      <c r="H30" s="137">
        <v>1</v>
      </c>
      <c r="I30" s="137">
        <v>1</v>
      </c>
      <c r="J30" s="138" t="s">
        <v>10</v>
      </c>
      <c r="K30" s="138" t="s">
        <v>13</v>
      </c>
    </row>
    <row r="31" spans="1:13" s="139" customFormat="1" ht="15" customHeight="1">
      <c r="A31" s="137" t="s">
        <v>303</v>
      </c>
      <c r="B31" s="137" t="s">
        <v>304</v>
      </c>
      <c r="C31" s="137" t="s">
        <v>211</v>
      </c>
      <c r="D31" s="137" t="s">
        <v>10</v>
      </c>
      <c r="E31" s="137" t="s">
        <v>10</v>
      </c>
      <c r="F31" s="137">
        <v>8</v>
      </c>
      <c r="G31" s="137" t="s">
        <v>23</v>
      </c>
      <c r="H31" s="137">
        <v>1</v>
      </c>
      <c r="I31" s="137">
        <v>1</v>
      </c>
      <c r="J31" s="138" t="s">
        <v>10</v>
      </c>
      <c r="K31" s="138" t="s">
        <v>13</v>
      </c>
      <c r="L31" s="137"/>
      <c r="M31" s="137"/>
    </row>
    <row r="32" spans="1:13" s="139" customFormat="1" ht="15" customHeight="1">
      <c r="A32" s="137" t="s">
        <v>585</v>
      </c>
      <c r="B32" s="137" t="s">
        <v>586</v>
      </c>
      <c r="C32" s="137" t="s">
        <v>211</v>
      </c>
      <c r="D32" s="137" t="s">
        <v>677</v>
      </c>
      <c r="E32" s="137" t="s">
        <v>10</v>
      </c>
      <c r="F32" s="137">
        <v>8</v>
      </c>
      <c r="G32" s="137" t="s">
        <v>23</v>
      </c>
      <c r="H32" s="137">
        <v>7</v>
      </c>
      <c r="I32" s="137">
        <v>7</v>
      </c>
      <c r="J32" s="138" t="s">
        <v>400</v>
      </c>
      <c r="K32" s="138" t="s">
        <v>13</v>
      </c>
      <c r="L32" s="137"/>
      <c r="M32" s="137"/>
    </row>
    <row r="33" spans="1:13" s="139" customFormat="1" ht="15" customHeight="1">
      <c r="A33" s="137" t="s">
        <v>589</v>
      </c>
      <c r="B33" s="137" t="s">
        <v>590</v>
      </c>
      <c r="C33" s="137" t="s">
        <v>211</v>
      </c>
      <c r="D33" s="137" t="s">
        <v>677</v>
      </c>
      <c r="E33" s="137" t="s">
        <v>10</v>
      </c>
      <c r="F33" s="137">
        <v>8</v>
      </c>
      <c r="G33" s="137" t="s">
        <v>23</v>
      </c>
      <c r="H33" s="137">
        <v>7</v>
      </c>
      <c r="I33" s="137">
        <v>7</v>
      </c>
      <c r="J33" s="138" t="s">
        <v>237</v>
      </c>
      <c r="K33" s="138" t="s">
        <v>13</v>
      </c>
      <c r="L33" s="137"/>
      <c r="M33" s="137"/>
    </row>
    <row r="34" spans="1:13" s="139" customFormat="1" ht="15" customHeight="1">
      <c r="A34" s="137" t="s">
        <v>595</v>
      </c>
      <c r="B34" s="137" t="s">
        <v>596</v>
      </c>
      <c r="C34" s="137" t="s">
        <v>761</v>
      </c>
      <c r="D34" s="137" t="s">
        <v>677</v>
      </c>
      <c r="E34" s="137" t="s">
        <v>10</v>
      </c>
      <c r="F34" s="137">
        <v>8</v>
      </c>
      <c r="G34" s="137" t="s">
        <v>23</v>
      </c>
      <c r="H34" s="137">
        <v>3</v>
      </c>
      <c r="I34" s="137">
        <v>1</v>
      </c>
      <c r="J34" s="138" t="s">
        <v>593</v>
      </c>
      <c r="K34" s="138" t="s">
        <v>13</v>
      </c>
      <c r="L34" s="137"/>
      <c r="M34" s="137"/>
    </row>
    <row r="35" spans="1:13" s="139" customFormat="1" ht="15" customHeight="1">
      <c r="A35" s="137" t="s">
        <v>209</v>
      </c>
      <c r="B35" s="137" t="s">
        <v>210</v>
      </c>
      <c r="C35" s="137" t="s">
        <v>211</v>
      </c>
      <c r="D35" s="137" t="s">
        <v>10</v>
      </c>
      <c r="E35" s="137"/>
      <c r="F35" s="137">
        <v>2</v>
      </c>
      <c r="G35" s="137" t="s">
        <v>11</v>
      </c>
      <c r="H35" s="137">
        <v>7</v>
      </c>
      <c r="I35" s="137">
        <v>5</v>
      </c>
      <c r="J35" s="138">
        <v>1</v>
      </c>
      <c r="K35" s="138" t="s">
        <v>13</v>
      </c>
    </row>
    <row r="36" spans="1:13" s="139" customFormat="1" ht="15" customHeight="1">
      <c r="A36" s="137" t="s">
        <v>375</v>
      </c>
      <c r="B36" s="137" t="s">
        <v>376</v>
      </c>
      <c r="C36" s="137" t="s">
        <v>211</v>
      </c>
      <c r="D36" s="137" t="s">
        <v>676</v>
      </c>
      <c r="E36" s="137" t="s">
        <v>677</v>
      </c>
      <c r="F36" s="137">
        <v>2</v>
      </c>
      <c r="G36" s="137" t="s">
        <v>11</v>
      </c>
      <c r="H36" s="137">
        <v>32</v>
      </c>
      <c r="I36" s="137">
        <v>26</v>
      </c>
      <c r="J36" s="138">
        <v>1</v>
      </c>
      <c r="K36" s="138" t="s">
        <v>13</v>
      </c>
    </row>
    <row r="37" spans="1:13" s="139" customFormat="1" ht="15" customHeight="1">
      <c r="A37" s="137" t="s">
        <v>220</v>
      </c>
      <c r="B37" s="137" t="s">
        <v>221</v>
      </c>
      <c r="C37" s="137" t="s">
        <v>211</v>
      </c>
      <c r="D37" s="137" t="s">
        <v>10</v>
      </c>
      <c r="E37" s="137" t="s">
        <v>10</v>
      </c>
      <c r="F37" s="137">
        <v>2</v>
      </c>
      <c r="G37" s="137" t="s">
        <v>11</v>
      </c>
      <c r="H37" s="137">
        <v>11</v>
      </c>
      <c r="I37" s="137">
        <v>8</v>
      </c>
      <c r="J37" s="138">
        <v>1</v>
      </c>
      <c r="K37" s="138" t="s">
        <v>13</v>
      </c>
    </row>
    <row r="38" spans="1:13" s="139" customFormat="1" ht="15" customHeight="1">
      <c r="A38" s="137" t="s">
        <v>231</v>
      </c>
      <c r="B38" s="137" t="s">
        <v>232</v>
      </c>
      <c r="C38" s="137" t="s">
        <v>211</v>
      </c>
      <c r="D38" s="137" t="s">
        <v>10</v>
      </c>
      <c r="E38" s="137"/>
      <c r="F38" s="137">
        <v>2</v>
      </c>
      <c r="G38" s="137" t="s">
        <v>11</v>
      </c>
      <c r="H38" s="137">
        <v>5</v>
      </c>
      <c r="I38" s="137">
        <v>3</v>
      </c>
      <c r="J38" s="138" t="s">
        <v>144</v>
      </c>
      <c r="K38" s="138" t="s">
        <v>13</v>
      </c>
    </row>
    <row r="39" spans="1:13" s="139" customFormat="1" ht="15" customHeight="1">
      <c r="A39" s="137" t="s">
        <v>233</v>
      </c>
      <c r="B39" s="137" t="s">
        <v>234</v>
      </c>
      <c r="C39" s="137" t="s">
        <v>211</v>
      </c>
      <c r="D39" s="137" t="s">
        <v>10</v>
      </c>
      <c r="E39" s="137"/>
      <c r="F39" s="137">
        <v>2</v>
      </c>
      <c r="G39" s="137" t="s">
        <v>11</v>
      </c>
      <c r="H39" s="137">
        <v>23</v>
      </c>
      <c r="I39" s="137">
        <v>17</v>
      </c>
      <c r="J39" s="138">
        <v>1</v>
      </c>
      <c r="K39" s="138" t="s">
        <v>13</v>
      </c>
    </row>
    <row r="40" spans="1:13" s="139" customFormat="1" ht="15" customHeight="1">
      <c r="A40" s="137" t="s">
        <v>235</v>
      </c>
      <c r="B40" s="137" t="s">
        <v>236</v>
      </c>
      <c r="C40" s="137" t="s">
        <v>211</v>
      </c>
      <c r="D40" s="137" t="s">
        <v>10</v>
      </c>
      <c r="E40" s="137"/>
      <c r="F40" s="137">
        <v>2</v>
      </c>
      <c r="G40" s="137" t="s">
        <v>11</v>
      </c>
      <c r="H40" s="137">
        <v>37</v>
      </c>
      <c r="I40" s="137">
        <v>30</v>
      </c>
      <c r="J40" s="138" t="s">
        <v>237</v>
      </c>
      <c r="K40" s="138" t="s">
        <v>13</v>
      </c>
    </row>
    <row r="41" spans="1:13" s="139" customFormat="1" ht="15" customHeight="1">
      <c r="A41" s="137" t="s">
        <v>238</v>
      </c>
      <c r="B41" s="137" t="s">
        <v>239</v>
      </c>
      <c r="C41" s="137" t="s">
        <v>211</v>
      </c>
      <c r="D41" s="137" t="s">
        <v>10</v>
      </c>
      <c r="E41" s="137"/>
      <c r="F41" s="137">
        <v>2</v>
      </c>
      <c r="G41" s="137" t="s">
        <v>11</v>
      </c>
      <c r="H41" s="137">
        <v>47</v>
      </c>
      <c r="I41" s="137">
        <v>30</v>
      </c>
      <c r="J41" s="138" t="s">
        <v>237</v>
      </c>
      <c r="K41" s="138" t="s">
        <v>13</v>
      </c>
    </row>
    <row r="42" spans="1:13" s="139" customFormat="1" ht="15" customHeight="1">
      <c r="A42" s="137" t="s">
        <v>240</v>
      </c>
      <c r="B42" s="137" t="s">
        <v>241</v>
      </c>
      <c r="C42" s="137" t="s">
        <v>211</v>
      </c>
      <c r="D42" s="137" t="s">
        <v>10</v>
      </c>
      <c r="E42" s="137"/>
      <c r="F42" s="137">
        <v>2</v>
      </c>
      <c r="G42" s="137" t="s">
        <v>11</v>
      </c>
      <c r="H42" s="137">
        <v>47</v>
      </c>
      <c r="I42" s="137">
        <v>30</v>
      </c>
      <c r="J42" s="138" t="s">
        <v>242</v>
      </c>
      <c r="K42" s="138" t="s">
        <v>13</v>
      </c>
    </row>
    <row r="43" spans="1:13" s="139" customFormat="1" ht="15" customHeight="1">
      <c r="A43" s="137" t="s">
        <v>251</v>
      </c>
      <c r="B43" s="137" t="s">
        <v>252</v>
      </c>
      <c r="C43" s="137" t="s">
        <v>211</v>
      </c>
      <c r="D43" s="137" t="s">
        <v>10</v>
      </c>
      <c r="E43" s="137"/>
      <c r="F43" s="137">
        <v>2</v>
      </c>
      <c r="G43" s="137" t="s">
        <v>11</v>
      </c>
      <c r="H43" s="137">
        <v>10</v>
      </c>
      <c r="I43" s="137">
        <v>8</v>
      </c>
      <c r="J43" s="138" t="s">
        <v>20</v>
      </c>
      <c r="K43" s="138" t="s">
        <v>13</v>
      </c>
    </row>
    <row r="44" spans="1:13" s="139" customFormat="1" ht="15" customHeight="1">
      <c r="A44" s="137" t="s">
        <v>256</v>
      </c>
      <c r="B44" s="137" t="s">
        <v>257</v>
      </c>
      <c r="C44" s="137" t="s">
        <v>211</v>
      </c>
      <c r="D44" s="137" t="s">
        <v>10</v>
      </c>
      <c r="E44" s="137" t="s">
        <v>10</v>
      </c>
      <c r="F44" s="137">
        <v>2</v>
      </c>
      <c r="G44" s="137" t="s">
        <v>11</v>
      </c>
      <c r="H44" s="137">
        <v>17</v>
      </c>
      <c r="I44" s="137">
        <v>20</v>
      </c>
      <c r="J44" s="138" t="s">
        <v>258</v>
      </c>
      <c r="K44" s="138" t="s">
        <v>13</v>
      </c>
    </row>
    <row r="45" spans="1:13" s="139" customFormat="1" ht="15" customHeight="1">
      <c r="A45" s="137" t="s">
        <v>259</v>
      </c>
      <c r="B45" s="137" t="s">
        <v>260</v>
      </c>
      <c r="C45" s="137" t="s">
        <v>211</v>
      </c>
      <c r="D45" s="137" t="s">
        <v>10</v>
      </c>
      <c r="E45" s="137"/>
      <c r="F45" s="137">
        <v>2</v>
      </c>
      <c r="G45" s="137" t="s">
        <v>11</v>
      </c>
      <c r="H45" s="137">
        <v>75</v>
      </c>
      <c r="I45" s="137">
        <v>50</v>
      </c>
      <c r="J45" s="138">
        <v>1</v>
      </c>
      <c r="K45" s="138" t="s">
        <v>13</v>
      </c>
    </row>
    <row r="46" spans="1:13" s="139" customFormat="1" ht="15" customHeight="1">
      <c r="A46" s="137" t="s">
        <v>271</v>
      </c>
      <c r="B46" s="137" t="s">
        <v>272</v>
      </c>
      <c r="C46" s="137" t="s">
        <v>211</v>
      </c>
      <c r="D46" s="137" t="s">
        <v>10</v>
      </c>
      <c r="E46" s="137" t="s">
        <v>744</v>
      </c>
      <c r="F46" s="137">
        <v>2</v>
      </c>
      <c r="G46" s="137" t="s">
        <v>11</v>
      </c>
      <c r="H46" s="137">
        <v>31</v>
      </c>
      <c r="I46" s="137">
        <v>20</v>
      </c>
      <c r="J46" s="138">
        <v>1</v>
      </c>
      <c r="K46" s="138" t="s">
        <v>13</v>
      </c>
    </row>
    <row r="47" spans="1:13" s="139" customFormat="1" ht="15" customHeight="1">
      <c r="A47" s="137" t="s">
        <v>273</v>
      </c>
      <c r="B47" s="137" t="s">
        <v>274</v>
      </c>
      <c r="C47" s="137" t="s">
        <v>211</v>
      </c>
      <c r="D47" s="137" t="s">
        <v>10</v>
      </c>
      <c r="E47" s="137"/>
      <c r="F47" s="137">
        <v>2</v>
      </c>
      <c r="G47" s="137" t="s">
        <v>11</v>
      </c>
      <c r="H47" s="137">
        <v>65</v>
      </c>
      <c r="I47" s="137">
        <v>42</v>
      </c>
      <c r="J47" s="138">
        <v>1</v>
      </c>
      <c r="K47" s="138" t="s">
        <v>13</v>
      </c>
    </row>
    <row r="48" spans="1:13" s="139" customFormat="1" ht="15" customHeight="1">
      <c r="A48" s="137" t="s">
        <v>279</v>
      </c>
      <c r="B48" s="137" t="s">
        <v>280</v>
      </c>
      <c r="C48" s="137" t="s">
        <v>211</v>
      </c>
      <c r="D48" s="137" t="s">
        <v>10</v>
      </c>
      <c r="E48" s="137" t="s">
        <v>10</v>
      </c>
      <c r="F48" s="137">
        <v>2</v>
      </c>
      <c r="G48" s="137" t="s">
        <v>11</v>
      </c>
      <c r="H48" s="137">
        <v>6</v>
      </c>
      <c r="I48" s="137">
        <v>6</v>
      </c>
      <c r="J48" s="138" t="s">
        <v>281</v>
      </c>
      <c r="K48" s="138" t="s">
        <v>13</v>
      </c>
    </row>
    <row r="49" spans="1:13" s="139" customFormat="1" ht="15" customHeight="1">
      <c r="A49" s="137" t="s">
        <v>582</v>
      </c>
      <c r="B49" s="137" t="s">
        <v>583</v>
      </c>
      <c r="C49" s="137" t="s">
        <v>211</v>
      </c>
      <c r="D49" s="137" t="s">
        <v>677</v>
      </c>
      <c r="E49" s="137" t="s">
        <v>10</v>
      </c>
      <c r="F49" s="137">
        <v>2</v>
      </c>
      <c r="G49" s="137" t="s">
        <v>11</v>
      </c>
      <c r="H49" s="137">
        <v>3</v>
      </c>
      <c r="I49" s="137">
        <v>1</v>
      </c>
      <c r="J49" s="138" t="s">
        <v>584</v>
      </c>
      <c r="K49" s="138" t="s">
        <v>13</v>
      </c>
      <c r="L49" s="137"/>
      <c r="M49" s="137"/>
    </row>
    <row r="50" spans="1:13" s="139" customFormat="1" ht="15" customHeight="1">
      <c r="A50" s="137" t="s">
        <v>293</v>
      </c>
      <c r="B50" s="137" t="s">
        <v>294</v>
      </c>
      <c r="C50" s="137" t="s">
        <v>211</v>
      </c>
      <c r="D50" s="137" t="s">
        <v>10</v>
      </c>
      <c r="E50" s="137" t="s">
        <v>677</v>
      </c>
      <c r="F50" s="137">
        <v>2</v>
      </c>
      <c r="G50" s="137" t="s">
        <v>11</v>
      </c>
      <c r="H50" s="137">
        <v>11</v>
      </c>
      <c r="I50" s="137">
        <v>10</v>
      </c>
      <c r="J50" s="138">
        <v>1</v>
      </c>
      <c r="K50" s="138" t="s">
        <v>13</v>
      </c>
    </row>
    <row r="51" spans="1:13" s="139" customFormat="1" ht="15" customHeight="1">
      <c r="A51" s="137" t="s">
        <v>295</v>
      </c>
      <c r="B51" s="137" t="s">
        <v>296</v>
      </c>
      <c r="C51" s="137" t="s">
        <v>211</v>
      </c>
      <c r="D51" s="137" t="s">
        <v>10</v>
      </c>
      <c r="E51" s="137" t="s">
        <v>677</v>
      </c>
      <c r="F51" s="137">
        <v>2</v>
      </c>
      <c r="G51" s="137" t="s">
        <v>11</v>
      </c>
      <c r="H51" s="137">
        <v>11</v>
      </c>
      <c r="I51" s="137">
        <v>10</v>
      </c>
      <c r="J51" s="138">
        <v>1</v>
      </c>
      <c r="K51" s="138" t="s">
        <v>13</v>
      </c>
    </row>
    <row r="52" spans="1:13" s="139" customFormat="1" ht="15" customHeight="1">
      <c r="A52" s="137" t="s">
        <v>305</v>
      </c>
      <c r="B52" s="137" t="s">
        <v>306</v>
      </c>
      <c r="C52" s="137" t="s">
        <v>211</v>
      </c>
      <c r="D52" s="137" t="s">
        <v>10</v>
      </c>
      <c r="E52" s="137"/>
      <c r="F52" s="137">
        <v>2</v>
      </c>
      <c r="G52" s="137" t="s">
        <v>11</v>
      </c>
      <c r="H52" s="137">
        <v>20</v>
      </c>
      <c r="I52" s="137">
        <v>18</v>
      </c>
      <c r="J52" s="138" t="s">
        <v>230</v>
      </c>
      <c r="K52" s="138" t="s">
        <v>13</v>
      </c>
    </row>
    <row r="53" spans="1:13" s="139" customFormat="1" ht="15" customHeight="1">
      <c r="A53" s="137" t="s">
        <v>307</v>
      </c>
      <c r="B53" s="137" t="s">
        <v>308</v>
      </c>
      <c r="C53" s="137" t="s">
        <v>211</v>
      </c>
      <c r="D53" s="137" t="s">
        <v>10</v>
      </c>
      <c r="E53" s="137" t="s">
        <v>10</v>
      </c>
      <c r="F53" s="137">
        <v>2</v>
      </c>
      <c r="G53" s="137" t="s">
        <v>11</v>
      </c>
      <c r="H53" s="137">
        <v>30</v>
      </c>
      <c r="I53" s="137">
        <v>30</v>
      </c>
      <c r="J53" s="138" t="s">
        <v>237</v>
      </c>
      <c r="K53" s="138" t="s">
        <v>13</v>
      </c>
    </row>
    <row r="54" spans="1:13" s="139" customFormat="1" ht="15" customHeight="1">
      <c r="A54" s="137" t="s">
        <v>309</v>
      </c>
      <c r="B54" s="137" t="s">
        <v>310</v>
      </c>
      <c r="C54" s="137" t="s">
        <v>211</v>
      </c>
      <c r="D54" s="137" t="s">
        <v>10</v>
      </c>
      <c r="E54" s="137"/>
      <c r="F54" s="137">
        <v>2</v>
      </c>
      <c r="G54" s="137" t="s">
        <v>11</v>
      </c>
      <c r="H54" s="137">
        <v>37</v>
      </c>
      <c r="I54" s="137">
        <v>16</v>
      </c>
      <c r="J54" s="138">
        <v>1</v>
      </c>
      <c r="K54" s="138" t="s">
        <v>13</v>
      </c>
    </row>
    <row r="55" spans="1:13" s="139" customFormat="1" ht="15" customHeight="1">
      <c r="A55" s="137" t="s">
        <v>794</v>
      </c>
      <c r="B55" s="137" t="s">
        <v>795</v>
      </c>
      <c r="C55" s="137" t="s">
        <v>211</v>
      </c>
      <c r="D55" s="137" t="s">
        <v>796</v>
      </c>
      <c r="E55" s="137"/>
      <c r="F55" s="137">
        <v>2</v>
      </c>
      <c r="G55" s="137" t="s">
        <v>11</v>
      </c>
      <c r="H55" s="137">
        <v>12</v>
      </c>
      <c r="I55" s="137">
        <v>9</v>
      </c>
      <c r="J55" s="138" t="s">
        <v>522</v>
      </c>
      <c r="K55" s="138" t="s">
        <v>13</v>
      </c>
    </row>
    <row r="56" spans="1:13" s="139" customFormat="1" ht="15" customHeight="1">
      <c r="A56" s="137" t="s">
        <v>313</v>
      </c>
      <c r="B56" s="137" t="s">
        <v>314</v>
      </c>
      <c r="C56" s="137" t="s">
        <v>211</v>
      </c>
      <c r="D56" s="137" t="s">
        <v>10</v>
      </c>
      <c r="E56" s="137"/>
      <c r="F56" s="137">
        <v>2</v>
      </c>
      <c r="G56" s="137" t="s">
        <v>11</v>
      </c>
      <c r="H56" s="137">
        <v>41</v>
      </c>
      <c r="I56" s="137">
        <v>32</v>
      </c>
      <c r="J56" s="138" t="s">
        <v>20</v>
      </c>
      <c r="K56" s="138" t="s">
        <v>13</v>
      </c>
    </row>
    <row r="57" spans="1:13" s="139" customFormat="1" ht="15" customHeight="1">
      <c r="A57" s="137" t="s">
        <v>315</v>
      </c>
      <c r="B57" s="137" t="s">
        <v>316</v>
      </c>
      <c r="C57" s="137" t="s">
        <v>211</v>
      </c>
      <c r="D57" s="137" t="s">
        <v>10</v>
      </c>
      <c r="E57" s="137"/>
      <c r="F57" s="137">
        <v>2</v>
      </c>
      <c r="G57" s="137" t="s">
        <v>11</v>
      </c>
      <c r="H57" s="137">
        <v>7</v>
      </c>
      <c r="I57" s="137">
        <v>5</v>
      </c>
      <c r="J57" s="138" t="s">
        <v>317</v>
      </c>
      <c r="K57" s="138" t="s">
        <v>13</v>
      </c>
    </row>
    <row r="58" spans="1:13" s="139" customFormat="1" ht="15" customHeight="1">
      <c r="A58" s="137" t="s">
        <v>318</v>
      </c>
      <c r="B58" s="137" t="s">
        <v>319</v>
      </c>
      <c r="C58" s="137" t="s">
        <v>211</v>
      </c>
      <c r="D58" s="137" t="s">
        <v>10</v>
      </c>
      <c r="E58" s="137"/>
      <c r="F58" s="137">
        <v>2</v>
      </c>
      <c r="G58" s="137" t="s">
        <v>11</v>
      </c>
      <c r="H58" s="137">
        <v>23</v>
      </c>
      <c r="I58" s="137">
        <v>16</v>
      </c>
      <c r="J58" s="138">
        <v>1</v>
      </c>
      <c r="K58" s="138" t="s">
        <v>13</v>
      </c>
    </row>
    <row r="59" spans="1:13" s="139" customFormat="1" ht="15" customHeight="1">
      <c r="A59" s="137" t="s">
        <v>320</v>
      </c>
      <c r="B59" s="137" t="s">
        <v>321</v>
      </c>
      <c r="C59" s="137" t="s">
        <v>793</v>
      </c>
      <c r="D59" s="137" t="s">
        <v>10</v>
      </c>
      <c r="E59" s="137"/>
      <c r="F59" s="137">
        <v>2</v>
      </c>
      <c r="G59" s="137" t="s">
        <v>11</v>
      </c>
      <c r="H59" s="137">
        <v>9</v>
      </c>
      <c r="I59" s="137">
        <v>6</v>
      </c>
      <c r="J59" s="138" t="s">
        <v>138</v>
      </c>
      <c r="K59" s="138" t="s">
        <v>13</v>
      </c>
    </row>
    <row r="60" spans="1:13" s="139" customFormat="1" ht="15" customHeight="1">
      <c r="A60" s="137" t="s">
        <v>322</v>
      </c>
      <c r="B60" s="137" t="s">
        <v>323</v>
      </c>
      <c r="C60" s="137" t="s">
        <v>697</v>
      </c>
      <c r="D60" s="137" t="s">
        <v>10</v>
      </c>
      <c r="E60" s="137" t="s">
        <v>10</v>
      </c>
      <c r="F60" s="137">
        <v>2</v>
      </c>
      <c r="G60" s="137" t="s">
        <v>11</v>
      </c>
      <c r="H60" s="137">
        <v>11</v>
      </c>
      <c r="I60" s="137">
        <v>10</v>
      </c>
      <c r="J60" s="138" t="s">
        <v>138</v>
      </c>
      <c r="K60" s="138" t="s">
        <v>13</v>
      </c>
    </row>
  </sheetData>
  <sortState ref="A2:N69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Desert - Master List</vt:lpstr>
      <vt:lpstr>Desert - Day</vt:lpstr>
      <vt:lpstr>Desert - Night</vt:lpstr>
      <vt:lpstr>Desert - Undead</vt:lpstr>
      <vt:lpstr>Mountain - Master List</vt:lpstr>
      <vt:lpstr>Mountain - Day</vt:lpstr>
      <vt:lpstr>Mountain - Night</vt:lpstr>
      <vt:lpstr>Mountain - Undead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2022-09-08T21:52:26Z</dcterms:created>
  <dcterms:modified xsi:type="dcterms:W3CDTF">2022-09-11T05:04:44Z</dcterms:modified>
</cp:coreProperties>
</file>