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UW\real_gas_shock_tube\MATLAB\normal_shock_v3\"/>
    </mc:Choice>
  </mc:AlternateContent>
  <xr:revisionPtr revIDLastSave="0" documentId="13_ncr:1_{96CE4092-4050-4515-A089-C93A0A3C13F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definedNames>
    <definedName name="_xlnm._FilterDatabase" localSheetId="0" hidden="1">Sheet1!$A$1:$R$7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2" i="2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tc={9BBC8130-304C-48E4-85F3-728FDB8AF04C}</author>
    <author>tc={E07C32F7-E197-41D2-B4F1-4DEF8A8E87C7}</author>
    <author>tc={369781E6-C409-4EFE-BDC7-4E7A1F228784}</author>
    <author>tc={D93220D6-ADB6-4D4E-A4C3-37DCA8E8989D}</author>
    <author>tc={EB3AE9DC-69DE-4326-9308-B65D999C4762}</author>
  </authors>
  <commentList>
    <comment ref="A1" authorId="0" shapeId="0" xr:uid="{9BBC8130-304C-48E4-85F3-728FDB8AF04C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Appendix A of Poling et al.'s textbook (2001 edition) for properties</t>
      </text>
    </comment>
    <comment ref="C1" authorId="1" shapeId="0" xr:uid="{E07C32F7-E197-41D2-B4F1-4DEF8A8E87C7}">
      <text>
        <t>[Threaded comment]
Your version of Excel allows you to read this threaded comment; however, any edits to it will get removed if the file is opened in a newer version of Excel. Learn more: https://go.microsoft.com/fwlink/?linkid=870924
Comment:
    [kg/kmol]</t>
      </text>
    </comment>
    <comment ref="D1" authorId="2" shapeId="0" xr:uid="{369781E6-C409-4EFE-BDC7-4E7A1F228784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E1" authorId="3" shapeId="0" xr:uid="{D93220D6-ADB6-4D4E-A4C3-37DCA8E8989D}">
      <text>
        <t>[Threaded comment]
Your version of Excel allows you to read this threaded comment; however, any edits to it will get removed if the file is opened in a newer version of Excel. Learn more: https://go.microsoft.com/fwlink/?linkid=870924
Comment:
    [Pa]</t>
      </text>
    </comment>
    <comment ref="G1" authorId="4" shapeId="0" xr:uid="{EB3AE9DC-69DE-4326-9308-B65D999C4762}">
      <text>
        <t>[Threaded comment]
Your version of Excel allows you to read this threaded comment; however, any edits to it will get removed if the file is opened in a newer version of Excel. Learn more: https://go.microsoft.com/fwlink/?linkid=870924
Comment:
    [J/kmol]</t>
      </text>
    </comment>
  </commentList>
</comments>
</file>

<file path=xl/sharedStrings.xml><?xml version="1.0" encoding="utf-8"?>
<sst xmlns="http://schemas.openxmlformats.org/spreadsheetml/2006/main" count="36" uniqueCount="32">
  <si>
    <t>CO2</t>
  </si>
  <si>
    <t>gamma</t>
  </si>
  <si>
    <t>omega</t>
  </si>
  <si>
    <t>3.259, 1.356e-3, 1.502e-5, -2.374e-8, 1.056e-11</t>
  </si>
  <si>
    <t>M</t>
  </si>
  <si>
    <t>T_c</t>
  </si>
  <si>
    <t>p_c</t>
  </si>
  <si>
    <t>h_ref</t>
  </si>
  <si>
    <t>gas_name</t>
  </si>
  <si>
    <t>Notes</t>
  </si>
  <si>
    <t>For reference, CO2 has p = 1 atm at T = 298.15K and rho = 1.84 kg/m^3</t>
  </si>
  <si>
    <t>Source</t>
  </si>
  <si>
    <t>N2</t>
  </si>
  <si>
    <t>3.539, -0.261e-3, 0.007e-5, 0.157e-8, -0.099e-11</t>
  </si>
  <si>
    <t>Ar</t>
  </si>
  <si>
    <t>N2O</t>
  </si>
  <si>
    <t>H2</t>
  </si>
  <si>
    <t>O2</t>
  </si>
  <si>
    <t>2.883, 3.681e-3, -0.772e-6, 0.692e-8, -0.213e-11</t>
  </si>
  <si>
    <t>3.165, 3.401e-3, 0.989e-5, -1.880e-8, 0.890e-11</t>
  </si>
  <si>
    <t>3.630, -1.794e-3, 0.658e-5, -0.601e-8, 0.179e-11</t>
  </si>
  <si>
    <t>Poling et al. (2001), but omega from Yaws (2008)</t>
  </si>
  <si>
    <t>c_IG_p_fit_params</t>
  </si>
  <si>
    <t>a_BWR</t>
  </si>
  <si>
    <t>A_BWR</t>
  </si>
  <si>
    <t>b_BWR</t>
  </si>
  <si>
    <t>B_BWR</t>
  </si>
  <si>
    <t>c_BWR</t>
  </si>
  <si>
    <t>C_BWR</t>
  </si>
  <si>
    <t>alpha_BWR</t>
  </si>
  <si>
    <t>gamma_BWR</t>
  </si>
  <si>
    <t>Poling et al. (2001), omega from Yaws (2008), BWR from Moran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</si>
</sst>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Chan-Hao Wang" id="{CDEF3CD0-3B16-4DAE-8AFC-D8AB53D39B12}" userId="ef2de0dce7c9a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25T17:45:56.97" personId="{CDEF3CD0-3B16-4DAE-8AFC-D8AB53D39B12}" id="{9BBC8130-304C-48E4-85F3-728FDB8AF04C}">
    <text>See Appendix A of Poling et al.'s textbook (2001 edition) for properties</text>
  </threadedComment>
  <threadedComment ref="C1" dT="2019-11-25T17:22:28.05" personId="{CDEF3CD0-3B16-4DAE-8AFC-D8AB53D39B12}" id="{E07C32F7-E197-41D2-B4F1-4DEF8A8E87C7}">
    <text>[kg/kmol]</text>
  </threadedComment>
  <threadedComment ref="D1" dT="2019-11-25T17:22:39.64" personId="{CDEF3CD0-3B16-4DAE-8AFC-D8AB53D39B12}" id="{369781E6-C409-4EFE-BDC7-4E7A1F228784}">
    <text>[K]</text>
  </threadedComment>
  <threadedComment ref="E1" dT="2019-11-25T17:22:48.66" personId="{CDEF3CD0-3B16-4DAE-8AFC-D8AB53D39B12}" id="{D93220D6-ADB6-4D4E-A4C3-37DCA8E8989D}">
    <text>[Pa]</text>
  </threadedComment>
  <threadedComment ref="G1" dT="2019-11-25T17:22:56.77" personId="{CDEF3CD0-3B16-4DAE-8AFC-D8AB53D39B12}" id="{EB3AE9DC-69DE-4326-9308-B65D999C4762}">
    <text>[J/kmol]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EED-3855-4E03-B81E-FD0FBC0A3F93}">
  <dimension ref="A1:R7"/>
  <sheetViews>
    <sheetView tabSelected="1" topLeftCell="D1" workbookViewId="0">
      <selection activeCell="K6" sqref="K6"/>
    </sheetView>
  </sheetViews>
  <sheetFormatPr defaultRowHeight="14.25" x14ac:dyDescent="0.45"/>
  <cols>
    <col min="1" max="1" width="10" bestFit="1" customWidth="1"/>
    <col min="2" max="2" width="7.3984375" bestFit="1" customWidth="1"/>
    <col min="3" max="3" width="6.59765625" bestFit="1" customWidth="1"/>
    <col min="4" max="4" width="7.59765625" bestFit="1" customWidth="1"/>
    <col min="5" max="5" width="9.59765625" bestFit="1" customWidth="1"/>
    <col min="6" max="6" width="8.265625" bestFit="1" customWidth="1"/>
    <col min="7" max="7" width="5.73046875" bestFit="1" customWidth="1"/>
    <col min="8" max="8" width="43.59765625" bestFit="1" customWidth="1"/>
    <col min="9" max="9" width="9.59765625" bestFit="1" customWidth="1"/>
    <col min="10" max="10" width="9.86328125" bestFit="1" customWidth="1"/>
    <col min="11" max="12" width="9.73046875" bestFit="1" customWidth="1"/>
    <col min="13" max="13" width="9.3984375" bestFit="1" customWidth="1"/>
    <col min="14" max="14" width="9.73046875" bestFit="1" customWidth="1"/>
    <col min="15" max="15" width="13.3984375" bestFit="1" customWidth="1"/>
    <col min="16" max="16" width="15" bestFit="1" customWidth="1"/>
    <col min="17" max="17" width="63.3984375" bestFit="1" customWidth="1"/>
    <col min="18" max="18" width="62.86328125" bestFit="1" customWidth="1"/>
  </cols>
  <sheetData>
    <row r="1" spans="1:18" x14ac:dyDescent="0.45">
      <c r="A1" s="1" t="s">
        <v>8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11</v>
      </c>
      <c r="R1" s="1" t="s">
        <v>9</v>
      </c>
    </row>
    <row r="2" spans="1:18" x14ac:dyDescent="0.45">
      <c r="A2" t="s">
        <v>14</v>
      </c>
      <c r="B2">
        <f>(20.79*1000)/(20.79*1000-8314)</f>
        <v>1.6663994870150689</v>
      </c>
      <c r="C2" s="2">
        <v>39.948</v>
      </c>
      <c r="D2" s="3">
        <v>150.86000000000001</v>
      </c>
      <c r="E2" s="5">
        <v>4898000</v>
      </c>
      <c r="F2" s="4">
        <v>0</v>
      </c>
      <c r="G2">
        <v>0</v>
      </c>
      <c r="H2">
        <v>2.5</v>
      </c>
      <c r="Q2" t="s">
        <v>21</v>
      </c>
    </row>
    <row r="3" spans="1:18" x14ac:dyDescent="0.45">
      <c r="A3" t="s">
        <v>0</v>
      </c>
      <c r="B3">
        <f>(37.13*1000)/(37.13*1000-8314)</f>
        <v>1.2885202665186009</v>
      </c>
      <c r="C3" s="2">
        <v>44.01</v>
      </c>
      <c r="D3" s="3">
        <v>304.12</v>
      </c>
      <c r="E3" s="5">
        <v>7374000</v>
      </c>
      <c r="F3" s="4">
        <v>0.2276</v>
      </c>
      <c r="G3">
        <v>0</v>
      </c>
      <c r="H3" t="s">
        <v>3</v>
      </c>
      <c r="I3">
        <v>0.1386</v>
      </c>
      <c r="J3">
        <v>2.7736999999999998</v>
      </c>
      <c r="K3">
        <v>7.2100000000000003E-3</v>
      </c>
      <c r="L3">
        <v>4.9910000000000003E-2</v>
      </c>
      <c r="M3" s="6">
        <v>15120</v>
      </c>
      <c r="N3" s="6">
        <v>140400</v>
      </c>
      <c r="O3" s="6">
        <v>8.4699999999999999E-5</v>
      </c>
      <c r="P3" s="6">
        <v>5.3899999999999998E-3</v>
      </c>
      <c r="Q3" t="s">
        <v>31</v>
      </c>
      <c r="R3" t="s">
        <v>10</v>
      </c>
    </row>
    <row r="4" spans="1:18" x14ac:dyDescent="0.45">
      <c r="A4" t="s">
        <v>16</v>
      </c>
      <c r="B4">
        <f>(28.84*1000)/(28.84*1000-8314)</f>
        <v>1.4050472571372894</v>
      </c>
      <c r="C4" s="2">
        <v>2.016</v>
      </c>
      <c r="D4" s="3">
        <v>33.25</v>
      </c>
      <c r="E4" s="5">
        <v>1297000</v>
      </c>
      <c r="F4" s="4">
        <v>-0.215</v>
      </c>
      <c r="G4">
        <v>0</v>
      </c>
      <c r="H4" t="s">
        <v>18</v>
      </c>
      <c r="Q4" t="s">
        <v>21</v>
      </c>
    </row>
    <row r="5" spans="1:18" x14ac:dyDescent="0.45">
      <c r="A5" t="s">
        <v>12</v>
      </c>
      <c r="B5">
        <f>(29.12*1000)/(29.12*1000-8314)</f>
        <v>1.3995962703066422</v>
      </c>
      <c r="C5" s="2">
        <v>28.013999999999999</v>
      </c>
      <c r="D5" s="3">
        <v>126.2</v>
      </c>
      <c r="E5" s="5">
        <v>3398000</v>
      </c>
      <c r="F5" s="4">
        <v>3.6999999999999998E-2</v>
      </c>
      <c r="G5">
        <v>0</v>
      </c>
      <c r="H5" t="s">
        <v>13</v>
      </c>
      <c r="I5">
        <v>2.5399999999999999E-2</v>
      </c>
      <c r="J5">
        <v>1.0676000000000001</v>
      </c>
      <c r="K5">
        <v>2.3280000000000002E-3</v>
      </c>
      <c r="L5">
        <v>4.0739999999999998E-2</v>
      </c>
      <c r="M5" s="6">
        <v>738.1</v>
      </c>
      <c r="N5" s="6">
        <v>8166</v>
      </c>
      <c r="O5" s="6">
        <v>1.272E-4</v>
      </c>
      <c r="P5" s="6">
        <v>5.3E-3</v>
      </c>
      <c r="Q5" t="s">
        <v>31</v>
      </c>
    </row>
    <row r="6" spans="1:18" x14ac:dyDescent="0.45">
      <c r="A6" t="s">
        <v>15</v>
      </c>
      <c r="B6">
        <f>(38.64*1000)/(38.64*1000-8314)</f>
        <v>1.2741541911231287</v>
      </c>
      <c r="C6" s="2">
        <v>44.012999999999998</v>
      </c>
      <c r="D6" s="3">
        <v>309.60000000000002</v>
      </c>
      <c r="E6" s="5">
        <v>7255000</v>
      </c>
      <c r="F6" s="4">
        <v>0.14080000000000001</v>
      </c>
      <c r="G6">
        <v>0</v>
      </c>
      <c r="H6" t="s">
        <v>19</v>
      </c>
      <c r="Q6" t="s">
        <v>21</v>
      </c>
    </row>
    <row r="7" spans="1:18" x14ac:dyDescent="0.45">
      <c r="A7" t="s">
        <v>17</v>
      </c>
      <c r="B7">
        <f>(29.38*1000)/(29.38*1000-8314)</f>
        <v>1.3946643881135479</v>
      </c>
      <c r="C7" s="2">
        <v>31.998999999999999</v>
      </c>
      <c r="D7" s="3">
        <v>154.58000000000001</v>
      </c>
      <c r="E7" s="5">
        <v>5043000</v>
      </c>
      <c r="F7" s="4">
        <v>2.2200000000000001E-2</v>
      </c>
      <c r="G7">
        <v>0</v>
      </c>
      <c r="H7" t="s">
        <v>20</v>
      </c>
      <c r="Q7" t="s">
        <v>21</v>
      </c>
    </row>
  </sheetData>
  <autoFilter ref="A1:R7" xr:uid="{D4CFB81B-5A3C-45C3-8986-7C672368E6B8}">
    <sortState xmlns:xlrd2="http://schemas.microsoft.com/office/spreadsheetml/2017/richdata2" ref="A2:R7">
      <sortCondition ref="A1:A7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Chan-Hao Wang</dc:creator>
  <cp:lastModifiedBy>Jeremy Chan-Hao Wang</cp:lastModifiedBy>
  <dcterms:created xsi:type="dcterms:W3CDTF">2015-06-05T18:17:20Z</dcterms:created>
  <dcterms:modified xsi:type="dcterms:W3CDTF">2020-02-19T05:51:28Z</dcterms:modified>
</cp:coreProperties>
</file>