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14235" windowHeight="7680" activeTab="1"/>
  </bookViews>
  <sheets>
    <sheet name="ceny broni" sheetId="1" r:id="rId1"/>
    <sheet name="czesci broni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N2" i="1" l="1"/>
  <c r="N4" i="1"/>
  <c r="N5" i="1"/>
  <c r="N6" i="1"/>
  <c r="N19" i="1"/>
  <c r="N20" i="1"/>
  <c r="N23" i="1"/>
  <c r="N27" i="1"/>
  <c r="G16" i="1"/>
  <c r="G17" i="1"/>
  <c r="G18" i="1"/>
  <c r="G21" i="1"/>
  <c r="G22" i="1"/>
  <c r="G23" i="1"/>
  <c r="G24" i="1"/>
  <c r="G25" i="1"/>
  <c r="G26" i="1"/>
  <c r="G27" i="1"/>
  <c r="G15" i="1"/>
  <c r="J16" i="1"/>
  <c r="N16" i="1" s="1"/>
  <c r="J17" i="1"/>
  <c r="N17" i="1" s="1"/>
  <c r="J18" i="1"/>
  <c r="N18" i="1" s="1"/>
  <c r="J21" i="1"/>
  <c r="N21" i="1" s="1"/>
  <c r="J22" i="1"/>
  <c r="N22" i="1" s="1"/>
  <c r="J23" i="1"/>
  <c r="J24" i="1"/>
  <c r="N24" i="1" s="1"/>
  <c r="J25" i="1"/>
  <c r="N25" i="1" s="1"/>
  <c r="J26" i="1"/>
  <c r="N26" i="1" s="1"/>
  <c r="J27" i="1"/>
  <c r="J15" i="1"/>
  <c r="N15" i="1" s="1"/>
  <c r="D21" i="1"/>
  <c r="D22" i="1"/>
  <c r="D23" i="1"/>
  <c r="D24" i="1"/>
  <c r="D25" i="1"/>
  <c r="D26" i="1"/>
  <c r="D15" i="1"/>
  <c r="D17" i="1"/>
  <c r="D18" i="1"/>
  <c r="D16" i="1"/>
  <c r="J32" i="1" l="1"/>
  <c r="F32" i="1"/>
  <c r="N7" i="1"/>
  <c r="N8" i="1"/>
  <c r="N9" i="1"/>
  <c r="N10" i="1"/>
  <c r="N11" i="1"/>
  <c r="N12" i="1"/>
  <c r="N13" i="1"/>
  <c r="N14" i="1"/>
  <c r="N3" i="1"/>
</calcChain>
</file>

<file path=xl/sharedStrings.xml><?xml version="1.0" encoding="utf-8"?>
<sst xmlns="http://schemas.openxmlformats.org/spreadsheetml/2006/main" count="297" uniqueCount="121">
  <si>
    <t xml:space="preserve">bron </t>
  </si>
  <si>
    <t>Golf Club</t>
  </si>
  <si>
    <t>Knife</t>
  </si>
  <si>
    <t>Baseball Bat</t>
  </si>
  <si>
    <t>Katana</t>
  </si>
  <si>
    <t>Chainsaw</t>
  </si>
  <si>
    <t>Grenade</t>
  </si>
  <si>
    <t>Tear Gas *</t>
  </si>
  <si>
    <t>Molotov Cocktail</t>
  </si>
  <si>
    <t>9mm</t>
  </si>
  <si>
    <t>Silenced 9mm</t>
  </si>
  <si>
    <t>Desert Eagle</t>
  </si>
  <si>
    <t>Shotgun</t>
  </si>
  <si>
    <t>Sawn-off Shotgun</t>
  </si>
  <si>
    <t>Combat Shotgun</t>
  </si>
  <si>
    <t>Micro SMG</t>
  </si>
  <si>
    <t>MP5</t>
  </si>
  <si>
    <t>AK-47</t>
  </si>
  <si>
    <t>M4</t>
  </si>
  <si>
    <t>Tec9</t>
  </si>
  <si>
    <t>Country Rifle</t>
  </si>
  <si>
    <t>Sniper Rifle</t>
  </si>
  <si>
    <t>Brass Knuckles(kastet)</t>
  </si>
  <si>
    <t>Nite Stick(palka zomo)</t>
  </si>
  <si>
    <t>Cane - laska</t>
  </si>
  <si>
    <t>Cena w sklepie</t>
  </si>
  <si>
    <t>cena w frakcji</t>
  </si>
  <si>
    <t>cena u dilera</t>
  </si>
  <si>
    <t>ilosc ammo</t>
  </si>
  <si>
    <t>cena za 1 naboj</t>
  </si>
  <si>
    <t>ilosc paczek</t>
  </si>
  <si>
    <t>Gaz</t>
  </si>
  <si>
    <t>Obniżka dla frakcji</t>
  </si>
  <si>
    <t>Obniżka dla dilera</t>
  </si>
  <si>
    <t>1,0 - 100%</t>
  </si>
  <si>
    <t>Magazynek</t>
  </si>
  <si>
    <t>Cena broni</t>
  </si>
  <si>
    <t>cena za magazynek/naboj</t>
  </si>
  <si>
    <t>cena za magazynek/nabo</t>
  </si>
  <si>
    <t>ilosc magazynkow/naboi</t>
  </si>
  <si>
    <t>nieznane</t>
  </si>
  <si>
    <t>niedostępne</t>
  </si>
  <si>
    <t>Shovel</t>
  </si>
  <si>
    <t>Pool Cue</t>
  </si>
  <si>
    <t xml:space="preserve">Podzial na czesci : </t>
  </si>
  <si>
    <t>LP</t>
  </si>
  <si>
    <t>1.</t>
  </si>
  <si>
    <t>2.</t>
  </si>
  <si>
    <t>3.</t>
  </si>
  <si>
    <t>4.</t>
  </si>
  <si>
    <t>Szkielet broni</t>
  </si>
  <si>
    <t>Zespół zamka</t>
  </si>
  <si>
    <t>Sprężyna powrotna</t>
  </si>
  <si>
    <t>lufa</t>
  </si>
  <si>
    <t>a</t>
  </si>
  <si>
    <t>b</t>
  </si>
  <si>
    <t>mechanizm spustowo-uderzeniowy</t>
  </si>
  <si>
    <t>nakładki z tworzywa sztucznego</t>
  </si>
  <si>
    <t>mechanizm iglicy</t>
  </si>
  <si>
    <t>bezpiecznik typu listkowego</t>
  </si>
  <si>
    <t>1.1</t>
  </si>
  <si>
    <t>1.2</t>
  </si>
  <si>
    <t>1.3</t>
  </si>
  <si>
    <t>2.1</t>
  </si>
  <si>
    <t>2.2</t>
  </si>
  <si>
    <t>2.3</t>
  </si>
  <si>
    <t>muszka</t>
  </si>
  <si>
    <t>szczerbinka</t>
  </si>
  <si>
    <t>Szkielet</t>
  </si>
  <si>
    <t>Stopka (to co na dole jest magazynka)</t>
  </si>
  <si>
    <t>wew sprężyna</t>
  </si>
  <si>
    <t>Dosylacz ( to co pcha amunicje)</t>
  </si>
  <si>
    <t>3.1</t>
  </si>
  <si>
    <t>3.2</t>
  </si>
  <si>
    <t>3.3</t>
  </si>
  <si>
    <t>3.4</t>
  </si>
  <si>
    <t>przyrządy celownicze</t>
  </si>
  <si>
    <t>5.</t>
  </si>
  <si>
    <t>Tłumnik</t>
  </si>
  <si>
    <t>Pistolet i tec 9 z tlumnikiem</t>
  </si>
  <si>
    <t>Kolba</t>
  </si>
  <si>
    <t>Sniper</t>
  </si>
  <si>
    <t xml:space="preserve">6. </t>
  </si>
  <si>
    <t>Luneta</t>
  </si>
  <si>
    <t>6.1</t>
  </si>
  <si>
    <t>6.2</t>
  </si>
  <si>
    <t>Soczewki</t>
  </si>
  <si>
    <t>banned</t>
  </si>
  <si>
    <t>ilosc maga</t>
  </si>
  <si>
    <t>brak</t>
  </si>
  <si>
    <t>Komplet śrubek</t>
  </si>
  <si>
    <t>7.</t>
  </si>
  <si>
    <t>6.</t>
  </si>
  <si>
    <t>Pistolety/karabiny smg/uzi bez tlumikow itd. (tez bez tec9)</t>
  </si>
  <si>
    <t>Karabiny pro :) AK M4 Shutgun, MP5</t>
  </si>
  <si>
    <t>Szkielet broni karabinowej</t>
  </si>
  <si>
    <t>lufa karabinu</t>
  </si>
  <si>
    <t>mechanizm spustowo-uderzeniowy karabinu</t>
  </si>
  <si>
    <t>Zespół zamka karabinu</t>
  </si>
  <si>
    <t>mechanizm iglicy karabinu</t>
  </si>
  <si>
    <t>bezpiecznik typu listkowego karabinu</t>
  </si>
  <si>
    <t>przyrządy celownicze karabinu</t>
  </si>
  <si>
    <t>muszka karabinu</t>
  </si>
  <si>
    <t>szczerbinka karabinu</t>
  </si>
  <si>
    <t>Magazynek karabinu</t>
  </si>
  <si>
    <t>Szkielet karabinu</t>
  </si>
  <si>
    <t>Stopka (to co na dole jest magazynka) karabinu</t>
  </si>
  <si>
    <t>wew sprężyna karabinu</t>
  </si>
  <si>
    <t>Dosylacz ( to co pcha amunicje) karabinu</t>
  </si>
  <si>
    <t>Sprężyna powrotna karabinu</t>
  </si>
  <si>
    <t>Komplet śrubek karabinu</t>
  </si>
  <si>
    <t>Lp</t>
  </si>
  <si>
    <t>Pocisk</t>
  </si>
  <si>
    <t>Luska</t>
  </si>
  <si>
    <t>Proch</t>
  </si>
  <si>
    <t>Spłonka</t>
  </si>
  <si>
    <t>Naboje do strzelby</t>
  </si>
  <si>
    <t>Naboje do karabinow</t>
  </si>
  <si>
    <t>Naboje do pistoletow/uzi itd.</t>
  </si>
  <si>
    <t>Naboje do snajperki</t>
  </si>
  <si>
    <t>Ołów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</si>
</sst>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9" fontId="0" fillId="0" borderId="0" xfId="0" applyNumberForma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0" xfId="0" applyFill="1" applyBorder="1"/>
    <xf numFmtId="0" fontId="0" fillId="9" borderId="1" xfId="0" applyFill="1" applyBorder="1"/>
    <xf numFmtId="0" fontId="0" fillId="10" borderId="0" xfId="0" applyFill="1"/>
    <xf numFmtId="0" fontId="0" fillId="11" borderId="0" xfId="0" applyFill="1"/>
    <xf numFmtId="0" fontId="0" fillId="3" borderId="0" xfId="0" applyFill="1"/>
    <xf numFmtId="0" fontId="0" fillId="0" borderId="0" xfId="0" applyAlignmen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G15" sqref="G15"/>
    </sheetView>
  </sheetViews>
  <sheetFormatPr defaultRowHeight="15" x14ac:dyDescent="0.25"/>
  <cols>
    <col min="1" max="1" width="22.5703125" customWidth="1"/>
    <col min="2" max="2" width="16.42578125" customWidth="1"/>
    <col min="3" max="3" width="12.85546875" customWidth="1"/>
    <col min="4" max="4" width="15" customWidth="1"/>
    <col min="5" max="5" width="13.5703125" customWidth="1"/>
    <col min="6" max="6" width="12.28515625" customWidth="1"/>
    <col min="7" max="7" width="14.85546875" customWidth="1"/>
    <col min="8" max="8" width="20.42578125" customWidth="1"/>
    <col min="9" max="9" width="18.140625" customWidth="1"/>
    <col min="10" max="10" width="14.42578125" customWidth="1"/>
    <col min="11" max="11" width="13.140625" customWidth="1"/>
    <col min="12" max="13" width="18.42578125" customWidth="1"/>
    <col min="14" max="14" width="13.28515625" customWidth="1"/>
    <col min="15" max="15" width="21.140625" customWidth="1"/>
  </cols>
  <sheetData>
    <row r="1" spans="1:17" x14ac:dyDescent="0.25">
      <c r="A1" s="10" t="s">
        <v>0</v>
      </c>
      <c r="B1" s="5" t="s">
        <v>36</v>
      </c>
      <c r="C1" s="5" t="s">
        <v>35</v>
      </c>
      <c r="D1" s="1" t="s">
        <v>25</v>
      </c>
      <c r="E1" s="1" t="s">
        <v>39</v>
      </c>
      <c r="F1" s="1" t="s">
        <v>37</v>
      </c>
      <c r="G1" s="2" t="s">
        <v>26</v>
      </c>
      <c r="H1" s="2" t="s">
        <v>39</v>
      </c>
      <c r="I1" s="2" t="s">
        <v>38</v>
      </c>
      <c r="J1" s="3" t="s">
        <v>27</v>
      </c>
      <c r="K1" s="3" t="s">
        <v>28</v>
      </c>
      <c r="L1" s="3" t="s">
        <v>29</v>
      </c>
      <c r="M1" s="3" t="s">
        <v>88</v>
      </c>
      <c r="N1" s="3" t="s">
        <v>30</v>
      </c>
      <c r="Q1" s="9"/>
    </row>
    <row r="2" spans="1:17" x14ac:dyDescent="0.25">
      <c r="A2" s="10" t="s">
        <v>22</v>
      </c>
      <c r="B2" s="5">
        <v>5</v>
      </c>
      <c r="C2" s="5">
        <v>1</v>
      </c>
      <c r="D2" s="1"/>
      <c r="E2" s="1"/>
      <c r="F2" s="1"/>
      <c r="G2" s="2" t="s">
        <v>41</v>
      </c>
      <c r="H2" s="2"/>
      <c r="I2" s="2"/>
      <c r="J2" s="3">
        <v>10</v>
      </c>
      <c r="K2" s="3"/>
      <c r="L2" s="3"/>
      <c r="M2" s="3"/>
      <c r="N2" s="3">
        <f t="shared" ref="N2:N14" si="0">INT(J2/10)</f>
        <v>1</v>
      </c>
      <c r="O2" t="s">
        <v>22</v>
      </c>
    </row>
    <row r="3" spans="1:17" x14ac:dyDescent="0.25">
      <c r="A3" s="10" t="s">
        <v>1</v>
      </c>
      <c r="B3" s="5"/>
      <c r="C3" s="5">
        <v>1</v>
      </c>
      <c r="D3" s="1"/>
      <c r="E3" s="1"/>
      <c r="F3" s="1"/>
      <c r="G3" s="2" t="s">
        <v>41</v>
      </c>
      <c r="H3" s="2"/>
      <c r="I3" s="2"/>
      <c r="J3" s="3" t="s">
        <v>89</v>
      </c>
      <c r="K3" s="3"/>
      <c r="L3" s="3"/>
      <c r="M3" s="3"/>
      <c r="N3" s="3" t="e">
        <f t="shared" si="0"/>
        <v>#VALUE!</v>
      </c>
      <c r="O3" t="s">
        <v>1</v>
      </c>
    </row>
    <row r="4" spans="1:17" x14ac:dyDescent="0.25">
      <c r="A4" s="10" t="s">
        <v>23</v>
      </c>
      <c r="B4" s="5"/>
      <c r="C4" s="5">
        <v>1</v>
      </c>
      <c r="D4" s="1" t="s">
        <v>41</v>
      </c>
      <c r="E4" s="1"/>
      <c r="F4" s="1"/>
      <c r="G4" s="2">
        <v>35</v>
      </c>
      <c r="H4" s="2"/>
      <c r="I4" s="2"/>
      <c r="J4" s="3">
        <v>50</v>
      </c>
      <c r="K4" s="3"/>
      <c r="L4" s="3"/>
      <c r="M4" s="3"/>
      <c r="N4" s="3">
        <f t="shared" si="0"/>
        <v>5</v>
      </c>
      <c r="O4" t="s">
        <v>23</v>
      </c>
    </row>
    <row r="5" spans="1:17" x14ac:dyDescent="0.25">
      <c r="A5" s="10" t="s">
        <v>2</v>
      </c>
      <c r="B5" s="5">
        <v>40</v>
      </c>
      <c r="C5" s="5">
        <v>1</v>
      </c>
      <c r="D5" s="1"/>
      <c r="E5" s="1"/>
      <c r="F5" s="1"/>
      <c r="G5" s="2">
        <v>50</v>
      </c>
      <c r="H5" s="2"/>
      <c r="I5" s="2"/>
      <c r="J5" s="3">
        <v>50</v>
      </c>
      <c r="K5" s="3"/>
      <c r="L5" s="3"/>
      <c r="M5" s="3"/>
      <c r="N5" s="3">
        <f t="shared" si="0"/>
        <v>5</v>
      </c>
      <c r="O5" t="s">
        <v>2</v>
      </c>
    </row>
    <row r="6" spans="1:17" x14ac:dyDescent="0.25">
      <c r="A6" s="10" t="s">
        <v>3</v>
      </c>
      <c r="B6" s="5">
        <v>8</v>
      </c>
      <c r="C6" s="5">
        <v>1</v>
      </c>
      <c r="D6" s="1"/>
      <c r="E6" s="1"/>
      <c r="F6" s="1"/>
      <c r="G6" s="2">
        <v>10</v>
      </c>
      <c r="H6" s="2"/>
      <c r="I6" s="2"/>
      <c r="J6" s="3">
        <v>10</v>
      </c>
      <c r="K6" s="3"/>
      <c r="L6" s="3"/>
      <c r="M6" s="3"/>
      <c r="N6" s="3">
        <f t="shared" si="0"/>
        <v>1</v>
      </c>
      <c r="O6" t="s">
        <v>3</v>
      </c>
    </row>
    <row r="7" spans="1:17" x14ac:dyDescent="0.25">
      <c r="A7" s="10" t="s">
        <v>42</v>
      </c>
      <c r="B7" s="5"/>
      <c r="C7" s="5">
        <v>1</v>
      </c>
      <c r="D7" s="1"/>
      <c r="E7" s="1"/>
      <c r="F7" s="1"/>
      <c r="G7" s="2" t="s">
        <v>41</v>
      </c>
      <c r="H7" s="2"/>
      <c r="I7" s="2"/>
      <c r="J7" s="3" t="s">
        <v>89</v>
      </c>
      <c r="K7" s="3"/>
      <c r="L7" s="3"/>
      <c r="M7" s="3"/>
      <c r="N7" s="3" t="e">
        <f t="shared" si="0"/>
        <v>#VALUE!</v>
      </c>
      <c r="O7" t="s">
        <v>42</v>
      </c>
    </row>
    <row r="8" spans="1:17" x14ac:dyDescent="0.25">
      <c r="A8" s="10" t="s">
        <v>43</v>
      </c>
      <c r="B8" s="5"/>
      <c r="C8" s="5">
        <v>1</v>
      </c>
      <c r="D8" s="1"/>
      <c r="E8" s="1"/>
      <c r="F8" s="1"/>
      <c r="G8" s="2" t="s">
        <v>41</v>
      </c>
      <c r="H8" s="2"/>
      <c r="I8" s="2"/>
      <c r="J8" s="3" t="s">
        <v>89</v>
      </c>
      <c r="K8" s="3"/>
      <c r="L8" s="3"/>
      <c r="M8" s="3"/>
      <c r="N8" s="3" t="e">
        <f t="shared" si="0"/>
        <v>#VALUE!</v>
      </c>
      <c r="O8" t="s">
        <v>43</v>
      </c>
    </row>
    <row r="9" spans="1:17" x14ac:dyDescent="0.25">
      <c r="A9" s="10" t="s">
        <v>4</v>
      </c>
      <c r="B9" s="5"/>
      <c r="C9" s="5">
        <v>1</v>
      </c>
      <c r="D9" s="1"/>
      <c r="E9" s="1"/>
      <c r="F9" s="1"/>
      <c r="G9" s="2" t="s">
        <v>41</v>
      </c>
      <c r="H9" s="2"/>
      <c r="I9" s="2"/>
      <c r="J9" s="3" t="s">
        <v>89</v>
      </c>
      <c r="K9" s="3"/>
      <c r="L9" s="3"/>
      <c r="M9" s="3"/>
      <c r="N9" s="3" t="e">
        <f t="shared" si="0"/>
        <v>#VALUE!</v>
      </c>
      <c r="O9" t="s">
        <v>4</v>
      </c>
    </row>
    <row r="10" spans="1:17" x14ac:dyDescent="0.25">
      <c r="A10" s="10" t="s">
        <v>5</v>
      </c>
      <c r="B10" s="5"/>
      <c r="C10" s="5">
        <v>1</v>
      </c>
      <c r="D10" s="1"/>
      <c r="E10" s="1"/>
      <c r="F10" s="1"/>
      <c r="G10" s="2" t="s">
        <v>41</v>
      </c>
      <c r="H10" s="2"/>
      <c r="I10" s="2"/>
      <c r="J10" s="3" t="s">
        <v>89</v>
      </c>
      <c r="K10" s="3"/>
      <c r="L10" s="3"/>
      <c r="M10" s="3"/>
      <c r="N10" s="3" t="e">
        <f t="shared" si="0"/>
        <v>#VALUE!</v>
      </c>
      <c r="O10" t="s">
        <v>5</v>
      </c>
    </row>
    <row r="11" spans="1:17" x14ac:dyDescent="0.25">
      <c r="A11" s="10" t="s">
        <v>24</v>
      </c>
      <c r="B11" s="5"/>
      <c r="C11" s="5">
        <v>1</v>
      </c>
      <c r="D11" s="1"/>
      <c r="E11" s="1"/>
      <c r="F11" s="1"/>
      <c r="G11" s="2" t="s">
        <v>41</v>
      </c>
      <c r="H11" s="2"/>
      <c r="I11" s="2"/>
      <c r="J11" s="3" t="s">
        <v>89</v>
      </c>
      <c r="K11" s="3"/>
      <c r="L11" s="3"/>
      <c r="M11" s="3"/>
      <c r="N11" s="3" t="e">
        <f t="shared" si="0"/>
        <v>#VALUE!</v>
      </c>
      <c r="O11" t="s">
        <v>24</v>
      </c>
    </row>
    <row r="12" spans="1:17" x14ac:dyDescent="0.25">
      <c r="A12" s="10" t="s">
        <v>6</v>
      </c>
      <c r="B12" s="5"/>
      <c r="C12" s="5"/>
      <c r="D12" s="1" t="s">
        <v>41</v>
      </c>
      <c r="E12" s="1"/>
      <c r="F12" s="1"/>
      <c r="G12" s="2"/>
      <c r="H12" s="2"/>
      <c r="I12" s="2"/>
      <c r="J12" s="3" t="s">
        <v>89</v>
      </c>
      <c r="K12" s="3"/>
      <c r="L12" s="3"/>
      <c r="M12" s="3"/>
      <c r="N12" s="3" t="e">
        <f t="shared" si="0"/>
        <v>#VALUE!</v>
      </c>
      <c r="O12" t="s">
        <v>6</v>
      </c>
    </row>
    <row r="13" spans="1:17" x14ac:dyDescent="0.25">
      <c r="A13" s="10" t="s">
        <v>7</v>
      </c>
      <c r="B13" s="5" t="s">
        <v>41</v>
      </c>
      <c r="C13" s="5"/>
      <c r="D13" s="1" t="s">
        <v>41</v>
      </c>
      <c r="E13" s="1"/>
      <c r="F13" s="1"/>
      <c r="G13" s="2"/>
      <c r="H13" s="2"/>
      <c r="I13" s="2"/>
      <c r="J13" s="3" t="s">
        <v>89</v>
      </c>
      <c r="K13" s="3"/>
      <c r="L13" s="3"/>
      <c r="M13" s="3"/>
      <c r="N13" s="3" t="e">
        <f t="shared" si="0"/>
        <v>#VALUE!</v>
      </c>
      <c r="O13" t="s">
        <v>7</v>
      </c>
    </row>
    <row r="14" spans="1:17" x14ac:dyDescent="0.25">
      <c r="A14" s="10" t="s">
        <v>8</v>
      </c>
      <c r="B14" s="5"/>
      <c r="C14" s="5"/>
      <c r="D14" s="1" t="s">
        <v>41</v>
      </c>
      <c r="E14" s="1"/>
      <c r="F14" s="1"/>
      <c r="G14" s="2" t="s">
        <v>41</v>
      </c>
      <c r="H14" s="2"/>
      <c r="I14" s="2"/>
      <c r="J14" s="3" t="s">
        <v>89</v>
      </c>
      <c r="K14" s="3"/>
      <c r="L14" s="3"/>
      <c r="M14" s="3"/>
      <c r="N14" s="3" t="e">
        <f t="shared" si="0"/>
        <v>#VALUE!</v>
      </c>
      <c r="O14" t="s">
        <v>8</v>
      </c>
    </row>
    <row r="15" spans="1:17" x14ac:dyDescent="0.25">
      <c r="A15" s="10" t="s">
        <v>9</v>
      </c>
      <c r="B15" s="5">
        <v>950</v>
      </c>
      <c r="C15" s="5">
        <v>17</v>
      </c>
      <c r="D15" s="1">
        <f>B15+(C15*E15*F15)</f>
        <v>1392</v>
      </c>
      <c r="E15" s="1">
        <v>1</v>
      </c>
      <c r="F15" s="1">
        <v>26</v>
      </c>
      <c r="G15" s="2">
        <f>ROUND((B15-(B15*$B$35))+(C15*H15*(I15-(I15*$B$35))), 0)</f>
        <v>1821</v>
      </c>
      <c r="H15" s="2">
        <v>3</v>
      </c>
      <c r="I15" s="2">
        <v>26</v>
      </c>
      <c r="J15" s="3">
        <f>ROUND(B15-(B15*$B$36)+(C15*M15*(L15-(L15*$B$36))), 0)</f>
        <v>2048</v>
      </c>
      <c r="K15" s="3"/>
      <c r="L15" s="3">
        <v>26</v>
      </c>
      <c r="M15" s="3">
        <v>3</v>
      </c>
      <c r="N15" s="3">
        <f>INT(J15/10)</f>
        <v>204</v>
      </c>
      <c r="O15" t="s">
        <v>9</v>
      </c>
    </row>
    <row r="16" spans="1:17" x14ac:dyDescent="0.25">
      <c r="A16" s="10" t="s">
        <v>10</v>
      </c>
      <c r="B16" s="5">
        <v>1050</v>
      </c>
      <c r="C16" s="5">
        <v>17</v>
      </c>
      <c r="D16" s="1">
        <f t="shared" ref="D16" si="1">B16+(C16*E16*F16)</f>
        <v>1492</v>
      </c>
      <c r="E16" s="1">
        <v>1</v>
      </c>
      <c r="F16" s="1">
        <v>26</v>
      </c>
      <c r="G16" s="2">
        <f t="shared" ref="G16:G27" si="2">ROUND((B16-(B16*$B$35))+(C16*H16*(I16-(I16*$B$35))), 0)</f>
        <v>1901</v>
      </c>
      <c r="H16" s="2">
        <v>3</v>
      </c>
      <c r="I16" s="2">
        <v>26</v>
      </c>
      <c r="J16" s="3">
        <f t="shared" ref="J16:J27" si="3">ROUND(B16-(B16*$B$36)+(C16*M16*(L16-(L16*$B$36))), 0)</f>
        <v>2138</v>
      </c>
      <c r="K16" s="3"/>
      <c r="L16" s="3">
        <v>26</v>
      </c>
      <c r="M16" s="3">
        <v>3</v>
      </c>
      <c r="N16" s="3">
        <f t="shared" ref="N16:N27" si="4">INT(J16/10)</f>
        <v>213</v>
      </c>
      <c r="O16" t="s">
        <v>10</v>
      </c>
    </row>
    <row r="17" spans="1:15" x14ac:dyDescent="0.25">
      <c r="A17" s="10" t="s">
        <v>11</v>
      </c>
      <c r="B17" s="5">
        <v>7000</v>
      </c>
      <c r="C17" s="5">
        <v>7</v>
      </c>
      <c r="D17" s="1">
        <f>B17+(C17*E17*F17)</f>
        <v>7560</v>
      </c>
      <c r="E17" s="1">
        <v>1</v>
      </c>
      <c r="F17" s="1">
        <v>80</v>
      </c>
      <c r="G17" s="2">
        <f t="shared" si="2"/>
        <v>6944</v>
      </c>
      <c r="H17" s="2">
        <v>3</v>
      </c>
      <c r="I17" s="2">
        <v>80</v>
      </c>
      <c r="J17" s="3">
        <f t="shared" si="3"/>
        <v>7812</v>
      </c>
      <c r="K17" s="3"/>
      <c r="L17" s="3">
        <v>80</v>
      </c>
      <c r="M17" s="3">
        <v>3</v>
      </c>
      <c r="N17" s="3">
        <f t="shared" si="4"/>
        <v>781</v>
      </c>
      <c r="O17" t="s">
        <v>11</v>
      </c>
    </row>
    <row r="18" spans="1:15" x14ac:dyDescent="0.25">
      <c r="A18" s="10" t="s">
        <v>12</v>
      </c>
      <c r="B18" s="5">
        <v>4000</v>
      </c>
      <c r="C18" s="5">
        <v>1</v>
      </c>
      <c r="D18" s="1">
        <f>B18+(C18*E18*F18)</f>
        <v>6460</v>
      </c>
      <c r="E18" s="1">
        <v>20</v>
      </c>
      <c r="F18" s="1">
        <v>123</v>
      </c>
      <c r="G18" s="2">
        <f t="shared" si="2"/>
        <v>6152</v>
      </c>
      <c r="H18" s="2">
        <v>30</v>
      </c>
      <c r="I18" s="2">
        <v>123</v>
      </c>
      <c r="J18" s="3">
        <f t="shared" si="3"/>
        <v>6921</v>
      </c>
      <c r="K18" s="3"/>
      <c r="L18" s="3">
        <v>123</v>
      </c>
      <c r="M18" s="3">
        <v>30</v>
      </c>
      <c r="N18" s="3">
        <f t="shared" si="4"/>
        <v>692</v>
      </c>
      <c r="O18" t="s">
        <v>12</v>
      </c>
    </row>
    <row r="19" spans="1:15" x14ac:dyDescent="0.25">
      <c r="A19" s="10" t="s">
        <v>13</v>
      </c>
      <c r="B19" s="5" t="s">
        <v>40</v>
      </c>
      <c r="C19" s="5">
        <v>1</v>
      </c>
      <c r="D19" s="1" t="s">
        <v>87</v>
      </c>
      <c r="E19" s="1">
        <v>0</v>
      </c>
      <c r="F19" s="1">
        <v>0</v>
      </c>
      <c r="G19" s="2" t="s">
        <v>87</v>
      </c>
      <c r="H19" s="2">
        <v>0</v>
      </c>
      <c r="I19" s="2">
        <v>0</v>
      </c>
      <c r="J19" s="3" t="s">
        <v>89</v>
      </c>
      <c r="K19" s="3"/>
      <c r="L19" s="3">
        <v>0</v>
      </c>
      <c r="M19" s="3">
        <v>0</v>
      </c>
      <c r="N19" s="3" t="e">
        <f t="shared" si="4"/>
        <v>#VALUE!</v>
      </c>
      <c r="O19" t="s">
        <v>13</v>
      </c>
    </row>
    <row r="20" spans="1:15" x14ac:dyDescent="0.25">
      <c r="A20" s="10" t="s">
        <v>14</v>
      </c>
      <c r="B20" s="5">
        <v>4728</v>
      </c>
      <c r="C20" s="5">
        <v>1</v>
      </c>
      <c r="D20" s="1" t="s">
        <v>87</v>
      </c>
      <c r="E20" s="1">
        <v>0</v>
      </c>
      <c r="F20" s="15"/>
      <c r="G20" s="2" t="s">
        <v>87</v>
      </c>
      <c r="H20" s="2">
        <v>30</v>
      </c>
      <c r="I20" s="2">
        <v>140</v>
      </c>
      <c r="J20" s="3" t="s">
        <v>89</v>
      </c>
      <c r="K20" s="3"/>
      <c r="L20" s="3">
        <v>140</v>
      </c>
      <c r="M20" s="3">
        <v>0</v>
      </c>
      <c r="N20" s="3" t="e">
        <f t="shared" si="4"/>
        <v>#VALUE!</v>
      </c>
      <c r="O20" t="s">
        <v>14</v>
      </c>
    </row>
    <row r="21" spans="1:15" x14ac:dyDescent="0.25">
      <c r="A21" s="10" t="s">
        <v>15</v>
      </c>
      <c r="B21" s="5">
        <v>4500</v>
      </c>
      <c r="C21" s="5">
        <v>50</v>
      </c>
      <c r="D21" s="1">
        <f t="shared" ref="D21:D26" si="5">B21+(C21*E21*F22)</f>
        <v>8500</v>
      </c>
      <c r="E21" s="1">
        <v>2</v>
      </c>
      <c r="F21" s="1">
        <v>35</v>
      </c>
      <c r="G21" s="2">
        <f t="shared" si="2"/>
        <v>7800</v>
      </c>
      <c r="H21" s="2">
        <v>3</v>
      </c>
      <c r="I21" s="2">
        <v>35</v>
      </c>
      <c r="J21" s="3">
        <f t="shared" si="3"/>
        <v>8775</v>
      </c>
      <c r="K21" s="3"/>
      <c r="L21" s="3">
        <v>35</v>
      </c>
      <c r="M21" s="3">
        <v>3</v>
      </c>
      <c r="N21" s="3">
        <f t="shared" si="4"/>
        <v>877</v>
      </c>
      <c r="O21" t="s">
        <v>15</v>
      </c>
    </row>
    <row r="22" spans="1:15" x14ac:dyDescent="0.25">
      <c r="A22" s="10" t="s">
        <v>16</v>
      </c>
      <c r="B22" s="5">
        <v>5000</v>
      </c>
      <c r="C22" s="5">
        <v>30</v>
      </c>
      <c r="D22" s="1">
        <f t="shared" si="5"/>
        <v>9950</v>
      </c>
      <c r="E22" s="1">
        <v>3</v>
      </c>
      <c r="F22" s="1">
        <v>40</v>
      </c>
      <c r="G22" s="2">
        <f t="shared" si="2"/>
        <v>7840</v>
      </c>
      <c r="H22" s="2">
        <v>4</v>
      </c>
      <c r="I22" s="2">
        <v>40</v>
      </c>
      <c r="J22" s="3">
        <f t="shared" si="3"/>
        <v>8820</v>
      </c>
      <c r="K22" s="3"/>
      <c r="L22" s="3">
        <v>40</v>
      </c>
      <c r="M22" s="3">
        <v>4</v>
      </c>
      <c r="N22" s="3">
        <f t="shared" si="4"/>
        <v>882</v>
      </c>
      <c r="O22" t="s">
        <v>16</v>
      </c>
    </row>
    <row r="23" spans="1:15" x14ac:dyDescent="0.25">
      <c r="A23" s="10" t="s">
        <v>17</v>
      </c>
      <c r="B23" s="5">
        <v>7000</v>
      </c>
      <c r="C23" s="5">
        <v>30</v>
      </c>
      <c r="D23" s="1">
        <f t="shared" si="5"/>
        <v>11950</v>
      </c>
      <c r="E23" s="1">
        <v>3</v>
      </c>
      <c r="F23" s="1">
        <v>55</v>
      </c>
      <c r="G23" s="2">
        <f t="shared" si="2"/>
        <v>10880</v>
      </c>
      <c r="H23" s="2">
        <v>4</v>
      </c>
      <c r="I23" s="2">
        <v>55</v>
      </c>
      <c r="J23" s="3">
        <f t="shared" si="3"/>
        <v>12240</v>
      </c>
      <c r="K23" s="3"/>
      <c r="L23" s="3">
        <v>55</v>
      </c>
      <c r="M23" s="3">
        <v>4</v>
      </c>
      <c r="N23" s="3">
        <f t="shared" si="4"/>
        <v>1224</v>
      </c>
      <c r="O23" t="s">
        <v>17</v>
      </c>
    </row>
    <row r="24" spans="1:15" x14ac:dyDescent="0.25">
      <c r="A24" s="10" t="s">
        <v>18</v>
      </c>
      <c r="B24" s="5">
        <v>7000</v>
      </c>
      <c r="C24" s="5">
        <v>50</v>
      </c>
      <c r="D24" s="1">
        <f t="shared" si="5"/>
        <v>10500</v>
      </c>
      <c r="E24" s="1">
        <v>2</v>
      </c>
      <c r="F24" s="1">
        <v>55</v>
      </c>
      <c r="G24" s="2">
        <f t="shared" si="2"/>
        <v>12200</v>
      </c>
      <c r="H24" s="2">
        <v>3</v>
      </c>
      <c r="I24" s="2">
        <v>55</v>
      </c>
      <c r="J24" s="3">
        <f t="shared" si="3"/>
        <v>13725</v>
      </c>
      <c r="K24" s="3"/>
      <c r="L24" s="3">
        <v>55</v>
      </c>
      <c r="M24" s="3">
        <v>3</v>
      </c>
      <c r="N24" s="3">
        <f t="shared" si="4"/>
        <v>1372</v>
      </c>
      <c r="O24" t="s">
        <v>18</v>
      </c>
    </row>
    <row r="25" spans="1:15" x14ac:dyDescent="0.25">
      <c r="A25" s="10" t="s">
        <v>19</v>
      </c>
      <c r="B25" s="5">
        <v>4500</v>
      </c>
      <c r="C25" s="5">
        <v>50</v>
      </c>
      <c r="D25" s="1">
        <f t="shared" si="5"/>
        <v>14500</v>
      </c>
      <c r="E25" s="1">
        <v>2</v>
      </c>
      <c r="F25" s="1">
        <v>35</v>
      </c>
      <c r="G25" s="2">
        <f t="shared" si="2"/>
        <v>7800</v>
      </c>
      <c r="H25" s="2">
        <v>3</v>
      </c>
      <c r="I25" s="2">
        <v>35</v>
      </c>
      <c r="J25" s="3">
        <f t="shared" si="3"/>
        <v>8775</v>
      </c>
      <c r="K25" s="3"/>
      <c r="L25" s="3">
        <v>35</v>
      </c>
      <c r="M25" s="3">
        <v>3</v>
      </c>
      <c r="N25" s="3">
        <f t="shared" si="4"/>
        <v>877</v>
      </c>
      <c r="O25" t="s">
        <v>19</v>
      </c>
    </row>
    <row r="26" spans="1:15" x14ac:dyDescent="0.25">
      <c r="A26" s="10" t="s">
        <v>20</v>
      </c>
      <c r="B26" s="5">
        <v>1500</v>
      </c>
      <c r="C26" s="5">
        <v>1</v>
      </c>
      <c r="D26" s="1">
        <f t="shared" si="5"/>
        <v>5500</v>
      </c>
      <c r="E26" s="1">
        <v>20</v>
      </c>
      <c r="F26" s="1">
        <v>100</v>
      </c>
      <c r="G26" s="2">
        <f t="shared" si="2"/>
        <v>2800</v>
      </c>
      <c r="H26" s="2">
        <v>20</v>
      </c>
      <c r="I26" s="2">
        <v>100</v>
      </c>
      <c r="J26" s="3">
        <f t="shared" si="3"/>
        <v>3150</v>
      </c>
      <c r="K26" s="3"/>
      <c r="L26" s="3">
        <v>100</v>
      </c>
      <c r="M26" s="3">
        <v>20</v>
      </c>
      <c r="N26" s="3">
        <f t="shared" si="4"/>
        <v>315</v>
      </c>
      <c r="O26" t="s">
        <v>20</v>
      </c>
    </row>
    <row r="27" spans="1:15" x14ac:dyDescent="0.25">
      <c r="A27" s="10" t="s">
        <v>21</v>
      </c>
      <c r="B27" s="5">
        <v>11000</v>
      </c>
      <c r="C27" s="5">
        <v>1</v>
      </c>
      <c r="D27" s="1" t="s">
        <v>41</v>
      </c>
      <c r="E27" s="1">
        <v>0</v>
      </c>
      <c r="F27" s="1">
        <v>200</v>
      </c>
      <c r="G27" s="2">
        <f t="shared" si="2"/>
        <v>10400</v>
      </c>
      <c r="H27" s="2">
        <v>10</v>
      </c>
      <c r="I27" s="2">
        <v>200</v>
      </c>
      <c r="J27" s="3">
        <f t="shared" si="3"/>
        <v>11700</v>
      </c>
      <c r="K27" s="3"/>
      <c r="L27" s="3">
        <v>200</v>
      </c>
      <c r="M27" s="3">
        <v>10</v>
      </c>
      <c r="N27" s="3">
        <f t="shared" si="4"/>
        <v>1170</v>
      </c>
      <c r="O27" t="s">
        <v>21</v>
      </c>
    </row>
    <row r="28" spans="1:15" x14ac:dyDescent="0.25">
      <c r="A28" s="10"/>
      <c r="B28" s="5"/>
      <c r="C28" s="5"/>
      <c r="D28" s="1"/>
      <c r="E28" s="1"/>
      <c r="F28" s="1"/>
      <c r="G28" s="2"/>
      <c r="H28" s="2"/>
      <c r="I28" s="2"/>
      <c r="J28" s="3"/>
      <c r="K28" s="3"/>
      <c r="L28" s="3"/>
      <c r="M28" s="3"/>
      <c r="N28" s="3"/>
    </row>
    <row r="29" spans="1:15" x14ac:dyDescent="0.25">
      <c r="A29" s="10"/>
      <c r="B29" s="5"/>
      <c r="C29" s="5"/>
      <c r="D29" s="1"/>
      <c r="E29" s="1"/>
      <c r="F29" s="1"/>
      <c r="G29" s="2"/>
      <c r="H29" s="2"/>
      <c r="I29" s="2"/>
      <c r="J29" s="3"/>
      <c r="K29" s="3"/>
      <c r="L29" s="3"/>
      <c r="M29" s="3"/>
      <c r="N29" s="3"/>
    </row>
    <row r="30" spans="1:15" x14ac:dyDescent="0.25">
      <c r="A30" s="10"/>
      <c r="B30" s="5"/>
      <c r="C30" s="5"/>
      <c r="D30" s="1"/>
      <c r="E30" s="1"/>
      <c r="F30" s="1"/>
      <c r="G30" s="2"/>
      <c r="H30" s="2"/>
      <c r="I30" s="2"/>
      <c r="J30" s="3"/>
      <c r="K30" s="3"/>
      <c r="L30" s="3"/>
      <c r="M30" s="3"/>
      <c r="N30" s="3"/>
    </row>
    <row r="31" spans="1:15" x14ac:dyDescent="0.25">
      <c r="A31" s="10"/>
      <c r="B31" s="5"/>
      <c r="C31" s="5"/>
      <c r="D31" s="1"/>
      <c r="E31" s="1"/>
      <c r="F31" s="1"/>
      <c r="G31" s="2"/>
      <c r="H31" s="2"/>
      <c r="I31" s="2"/>
      <c r="J31" s="3"/>
      <c r="K31" s="3"/>
      <c r="L31" s="3"/>
      <c r="M31" s="3"/>
      <c r="N31" s="3"/>
    </row>
    <row r="32" spans="1:15" x14ac:dyDescent="0.25">
      <c r="A32" s="10" t="s">
        <v>31</v>
      </c>
      <c r="B32" s="5"/>
      <c r="C32" s="5"/>
      <c r="D32" s="8">
        <v>10</v>
      </c>
      <c r="E32" s="8">
        <v>350</v>
      </c>
      <c r="F32" s="8">
        <f>D32/E32</f>
        <v>2.8571428571428571E-2</v>
      </c>
      <c r="G32" s="7"/>
      <c r="H32" s="7"/>
      <c r="I32" s="7"/>
      <c r="J32" s="3">
        <f t="shared" ref="J32" si="6">1000*N32</f>
        <v>0</v>
      </c>
      <c r="K32" s="6"/>
      <c r="L32" s="6"/>
      <c r="M32" s="6"/>
      <c r="N32" s="6">
        <v>0</v>
      </c>
    </row>
    <row r="34" spans="1:3" x14ac:dyDescent="0.25">
      <c r="B34" t="s">
        <v>34</v>
      </c>
    </row>
    <row r="35" spans="1:3" x14ac:dyDescent="0.25">
      <c r="A35" t="s">
        <v>32</v>
      </c>
      <c r="B35">
        <v>0.2</v>
      </c>
    </row>
    <row r="36" spans="1:3" x14ac:dyDescent="0.25">
      <c r="A36" t="s">
        <v>33</v>
      </c>
      <c r="B36">
        <v>0.1</v>
      </c>
      <c r="C36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0"/>
  <sheetViews>
    <sheetView tabSelected="1" zoomScaleNormal="100" workbookViewId="0">
      <selection activeCell="F34" sqref="F34"/>
    </sheetView>
  </sheetViews>
  <sheetFormatPr defaultRowHeight="15" x14ac:dyDescent="0.25"/>
  <cols>
    <col min="1" max="1" width="9.28515625" customWidth="1"/>
    <col min="3" max="3" width="33.5703125" customWidth="1"/>
    <col min="4" max="4" width="19.7109375" customWidth="1"/>
    <col min="6" max="6" width="40.85546875" customWidth="1"/>
  </cols>
  <sheetData>
    <row r="3" spans="1:12" x14ac:dyDescent="0.25">
      <c r="A3" s="18" t="s">
        <v>44</v>
      </c>
      <c r="B3" s="18"/>
    </row>
    <row r="5" spans="1:12" x14ac:dyDescent="0.25">
      <c r="B5" s="18" t="s">
        <v>93</v>
      </c>
      <c r="C5" s="18"/>
      <c r="D5" s="18"/>
      <c r="E5" s="14"/>
      <c r="F5" s="18" t="s">
        <v>94</v>
      </c>
      <c r="G5" s="18"/>
      <c r="H5" s="18"/>
      <c r="I5" s="18" t="s">
        <v>118</v>
      </c>
      <c r="J5" s="18"/>
      <c r="K5" s="18"/>
      <c r="L5" s="18"/>
    </row>
    <row r="6" spans="1:12" x14ac:dyDescent="0.25">
      <c r="B6" t="s">
        <v>45</v>
      </c>
      <c r="E6" t="s">
        <v>45</v>
      </c>
      <c r="I6" t="s">
        <v>111</v>
      </c>
    </row>
    <row r="7" spans="1:12" x14ac:dyDescent="0.25">
      <c r="B7" s="11" t="s">
        <v>46</v>
      </c>
      <c r="C7" s="11" t="s">
        <v>50</v>
      </c>
      <c r="D7" s="16">
        <v>48</v>
      </c>
      <c r="E7" s="11" t="s">
        <v>46</v>
      </c>
      <c r="F7" s="11" t="s">
        <v>95</v>
      </c>
      <c r="G7" s="17">
        <v>53</v>
      </c>
      <c r="I7" s="11" t="s">
        <v>46</v>
      </c>
      <c r="J7" s="11" t="s">
        <v>112</v>
      </c>
      <c r="K7">
        <v>43</v>
      </c>
    </row>
    <row r="8" spans="1:12" x14ac:dyDescent="0.25">
      <c r="B8" s="12" t="s">
        <v>60</v>
      </c>
      <c r="C8" s="12" t="s">
        <v>53</v>
      </c>
      <c r="D8" s="16">
        <v>61</v>
      </c>
      <c r="E8" s="12" t="s">
        <v>60</v>
      </c>
      <c r="F8" s="12" t="s">
        <v>96</v>
      </c>
      <c r="G8" s="17">
        <v>71</v>
      </c>
      <c r="I8" s="11" t="s">
        <v>47</v>
      </c>
      <c r="J8" s="11" t="s">
        <v>113</v>
      </c>
      <c r="K8">
        <v>44</v>
      </c>
    </row>
    <row r="9" spans="1:12" x14ac:dyDescent="0.25">
      <c r="B9" s="12" t="s">
        <v>61</v>
      </c>
      <c r="C9" s="12" t="s">
        <v>56</v>
      </c>
      <c r="D9" s="16">
        <v>62</v>
      </c>
      <c r="E9" s="12" t="s">
        <v>61</v>
      </c>
      <c r="F9" s="12" t="s">
        <v>97</v>
      </c>
      <c r="G9" s="17">
        <v>72</v>
      </c>
      <c r="I9" s="11" t="s">
        <v>48</v>
      </c>
      <c r="J9" s="11" t="s">
        <v>114</v>
      </c>
      <c r="K9">
        <v>45</v>
      </c>
    </row>
    <row r="10" spans="1:12" x14ac:dyDescent="0.25">
      <c r="B10" s="12" t="s">
        <v>62</v>
      </c>
      <c r="C10" s="12" t="s">
        <v>57</v>
      </c>
      <c r="D10" s="16">
        <v>63</v>
      </c>
      <c r="E10" s="12" t="s">
        <v>62</v>
      </c>
      <c r="F10" s="12" t="s">
        <v>57</v>
      </c>
      <c r="G10" s="17">
        <v>63</v>
      </c>
      <c r="I10" s="11" t="s">
        <v>49</v>
      </c>
      <c r="J10" s="11" t="s">
        <v>115</v>
      </c>
      <c r="K10">
        <v>46</v>
      </c>
    </row>
    <row r="11" spans="1:12" x14ac:dyDescent="0.25">
      <c r="D11" s="16"/>
      <c r="G11" s="17"/>
    </row>
    <row r="12" spans="1:12" x14ac:dyDescent="0.25">
      <c r="B12" s="11" t="s">
        <v>47</v>
      </c>
      <c r="C12" s="11" t="s">
        <v>51</v>
      </c>
      <c r="D12" s="16">
        <v>49</v>
      </c>
      <c r="E12" s="11" t="s">
        <v>47</v>
      </c>
      <c r="F12" s="11" t="s">
        <v>98</v>
      </c>
      <c r="G12" s="17">
        <v>54</v>
      </c>
    </row>
    <row r="13" spans="1:12" x14ac:dyDescent="0.25">
      <c r="B13" s="12" t="s">
        <v>63</v>
      </c>
      <c r="C13" s="12" t="s">
        <v>58</v>
      </c>
      <c r="D13" s="16">
        <v>64</v>
      </c>
      <c r="E13" s="12" t="s">
        <v>63</v>
      </c>
      <c r="F13" s="12" t="s">
        <v>99</v>
      </c>
      <c r="G13" s="17">
        <v>73</v>
      </c>
    </row>
    <row r="14" spans="1:12" x14ac:dyDescent="0.25">
      <c r="B14" s="12" t="s">
        <v>64</v>
      </c>
      <c r="C14" s="12" t="s">
        <v>59</v>
      </c>
      <c r="D14" s="16">
        <v>65</v>
      </c>
      <c r="E14" s="12" t="s">
        <v>64</v>
      </c>
      <c r="F14" s="12" t="s">
        <v>100</v>
      </c>
      <c r="G14" s="17">
        <v>74</v>
      </c>
      <c r="I14" s="18" t="s">
        <v>116</v>
      </c>
      <c r="J14" s="18"/>
      <c r="K14" s="18"/>
      <c r="L14" s="18"/>
    </row>
    <row r="15" spans="1:12" x14ac:dyDescent="0.25">
      <c r="B15" s="12" t="s">
        <v>65</v>
      </c>
      <c r="C15" s="12" t="s">
        <v>76</v>
      </c>
      <c r="D15" s="16">
        <v>66</v>
      </c>
      <c r="E15" s="12" t="s">
        <v>65</v>
      </c>
      <c r="F15" s="12" t="s">
        <v>101</v>
      </c>
      <c r="G15" s="17">
        <v>75</v>
      </c>
      <c r="I15" t="s">
        <v>111</v>
      </c>
    </row>
    <row r="16" spans="1:12" x14ac:dyDescent="0.25">
      <c r="B16" s="13" t="s">
        <v>54</v>
      </c>
      <c r="C16" s="13" t="s">
        <v>66</v>
      </c>
      <c r="D16" s="16"/>
      <c r="E16" s="13" t="s">
        <v>54</v>
      </c>
      <c r="F16" s="13" t="s">
        <v>102</v>
      </c>
      <c r="G16" s="17"/>
      <c r="I16" s="11" t="s">
        <v>46</v>
      </c>
      <c r="J16" s="11" t="s">
        <v>120</v>
      </c>
      <c r="K16">
        <v>47</v>
      </c>
    </row>
    <row r="17" spans="2:12" x14ac:dyDescent="0.25">
      <c r="B17" s="13" t="s">
        <v>55</v>
      </c>
      <c r="C17" s="13" t="s">
        <v>67</v>
      </c>
      <c r="D17" s="16"/>
      <c r="E17" s="13" t="s">
        <v>55</v>
      </c>
      <c r="F17" s="13" t="s">
        <v>103</v>
      </c>
      <c r="G17" s="17"/>
      <c r="I17" s="11" t="s">
        <v>47</v>
      </c>
      <c r="J17" s="11" t="s">
        <v>113</v>
      </c>
      <c r="K17">
        <v>44</v>
      </c>
    </row>
    <row r="18" spans="2:12" x14ac:dyDescent="0.25">
      <c r="D18" s="16"/>
      <c r="G18" s="17"/>
      <c r="I18" s="11" t="s">
        <v>48</v>
      </c>
      <c r="J18" s="11" t="s">
        <v>114</v>
      </c>
      <c r="K18">
        <v>45</v>
      </c>
    </row>
    <row r="19" spans="2:12" x14ac:dyDescent="0.25">
      <c r="B19" s="11" t="s">
        <v>48</v>
      </c>
      <c r="C19" s="11" t="s">
        <v>35</v>
      </c>
      <c r="D19" s="16">
        <v>50</v>
      </c>
      <c r="E19" s="11" t="s">
        <v>48</v>
      </c>
      <c r="F19" s="11" t="s">
        <v>104</v>
      </c>
      <c r="G19" s="17">
        <v>55</v>
      </c>
      <c r="I19" s="11" t="s">
        <v>49</v>
      </c>
      <c r="J19" s="11" t="s">
        <v>115</v>
      </c>
      <c r="K19">
        <v>46</v>
      </c>
    </row>
    <row r="20" spans="2:12" x14ac:dyDescent="0.25">
      <c r="B20" s="12" t="s">
        <v>72</v>
      </c>
      <c r="C20" s="12" t="s">
        <v>68</v>
      </c>
      <c r="D20" s="16">
        <v>67</v>
      </c>
      <c r="E20" s="12" t="s">
        <v>72</v>
      </c>
      <c r="F20" s="12" t="s">
        <v>105</v>
      </c>
      <c r="G20" s="17">
        <v>76</v>
      </c>
    </row>
    <row r="21" spans="2:12" x14ac:dyDescent="0.25">
      <c r="B21" s="12" t="s">
        <v>73</v>
      </c>
      <c r="C21" s="12" t="s">
        <v>69</v>
      </c>
      <c r="D21" s="16">
        <v>68</v>
      </c>
      <c r="E21" s="12" t="s">
        <v>73</v>
      </c>
      <c r="F21" s="12" t="s">
        <v>106</v>
      </c>
      <c r="G21" s="17">
        <v>77</v>
      </c>
    </row>
    <row r="22" spans="2:12" x14ac:dyDescent="0.25">
      <c r="B22" s="12" t="s">
        <v>74</v>
      </c>
      <c r="C22" s="12" t="s">
        <v>70</v>
      </c>
      <c r="D22" s="16">
        <v>69</v>
      </c>
      <c r="E22" s="12" t="s">
        <v>74</v>
      </c>
      <c r="F22" s="12" t="s">
        <v>107</v>
      </c>
      <c r="G22" s="17">
        <v>78</v>
      </c>
      <c r="I22" s="18" t="s">
        <v>117</v>
      </c>
      <c r="J22" s="18"/>
      <c r="K22" s="18"/>
      <c r="L22" s="18"/>
    </row>
    <row r="23" spans="2:12" x14ac:dyDescent="0.25">
      <c r="B23" s="12" t="s">
        <v>75</v>
      </c>
      <c r="C23" s="12" t="s">
        <v>71</v>
      </c>
      <c r="D23" s="16">
        <v>70</v>
      </c>
      <c r="E23" s="12" t="s">
        <v>75</v>
      </c>
      <c r="F23" s="12" t="s">
        <v>108</v>
      </c>
      <c r="G23" s="17">
        <v>79</v>
      </c>
      <c r="I23" t="s">
        <v>111</v>
      </c>
    </row>
    <row r="24" spans="2:12" x14ac:dyDescent="0.25">
      <c r="D24" s="16"/>
      <c r="G24" s="17"/>
      <c r="I24" s="11" t="s">
        <v>46</v>
      </c>
      <c r="J24" s="11" t="s">
        <v>112</v>
      </c>
      <c r="K24">
        <v>43</v>
      </c>
    </row>
    <row r="25" spans="2:12" x14ac:dyDescent="0.25">
      <c r="B25" s="11" t="s">
        <v>49</v>
      </c>
      <c r="C25" s="11" t="s">
        <v>52</v>
      </c>
      <c r="D25" s="16">
        <v>51</v>
      </c>
      <c r="E25" s="11" t="s">
        <v>49</v>
      </c>
      <c r="F25" s="11" t="s">
        <v>109</v>
      </c>
      <c r="G25" s="17">
        <v>56</v>
      </c>
      <c r="I25" s="11" t="s">
        <v>47</v>
      </c>
      <c r="J25" s="11" t="s">
        <v>113</v>
      </c>
      <c r="K25">
        <v>44</v>
      </c>
    </row>
    <row r="26" spans="2:12" x14ac:dyDescent="0.25">
      <c r="D26" s="16"/>
      <c r="G26" s="17"/>
      <c r="I26" s="11" t="s">
        <v>48</v>
      </c>
      <c r="J26" s="11" t="s">
        <v>114</v>
      </c>
      <c r="K26">
        <v>45</v>
      </c>
    </row>
    <row r="27" spans="2:12" x14ac:dyDescent="0.25">
      <c r="B27" s="11" t="s">
        <v>77</v>
      </c>
      <c r="C27" s="11" t="s">
        <v>90</v>
      </c>
      <c r="D27" s="16">
        <v>52</v>
      </c>
      <c r="E27" s="11" t="s">
        <v>77</v>
      </c>
      <c r="F27" s="11" t="s">
        <v>80</v>
      </c>
      <c r="G27" s="17">
        <v>57</v>
      </c>
      <c r="I27" s="11" t="s">
        <v>49</v>
      </c>
      <c r="J27" s="11" t="s">
        <v>115</v>
      </c>
      <c r="K27">
        <v>46</v>
      </c>
    </row>
    <row r="28" spans="2:12" x14ac:dyDescent="0.25">
      <c r="E28" s="14"/>
      <c r="F28" s="14"/>
      <c r="G28" s="16"/>
    </row>
    <row r="29" spans="2:12" x14ac:dyDescent="0.25">
      <c r="E29" s="11" t="s">
        <v>92</v>
      </c>
      <c r="F29" s="11" t="s">
        <v>110</v>
      </c>
      <c r="G29" s="16">
        <v>58</v>
      </c>
    </row>
    <row r="30" spans="2:12" x14ac:dyDescent="0.25">
      <c r="I30" s="18" t="s">
        <v>119</v>
      </c>
      <c r="J30" s="18"/>
      <c r="K30" s="18"/>
      <c r="L30" s="18"/>
    </row>
    <row r="31" spans="2:12" x14ac:dyDescent="0.25">
      <c r="B31" s="18" t="s">
        <v>79</v>
      </c>
      <c r="C31" s="18"/>
      <c r="D31" s="18"/>
      <c r="E31" s="14"/>
      <c r="F31" s="18" t="s">
        <v>81</v>
      </c>
      <c r="G31" s="18"/>
      <c r="H31" s="18"/>
      <c r="I31" t="s">
        <v>111</v>
      </c>
    </row>
    <row r="32" spans="2:12" x14ac:dyDescent="0.25">
      <c r="B32" t="s">
        <v>45</v>
      </c>
      <c r="E32" t="s">
        <v>45</v>
      </c>
      <c r="I32" s="11" t="s">
        <v>46</v>
      </c>
      <c r="J32" s="11" t="s">
        <v>112</v>
      </c>
      <c r="K32">
        <v>43</v>
      </c>
    </row>
    <row r="33" spans="2:11" x14ac:dyDescent="0.25">
      <c r="B33" s="11" t="s">
        <v>46</v>
      </c>
      <c r="C33" s="11" t="s">
        <v>50</v>
      </c>
      <c r="D33" s="16">
        <v>48</v>
      </c>
      <c r="E33" s="11" t="s">
        <v>46</v>
      </c>
      <c r="F33" s="11" t="s">
        <v>95</v>
      </c>
      <c r="G33" s="17">
        <v>53</v>
      </c>
      <c r="I33" s="11" t="s">
        <v>47</v>
      </c>
      <c r="J33" s="11" t="s">
        <v>113</v>
      </c>
      <c r="K33">
        <v>44</v>
      </c>
    </row>
    <row r="34" spans="2:11" x14ac:dyDescent="0.25">
      <c r="B34" s="12" t="s">
        <v>60</v>
      </c>
      <c r="C34" s="12" t="s">
        <v>53</v>
      </c>
      <c r="D34" s="16">
        <v>61</v>
      </c>
      <c r="E34" s="12" t="s">
        <v>60</v>
      </c>
      <c r="F34" s="12" t="s">
        <v>96</v>
      </c>
      <c r="G34" s="17">
        <v>71</v>
      </c>
      <c r="I34" s="11" t="s">
        <v>48</v>
      </c>
      <c r="J34" s="11" t="s">
        <v>114</v>
      </c>
      <c r="K34">
        <v>45</v>
      </c>
    </row>
    <row r="35" spans="2:11" x14ac:dyDescent="0.25">
      <c r="B35" s="12" t="s">
        <v>61</v>
      </c>
      <c r="C35" s="12" t="s">
        <v>56</v>
      </c>
      <c r="D35" s="16">
        <v>62</v>
      </c>
      <c r="E35" s="12" t="s">
        <v>61</v>
      </c>
      <c r="F35" s="12" t="s">
        <v>97</v>
      </c>
      <c r="G35" s="17">
        <v>72</v>
      </c>
      <c r="I35" s="11" t="s">
        <v>49</v>
      </c>
      <c r="J35" s="11" t="s">
        <v>115</v>
      </c>
      <c r="K35">
        <v>46</v>
      </c>
    </row>
    <row r="36" spans="2:11" x14ac:dyDescent="0.25">
      <c r="B36" s="12" t="s">
        <v>62</v>
      </c>
      <c r="C36" s="12" t="s">
        <v>57</v>
      </c>
      <c r="D36" s="16">
        <v>63</v>
      </c>
      <c r="E36" s="12" t="s">
        <v>62</v>
      </c>
      <c r="F36" s="12" t="s">
        <v>57</v>
      </c>
      <c r="G36" s="17">
        <v>63</v>
      </c>
    </row>
    <row r="37" spans="2:11" x14ac:dyDescent="0.25">
      <c r="D37" s="16"/>
      <c r="G37" s="17"/>
    </row>
    <row r="38" spans="2:11" x14ac:dyDescent="0.25">
      <c r="B38" s="11" t="s">
        <v>47</v>
      </c>
      <c r="C38" s="11" t="s">
        <v>51</v>
      </c>
      <c r="D38" s="16">
        <v>49</v>
      </c>
      <c r="E38" s="11" t="s">
        <v>47</v>
      </c>
      <c r="F38" s="11" t="s">
        <v>98</v>
      </c>
      <c r="G38" s="17">
        <v>54</v>
      </c>
    </row>
    <row r="39" spans="2:11" x14ac:dyDescent="0.25">
      <c r="B39" s="12" t="s">
        <v>63</v>
      </c>
      <c r="C39" s="12" t="s">
        <v>58</v>
      </c>
      <c r="D39" s="16">
        <v>64</v>
      </c>
      <c r="E39" s="12" t="s">
        <v>63</v>
      </c>
      <c r="F39" s="12" t="s">
        <v>99</v>
      </c>
      <c r="G39" s="17">
        <v>73</v>
      </c>
    </row>
    <row r="40" spans="2:11" x14ac:dyDescent="0.25">
      <c r="B40" s="12" t="s">
        <v>64</v>
      </c>
      <c r="C40" s="12" t="s">
        <v>59</v>
      </c>
      <c r="D40" s="16">
        <v>65</v>
      </c>
      <c r="E40" s="12" t="s">
        <v>64</v>
      </c>
      <c r="F40" s="12" t="s">
        <v>100</v>
      </c>
      <c r="G40" s="17">
        <v>74</v>
      </c>
    </row>
    <row r="41" spans="2:11" x14ac:dyDescent="0.25">
      <c r="B41" s="12" t="s">
        <v>65</v>
      </c>
      <c r="C41" s="12" t="s">
        <v>76</v>
      </c>
      <c r="D41" s="16">
        <v>66</v>
      </c>
      <c r="E41" s="12" t="s">
        <v>65</v>
      </c>
      <c r="F41" s="12" t="s">
        <v>101</v>
      </c>
      <c r="G41" s="17">
        <v>75</v>
      </c>
    </row>
    <row r="42" spans="2:11" x14ac:dyDescent="0.25">
      <c r="B42" s="13" t="s">
        <v>54</v>
      </c>
      <c r="C42" s="13" t="s">
        <v>66</v>
      </c>
      <c r="D42" s="16"/>
      <c r="E42" s="13" t="s">
        <v>54</v>
      </c>
      <c r="F42" s="13" t="s">
        <v>102</v>
      </c>
    </row>
    <row r="43" spans="2:11" x14ac:dyDescent="0.25">
      <c r="B43" s="13" t="s">
        <v>55</v>
      </c>
      <c r="C43" s="13" t="s">
        <v>67</v>
      </c>
      <c r="D43" s="16"/>
      <c r="E43" s="13" t="s">
        <v>55</v>
      </c>
      <c r="F43" s="13" t="s">
        <v>103</v>
      </c>
    </row>
    <row r="44" spans="2:11" x14ac:dyDescent="0.25">
      <c r="D44" s="16"/>
    </row>
    <row r="45" spans="2:11" x14ac:dyDescent="0.25">
      <c r="B45" s="11" t="s">
        <v>48</v>
      </c>
      <c r="C45" s="11" t="s">
        <v>35</v>
      </c>
      <c r="D45" s="16">
        <v>50</v>
      </c>
      <c r="E45" s="11" t="s">
        <v>48</v>
      </c>
      <c r="F45" s="11" t="s">
        <v>104</v>
      </c>
      <c r="G45" s="16">
        <v>55</v>
      </c>
    </row>
    <row r="46" spans="2:11" x14ac:dyDescent="0.25">
      <c r="B46" s="12" t="s">
        <v>72</v>
      </c>
      <c r="C46" s="12" t="s">
        <v>68</v>
      </c>
      <c r="D46" s="16">
        <v>67</v>
      </c>
      <c r="E46" s="12" t="s">
        <v>72</v>
      </c>
      <c r="F46" s="12" t="s">
        <v>105</v>
      </c>
      <c r="G46" s="17">
        <v>76</v>
      </c>
    </row>
    <row r="47" spans="2:11" x14ac:dyDescent="0.25">
      <c r="B47" s="12" t="s">
        <v>73</v>
      </c>
      <c r="C47" s="12" t="s">
        <v>69</v>
      </c>
      <c r="D47" s="16">
        <v>68</v>
      </c>
      <c r="E47" s="12" t="s">
        <v>73</v>
      </c>
      <c r="F47" s="12" t="s">
        <v>106</v>
      </c>
      <c r="G47" s="17">
        <v>77</v>
      </c>
    </row>
    <row r="48" spans="2:11" x14ac:dyDescent="0.25">
      <c r="B48" s="12" t="s">
        <v>74</v>
      </c>
      <c r="C48" s="12" t="s">
        <v>70</v>
      </c>
      <c r="D48" s="16">
        <v>69</v>
      </c>
      <c r="E48" s="12" t="s">
        <v>74</v>
      </c>
      <c r="F48" s="12" t="s">
        <v>107</v>
      </c>
      <c r="G48" s="17">
        <v>78</v>
      </c>
    </row>
    <row r="49" spans="2:7" x14ac:dyDescent="0.25">
      <c r="B49" s="12" t="s">
        <v>75</v>
      </c>
      <c r="C49" s="12" t="s">
        <v>71</v>
      </c>
      <c r="D49" s="16">
        <v>70</v>
      </c>
      <c r="E49" s="12" t="s">
        <v>75</v>
      </c>
      <c r="F49" s="12" t="s">
        <v>108</v>
      </c>
      <c r="G49" s="17">
        <v>79</v>
      </c>
    </row>
    <row r="50" spans="2:7" x14ac:dyDescent="0.25">
      <c r="D50" s="16"/>
      <c r="G50" s="16"/>
    </row>
    <row r="51" spans="2:7" x14ac:dyDescent="0.25">
      <c r="B51" s="11" t="s">
        <v>49</v>
      </c>
      <c r="C51" s="11" t="s">
        <v>52</v>
      </c>
      <c r="D51" s="16">
        <v>51</v>
      </c>
      <c r="E51" s="11" t="s">
        <v>49</v>
      </c>
      <c r="F51" s="11" t="s">
        <v>109</v>
      </c>
      <c r="G51" s="16">
        <v>56</v>
      </c>
    </row>
    <row r="52" spans="2:7" x14ac:dyDescent="0.25">
      <c r="D52" s="16"/>
      <c r="G52" s="16"/>
    </row>
    <row r="53" spans="2:7" x14ac:dyDescent="0.25">
      <c r="B53" s="11" t="s">
        <v>77</v>
      </c>
      <c r="C53" s="11" t="s">
        <v>78</v>
      </c>
      <c r="D53" s="16">
        <v>59</v>
      </c>
      <c r="E53" s="11" t="s">
        <v>77</v>
      </c>
      <c r="F53" s="11" t="s">
        <v>80</v>
      </c>
      <c r="G53" s="16">
        <v>57</v>
      </c>
    </row>
    <row r="54" spans="2:7" x14ac:dyDescent="0.25">
      <c r="D54" s="16"/>
      <c r="G54" s="16"/>
    </row>
    <row r="55" spans="2:7" x14ac:dyDescent="0.25">
      <c r="B55" s="11" t="s">
        <v>92</v>
      </c>
      <c r="C55" s="11" t="s">
        <v>90</v>
      </c>
      <c r="D55" s="16">
        <v>52</v>
      </c>
      <c r="E55" s="11" t="s">
        <v>82</v>
      </c>
      <c r="F55" s="11" t="s">
        <v>83</v>
      </c>
      <c r="G55" s="16">
        <v>60</v>
      </c>
    </row>
    <row r="56" spans="2:7" x14ac:dyDescent="0.25">
      <c r="D56" s="16"/>
      <c r="E56" s="12" t="s">
        <v>84</v>
      </c>
      <c r="F56" s="12" t="s">
        <v>68</v>
      </c>
      <c r="G56" s="16">
        <v>80</v>
      </c>
    </row>
    <row r="57" spans="2:7" x14ac:dyDescent="0.25">
      <c r="D57" s="16"/>
      <c r="E57" s="12" t="s">
        <v>85</v>
      </c>
      <c r="F57" s="12" t="s">
        <v>86</v>
      </c>
      <c r="G57" s="16">
        <v>81</v>
      </c>
    </row>
    <row r="58" spans="2:7" x14ac:dyDescent="0.25">
      <c r="G58" s="16"/>
    </row>
    <row r="59" spans="2:7" x14ac:dyDescent="0.25">
      <c r="E59" s="11" t="s">
        <v>91</v>
      </c>
      <c r="F59" s="11" t="s">
        <v>110</v>
      </c>
      <c r="G59" s="16">
        <v>58</v>
      </c>
    </row>
    <row r="60" spans="2:7" x14ac:dyDescent="0.25">
      <c r="G60" s="16"/>
    </row>
  </sheetData>
  <mergeCells count="9">
    <mergeCell ref="B31:D31"/>
    <mergeCell ref="F5:H5"/>
    <mergeCell ref="F31:H31"/>
    <mergeCell ref="I5:L5"/>
    <mergeCell ref="I14:L14"/>
    <mergeCell ref="I22:L22"/>
    <mergeCell ref="I30:L30"/>
    <mergeCell ref="A3:B3"/>
    <mergeCell ref="B5:D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ceny broni</vt:lpstr>
      <vt:lpstr>czesci broni</vt:lpstr>
      <vt:lpstr>Arkusz3</vt:lpstr>
    </vt:vector>
  </TitlesOfParts>
  <Company>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Rycho Rych</dc:creator>
  <cp:lastModifiedBy>Xtreme</cp:lastModifiedBy>
  <dcterms:created xsi:type="dcterms:W3CDTF">2011-03-12T16:52:06Z</dcterms:created>
  <dcterms:modified xsi:type="dcterms:W3CDTF">2011-07-04T12:18:52Z</dcterms:modified>
</cp:coreProperties>
</file>