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zzi\Documents\Unsis\7º Semestre\Proyectos\"/>
    </mc:Choice>
  </mc:AlternateContent>
  <bookViews>
    <workbookView xWindow="0" yWindow="0" windowWidth="16380" windowHeight="8190" tabRatio="500"/>
  </bookViews>
  <sheets>
    <sheet name="Lista de actividades" sheetId="1" r:id="rId1"/>
    <sheet name="PERT Tiempo" sheetId="2" r:id="rId2"/>
    <sheet name="PERT Costo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F4" i="2"/>
  <c r="F39" i="3"/>
  <c r="E39" i="3"/>
  <c r="G39" i="3" s="1"/>
  <c r="G38" i="3"/>
  <c r="F38" i="3"/>
  <c r="E38" i="3"/>
  <c r="G37" i="3"/>
  <c r="F37" i="3"/>
  <c r="E37" i="3"/>
  <c r="G36" i="3"/>
  <c r="F36" i="3"/>
  <c r="F33" i="3" s="1"/>
  <c r="E36" i="3"/>
  <c r="G35" i="3"/>
  <c r="F35" i="3"/>
  <c r="E35" i="3"/>
  <c r="E33" i="3" s="1"/>
  <c r="G34" i="3"/>
  <c r="F34" i="3"/>
  <c r="E34" i="3"/>
  <c r="D33" i="3"/>
  <c r="F32" i="3"/>
  <c r="E32" i="3"/>
  <c r="G32" i="3" s="1"/>
  <c r="F31" i="3"/>
  <c r="F30" i="3" s="1"/>
  <c r="E31" i="3"/>
  <c r="G31" i="3" s="1"/>
  <c r="E30" i="3"/>
  <c r="D30" i="3"/>
  <c r="G30" i="3" s="1"/>
  <c r="F29" i="3"/>
  <c r="E29" i="3" s="1"/>
  <c r="G29" i="3" s="1"/>
  <c r="F28" i="3"/>
  <c r="E28" i="3" s="1"/>
  <c r="G28" i="3" s="1"/>
  <c r="F27" i="3"/>
  <c r="E27" i="3" s="1"/>
  <c r="G27" i="3" s="1"/>
  <c r="F26" i="3"/>
  <c r="E26" i="3" s="1"/>
  <c r="G26" i="3" s="1"/>
  <c r="F25" i="3"/>
  <c r="E25" i="3" s="1"/>
  <c r="D24" i="3"/>
  <c r="G23" i="3"/>
  <c r="F23" i="3"/>
  <c r="E23" i="3"/>
  <c r="G22" i="3"/>
  <c r="F22" i="3"/>
  <c r="E22" i="3"/>
  <c r="G21" i="3"/>
  <c r="F21" i="3"/>
  <c r="E21" i="3"/>
  <c r="G20" i="3"/>
  <c r="F20" i="3"/>
  <c r="F19" i="3" s="1"/>
  <c r="E20" i="3"/>
  <c r="E19" i="3" s="1"/>
  <c r="D19" i="3"/>
  <c r="G19" i="3" s="1"/>
  <c r="F18" i="3"/>
  <c r="E18" i="3"/>
  <c r="E15" i="3" s="1"/>
  <c r="F17" i="3"/>
  <c r="E17" i="3"/>
  <c r="G17" i="3" s="1"/>
  <c r="F16" i="3"/>
  <c r="F15" i="3" s="1"/>
  <c r="E16" i="3"/>
  <c r="G16" i="3" s="1"/>
  <c r="D15" i="3"/>
  <c r="F14" i="3"/>
  <c r="E14" i="3" s="1"/>
  <c r="G14" i="3" s="1"/>
  <c r="F13" i="3"/>
  <c r="E13" i="3" s="1"/>
  <c r="G13" i="3" s="1"/>
  <c r="F12" i="3"/>
  <c r="E12" i="3" s="1"/>
  <c r="G12" i="3" s="1"/>
  <c r="F11" i="3"/>
  <c r="E11" i="3" s="1"/>
  <c r="G11" i="3" s="1"/>
  <c r="F10" i="3"/>
  <c r="F9" i="3" s="1"/>
  <c r="D9" i="3"/>
  <c r="C9" i="3"/>
  <c r="F8" i="3"/>
  <c r="E8" i="3"/>
  <c r="G8" i="3" s="1"/>
  <c r="F7" i="3"/>
  <c r="E7" i="3"/>
  <c r="G7" i="3" s="1"/>
  <c r="F6" i="3"/>
  <c r="E6" i="3"/>
  <c r="G6" i="3" s="1"/>
  <c r="F5" i="3"/>
  <c r="E5" i="3"/>
  <c r="G5" i="3" s="1"/>
  <c r="F4" i="3"/>
  <c r="E4" i="3"/>
  <c r="G4" i="3" s="1"/>
  <c r="F3" i="3"/>
  <c r="E3" i="3"/>
  <c r="E2" i="3" s="1"/>
  <c r="G2" i="3" s="1"/>
  <c r="F2" i="3"/>
  <c r="D2" i="3"/>
  <c r="C2" i="3"/>
  <c r="F39" i="2"/>
  <c r="F38" i="2"/>
  <c r="F37" i="2"/>
  <c r="F36" i="2"/>
  <c r="F35" i="2"/>
  <c r="F34" i="2"/>
  <c r="F33" i="2"/>
  <c r="E33" i="2"/>
  <c r="D33" i="2"/>
  <c r="C33" i="2"/>
  <c r="F32" i="2"/>
  <c r="F31" i="2"/>
  <c r="E30" i="2"/>
  <c r="D30" i="2"/>
  <c r="C30" i="2"/>
  <c r="F30" i="2" s="1"/>
  <c r="F29" i="2"/>
  <c r="F28" i="2"/>
  <c r="F27" i="2"/>
  <c r="F26" i="2"/>
  <c r="F25" i="2"/>
  <c r="E24" i="2"/>
  <c r="D24" i="2"/>
  <c r="C24" i="2"/>
  <c r="F24" i="2" s="1"/>
  <c r="F23" i="2"/>
  <c r="F22" i="2"/>
  <c r="F21" i="2"/>
  <c r="F20" i="2"/>
  <c r="E19" i="2"/>
  <c r="D19" i="2"/>
  <c r="C19" i="2"/>
  <c r="F19" i="2" s="1"/>
  <c r="F18" i="2"/>
  <c r="F17" i="2"/>
  <c r="F16" i="2"/>
  <c r="E15" i="2"/>
  <c r="D15" i="2"/>
  <c r="C15" i="2"/>
  <c r="F15" i="2" s="1"/>
  <c r="F14" i="2"/>
  <c r="F13" i="2"/>
  <c r="F12" i="2"/>
  <c r="F11" i="2"/>
  <c r="F10" i="2"/>
  <c r="E9" i="2"/>
  <c r="D9" i="2"/>
  <c r="C9" i="2"/>
  <c r="F9" i="2" s="1"/>
  <c r="F8" i="2"/>
  <c r="F7" i="2"/>
  <c r="F6" i="2"/>
  <c r="F3" i="2"/>
  <c r="E2" i="2"/>
  <c r="D2" i="2"/>
  <c r="F2" i="2" s="1"/>
  <c r="C2" i="2"/>
  <c r="E24" i="3" l="1"/>
  <c r="G25" i="3"/>
  <c r="G33" i="3"/>
  <c r="G15" i="3"/>
  <c r="F24" i="3"/>
  <c r="E10" i="3"/>
  <c r="G3" i="3"/>
  <c r="G18" i="3"/>
  <c r="E9" i="3" l="1"/>
  <c r="G9" i="3" s="1"/>
  <c r="G10" i="3"/>
  <c r="G24" i="3"/>
</calcChain>
</file>

<file path=xl/sharedStrings.xml><?xml version="1.0" encoding="utf-8"?>
<sst xmlns="http://schemas.openxmlformats.org/spreadsheetml/2006/main" count="168" uniqueCount="90">
  <si>
    <t>ID actividad</t>
  </si>
  <si>
    <t>Nombre</t>
  </si>
  <si>
    <t>Descripción</t>
  </si>
  <si>
    <t>Precedencia</t>
  </si>
  <si>
    <t>Identificar problemas, oportunidades y objetivos</t>
  </si>
  <si>
    <t>Sección que representa todo el trabajo previo al modelado y diseño del sistema.</t>
  </si>
  <si>
    <t>Análisis de la solicitud</t>
  </si>
  <si>
    <t>Verificar que la solicitud sea viable y factible, realizando los análisis correspondientes.</t>
  </si>
  <si>
    <t>Evaluación de la solicitud</t>
  </si>
  <si>
    <t>Definición del problema</t>
  </si>
  <si>
    <t>Análisis de requerimientos</t>
  </si>
  <si>
    <t>Entrevistas</t>
  </si>
  <si>
    <t>Definición de objetivos</t>
  </si>
  <si>
    <t>Modelado de casos</t>
  </si>
  <si>
    <t>Sección que representa el trabajo de modelado de los diagramas de caso de uso, utilizando UML.</t>
  </si>
  <si>
    <t>Identificación de los actores</t>
  </si>
  <si>
    <t>Identificar a todos los participantes (posibles usuarios) dentro de las acciones que realizara el software</t>
  </si>
  <si>
    <t>Identificación de los casos de uso</t>
  </si>
  <si>
    <t>Desarrollo de diagramas de caso de uso</t>
  </si>
  <si>
    <t>Análisis de casos de uso</t>
  </si>
  <si>
    <t>Corrección de diagramas de casos de uso</t>
  </si>
  <si>
    <t>Diseño</t>
  </si>
  <si>
    <t>Sección que se refiere al diseño general del sistema: backend y front end, así como sus respectivas funcionalidades.</t>
  </si>
  <si>
    <t>Diseño de la base de datos</t>
  </si>
  <si>
    <t>Diseño de la API</t>
  </si>
  <si>
    <t>Diseño de las interfaces de usuario</t>
  </si>
  <si>
    <t>Desarrollo</t>
  </si>
  <si>
    <t>Códificación del diseño de base de datos</t>
  </si>
  <si>
    <t>Creación de la API</t>
  </si>
  <si>
    <t>Creación de las interfaces de usuario</t>
  </si>
  <si>
    <t>Códificación de las interfaces de usuario</t>
  </si>
  <si>
    <t>Pruebas</t>
  </si>
  <si>
    <t>Implementación en ambientes de prueba</t>
  </si>
  <si>
    <t>Pruebas unitarias</t>
  </si>
  <si>
    <t>Pruebas de caja blanca</t>
  </si>
  <si>
    <t>Pruebas de caja negra</t>
  </si>
  <si>
    <t>Implementación en ambiente de producción</t>
  </si>
  <si>
    <t>Aceptación por parte del cliente</t>
  </si>
  <si>
    <t>Pruebas del usuario</t>
  </si>
  <si>
    <t>Aceptación de todos los módulos del sistema</t>
  </si>
  <si>
    <t>Cierre del proyecto</t>
  </si>
  <si>
    <t>Revisar documentos de aceptación</t>
  </si>
  <si>
    <t>Entregar el producto desarrollado</t>
  </si>
  <si>
    <t>Go live (puesta en marcha del software)</t>
  </si>
  <si>
    <t>Cierre de contratos</t>
  </si>
  <si>
    <t>Cierre de adquisiciones</t>
  </si>
  <si>
    <t>Cierre legal</t>
  </si>
  <si>
    <t>ID</t>
  </si>
  <si>
    <t>Tiempo optimo</t>
  </si>
  <si>
    <t>Tiempo más probable</t>
  </si>
  <si>
    <t>Tiempo pesimísta</t>
  </si>
  <si>
    <t>PERT ((1TO+1T+4TMP)/6)</t>
  </si>
  <si>
    <t>Revisar documentos de acpetación</t>
  </si>
  <si>
    <t>Costo optimo</t>
  </si>
  <si>
    <t>Costo más probable</t>
  </si>
  <si>
    <t>Costo pesimista</t>
  </si>
  <si>
    <t>Media</t>
  </si>
  <si>
    <t xml:space="preserve">Asegurar que el proyecto va encaminado a alcanzar su objetivo </t>
  </si>
  <si>
    <t>Especificar las condiciones iniciales que deben tener el objeto o sistema que vamos a desarrollar</t>
  </si>
  <si>
    <t xml:space="preserve">Estudiar profundamente la idea o necesidad  tecnológica </t>
  </si>
  <si>
    <t xml:space="preserve">Obtener toda la información en la que nos basaremos para realizar la aplicación </t>
  </si>
  <si>
    <t>Medir y evaluar el éxito del proyecto mediante ideas claras</t>
  </si>
  <si>
    <t>Simplificar la descripción del comportamiento del software o del sistema</t>
  </si>
  <si>
    <t>Visualizar los diferentes tipos de roles en un sistema y cómo estos interactúan con el sistema</t>
  </si>
  <si>
    <t>Identificar que el caso de uso permita recabar los requisisitos funcionales del sistema</t>
  </si>
  <si>
    <t>Corregir de manera apropiada y segura los errores que puedan exitir en los casos de uso</t>
  </si>
  <si>
    <t>Obtener un modelo conceptual, seguido de un modelo lógico para finalmente obtener un modelo físico</t>
  </si>
  <si>
    <t xml:space="preserve">Validar que las respuestas del servidor </t>
  </si>
  <si>
    <t xml:space="preserve">Obtener un modelo que permite al usuario y al sistema interactuar de forma simple y eficiente </t>
  </si>
  <si>
    <t xml:space="preserve">Sección que se refiere a la codificación general del sistema </t>
  </si>
  <si>
    <t>Códificar la base de datos y los objetos que esta la componen (tablas, procedimientos almacenadosm, etc)</t>
  </si>
  <si>
    <t>Codificar la API que permite intercambiar datos entre los diferentes sistemas</t>
  </si>
  <si>
    <t xml:space="preserve">Realizar las interfaces de usuario para que esta pueda comunicar información </t>
  </si>
  <si>
    <t>Codoficar las interfaces de usuario para el funcionamiento lógico con la forma gráfica</t>
  </si>
  <si>
    <t>Sección que permite asegurar que el producto funciona tal y cómo se ha definido en los requisitos.</t>
  </si>
  <si>
    <t>Aplicar la configuración de tipos de entorno para una determinada prueba</t>
  </si>
  <si>
    <t>Comprobar que un método concreto del código de producción funciona correctamente</t>
  </si>
  <si>
    <t>Analizando y mejorando las propiedades como la seguridad y el uso eficiente del sistema</t>
  </si>
  <si>
    <t>Verificar que las funcionalidades del sistema sin verificar la estructura interna de esta</t>
  </si>
  <si>
    <t>Mejorar la eficiencia y reducir los riesgos para los humanos y el medio ambiente</t>
  </si>
  <si>
    <t xml:space="preserve">Sección que se refiere a la aceptación del cliente de los entregables creados durante su ejecución y determina si estos cumplen con los objetivos o no. </t>
  </si>
  <si>
    <t>Evaluar la usabilidad del sistema y revelar las áreas de confusión y descrubir oportunidades de mejora</t>
  </si>
  <si>
    <t>El cliente admitirá los módulos desarrollados y entregados en tiempo y forma</t>
  </si>
  <si>
    <t xml:space="preserve">Sección que se refiere al punto fijo para verificar que el proyecto ha alcanzado los objetivos y los productos han sido probados </t>
  </si>
  <si>
    <t>Analizar los dumentos que se proporcionaron para ser aceptados entre ambas pares</t>
  </si>
  <si>
    <t xml:space="preserve">Proporcionar el producto de software realizado </t>
  </si>
  <si>
    <t>Arrancar, regular y equilibrar los equipos y sistemas de forma planificada</t>
  </si>
  <si>
    <t>Finalizar de manera concreta el negocio realizado entre ambos equipos</t>
  </si>
  <si>
    <t xml:space="preserve">Finalizar la identificación de los éxitos y fracaso que merecen ser reconocidos </t>
  </si>
  <si>
    <t>Finalizar el trabajo definido en el plan de dirección del proyecto y entregar todos sus entregables que cumplan con sus 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</si>
</sst>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"/>
    <numFmt numFmtId="165" formatCode="[$$-80A]#,##0.00;[Red]\-[$$-80A]#,##0.0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0938A"/>
        <bgColor rgb="FF808080"/>
      </patternFill>
    </fill>
    <fill>
      <patternFill patternType="solid">
        <fgColor rgb="FFB3CAC7"/>
        <bgColor rgb="FFCCCC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2" fontId="0" fillId="0" borderId="1" xfId="0" applyNumberFormat="1" applyBorder="1"/>
    <xf numFmtId="2" fontId="3" fillId="3" borderId="1" xfId="0" applyNumberFormat="1" applyFont="1" applyFill="1" applyBorder="1"/>
    <xf numFmtId="2" fontId="0" fillId="3" borderId="1" xfId="0" applyNumberForma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0" fillId="3" borderId="1" xfId="0" applyNumberFormat="1" applyFill="1" applyBorder="1"/>
    <xf numFmtId="165" fontId="0" fillId="3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8" borderId="1" xfId="0" applyFont="1" applyFill="1" applyBorder="1"/>
    <xf numFmtId="0" fontId="1" fillId="5" borderId="1" xfId="3" applyFill="1" applyBorder="1"/>
    <xf numFmtId="0" fontId="1" fillId="5" borderId="1" xfId="1" applyFill="1" applyBorder="1"/>
    <xf numFmtId="0" fontId="1" fillId="5" borderId="1" xfId="2" applyFill="1" applyBorder="1"/>
    <xf numFmtId="0" fontId="3" fillId="8" borderId="1" xfId="0" applyFont="1" applyFill="1" applyBorder="1"/>
    <xf numFmtId="0" fontId="4" fillId="9" borderId="1" xfId="0" applyFont="1" applyFill="1" applyBorder="1"/>
    <xf numFmtId="0" fontId="0" fillId="9" borderId="1" xfId="0" applyFill="1" applyBorder="1"/>
  </cellXfs>
  <cellStyles count="4">
    <cellStyle name="20% - Énfasis1" xfId="1" builtinId="30"/>
    <cellStyle name="20% - Énfasis5" xfId="2" builtinId="46"/>
    <cellStyle name="40% - Énfasis5" xfId="3" builtinId="4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Normal="100" workbookViewId="0">
      <selection activeCell="C19" sqref="C19"/>
    </sheetView>
  </sheetViews>
  <sheetFormatPr baseColWidth="10" defaultColWidth="10.5703125" defaultRowHeight="15" x14ac:dyDescent="0.25"/>
  <cols>
    <col min="2" max="2" width="50.42578125" customWidth="1"/>
    <col min="3" max="3" width="135.28515625" customWidth="1"/>
    <col min="4" max="4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4" customFormat="1" x14ac:dyDescent="0.25">
      <c r="A2" s="23">
        <v>1</v>
      </c>
      <c r="B2" s="24" t="s">
        <v>4</v>
      </c>
      <c r="C2" s="25" t="s">
        <v>5</v>
      </c>
      <c r="D2" s="26"/>
    </row>
    <row r="3" spans="1:4" x14ac:dyDescent="0.25">
      <c r="A3" s="5">
        <v>1.1000000000000001</v>
      </c>
      <c r="B3" s="5" t="s">
        <v>6</v>
      </c>
      <c r="C3" s="6" t="s">
        <v>7</v>
      </c>
      <c r="D3" s="7"/>
    </row>
    <row r="4" spans="1:4" x14ac:dyDescent="0.25">
      <c r="A4" s="5">
        <v>1.2</v>
      </c>
      <c r="B4" s="5" t="s">
        <v>8</v>
      </c>
      <c r="C4" s="8" t="s">
        <v>57</v>
      </c>
      <c r="D4" s="22">
        <v>1.1000000000000001</v>
      </c>
    </row>
    <row r="5" spans="1:4" x14ac:dyDescent="0.25">
      <c r="A5" s="5">
        <v>1.3</v>
      </c>
      <c r="B5" s="5" t="s">
        <v>9</v>
      </c>
      <c r="C5" s="8" t="s">
        <v>58</v>
      </c>
      <c r="D5" s="7">
        <v>1.2</v>
      </c>
    </row>
    <row r="6" spans="1:4" x14ac:dyDescent="0.25">
      <c r="A6" s="5">
        <v>1.4</v>
      </c>
      <c r="B6" s="5" t="s">
        <v>10</v>
      </c>
      <c r="C6" s="6" t="s">
        <v>59</v>
      </c>
      <c r="D6" s="22">
        <v>1.3</v>
      </c>
    </row>
    <row r="7" spans="1:4" x14ac:dyDescent="0.25">
      <c r="A7" s="5">
        <v>1.5</v>
      </c>
      <c r="B7" s="5" t="s">
        <v>11</v>
      </c>
      <c r="C7" s="6" t="s">
        <v>60</v>
      </c>
      <c r="D7" s="7">
        <v>1.4</v>
      </c>
    </row>
    <row r="8" spans="1:4" x14ac:dyDescent="0.25">
      <c r="A8" s="5">
        <v>1.6</v>
      </c>
      <c r="B8" s="5" t="s">
        <v>12</v>
      </c>
      <c r="C8" s="6" t="s">
        <v>61</v>
      </c>
      <c r="D8" s="22">
        <v>1.5</v>
      </c>
    </row>
    <row r="9" spans="1:4" x14ac:dyDescent="0.25">
      <c r="A9" s="27">
        <v>2</v>
      </c>
      <c r="B9" s="27" t="s">
        <v>13</v>
      </c>
      <c r="C9" s="28" t="s">
        <v>14</v>
      </c>
      <c r="D9" s="29">
        <v>1.6</v>
      </c>
    </row>
    <row r="10" spans="1:4" x14ac:dyDescent="0.25">
      <c r="A10" s="5">
        <v>2.1</v>
      </c>
      <c r="B10" s="5" t="s">
        <v>15</v>
      </c>
      <c r="C10" s="6" t="s">
        <v>16</v>
      </c>
      <c r="D10" s="22">
        <v>1.6</v>
      </c>
    </row>
    <row r="11" spans="1:4" x14ac:dyDescent="0.25">
      <c r="A11" s="5">
        <v>2.2000000000000002</v>
      </c>
      <c r="B11" s="5" t="s">
        <v>17</v>
      </c>
      <c r="C11" s="6" t="s">
        <v>62</v>
      </c>
      <c r="D11" s="22">
        <v>2.1</v>
      </c>
    </row>
    <row r="12" spans="1:4" x14ac:dyDescent="0.25">
      <c r="A12" s="5">
        <v>2.2999999999999998</v>
      </c>
      <c r="B12" s="5" t="s">
        <v>18</v>
      </c>
      <c r="C12" s="6" t="s">
        <v>63</v>
      </c>
      <c r="D12" s="22">
        <v>2.2000000000000002</v>
      </c>
    </row>
    <row r="13" spans="1:4" x14ac:dyDescent="0.25">
      <c r="A13" s="5">
        <v>2.4</v>
      </c>
      <c r="B13" s="5" t="s">
        <v>19</v>
      </c>
      <c r="C13" s="6" t="s">
        <v>64</v>
      </c>
      <c r="D13" s="22">
        <v>2.2999999999999998</v>
      </c>
    </row>
    <row r="14" spans="1:4" x14ac:dyDescent="0.25">
      <c r="A14" s="5">
        <v>2.5</v>
      </c>
      <c r="B14" s="5" t="s">
        <v>20</v>
      </c>
      <c r="C14" s="6" t="s">
        <v>65</v>
      </c>
      <c r="D14" s="22">
        <v>2.4</v>
      </c>
    </row>
    <row r="15" spans="1:4" x14ac:dyDescent="0.25">
      <c r="A15" s="27">
        <v>3</v>
      </c>
      <c r="B15" s="27" t="s">
        <v>21</v>
      </c>
      <c r="C15" s="28" t="s">
        <v>22</v>
      </c>
      <c r="D15" s="29">
        <v>2.5</v>
      </c>
    </row>
    <row r="16" spans="1:4" x14ac:dyDescent="0.25">
      <c r="A16" s="5">
        <v>3.1</v>
      </c>
      <c r="B16" s="5" t="s">
        <v>23</v>
      </c>
      <c r="C16" s="6" t="s">
        <v>66</v>
      </c>
      <c r="D16" s="22">
        <v>2.5</v>
      </c>
    </row>
    <row r="17" spans="1:4" x14ac:dyDescent="0.25">
      <c r="A17" s="5">
        <v>3.2</v>
      </c>
      <c r="B17" s="5" t="s">
        <v>24</v>
      </c>
      <c r="C17" s="6" t="s">
        <v>67</v>
      </c>
      <c r="D17" s="22">
        <v>3.1</v>
      </c>
    </row>
    <row r="18" spans="1:4" x14ac:dyDescent="0.25">
      <c r="A18" s="5">
        <v>3.3</v>
      </c>
      <c r="B18" s="5" t="s">
        <v>25</v>
      </c>
      <c r="C18" s="6" t="s">
        <v>68</v>
      </c>
      <c r="D18" s="22">
        <v>3.2</v>
      </c>
    </row>
    <row r="19" spans="1:4" x14ac:dyDescent="0.25">
      <c r="A19" s="27">
        <v>4</v>
      </c>
      <c r="B19" s="27" t="s">
        <v>26</v>
      </c>
      <c r="C19" s="29" t="s">
        <v>69</v>
      </c>
      <c r="D19" s="29">
        <v>3.3</v>
      </c>
    </row>
    <row r="20" spans="1:4" x14ac:dyDescent="0.25">
      <c r="A20" s="5">
        <v>4.0999999999999996</v>
      </c>
      <c r="B20" s="5" t="s">
        <v>27</v>
      </c>
      <c r="C20" s="6" t="s">
        <v>70</v>
      </c>
      <c r="D20" s="22">
        <v>3.3</v>
      </c>
    </row>
    <row r="21" spans="1:4" x14ac:dyDescent="0.25">
      <c r="A21" s="5">
        <v>4.2</v>
      </c>
      <c r="B21" s="5" t="s">
        <v>28</v>
      </c>
      <c r="C21" s="6" t="s">
        <v>71</v>
      </c>
      <c r="D21" s="22">
        <v>4.0999999999999996</v>
      </c>
    </row>
    <row r="22" spans="1:4" x14ac:dyDescent="0.25">
      <c r="A22" s="5">
        <v>4.3</v>
      </c>
      <c r="B22" s="5" t="s">
        <v>29</v>
      </c>
      <c r="C22" s="6" t="s">
        <v>72</v>
      </c>
      <c r="D22" s="22">
        <v>4.2</v>
      </c>
    </row>
    <row r="23" spans="1:4" x14ac:dyDescent="0.25">
      <c r="A23" s="5">
        <v>4.4000000000000004</v>
      </c>
      <c r="B23" s="5" t="s">
        <v>30</v>
      </c>
      <c r="C23" s="6" t="s">
        <v>73</v>
      </c>
      <c r="D23" s="22">
        <v>4.3</v>
      </c>
    </row>
    <row r="24" spans="1:4" x14ac:dyDescent="0.25">
      <c r="A24" s="27">
        <v>5</v>
      </c>
      <c r="B24" s="27" t="s">
        <v>31</v>
      </c>
      <c r="C24" s="29" t="s">
        <v>74</v>
      </c>
      <c r="D24" s="29">
        <v>4.4000000000000004</v>
      </c>
    </row>
    <row r="25" spans="1:4" x14ac:dyDescent="0.25">
      <c r="A25" s="5">
        <v>5.0999999999999996</v>
      </c>
      <c r="B25" s="5" t="s">
        <v>32</v>
      </c>
      <c r="C25" s="6" t="s">
        <v>75</v>
      </c>
      <c r="D25" s="22">
        <v>4.4000000000000004</v>
      </c>
    </row>
    <row r="26" spans="1:4" x14ac:dyDescent="0.25">
      <c r="A26" s="5">
        <v>5.2</v>
      </c>
      <c r="B26" s="5" t="s">
        <v>33</v>
      </c>
      <c r="C26" s="6" t="s">
        <v>76</v>
      </c>
      <c r="D26" s="22">
        <v>5.0999999999999996</v>
      </c>
    </row>
    <row r="27" spans="1:4" x14ac:dyDescent="0.25">
      <c r="A27" s="5">
        <v>5.3</v>
      </c>
      <c r="B27" s="5" t="s">
        <v>34</v>
      </c>
      <c r="C27" s="6" t="s">
        <v>77</v>
      </c>
      <c r="D27" s="22">
        <v>5.2</v>
      </c>
    </row>
    <row r="28" spans="1:4" x14ac:dyDescent="0.25">
      <c r="A28" s="5">
        <v>5.4</v>
      </c>
      <c r="B28" s="5" t="s">
        <v>35</v>
      </c>
      <c r="C28" s="6" t="s">
        <v>78</v>
      </c>
      <c r="D28" s="22">
        <v>5.3</v>
      </c>
    </row>
    <row r="29" spans="1:4" x14ac:dyDescent="0.25">
      <c r="A29" s="5">
        <v>5.5</v>
      </c>
      <c r="B29" s="5" t="s">
        <v>36</v>
      </c>
      <c r="C29" s="6" t="s">
        <v>79</v>
      </c>
      <c r="D29" s="22">
        <v>5.4</v>
      </c>
    </row>
    <row r="30" spans="1:4" x14ac:dyDescent="0.25">
      <c r="A30" s="27">
        <v>6</v>
      </c>
      <c r="B30" s="27" t="s">
        <v>37</v>
      </c>
      <c r="C30" s="29" t="s">
        <v>80</v>
      </c>
      <c r="D30" s="29">
        <v>5.5</v>
      </c>
    </row>
    <row r="31" spans="1:4" x14ac:dyDescent="0.25">
      <c r="A31" s="5">
        <v>6.1</v>
      </c>
      <c r="B31" s="5" t="s">
        <v>38</v>
      </c>
      <c r="C31" s="6" t="s">
        <v>81</v>
      </c>
      <c r="D31" s="22">
        <v>5.5</v>
      </c>
    </row>
    <row r="32" spans="1:4" x14ac:dyDescent="0.25">
      <c r="A32" s="5">
        <v>6.2</v>
      </c>
      <c r="B32" s="5" t="s">
        <v>39</v>
      </c>
      <c r="C32" s="6" t="s">
        <v>82</v>
      </c>
      <c r="D32" s="22">
        <v>6.1</v>
      </c>
    </row>
    <row r="33" spans="1:4" x14ac:dyDescent="0.25">
      <c r="A33" s="27">
        <v>7</v>
      </c>
      <c r="B33" s="27" t="s">
        <v>40</v>
      </c>
      <c r="C33" s="29" t="s">
        <v>83</v>
      </c>
      <c r="D33" s="29">
        <v>6.2</v>
      </c>
    </row>
    <row r="34" spans="1:4" x14ac:dyDescent="0.25">
      <c r="A34" s="5">
        <v>7.1</v>
      </c>
      <c r="B34" s="5" t="s">
        <v>41</v>
      </c>
      <c r="C34" s="6" t="s">
        <v>84</v>
      </c>
      <c r="D34" s="22">
        <v>6.2</v>
      </c>
    </row>
    <row r="35" spans="1:4" x14ac:dyDescent="0.25">
      <c r="A35" s="5">
        <v>7.2</v>
      </c>
      <c r="B35" s="5" t="s">
        <v>42</v>
      </c>
      <c r="C35" s="22" t="s">
        <v>85</v>
      </c>
      <c r="D35" s="22">
        <v>7.1</v>
      </c>
    </row>
    <row r="36" spans="1:4" x14ac:dyDescent="0.25">
      <c r="A36" s="5">
        <v>7.3</v>
      </c>
      <c r="B36" s="5" t="s">
        <v>43</v>
      </c>
      <c r="C36" s="22" t="s">
        <v>86</v>
      </c>
      <c r="D36" s="22">
        <v>7.2</v>
      </c>
    </row>
    <row r="37" spans="1:4" x14ac:dyDescent="0.25">
      <c r="A37" s="5">
        <v>7.4</v>
      </c>
      <c r="B37" s="5" t="s">
        <v>44</v>
      </c>
      <c r="C37" s="22" t="s">
        <v>87</v>
      </c>
      <c r="D37" s="22">
        <v>7.3</v>
      </c>
    </row>
    <row r="38" spans="1:4" x14ac:dyDescent="0.25">
      <c r="A38" s="5">
        <v>7.5</v>
      </c>
      <c r="B38" s="5" t="s">
        <v>45</v>
      </c>
      <c r="C38" s="22" t="s">
        <v>88</v>
      </c>
      <c r="D38" s="22">
        <v>7.4</v>
      </c>
    </row>
    <row r="39" spans="1:4" x14ac:dyDescent="0.25">
      <c r="A39" s="5">
        <v>7.6</v>
      </c>
      <c r="B39" s="5" t="s">
        <v>46</v>
      </c>
      <c r="C39" s="22" t="s">
        <v>89</v>
      </c>
      <c r="D39" s="22">
        <v>7.5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G9" sqref="G9"/>
    </sheetView>
  </sheetViews>
  <sheetFormatPr baseColWidth="10" defaultColWidth="10.5703125" defaultRowHeight="15" x14ac:dyDescent="0.25"/>
  <cols>
    <col min="1" max="1" width="6" customWidth="1"/>
    <col min="2" max="2" width="46.85546875" customWidth="1"/>
    <col min="3" max="3" width="18" customWidth="1"/>
    <col min="4" max="6" width="20.28515625" customWidth="1"/>
    <col min="7" max="7" width="22.140625" customWidth="1"/>
  </cols>
  <sheetData>
    <row r="1" spans="1:7" x14ac:dyDescent="0.25">
      <c r="A1" s="9" t="s">
        <v>47</v>
      </c>
      <c r="B1" s="9" t="s">
        <v>1</v>
      </c>
      <c r="C1" s="10" t="s">
        <v>48</v>
      </c>
      <c r="D1" s="11" t="s">
        <v>49</v>
      </c>
      <c r="E1" s="10" t="s">
        <v>50</v>
      </c>
      <c r="F1" s="10" t="s">
        <v>51</v>
      </c>
    </row>
    <row r="2" spans="1:7" x14ac:dyDescent="0.25">
      <c r="A2" s="2">
        <v>1</v>
      </c>
      <c r="B2" s="3" t="s">
        <v>4</v>
      </c>
      <c r="C2" s="12">
        <f>SUM(C3:C8)</f>
        <v>11</v>
      </c>
      <c r="D2" s="12">
        <f>SUM(D3:D8)</f>
        <v>11</v>
      </c>
      <c r="E2" s="12">
        <f>SUM(E3:E8)</f>
        <v>25</v>
      </c>
      <c r="F2" s="12">
        <f>ROUND(((C2+(4*D2)+E2)/6),2)</f>
        <v>13.33</v>
      </c>
    </row>
    <row r="3" spans="1:7" x14ac:dyDescent="0.25">
      <c r="A3" s="5">
        <v>1.1000000000000001</v>
      </c>
      <c r="B3" s="5" t="s">
        <v>6</v>
      </c>
      <c r="C3" s="5">
        <v>1</v>
      </c>
      <c r="D3" s="5">
        <v>1</v>
      </c>
      <c r="E3" s="5">
        <v>3</v>
      </c>
      <c r="F3" s="5">
        <f>ROUND(((C3+(4*D3)+E3)/6),2)</f>
        <v>1.33</v>
      </c>
    </row>
    <row r="4" spans="1:7" x14ac:dyDescent="0.25">
      <c r="A4" s="5">
        <v>1.2</v>
      </c>
      <c r="B4" s="5" t="s">
        <v>8</v>
      </c>
      <c r="C4" s="5">
        <v>1</v>
      </c>
      <c r="D4" s="5">
        <v>1</v>
      </c>
      <c r="E4" s="5">
        <v>3</v>
      </c>
      <c r="F4" s="5">
        <f>ROUND(((C4+(4*D4)+E4)/6),2)</f>
        <v>1.33</v>
      </c>
    </row>
    <row r="5" spans="1:7" x14ac:dyDescent="0.25">
      <c r="A5" s="5">
        <v>1.3</v>
      </c>
      <c r="B5" s="5" t="s">
        <v>9</v>
      </c>
      <c r="C5" s="5">
        <v>2</v>
      </c>
      <c r="D5" s="5">
        <v>2</v>
      </c>
      <c r="E5" s="5">
        <v>4</v>
      </c>
      <c r="F5" s="5">
        <f>ROUND(((C5+(4*D5)+E5)/6),2)</f>
        <v>2.33</v>
      </c>
    </row>
    <row r="6" spans="1:7" x14ac:dyDescent="0.25">
      <c r="A6" s="5">
        <v>1.4</v>
      </c>
      <c r="B6" s="5" t="s">
        <v>10</v>
      </c>
      <c r="C6" s="5">
        <v>3</v>
      </c>
      <c r="D6" s="5">
        <v>3</v>
      </c>
      <c r="E6" s="5">
        <v>5</v>
      </c>
      <c r="F6" s="5">
        <f>ROUND(((C6+(4*D6)+E6)/6),2)</f>
        <v>3.33</v>
      </c>
    </row>
    <row r="7" spans="1:7" x14ac:dyDescent="0.25">
      <c r="A7" s="5">
        <v>1.5</v>
      </c>
      <c r="B7" s="5" t="s">
        <v>11</v>
      </c>
      <c r="C7" s="5">
        <v>2</v>
      </c>
      <c r="D7" s="5">
        <v>2</v>
      </c>
      <c r="E7" s="5">
        <v>5</v>
      </c>
      <c r="F7" s="13">
        <f>ROUND(((C7+(4*D7)+E7)/6),2)</f>
        <v>2.5</v>
      </c>
    </row>
    <row r="8" spans="1:7" x14ac:dyDescent="0.25">
      <c r="A8" s="5">
        <v>1.6</v>
      </c>
      <c r="B8" s="5" t="s">
        <v>12</v>
      </c>
      <c r="C8" s="5">
        <v>2</v>
      </c>
      <c r="D8" s="5">
        <v>2</v>
      </c>
      <c r="E8" s="5">
        <v>5</v>
      </c>
      <c r="F8" s="13">
        <f>ROUND(((C8+(4*D8)+E8)/6),2)</f>
        <v>2.5</v>
      </c>
    </row>
    <row r="9" spans="1:7" x14ac:dyDescent="0.25">
      <c r="A9" s="3">
        <v>2</v>
      </c>
      <c r="B9" s="3" t="s">
        <v>13</v>
      </c>
      <c r="C9" s="12">
        <f>SUM(C10:C14)</f>
        <v>11</v>
      </c>
      <c r="D9" s="12">
        <f>SUM(D10:D14)</f>
        <v>12</v>
      </c>
      <c r="E9" s="12">
        <f>SUM(E10:E14)</f>
        <v>22</v>
      </c>
      <c r="F9" s="14">
        <f t="shared" ref="F9:F39" si="0">(C9+(4*D9)+E9)/6</f>
        <v>13.5</v>
      </c>
    </row>
    <row r="10" spans="1:7" x14ac:dyDescent="0.25">
      <c r="A10" s="5">
        <v>2.1</v>
      </c>
      <c r="B10" s="5" t="s">
        <v>15</v>
      </c>
      <c r="C10" s="5">
        <v>2</v>
      </c>
      <c r="D10" s="5">
        <v>2</v>
      </c>
      <c r="E10" s="5">
        <v>3</v>
      </c>
      <c r="F10" s="13">
        <f t="shared" si="0"/>
        <v>2.1666666666666665</v>
      </c>
    </row>
    <row r="11" spans="1:7" x14ac:dyDescent="0.25">
      <c r="A11" s="5">
        <v>2.2000000000000002</v>
      </c>
      <c r="B11" s="5" t="s">
        <v>17</v>
      </c>
      <c r="C11" s="5">
        <v>2</v>
      </c>
      <c r="D11" s="5">
        <v>1</v>
      </c>
      <c r="E11" s="5">
        <v>3</v>
      </c>
      <c r="F11" s="13">
        <f t="shared" si="0"/>
        <v>1.5</v>
      </c>
    </row>
    <row r="12" spans="1:7" x14ac:dyDescent="0.25">
      <c r="A12" s="5">
        <v>2.2999999999999998</v>
      </c>
      <c r="B12" s="5" t="s">
        <v>18</v>
      </c>
      <c r="C12" s="5">
        <v>3</v>
      </c>
      <c r="D12" s="5">
        <v>3</v>
      </c>
      <c r="E12" s="5">
        <v>5</v>
      </c>
      <c r="F12" s="13">
        <f t="shared" si="0"/>
        <v>3.3333333333333335</v>
      </c>
    </row>
    <row r="13" spans="1:7" x14ac:dyDescent="0.25">
      <c r="A13" s="5">
        <v>2.4</v>
      </c>
      <c r="B13" s="5" t="s">
        <v>19</v>
      </c>
      <c r="C13" s="5">
        <v>2</v>
      </c>
      <c r="D13" s="5">
        <v>3</v>
      </c>
      <c r="E13" s="5">
        <v>5</v>
      </c>
      <c r="F13" s="13">
        <f t="shared" si="0"/>
        <v>3.1666666666666665</v>
      </c>
    </row>
    <row r="14" spans="1:7" x14ac:dyDescent="0.25">
      <c r="A14" s="5">
        <v>2.5</v>
      </c>
      <c r="B14" s="5" t="s">
        <v>20</v>
      </c>
      <c r="C14" s="5">
        <v>2</v>
      </c>
      <c r="D14" s="5">
        <v>3</v>
      </c>
      <c r="E14" s="5">
        <v>6</v>
      </c>
      <c r="F14" s="13">
        <f t="shared" si="0"/>
        <v>3.3333333333333335</v>
      </c>
      <c r="G14" s="4"/>
    </row>
    <row r="15" spans="1:7" x14ac:dyDescent="0.25">
      <c r="A15" s="3">
        <v>3</v>
      </c>
      <c r="B15" s="3" t="s">
        <v>21</v>
      </c>
      <c r="C15" s="12">
        <f>SUM(C16:C18)</f>
        <v>12</v>
      </c>
      <c r="D15" s="12">
        <f>SUM(D16:D18)</f>
        <v>10</v>
      </c>
      <c r="E15" s="12">
        <f>SUM(E16:E18)</f>
        <v>17</v>
      </c>
      <c r="F15" s="14">
        <f t="shared" si="0"/>
        <v>11.5</v>
      </c>
    </row>
    <row r="16" spans="1:7" x14ac:dyDescent="0.25">
      <c r="A16" s="5">
        <v>3.1</v>
      </c>
      <c r="B16" s="5" t="s">
        <v>23</v>
      </c>
      <c r="C16" s="5">
        <v>4</v>
      </c>
      <c r="D16" s="5">
        <v>3</v>
      </c>
      <c r="E16" s="5">
        <v>5</v>
      </c>
      <c r="F16" s="13">
        <f t="shared" si="0"/>
        <v>3.5</v>
      </c>
    </row>
    <row r="17" spans="1:6" x14ac:dyDescent="0.25">
      <c r="A17" s="5">
        <v>3.2</v>
      </c>
      <c r="B17" s="5" t="s">
        <v>24</v>
      </c>
      <c r="C17" s="5">
        <v>4</v>
      </c>
      <c r="D17" s="5">
        <v>4</v>
      </c>
      <c r="E17" s="5">
        <v>6</v>
      </c>
      <c r="F17" s="13">
        <f t="shared" si="0"/>
        <v>4.333333333333333</v>
      </c>
    </row>
    <row r="18" spans="1:6" x14ac:dyDescent="0.25">
      <c r="A18" s="5">
        <v>3.3</v>
      </c>
      <c r="B18" s="5" t="s">
        <v>25</v>
      </c>
      <c r="C18" s="5">
        <v>4</v>
      </c>
      <c r="D18" s="5">
        <v>3</v>
      </c>
      <c r="E18" s="5">
        <v>6</v>
      </c>
      <c r="F18" s="13">
        <f t="shared" si="0"/>
        <v>3.6666666666666665</v>
      </c>
    </row>
    <row r="19" spans="1:6" x14ac:dyDescent="0.25">
      <c r="A19" s="3">
        <v>4</v>
      </c>
      <c r="B19" s="3" t="s">
        <v>26</v>
      </c>
      <c r="C19" s="12">
        <f>SUM(C20:C23)</f>
        <v>18</v>
      </c>
      <c r="D19" s="12">
        <f>SUM(D20:D23)</f>
        <v>19</v>
      </c>
      <c r="E19" s="12">
        <f>SUM(E20:E23)</f>
        <v>28</v>
      </c>
      <c r="F19" s="14">
        <f t="shared" si="0"/>
        <v>20.333333333333332</v>
      </c>
    </row>
    <row r="20" spans="1:6" x14ac:dyDescent="0.25">
      <c r="A20" s="5">
        <v>4.0999999999999996</v>
      </c>
      <c r="B20" s="5" t="s">
        <v>27</v>
      </c>
      <c r="C20" s="5">
        <v>5</v>
      </c>
      <c r="D20" s="5">
        <v>6</v>
      </c>
      <c r="E20" s="5">
        <v>8</v>
      </c>
      <c r="F20" s="13">
        <f t="shared" si="0"/>
        <v>6.166666666666667</v>
      </c>
    </row>
    <row r="21" spans="1:6" x14ac:dyDescent="0.25">
      <c r="A21" s="5">
        <v>4.2</v>
      </c>
      <c r="B21" s="5" t="s">
        <v>28</v>
      </c>
      <c r="C21" s="5">
        <v>5</v>
      </c>
      <c r="D21" s="5">
        <v>5</v>
      </c>
      <c r="E21" s="5">
        <v>8</v>
      </c>
      <c r="F21" s="13">
        <f t="shared" si="0"/>
        <v>5.5</v>
      </c>
    </row>
    <row r="22" spans="1:6" x14ac:dyDescent="0.25">
      <c r="A22" s="5">
        <v>4.3</v>
      </c>
      <c r="B22" s="5" t="s">
        <v>29</v>
      </c>
      <c r="C22" s="5">
        <v>4</v>
      </c>
      <c r="D22" s="5">
        <v>4</v>
      </c>
      <c r="E22" s="5">
        <v>6</v>
      </c>
      <c r="F22" s="13">
        <f t="shared" si="0"/>
        <v>4.333333333333333</v>
      </c>
    </row>
    <row r="23" spans="1:6" x14ac:dyDescent="0.25">
      <c r="A23" s="5">
        <v>4.4000000000000004</v>
      </c>
      <c r="B23" s="5" t="s">
        <v>30</v>
      </c>
      <c r="C23" s="5">
        <v>4</v>
      </c>
      <c r="D23" s="5">
        <v>4</v>
      </c>
      <c r="E23" s="5">
        <v>6</v>
      </c>
      <c r="F23" s="13">
        <f t="shared" si="0"/>
        <v>4.333333333333333</v>
      </c>
    </row>
    <row r="24" spans="1:6" x14ac:dyDescent="0.25">
      <c r="A24" s="3">
        <v>5</v>
      </c>
      <c r="B24" s="3" t="s">
        <v>31</v>
      </c>
      <c r="C24" s="12">
        <f>SUM(C25:C29)</f>
        <v>13</v>
      </c>
      <c r="D24" s="12">
        <f>SUM(D25:D29)</f>
        <v>13</v>
      </c>
      <c r="E24" s="12">
        <f>SUM(E25:E29)</f>
        <v>23</v>
      </c>
      <c r="F24" s="14">
        <f t="shared" si="0"/>
        <v>14.666666666666666</v>
      </c>
    </row>
    <row r="25" spans="1:6" x14ac:dyDescent="0.25">
      <c r="A25" s="5">
        <v>5.0999999999999996</v>
      </c>
      <c r="B25" s="5" t="s">
        <v>32</v>
      </c>
      <c r="C25" s="5">
        <v>3</v>
      </c>
      <c r="D25" s="5">
        <v>2</v>
      </c>
      <c r="E25" s="5">
        <v>4</v>
      </c>
      <c r="F25" s="13">
        <f t="shared" si="0"/>
        <v>2.5</v>
      </c>
    </row>
    <row r="26" spans="1:6" x14ac:dyDescent="0.25">
      <c r="A26" s="5">
        <v>5.2</v>
      </c>
      <c r="B26" s="5" t="s">
        <v>33</v>
      </c>
      <c r="C26" s="5">
        <v>3</v>
      </c>
      <c r="D26" s="5">
        <v>3</v>
      </c>
      <c r="E26" s="5">
        <v>5</v>
      </c>
      <c r="F26" s="13">
        <f t="shared" si="0"/>
        <v>3.3333333333333335</v>
      </c>
    </row>
    <row r="27" spans="1:6" x14ac:dyDescent="0.25">
      <c r="A27" s="5">
        <v>5.3</v>
      </c>
      <c r="B27" s="5" t="s">
        <v>34</v>
      </c>
      <c r="C27" s="5">
        <v>2</v>
      </c>
      <c r="D27" s="5">
        <v>2</v>
      </c>
      <c r="E27" s="5">
        <v>4</v>
      </c>
      <c r="F27" s="13">
        <f t="shared" si="0"/>
        <v>2.3333333333333335</v>
      </c>
    </row>
    <row r="28" spans="1:6" x14ac:dyDescent="0.25">
      <c r="A28" s="5">
        <v>5.4</v>
      </c>
      <c r="B28" s="5" t="s">
        <v>35</v>
      </c>
      <c r="C28" s="5">
        <v>2</v>
      </c>
      <c r="D28" s="5">
        <v>3</v>
      </c>
      <c r="E28" s="5">
        <v>5</v>
      </c>
      <c r="F28" s="13">
        <f t="shared" si="0"/>
        <v>3.1666666666666665</v>
      </c>
    </row>
    <row r="29" spans="1:6" x14ac:dyDescent="0.25">
      <c r="A29" s="5">
        <v>5.5</v>
      </c>
      <c r="B29" s="5" t="s">
        <v>36</v>
      </c>
      <c r="C29" s="5">
        <v>3</v>
      </c>
      <c r="D29" s="5">
        <v>3</v>
      </c>
      <c r="E29" s="5">
        <v>5</v>
      </c>
      <c r="F29" s="13">
        <f t="shared" si="0"/>
        <v>3.3333333333333335</v>
      </c>
    </row>
    <row r="30" spans="1:6" x14ac:dyDescent="0.25">
      <c r="A30" s="3">
        <v>6</v>
      </c>
      <c r="B30" s="3" t="s">
        <v>37</v>
      </c>
      <c r="C30" s="12">
        <f>SUM(C31:C32)</f>
        <v>5</v>
      </c>
      <c r="D30" s="12">
        <f>SUM(D31:D32)</f>
        <v>4</v>
      </c>
      <c r="E30" s="12">
        <f>SUM(E31:E32)</f>
        <v>8</v>
      </c>
      <c r="F30" s="15">
        <f t="shared" si="0"/>
        <v>4.833333333333333</v>
      </c>
    </row>
    <row r="31" spans="1:6" x14ac:dyDescent="0.25">
      <c r="A31" s="5">
        <v>6.1</v>
      </c>
      <c r="B31" s="5" t="s">
        <v>38</v>
      </c>
      <c r="C31" s="5">
        <v>2</v>
      </c>
      <c r="D31" s="5">
        <v>2</v>
      </c>
      <c r="E31" s="5">
        <v>4</v>
      </c>
      <c r="F31" s="13">
        <f t="shared" si="0"/>
        <v>2.3333333333333335</v>
      </c>
    </row>
    <row r="32" spans="1:6" x14ac:dyDescent="0.25">
      <c r="A32" s="5">
        <v>6.2</v>
      </c>
      <c r="B32" s="5" t="s">
        <v>39</v>
      </c>
      <c r="C32" s="5">
        <v>3</v>
      </c>
      <c r="D32" s="5">
        <v>2</v>
      </c>
      <c r="E32" s="5">
        <v>4</v>
      </c>
      <c r="F32" s="13">
        <f t="shared" si="0"/>
        <v>2.5</v>
      </c>
    </row>
    <row r="33" spans="1:6" x14ac:dyDescent="0.25">
      <c r="A33" s="3">
        <v>7</v>
      </c>
      <c r="B33" s="3" t="s">
        <v>40</v>
      </c>
      <c r="C33" s="12">
        <f>SUM(C34:C39)</f>
        <v>11</v>
      </c>
      <c r="D33" s="12">
        <f>SUM(D34:D39)</f>
        <v>9</v>
      </c>
      <c r="E33" s="12">
        <f>SUM(E34:E39)</f>
        <v>21</v>
      </c>
      <c r="F33" s="14">
        <f t="shared" si="0"/>
        <v>11.333333333333334</v>
      </c>
    </row>
    <row r="34" spans="1:6" x14ac:dyDescent="0.25">
      <c r="A34" s="5">
        <v>7.1</v>
      </c>
      <c r="B34" s="5" t="s">
        <v>52</v>
      </c>
      <c r="C34" s="5">
        <v>3</v>
      </c>
      <c r="D34" s="5">
        <v>2</v>
      </c>
      <c r="E34" s="5">
        <v>4</v>
      </c>
      <c r="F34" s="13">
        <f t="shared" si="0"/>
        <v>2.5</v>
      </c>
    </row>
    <row r="35" spans="1:6" x14ac:dyDescent="0.25">
      <c r="A35" s="5">
        <v>7.2</v>
      </c>
      <c r="B35" s="5" t="s">
        <v>42</v>
      </c>
      <c r="C35" s="5">
        <v>2</v>
      </c>
      <c r="D35" s="5">
        <v>2</v>
      </c>
      <c r="E35" s="5">
        <v>4</v>
      </c>
      <c r="F35" s="13">
        <f t="shared" si="0"/>
        <v>2.3333333333333335</v>
      </c>
    </row>
    <row r="36" spans="1:6" x14ac:dyDescent="0.25">
      <c r="A36" s="5">
        <v>7.3</v>
      </c>
      <c r="B36" s="5" t="s">
        <v>43</v>
      </c>
      <c r="C36" s="5">
        <v>3</v>
      </c>
      <c r="D36" s="5">
        <v>2</v>
      </c>
      <c r="E36" s="5">
        <v>4</v>
      </c>
      <c r="F36" s="13">
        <f t="shared" si="0"/>
        <v>2.5</v>
      </c>
    </row>
    <row r="37" spans="1:6" x14ac:dyDescent="0.25">
      <c r="A37" s="5">
        <v>7.4</v>
      </c>
      <c r="B37" s="5" t="s">
        <v>44</v>
      </c>
      <c r="C37" s="5">
        <v>1</v>
      </c>
      <c r="D37" s="5">
        <v>1</v>
      </c>
      <c r="E37" s="5">
        <v>3</v>
      </c>
      <c r="F37" s="13">
        <f t="shared" si="0"/>
        <v>1.3333333333333333</v>
      </c>
    </row>
    <row r="38" spans="1:6" x14ac:dyDescent="0.25">
      <c r="A38" s="5">
        <v>7.5</v>
      </c>
      <c r="B38" s="5" t="s">
        <v>45</v>
      </c>
      <c r="C38" s="5">
        <v>1</v>
      </c>
      <c r="D38" s="5">
        <v>1</v>
      </c>
      <c r="E38" s="5">
        <v>3</v>
      </c>
      <c r="F38" s="13">
        <f t="shared" si="0"/>
        <v>1.3333333333333333</v>
      </c>
    </row>
    <row r="39" spans="1:6" x14ac:dyDescent="0.25">
      <c r="A39" s="5">
        <v>7.6</v>
      </c>
      <c r="B39" s="5" t="s">
        <v>46</v>
      </c>
      <c r="C39" s="5">
        <v>1</v>
      </c>
      <c r="D39" s="5">
        <v>1</v>
      </c>
      <c r="E39" s="5">
        <v>3</v>
      </c>
      <c r="F39" s="13">
        <f t="shared" si="0"/>
        <v>1.3333333333333333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A35" sqref="A35"/>
    </sheetView>
  </sheetViews>
  <sheetFormatPr baseColWidth="10" defaultColWidth="10.5703125" defaultRowHeight="15" x14ac:dyDescent="0.25"/>
  <cols>
    <col min="1" max="1" width="4.85546875" customWidth="1"/>
    <col min="2" max="2" width="50.140625" customWidth="1"/>
    <col min="3" max="3" width="6.42578125" customWidth="1"/>
    <col min="4" max="7" width="20.28515625" customWidth="1"/>
  </cols>
  <sheetData>
    <row r="1" spans="1:7" x14ac:dyDescent="0.25">
      <c r="A1" s="16" t="s">
        <v>47</v>
      </c>
      <c r="B1" s="16" t="s">
        <v>1</v>
      </c>
      <c r="C1" s="16"/>
      <c r="D1" s="17" t="s">
        <v>53</v>
      </c>
      <c r="E1" s="17" t="s">
        <v>54</v>
      </c>
      <c r="F1" s="17" t="s">
        <v>55</v>
      </c>
      <c r="G1" s="17" t="s">
        <v>56</v>
      </c>
    </row>
    <row r="2" spans="1:7" x14ac:dyDescent="0.25">
      <c r="A2" s="2">
        <v>1</v>
      </c>
      <c r="B2" s="3" t="s">
        <v>4</v>
      </c>
      <c r="C2" s="3">
        <f>SUM(C3:C8)</f>
        <v>11</v>
      </c>
      <c r="D2" s="18">
        <f>SUM(D3:D8)</f>
        <v>11000</v>
      </c>
      <c r="E2" s="18">
        <f>SUM(E3:E8)</f>
        <v>16500</v>
      </c>
      <c r="F2" s="19">
        <f>SUM(F3:F8)</f>
        <v>22000</v>
      </c>
      <c r="G2" s="18">
        <f t="shared" ref="G2:G39" si="0">ROUND(((D2+(4*E2)+F2)/6),2)</f>
        <v>16500</v>
      </c>
    </row>
    <row r="3" spans="1:7" x14ac:dyDescent="0.25">
      <c r="A3" s="5">
        <v>1.1000000000000001</v>
      </c>
      <c r="B3" s="5" t="s">
        <v>6</v>
      </c>
      <c r="C3" s="5">
        <v>1</v>
      </c>
      <c r="D3" s="20">
        <v>1000</v>
      </c>
      <c r="E3" s="20">
        <f t="shared" ref="E3:E8" si="1">(F3+D3)/2</f>
        <v>1500</v>
      </c>
      <c r="F3" s="21">
        <f t="shared" ref="F3:F8" si="2">D3*2</f>
        <v>2000</v>
      </c>
      <c r="G3" s="20">
        <f t="shared" si="0"/>
        <v>1500</v>
      </c>
    </row>
    <row r="4" spans="1:7" x14ac:dyDescent="0.25">
      <c r="A4" s="5">
        <v>1.2</v>
      </c>
      <c r="B4" s="5" t="s">
        <v>8</v>
      </c>
      <c r="C4" s="5">
        <v>1</v>
      </c>
      <c r="D4" s="20">
        <v>1000</v>
      </c>
      <c r="E4" s="20">
        <f t="shared" si="1"/>
        <v>1500</v>
      </c>
      <c r="F4" s="21">
        <f t="shared" si="2"/>
        <v>2000</v>
      </c>
      <c r="G4" s="20">
        <f t="shared" si="0"/>
        <v>1500</v>
      </c>
    </row>
    <row r="5" spans="1:7" x14ac:dyDescent="0.25">
      <c r="A5" s="5">
        <v>1.3</v>
      </c>
      <c r="B5" s="5" t="s">
        <v>9</v>
      </c>
      <c r="C5" s="5">
        <v>2</v>
      </c>
      <c r="D5" s="20">
        <v>2000</v>
      </c>
      <c r="E5" s="20">
        <f t="shared" si="1"/>
        <v>3000</v>
      </c>
      <c r="F5" s="21">
        <f t="shared" si="2"/>
        <v>4000</v>
      </c>
      <c r="G5" s="20">
        <f t="shared" si="0"/>
        <v>3000</v>
      </c>
    </row>
    <row r="6" spans="1:7" x14ac:dyDescent="0.25">
      <c r="A6" s="5">
        <v>1.4</v>
      </c>
      <c r="B6" s="5" t="s">
        <v>10</v>
      </c>
      <c r="C6" s="5">
        <v>3</v>
      </c>
      <c r="D6" s="20">
        <v>3000</v>
      </c>
      <c r="E6" s="20">
        <f t="shared" si="1"/>
        <v>4500</v>
      </c>
      <c r="F6" s="21">
        <f t="shared" si="2"/>
        <v>6000</v>
      </c>
      <c r="G6" s="20">
        <f t="shared" si="0"/>
        <v>4500</v>
      </c>
    </row>
    <row r="7" spans="1:7" x14ac:dyDescent="0.25">
      <c r="A7" s="5">
        <v>1.5</v>
      </c>
      <c r="B7" s="5" t="s">
        <v>11</v>
      </c>
      <c r="C7" s="5">
        <v>2</v>
      </c>
      <c r="D7" s="20">
        <v>2000</v>
      </c>
      <c r="E7" s="20">
        <f t="shared" si="1"/>
        <v>3000</v>
      </c>
      <c r="F7" s="21">
        <f t="shared" si="2"/>
        <v>4000</v>
      </c>
      <c r="G7" s="20">
        <f t="shared" si="0"/>
        <v>3000</v>
      </c>
    </row>
    <row r="8" spans="1:7" x14ac:dyDescent="0.25">
      <c r="A8" s="5">
        <v>1.6</v>
      </c>
      <c r="B8" s="5" t="s">
        <v>12</v>
      </c>
      <c r="C8" s="5">
        <v>2</v>
      </c>
      <c r="D8" s="20">
        <v>2000</v>
      </c>
      <c r="E8" s="20">
        <f t="shared" si="1"/>
        <v>3000</v>
      </c>
      <c r="F8" s="21">
        <f t="shared" si="2"/>
        <v>4000</v>
      </c>
      <c r="G8" s="20">
        <f t="shared" si="0"/>
        <v>3000</v>
      </c>
    </row>
    <row r="9" spans="1:7" x14ac:dyDescent="0.25">
      <c r="A9" s="3">
        <v>2</v>
      </c>
      <c r="B9" s="3" t="s">
        <v>13</v>
      </c>
      <c r="C9" s="3">
        <f>SUM(C10:C14)</f>
        <v>11</v>
      </c>
      <c r="D9" s="19">
        <f>SUM(D10:D14)</f>
        <v>6500</v>
      </c>
      <c r="E9" s="19">
        <f>SUM(E10:E14)</f>
        <v>9250000</v>
      </c>
      <c r="F9" s="19">
        <f>SUM(F10:F14)</f>
        <v>13000</v>
      </c>
      <c r="G9" s="18">
        <f t="shared" si="0"/>
        <v>6169916.6699999999</v>
      </c>
    </row>
    <row r="10" spans="1:7" x14ac:dyDescent="0.25">
      <c r="A10" s="5">
        <v>2.1</v>
      </c>
      <c r="B10" s="5" t="s">
        <v>15</v>
      </c>
      <c r="C10" s="5">
        <v>2</v>
      </c>
      <c r="D10" s="21">
        <v>1000</v>
      </c>
      <c r="E10" s="21">
        <f>(F10*D10)/2</f>
        <v>1000000</v>
      </c>
      <c r="F10" s="21">
        <f>D10*2</f>
        <v>2000</v>
      </c>
      <c r="G10" s="20">
        <f t="shared" si="0"/>
        <v>667166.67000000004</v>
      </c>
    </row>
    <row r="11" spans="1:7" x14ac:dyDescent="0.25">
      <c r="A11" s="5">
        <v>2.2000000000000002</v>
      </c>
      <c r="B11" s="5" t="s">
        <v>17</v>
      </c>
      <c r="C11" s="5">
        <v>2</v>
      </c>
      <c r="D11" s="21">
        <v>1000</v>
      </c>
      <c r="E11" s="21">
        <f>(F11*D11)/2</f>
        <v>1000000</v>
      </c>
      <c r="F11" s="21">
        <f>D11*2</f>
        <v>2000</v>
      </c>
      <c r="G11" s="20">
        <f t="shared" si="0"/>
        <v>667166.67000000004</v>
      </c>
    </row>
    <row r="12" spans="1:7" x14ac:dyDescent="0.25">
      <c r="A12" s="5">
        <v>2.2999999999999998</v>
      </c>
      <c r="B12" s="5" t="s">
        <v>18</v>
      </c>
      <c r="C12" s="5">
        <v>3</v>
      </c>
      <c r="D12" s="21">
        <v>1500</v>
      </c>
      <c r="E12" s="21">
        <f>(F12*D12)/2</f>
        <v>2250000</v>
      </c>
      <c r="F12" s="21">
        <f>D12*2</f>
        <v>3000</v>
      </c>
      <c r="G12" s="20">
        <f t="shared" si="0"/>
        <v>1500750</v>
      </c>
    </row>
    <row r="13" spans="1:7" x14ac:dyDescent="0.25">
      <c r="A13" s="5">
        <v>2.4</v>
      </c>
      <c r="B13" s="5" t="s">
        <v>19</v>
      </c>
      <c r="C13" s="5">
        <v>2</v>
      </c>
      <c r="D13" s="21">
        <v>1000</v>
      </c>
      <c r="E13" s="21">
        <f>(F13*D13)/2</f>
        <v>1000000</v>
      </c>
      <c r="F13" s="21">
        <f>D13*2</f>
        <v>2000</v>
      </c>
      <c r="G13" s="20">
        <f t="shared" si="0"/>
        <v>667166.67000000004</v>
      </c>
    </row>
    <row r="14" spans="1:7" x14ac:dyDescent="0.25">
      <c r="A14" s="5">
        <v>2.5</v>
      </c>
      <c r="B14" s="5" t="s">
        <v>20</v>
      </c>
      <c r="C14" s="5">
        <v>2</v>
      </c>
      <c r="D14" s="21">
        <v>2000</v>
      </c>
      <c r="E14" s="21">
        <f>(F14*D14)/2</f>
        <v>4000000</v>
      </c>
      <c r="F14" s="21">
        <f>D14*2</f>
        <v>4000</v>
      </c>
      <c r="G14" s="20">
        <f t="shared" si="0"/>
        <v>2667666.67</v>
      </c>
    </row>
    <row r="15" spans="1:7" x14ac:dyDescent="0.25">
      <c r="A15" s="3">
        <v>3</v>
      </c>
      <c r="B15" s="3" t="s">
        <v>21</v>
      </c>
      <c r="C15" s="3">
        <v>12</v>
      </c>
      <c r="D15" s="19">
        <f>SUM(D16:D18)</f>
        <v>4000</v>
      </c>
      <c r="E15" s="19">
        <f>SUM(E16:E18)</f>
        <v>6000000</v>
      </c>
      <c r="F15" s="19">
        <f>SUM(F16:F18)</f>
        <v>8000</v>
      </c>
      <c r="G15" s="18">
        <f t="shared" si="0"/>
        <v>4002000</v>
      </c>
    </row>
    <row r="16" spans="1:7" x14ac:dyDescent="0.25">
      <c r="A16" s="5">
        <v>3.1</v>
      </c>
      <c r="B16" s="5" t="s">
        <v>23</v>
      </c>
      <c r="C16" s="5">
        <v>4</v>
      </c>
      <c r="D16" s="21">
        <v>1000</v>
      </c>
      <c r="E16" s="21">
        <f>(F16*D16)/2</f>
        <v>1000000</v>
      </c>
      <c r="F16" s="21">
        <f>D16*2</f>
        <v>2000</v>
      </c>
      <c r="G16" s="20">
        <f t="shared" si="0"/>
        <v>667166.67000000004</v>
      </c>
    </row>
    <row r="17" spans="1:7" x14ac:dyDescent="0.25">
      <c r="A17" s="5">
        <v>3.2</v>
      </c>
      <c r="B17" s="5" t="s">
        <v>24</v>
      </c>
      <c r="C17" s="5">
        <v>4</v>
      </c>
      <c r="D17" s="21">
        <v>1000</v>
      </c>
      <c r="E17" s="21">
        <f>(F17*D17)/2</f>
        <v>1000000</v>
      </c>
      <c r="F17" s="21">
        <f>D17*2</f>
        <v>2000</v>
      </c>
      <c r="G17" s="20">
        <f t="shared" si="0"/>
        <v>667166.67000000004</v>
      </c>
    </row>
    <row r="18" spans="1:7" x14ac:dyDescent="0.25">
      <c r="A18" s="5">
        <v>3.3</v>
      </c>
      <c r="B18" s="5" t="s">
        <v>25</v>
      </c>
      <c r="C18" s="5">
        <v>4</v>
      </c>
      <c r="D18" s="21">
        <v>2000</v>
      </c>
      <c r="E18" s="21">
        <f>(F18*D18)/2</f>
        <v>4000000</v>
      </c>
      <c r="F18" s="21">
        <f>D18*2</f>
        <v>4000</v>
      </c>
      <c r="G18" s="20">
        <f t="shared" si="0"/>
        <v>2667666.67</v>
      </c>
    </row>
    <row r="19" spans="1:7" x14ac:dyDescent="0.25">
      <c r="A19" s="3">
        <v>4</v>
      </c>
      <c r="B19" s="3" t="s">
        <v>26</v>
      </c>
      <c r="C19" s="3">
        <v>18</v>
      </c>
      <c r="D19" s="19">
        <f>SUM(D20:D23)</f>
        <v>12000</v>
      </c>
      <c r="E19" s="19">
        <f>SUM(E20:E23)</f>
        <v>42000000</v>
      </c>
      <c r="F19" s="19">
        <f>SUM(F20:F23)</f>
        <v>24000</v>
      </c>
      <c r="G19" s="18">
        <f t="shared" si="0"/>
        <v>28006000</v>
      </c>
    </row>
    <row r="20" spans="1:7" x14ac:dyDescent="0.25">
      <c r="A20" s="5">
        <v>4.0999999999999996</v>
      </c>
      <c r="B20" s="5" t="s">
        <v>27</v>
      </c>
      <c r="C20" s="5">
        <v>5</v>
      </c>
      <c r="D20" s="21">
        <v>2000</v>
      </c>
      <c r="E20" s="21">
        <f>(F20*D20)/2</f>
        <v>4000000</v>
      </c>
      <c r="F20" s="21">
        <f>D20*2</f>
        <v>4000</v>
      </c>
      <c r="G20" s="20">
        <f t="shared" si="0"/>
        <v>2667666.67</v>
      </c>
    </row>
    <row r="21" spans="1:7" x14ac:dyDescent="0.25">
      <c r="A21" s="5">
        <v>4.2</v>
      </c>
      <c r="B21" s="5" t="s">
        <v>28</v>
      </c>
      <c r="C21" s="5">
        <v>5</v>
      </c>
      <c r="D21" s="21">
        <v>3000</v>
      </c>
      <c r="E21" s="21">
        <f>(F21*D21)/2</f>
        <v>9000000</v>
      </c>
      <c r="F21" s="21">
        <f>D21*2</f>
        <v>6000</v>
      </c>
      <c r="G21" s="20">
        <f t="shared" si="0"/>
        <v>6001500</v>
      </c>
    </row>
    <row r="22" spans="1:7" x14ac:dyDescent="0.25">
      <c r="A22" s="5">
        <v>4.3</v>
      </c>
      <c r="B22" s="5" t="s">
        <v>29</v>
      </c>
      <c r="C22" s="5">
        <v>4</v>
      </c>
      <c r="D22" s="21">
        <v>2000</v>
      </c>
      <c r="E22" s="21">
        <f>(F22*D22)/2</f>
        <v>4000000</v>
      </c>
      <c r="F22" s="21">
        <f>D22*2</f>
        <v>4000</v>
      </c>
      <c r="G22" s="20">
        <f t="shared" si="0"/>
        <v>2667666.67</v>
      </c>
    </row>
    <row r="23" spans="1:7" x14ac:dyDescent="0.25">
      <c r="A23" s="5">
        <v>4.4000000000000004</v>
      </c>
      <c r="B23" s="5" t="s">
        <v>30</v>
      </c>
      <c r="C23" s="5">
        <v>4</v>
      </c>
      <c r="D23" s="21">
        <v>5000</v>
      </c>
      <c r="E23" s="21">
        <f>(F23*D23)/2</f>
        <v>25000000</v>
      </c>
      <c r="F23" s="21">
        <f>D23*2</f>
        <v>10000</v>
      </c>
      <c r="G23" s="20">
        <f t="shared" si="0"/>
        <v>16669166.67</v>
      </c>
    </row>
    <row r="24" spans="1:7" x14ac:dyDescent="0.25">
      <c r="A24" s="3">
        <v>5</v>
      </c>
      <c r="B24" s="3" t="s">
        <v>31</v>
      </c>
      <c r="C24" s="3">
        <v>13</v>
      </c>
      <c r="D24" s="19">
        <f>SUM(D25:D29)</f>
        <v>7000</v>
      </c>
      <c r="E24" s="19">
        <f>SUM(E25:E29)</f>
        <v>10500000</v>
      </c>
      <c r="F24" s="19">
        <f>SUM(F25:F29)</f>
        <v>14000</v>
      </c>
      <c r="G24" s="18">
        <f t="shared" si="0"/>
        <v>7003500</v>
      </c>
    </row>
    <row r="25" spans="1:7" x14ac:dyDescent="0.25">
      <c r="A25" s="5">
        <v>5.0999999999999996</v>
      </c>
      <c r="B25" s="5" t="s">
        <v>32</v>
      </c>
      <c r="C25" s="5">
        <v>3</v>
      </c>
      <c r="D25" s="21">
        <v>1500</v>
      </c>
      <c r="E25" s="21">
        <f>(F25*D25)/2</f>
        <v>2250000</v>
      </c>
      <c r="F25" s="21">
        <f>D25*2</f>
        <v>3000</v>
      </c>
      <c r="G25" s="20">
        <f t="shared" si="0"/>
        <v>1500750</v>
      </c>
    </row>
    <row r="26" spans="1:7" x14ac:dyDescent="0.25">
      <c r="A26" s="5">
        <v>5.2</v>
      </c>
      <c r="B26" s="5" t="s">
        <v>33</v>
      </c>
      <c r="C26" s="5">
        <v>3</v>
      </c>
      <c r="D26" s="21">
        <v>2000</v>
      </c>
      <c r="E26" s="21">
        <f>(F26*D26)/2</f>
        <v>4000000</v>
      </c>
      <c r="F26" s="21">
        <f>D26*2</f>
        <v>4000</v>
      </c>
      <c r="G26" s="20">
        <f t="shared" si="0"/>
        <v>2667666.67</v>
      </c>
    </row>
    <row r="27" spans="1:7" x14ac:dyDescent="0.25">
      <c r="A27" s="5">
        <v>5.3</v>
      </c>
      <c r="B27" s="5" t="s">
        <v>34</v>
      </c>
      <c r="C27" s="5">
        <v>2</v>
      </c>
      <c r="D27" s="21">
        <v>1000</v>
      </c>
      <c r="E27" s="21">
        <f>(F27*D27)/2</f>
        <v>1000000</v>
      </c>
      <c r="F27" s="21">
        <f>D27*2</f>
        <v>2000</v>
      </c>
      <c r="G27" s="20">
        <f t="shared" si="0"/>
        <v>667166.67000000004</v>
      </c>
    </row>
    <row r="28" spans="1:7" x14ac:dyDescent="0.25">
      <c r="A28" s="5">
        <v>5.4</v>
      </c>
      <c r="B28" s="5" t="s">
        <v>35</v>
      </c>
      <c r="C28" s="5">
        <v>2</v>
      </c>
      <c r="D28" s="21">
        <v>1000</v>
      </c>
      <c r="E28" s="21">
        <f>(F28*D28)/2</f>
        <v>1000000</v>
      </c>
      <c r="F28" s="21">
        <f>D28*2</f>
        <v>2000</v>
      </c>
      <c r="G28" s="20">
        <f t="shared" si="0"/>
        <v>667166.67000000004</v>
      </c>
    </row>
    <row r="29" spans="1:7" x14ac:dyDescent="0.25">
      <c r="A29" s="5">
        <v>5.5</v>
      </c>
      <c r="B29" s="5" t="s">
        <v>36</v>
      </c>
      <c r="C29" s="5">
        <v>3</v>
      </c>
      <c r="D29" s="21">
        <v>1500</v>
      </c>
      <c r="E29" s="21">
        <f>(F29*D29)/2</f>
        <v>2250000</v>
      </c>
      <c r="F29" s="21">
        <f>D29*2</f>
        <v>3000</v>
      </c>
      <c r="G29" s="20">
        <f t="shared" si="0"/>
        <v>1500750</v>
      </c>
    </row>
    <row r="30" spans="1:7" x14ac:dyDescent="0.25">
      <c r="A30" s="3">
        <v>6</v>
      </c>
      <c r="B30" s="3" t="s">
        <v>37</v>
      </c>
      <c r="C30" s="3">
        <v>5</v>
      </c>
      <c r="D30" s="19">
        <f>SUM(D31:D32)</f>
        <v>4000</v>
      </c>
      <c r="E30" s="19">
        <f>SUM(E31:E32)</f>
        <v>8000000</v>
      </c>
      <c r="F30" s="19">
        <f>SUM(F31:F32)</f>
        <v>8000</v>
      </c>
      <c r="G30" s="18">
        <f t="shared" si="0"/>
        <v>5335333.33</v>
      </c>
    </row>
    <row r="31" spans="1:7" x14ac:dyDescent="0.25">
      <c r="A31" s="5">
        <v>6.1</v>
      </c>
      <c r="B31" s="5" t="s">
        <v>38</v>
      </c>
      <c r="C31" s="5">
        <v>2</v>
      </c>
      <c r="D31" s="21">
        <v>2000</v>
      </c>
      <c r="E31" s="21">
        <f>(F31*D31)/2</f>
        <v>4000000</v>
      </c>
      <c r="F31" s="21">
        <f>D31*2</f>
        <v>4000</v>
      </c>
      <c r="G31" s="20">
        <f t="shared" si="0"/>
        <v>2667666.67</v>
      </c>
    </row>
    <row r="32" spans="1:7" x14ac:dyDescent="0.25">
      <c r="A32" s="5">
        <v>6.2</v>
      </c>
      <c r="B32" s="5" t="s">
        <v>39</v>
      </c>
      <c r="C32" s="5">
        <v>3</v>
      </c>
      <c r="D32" s="21">
        <v>2000</v>
      </c>
      <c r="E32" s="21">
        <f>(F32*D32)/2</f>
        <v>4000000</v>
      </c>
      <c r="F32" s="21">
        <f>D32*2</f>
        <v>4000</v>
      </c>
      <c r="G32" s="20">
        <f t="shared" si="0"/>
        <v>2667666.67</v>
      </c>
    </row>
    <row r="33" spans="1:7" x14ac:dyDescent="0.25">
      <c r="A33" s="3">
        <v>7</v>
      </c>
      <c r="B33" s="3" t="s">
        <v>40</v>
      </c>
      <c r="C33" s="3">
        <v>11</v>
      </c>
      <c r="D33" s="19">
        <f>SUM(D34:D39)</f>
        <v>13500</v>
      </c>
      <c r="E33" s="19">
        <f>SUM(E34:E39)</f>
        <v>36250000</v>
      </c>
      <c r="F33" s="19">
        <f>SUM(F34:F39)</f>
        <v>27000</v>
      </c>
      <c r="G33" s="18">
        <f t="shared" si="0"/>
        <v>24173416.670000002</v>
      </c>
    </row>
    <row r="34" spans="1:7" x14ac:dyDescent="0.25">
      <c r="A34" s="5">
        <v>7.1</v>
      </c>
      <c r="B34" s="5" t="s">
        <v>41</v>
      </c>
      <c r="C34" s="5">
        <v>3</v>
      </c>
      <c r="D34" s="21">
        <v>1500</v>
      </c>
      <c r="E34" s="21">
        <f t="shared" ref="E34:E39" si="3">(F34*D34)/2</f>
        <v>2250000</v>
      </c>
      <c r="F34" s="21">
        <f t="shared" ref="F34:F39" si="4">D34*2</f>
        <v>3000</v>
      </c>
      <c r="G34" s="20">
        <f t="shared" si="0"/>
        <v>1500750</v>
      </c>
    </row>
    <row r="35" spans="1:7" x14ac:dyDescent="0.25">
      <c r="A35" s="5">
        <v>7.2</v>
      </c>
      <c r="B35" s="5" t="s">
        <v>42</v>
      </c>
      <c r="C35" s="5">
        <v>2</v>
      </c>
      <c r="D35" s="21">
        <v>2000</v>
      </c>
      <c r="E35" s="21">
        <f t="shared" si="3"/>
        <v>4000000</v>
      </c>
      <c r="F35" s="21">
        <f t="shared" si="4"/>
        <v>4000</v>
      </c>
      <c r="G35" s="20">
        <f t="shared" si="0"/>
        <v>2667666.67</v>
      </c>
    </row>
    <row r="36" spans="1:7" x14ac:dyDescent="0.25">
      <c r="A36" s="5">
        <v>7.3</v>
      </c>
      <c r="B36" s="5" t="s">
        <v>43</v>
      </c>
      <c r="C36" s="5">
        <v>3</v>
      </c>
      <c r="D36" s="21">
        <v>2000</v>
      </c>
      <c r="E36" s="21">
        <f t="shared" si="3"/>
        <v>4000000</v>
      </c>
      <c r="F36" s="21">
        <f t="shared" si="4"/>
        <v>4000</v>
      </c>
      <c r="G36" s="20">
        <f t="shared" si="0"/>
        <v>2667666.67</v>
      </c>
    </row>
    <row r="37" spans="1:7" x14ac:dyDescent="0.25">
      <c r="A37" s="5">
        <v>7.4</v>
      </c>
      <c r="B37" s="5" t="s">
        <v>44</v>
      </c>
      <c r="C37" s="5">
        <v>1</v>
      </c>
      <c r="D37" s="21">
        <v>3000</v>
      </c>
      <c r="E37" s="21">
        <f t="shared" si="3"/>
        <v>9000000</v>
      </c>
      <c r="F37" s="21">
        <f t="shared" si="4"/>
        <v>6000</v>
      </c>
      <c r="G37" s="20">
        <f t="shared" si="0"/>
        <v>6001500</v>
      </c>
    </row>
    <row r="38" spans="1:7" x14ac:dyDescent="0.25">
      <c r="A38" s="5">
        <v>7.5</v>
      </c>
      <c r="B38" s="5" t="s">
        <v>45</v>
      </c>
      <c r="C38" s="5">
        <v>1</v>
      </c>
      <c r="D38" s="21">
        <v>1000</v>
      </c>
      <c r="E38" s="21">
        <f t="shared" si="3"/>
        <v>1000000</v>
      </c>
      <c r="F38" s="21">
        <f t="shared" si="4"/>
        <v>2000</v>
      </c>
      <c r="G38" s="20">
        <f t="shared" si="0"/>
        <v>667166.67000000004</v>
      </c>
    </row>
    <row r="39" spans="1:7" x14ac:dyDescent="0.25">
      <c r="A39" s="5">
        <v>7.6</v>
      </c>
      <c r="B39" s="5" t="s">
        <v>46</v>
      </c>
      <c r="C39" s="5">
        <v>1</v>
      </c>
      <c r="D39" s="21">
        <v>4000</v>
      </c>
      <c r="E39" s="21">
        <f t="shared" si="3"/>
        <v>16000000</v>
      </c>
      <c r="F39" s="21">
        <f t="shared" si="4"/>
        <v>8000</v>
      </c>
      <c r="G39" s="20">
        <f t="shared" si="0"/>
        <v>10668666.67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actividades</vt:lpstr>
      <vt:lpstr>PERT Tiempo</vt:lpstr>
      <vt:lpstr>PERT 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</dc:creator>
  <dc:description/>
  <cp:lastModifiedBy>Jazzi</cp:lastModifiedBy>
  <cp:revision>7</cp:revision>
  <dcterms:created xsi:type="dcterms:W3CDTF">2020-11-11T16:10:52Z</dcterms:created>
  <dcterms:modified xsi:type="dcterms:W3CDTF">2022-10-21T05:37:56Z</dcterms:modified>
  <dc:language>es-MX</dc:language>
</cp:coreProperties>
</file>