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updateLinks="never"/>
  <xr:revisionPtr revIDLastSave="0" documentId="8_{D4CA0446-599D-49AC-8779-210703871554}" xr6:coauthVersionLast="47" xr6:coauthVersionMax="47" xr10:uidLastSave="{00000000-0000-0000-0000-000000000000}"/>
  <bookViews>
    <workbookView showSheetTabs="0" xWindow="51480" yWindow="5175" windowWidth="29040" windowHeight="15840" tabRatio="868" activeTab="3" xr2:uid="{00000000-000D-0000-FFFF-FFFF00000000}"/>
  </bookViews>
  <sheets>
    <sheet name="Home" sheetId="1" r:id="rId1"/>
    <sheet name="Info" sheetId="56" r:id="rId2"/>
    <sheet name="Terms" sheetId="57" r:id="rId3"/>
    <sheet name="PCT" sheetId="10" r:id="rId4"/>
    <sheet name="DS" sheetId="2" r:id="rId5"/>
    <sheet name="WhyCM" sheetId="15" r:id="rId6"/>
    <sheet name="DI" sheetId="3" r:id="rId7"/>
    <sheet name="DI20" sheetId="85" r:id="rId8"/>
    <sheet name="DI19" sheetId="84" r:id="rId9"/>
    <sheet name="DI18" sheetId="83" r:id="rId10"/>
    <sheet name="DI17" sheetId="82" r:id="rId11"/>
    <sheet name="DI16" sheetId="81" r:id="rId12"/>
    <sheet name="DI15" sheetId="80" r:id="rId13"/>
    <sheet name="DI14" sheetId="79" r:id="rId14"/>
    <sheet name="DI13" sheetId="78" r:id="rId15"/>
    <sheet name="DI12" sheetId="77" r:id="rId16"/>
    <sheet name="DI11" sheetId="76" r:id="rId17"/>
    <sheet name="DI10" sheetId="75" r:id="rId18"/>
    <sheet name="DI9" sheetId="74" r:id="rId19"/>
    <sheet name="DI8" sheetId="73" r:id="rId20"/>
    <sheet name="DI7" sheetId="72" r:id="rId21"/>
    <sheet name="DI6" sheetId="71" r:id="rId22"/>
    <sheet name="DI5" sheetId="70" r:id="rId23"/>
    <sheet name="DI4" sheetId="69" r:id="rId24"/>
    <sheet name="DI3" sheetId="68" r:id="rId25"/>
    <sheet name="DI2" sheetId="67" r:id="rId26"/>
    <sheet name="DI1" sheetId="22" r:id="rId27"/>
    <sheet name="DI help" sheetId="45" r:id="rId28"/>
    <sheet name="DA-Rk" sheetId="4" r:id="rId29"/>
    <sheet name="DA-Rl" sheetId="8" r:id="rId30"/>
    <sheet name="DA-Res" sheetId="46" r:id="rId31"/>
    <sheet name="DA-Rst" sheetId="6" r:id="rId32"/>
    <sheet name="DA-Rmp" sheetId="9" r:id="rId33"/>
    <sheet name="BP-I" sheetId="47" r:id="rId34"/>
    <sheet name="BP" sheetId="13" r:id="rId35"/>
    <sheet name="BP20" sheetId="104" r:id="rId36"/>
    <sheet name="BP19" sheetId="103" r:id="rId37"/>
    <sheet name="BP18" sheetId="102" r:id="rId38"/>
    <sheet name="BP17" sheetId="101" r:id="rId39"/>
    <sheet name="BP16" sheetId="100" r:id="rId40"/>
    <sheet name="BP15" sheetId="99" r:id="rId41"/>
    <sheet name="BP14" sheetId="98" r:id="rId42"/>
    <sheet name="BP13" sheetId="97" r:id="rId43"/>
    <sheet name="BP12" sheetId="96" r:id="rId44"/>
    <sheet name="BP11" sheetId="95" r:id="rId45"/>
    <sheet name="BP10" sheetId="94" r:id="rId46"/>
    <sheet name="BP9" sheetId="93" r:id="rId47"/>
    <sheet name="BP8" sheetId="92" r:id="rId48"/>
    <sheet name="BP7" sheetId="91" r:id="rId49"/>
    <sheet name="BP6" sheetId="90" r:id="rId50"/>
    <sheet name="BP5" sheetId="89" r:id="rId51"/>
    <sheet name="BP4" sheetId="88" r:id="rId52"/>
    <sheet name="BP3" sheetId="87" r:id="rId53"/>
    <sheet name="BP2" sheetId="86" r:id="rId54"/>
    <sheet name="BP1" sheetId="48" r:id="rId55"/>
    <sheet name="BP-T" sheetId="17" r:id="rId56"/>
    <sheet name="Plan-I" sheetId="49" r:id="rId57"/>
    <sheet name="Plan1" sheetId="26" r:id="rId58"/>
    <sheet name="Plan2" sheetId="58" r:id="rId59"/>
    <sheet name="Plan3" sheetId="59" r:id="rId60"/>
    <sheet name="Plan4" sheetId="60" r:id="rId61"/>
    <sheet name="Plan5" sheetId="61" r:id="rId62"/>
    <sheet name="Plan6" sheetId="62" r:id="rId63"/>
    <sheet name="Plan7" sheetId="63" r:id="rId64"/>
    <sheet name="Plan8" sheetId="64" r:id="rId65"/>
    <sheet name="Plan9" sheetId="65" r:id="rId66"/>
    <sheet name="Plan10" sheetId="66" r:id="rId67"/>
    <sheet name="Plan-C" sheetId="50" r:id="rId68"/>
    <sheet name="Plan-S" sheetId="51" r:id="rId69"/>
    <sheet name="Plan-P" sheetId="53" r:id="rId70"/>
    <sheet name="Plan-T" sheetId="52" r:id="rId71"/>
    <sheet name="TrCal" sheetId="18" r:id="rId72"/>
    <sheet name="Org-Perf" sheetId="55" r:id="rId73"/>
    <sheet name="CM-Perf" sheetId="54" r:id="rId74"/>
    <sheet name="AdAct" sheetId="20" r:id="rId75"/>
    <sheet name="SpComp" sheetId="27" r:id="rId76"/>
    <sheet name="MgrComp" sheetId="34" r:id="rId77"/>
    <sheet name="dropdowns" sheetId="16" state="hidden" r:id="rId78"/>
  </sheets>
  <definedNames>
    <definedName name="plans">dropdowns!$A$15:$A$19</definedName>
    <definedName name="shirtsize">dropdowns!$A$8:$A$12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55" l="1"/>
  <c r="M14" i="55"/>
  <c r="M13" i="55"/>
  <c r="M12" i="55"/>
  <c r="L15" i="55"/>
  <c r="L14" i="55"/>
  <c r="L13" i="55"/>
  <c r="L12" i="55"/>
  <c r="K15" i="55"/>
  <c r="K14" i="55"/>
  <c r="K13" i="55"/>
  <c r="K12" i="55"/>
  <c r="J15" i="55"/>
  <c r="J14" i="55"/>
  <c r="J13" i="55"/>
  <c r="J12" i="55"/>
  <c r="I15" i="55"/>
  <c r="I14" i="55"/>
  <c r="I13" i="55"/>
  <c r="I12" i="55"/>
  <c r="H15" i="55"/>
  <c r="H14" i="55"/>
  <c r="H13" i="55"/>
  <c r="H12" i="55"/>
  <c r="G15" i="55"/>
  <c r="G14" i="55"/>
  <c r="G13" i="55"/>
  <c r="G12" i="55"/>
  <c r="F15" i="55"/>
  <c r="F14" i="55"/>
  <c r="F13" i="55"/>
  <c r="F12" i="55"/>
  <c r="E15" i="55"/>
  <c r="E14" i="55"/>
  <c r="E13" i="55"/>
  <c r="E12" i="55"/>
  <c r="J12" i="10" l="1"/>
  <c r="M14" i="10" l="1"/>
  <c r="J9" i="10"/>
  <c r="G14" i="10"/>
  <c r="N64" i="8" l="1"/>
  <c r="N63" i="8"/>
  <c r="N62" i="8"/>
  <c r="N61" i="8"/>
  <c r="N60" i="8"/>
  <c r="N59" i="8"/>
  <c r="N58" i="8"/>
  <c r="N57" i="8"/>
  <c r="N56" i="8"/>
  <c r="N55" i="8"/>
  <c r="N54" i="8"/>
  <c r="N53" i="8"/>
  <c r="N52" i="8"/>
  <c r="N51" i="8"/>
  <c r="N50" i="8"/>
  <c r="M11" i="3" l="1"/>
  <c r="M12" i="3"/>
  <c r="M13" i="3"/>
  <c r="M14" i="3"/>
  <c r="M15" i="3"/>
  <c r="M16" i="3"/>
  <c r="M18" i="3"/>
  <c r="M19" i="3"/>
  <c r="M20" i="3"/>
  <c r="M21" i="3"/>
  <c r="M22" i="3"/>
  <c r="M23" i="3"/>
  <c r="M24" i="3"/>
  <c r="M25" i="3"/>
  <c r="M26" i="3"/>
  <c r="M27" i="3"/>
  <c r="M28" i="3"/>
  <c r="M29" i="3"/>
  <c r="L11" i="3"/>
  <c r="L12" i="3"/>
  <c r="L13" i="3"/>
  <c r="L14" i="3"/>
  <c r="L15" i="3"/>
  <c r="L16" i="3"/>
  <c r="L17" i="3"/>
  <c r="L18" i="3"/>
  <c r="L19" i="3"/>
  <c r="L20" i="3"/>
  <c r="L21" i="3"/>
  <c r="L22" i="3"/>
  <c r="L23" i="3"/>
  <c r="L24" i="3"/>
  <c r="L25" i="3"/>
  <c r="L26" i="3"/>
  <c r="L27" i="3"/>
  <c r="L28" i="3"/>
  <c r="L29" i="3"/>
  <c r="K11" i="3"/>
  <c r="K12" i="3"/>
  <c r="K13" i="3"/>
  <c r="K14" i="3"/>
  <c r="K15" i="3"/>
  <c r="K16" i="3"/>
  <c r="K17" i="3"/>
  <c r="K18" i="3"/>
  <c r="K19" i="3"/>
  <c r="K20" i="3"/>
  <c r="K21" i="3"/>
  <c r="K22" i="3"/>
  <c r="K23" i="3"/>
  <c r="K24" i="3"/>
  <c r="K25" i="3"/>
  <c r="K26" i="3"/>
  <c r="K27" i="3"/>
  <c r="K28" i="3"/>
  <c r="K29" i="3"/>
  <c r="J11" i="3"/>
  <c r="J12" i="3"/>
  <c r="J13" i="3"/>
  <c r="J14" i="3"/>
  <c r="J15" i="3"/>
  <c r="J16" i="3"/>
  <c r="J17" i="3"/>
  <c r="J18" i="3"/>
  <c r="J19" i="3"/>
  <c r="J20" i="3"/>
  <c r="J21" i="3"/>
  <c r="J22" i="3"/>
  <c r="J23" i="3"/>
  <c r="J24" i="3"/>
  <c r="J25" i="3"/>
  <c r="J26" i="3"/>
  <c r="J27" i="3"/>
  <c r="J28" i="3"/>
  <c r="J29" i="3"/>
  <c r="I11" i="3"/>
  <c r="I12" i="3"/>
  <c r="I13" i="3"/>
  <c r="I14" i="3"/>
  <c r="I15" i="3"/>
  <c r="I16" i="3"/>
  <c r="I17" i="3"/>
  <c r="I18" i="3"/>
  <c r="I19" i="3"/>
  <c r="I20" i="3"/>
  <c r="I21" i="3"/>
  <c r="I22" i="3"/>
  <c r="I23" i="3"/>
  <c r="I24" i="3"/>
  <c r="I25" i="3"/>
  <c r="I26" i="3"/>
  <c r="I27" i="3"/>
  <c r="I28" i="3"/>
  <c r="I29" i="3"/>
  <c r="H11" i="3"/>
  <c r="H12" i="3"/>
  <c r="H13" i="3"/>
  <c r="H14" i="3"/>
  <c r="H15" i="3"/>
  <c r="H16" i="3"/>
  <c r="H17" i="3"/>
  <c r="H18" i="3"/>
  <c r="H19" i="3"/>
  <c r="H20" i="3"/>
  <c r="H21" i="3"/>
  <c r="H22" i="3"/>
  <c r="H23" i="3"/>
  <c r="H24" i="3"/>
  <c r="H25" i="3"/>
  <c r="H26" i="3"/>
  <c r="H27" i="3"/>
  <c r="H28" i="3"/>
  <c r="H29" i="3"/>
  <c r="H10" i="3"/>
  <c r="C5" i="104"/>
  <c r="C5" i="103"/>
  <c r="C5" i="102"/>
  <c r="C5" i="101"/>
  <c r="C5" i="100"/>
  <c r="C5" i="99"/>
  <c r="C5" i="98"/>
  <c r="C5" i="97"/>
  <c r="C5" i="96"/>
  <c r="C5" i="95"/>
  <c r="C5" i="94"/>
  <c r="C5" i="93"/>
  <c r="C5" i="92"/>
  <c r="C5" i="91"/>
  <c r="C5" i="90"/>
  <c r="C5" i="89"/>
  <c r="C5" i="88"/>
  <c r="C5" i="87"/>
  <c r="C5" i="86"/>
  <c r="D6" i="85"/>
  <c r="E30" i="85"/>
  <c r="G24" i="85"/>
  <c r="G25" i="85" s="1"/>
  <c r="F29" i="3" s="1"/>
  <c r="D6" i="84"/>
  <c r="E30" i="84"/>
  <c r="G24" i="84"/>
  <c r="G25" i="84" s="1"/>
  <c r="F28" i="3" s="1"/>
  <c r="D6" i="83"/>
  <c r="E30" i="83"/>
  <c r="G24" i="83"/>
  <c r="G25" i="83" s="1"/>
  <c r="F27" i="3" s="1"/>
  <c r="D6" i="82"/>
  <c r="E30" i="82"/>
  <c r="G24" i="82"/>
  <c r="G25" i="82" s="1"/>
  <c r="F26" i="3" s="1"/>
  <c r="D6" i="81"/>
  <c r="E30" i="81"/>
  <c r="G24" i="81"/>
  <c r="G25" i="81" s="1"/>
  <c r="F25" i="3" s="1"/>
  <c r="D6" i="80"/>
  <c r="E30" i="80"/>
  <c r="G24" i="80"/>
  <c r="G25" i="80" s="1"/>
  <c r="F24" i="3" s="1"/>
  <c r="D6" i="79"/>
  <c r="E30" i="79"/>
  <c r="G24" i="79"/>
  <c r="G25" i="79" s="1"/>
  <c r="F23" i="3" s="1"/>
  <c r="D6" i="78"/>
  <c r="E30" i="78"/>
  <c r="G24" i="78"/>
  <c r="G25" i="78" s="1"/>
  <c r="F22" i="3" s="1"/>
  <c r="D6" i="77"/>
  <c r="E30" i="77"/>
  <c r="G24" i="77"/>
  <c r="G25" i="77" s="1"/>
  <c r="F21" i="3" s="1"/>
  <c r="D6" i="76"/>
  <c r="E30" i="76"/>
  <c r="G24" i="76"/>
  <c r="G25" i="76" s="1"/>
  <c r="F20" i="3" s="1"/>
  <c r="D6" i="75"/>
  <c r="E30" i="75"/>
  <c r="G24" i="75"/>
  <c r="G25" i="75" s="1"/>
  <c r="F19" i="3" s="1"/>
  <c r="D6" i="74"/>
  <c r="E30" i="74"/>
  <c r="G24" i="74"/>
  <c r="G25" i="74" s="1"/>
  <c r="F18" i="3" s="1"/>
  <c r="D6" i="73"/>
  <c r="E30" i="73"/>
  <c r="M17" i="3" s="1"/>
  <c r="G24" i="73"/>
  <c r="G25" i="73" s="1"/>
  <c r="F17" i="3" s="1"/>
  <c r="D6" i="72"/>
  <c r="E30" i="72"/>
  <c r="G24" i="72"/>
  <c r="G25" i="72" s="1"/>
  <c r="F16" i="3" s="1"/>
  <c r="D6" i="71"/>
  <c r="E30" i="71"/>
  <c r="G24" i="71"/>
  <c r="G25" i="71" s="1"/>
  <c r="F15" i="3" s="1"/>
  <c r="D6" i="70"/>
  <c r="E30" i="70"/>
  <c r="G24" i="70"/>
  <c r="G25" i="70" s="1"/>
  <c r="F14" i="3" s="1"/>
  <c r="D6" i="69"/>
  <c r="E30" i="69"/>
  <c r="G24" i="69"/>
  <c r="G25" i="69" s="1"/>
  <c r="F13" i="3" s="1"/>
  <c r="D6" i="68"/>
  <c r="E30" i="68"/>
  <c r="G24" i="68"/>
  <c r="G25" i="68" s="1"/>
  <c r="F12" i="3" s="1"/>
  <c r="D6" i="67"/>
  <c r="E30" i="67"/>
  <c r="G24" i="67"/>
  <c r="G25" i="67" s="1"/>
  <c r="F11" i="3" s="1"/>
  <c r="C13" i="66"/>
  <c r="C13" i="65"/>
  <c r="C13" i="64"/>
  <c r="C13" i="63"/>
  <c r="C13" i="62"/>
  <c r="C13" i="61"/>
  <c r="C13" i="60"/>
  <c r="C13" i="59"/>
  <c r="C13" i="58"/>
  <c r="E14" i="3" l="1"/>
  <c r="E11" i="3"/>
  <c r="E29" i="3"/>
  <c r="E28" i="3"/>
  <c r="E27" i="3"/>
  <c r="E26" i="3"/>
  <c r="E25" i="3"/>
  <c r="E24" i="3"/>
  <c r="E23" i="3"/>
  <c r="E22" i="3"/>
  <c r="E21" i="3"/>
  <c r="E20" i="3"/>
  <c r="E19" i="3"/>
  <c r="E18" i="3"/>
  <c r="E17" i="3"/>
  <c r="E16" i="3"/>
  <c r="E15" i="3"/>
  <c r="E13" i="3"/>
  <c r="E12" i="3"/>
  <c r="D63" i="55"/>
  <c r="D62" i="55"/>
  <c r="D61" i="55"/>
  <c r="D60" i="55"/>
  <c r="D59" i="55"/>
  <c r="D58" i="55"/>
  <c r="D57" i="55"/>
  <c r="D56" i="55"/>
  <c r="D55" i="55"/>
  <c r="D54" i="55"/>
  <c r="D51" i="55"/>
  <c r="D50" i="55"/>
  <c r="D49" i="55"/>
  <c r="D48" i="55"/>
  <c r="D47" i="55"/>
  <c r="D46" i="55"/>
  <c r="D45" i="55"/>
  <c r="D44" i="55"/>
  <c r="D43" i="55"/>
  <c r="D42" i="55"/>
  <c r="D14" i="55" s="1"/>
  <c r="D39" i="55"/>
  <c r="D38" i="55"/>
  <c r="D37" i="55"/>
  <c r="D36" i="55"/>
  <c r="D35" i="55"/>
  <c r="D34" i="55"/>
  <c r="D33" i="55"/>
  <c r="D32" i="55"/>
  <c r="D31" i="55"/>
  <c r="D30" i="55"/>
  <c r="D27" i="55"/>
  <c r="D26" i="55"/>
  <c r="D25" i="55"/>
  <c r="D24" i="55"/>
  <c r="D23" i="55"/>
  <c r="D22" i="55"/>
  <c r="D21" i="55"/>
  <c r="D20" i="55"/>
  <c r="D19" i="55"/>
  <c r="D18" i="55"/>
  <c r="D15" i="55" l="1"/>
  <c r="D13" i="55"/>
  <c r="D12" i="55"/>
  <c r="B57" i="18"/>
  <c r="B58" i="18" s="1"/>
  <c r="B59" i="18" s="1"/>
  <c r="B60" i="18" s="1"/>
  <c r="B56" i="18"/>
  <c r="B42" i="18"/>
  <c r="B43" i="18" s="1"/>
  <c r="B44" i="18" s="1"/>
  <c r="B45" i="18" s="1"/>
  <c r="B46" i="18" s="1"/>
  <c r="B28" i="18"/>
  <c r="B29" i="18" s="1"/>
  <c r="B30" i="18" s="1"/>
  <c r="B31" i="18" s="1"/>
  <c r="B32" i="18" s="1"/>
  <c r="E29" i="13"/>
  <c r="E92" i="13"/>
  <c r="E71" i="13"/>
  <c r="E50" i="13"/>
  <c r="E8" i="13"/>
  <c r="L10" i="3"/>
  <c r="E30" i="22"/>
  <c r="M10" i="3" s="1"/>
  <c r="I10" i="3" l="1"/>
  <c r="J10" i="3"/>
  <c r="K10" i="3"/>
  <c r="D17" i="18"/>
  <c r="D16" i="18"/>
  <c r="D15" i="18"/>
  <c r="D14" i="18"/>
  <c r="D13" i="18"/>
  <c r="D11" i="18"/>
  <c r="D10" i="18"/>
  <c r="D9" i="18"/>
  <c r="C13" i="26"/>
  <c r="C5" i="48" l="1"/>
  <c r="N45" i="8"/>
  <c r="N44" i="8"/>
  <c r="N43" i="8"/>
  <c r="N42" i="8"/>
  <c r="N41" i="8"/>
  <c r="N40" i="8"/>
  <c r="N39" i="8"/>
  <c r="N38" i="8"/>
  <c r="N37" i="8"/>
  <c r="N36" i="8"/>
  <c r="N35" i="8"/>
  <c r="N34" i="8"/>
  <c r="N33" i="8"/>
  <c r="N32" i="8"/>
  <c r="N31" i="8"/>
  <c r="N26" i="8"/>
  <c r="N25" i="8"/>
  <c r="N24" i="8"/>
  <c r="N23" i="8"/>
  <c r="N22" i="8"/>
  <c r="N21" i="8"/>
  <c r="N20" i="8"/>
  <c r="N19" i="8"/>
  <c r="N18" i="8"/>
  <c r="N17" i="8"/>
  <c r="N16" i="8"/>
  <c r="N15" i="8"/>
  <c r="N14" i="8"/>
  <c r="N13" i="8"/>
  <c r="N12" i="8"/>
  <c r="B49" i="4" l="1"/>
  <c r="B25" i="4" s="1"/>
  <c r="B50" i="4"/>
  <c r="B44" i="4" s="1"/>
  <c r="D6" i="22" l="1"/>
  <c r="G24" i="22"/>
  <c r="E10" i="3" s="1"/>
  <c r="C77" i="10"/>
  <c r="C76" i="10"/>
  <c r="C75" i="10"/>
  <c r="C74" i="10"/>
  <c r="B73" i="10"/>
  <c r="G25" i="22" l="1"/>
  <c r="F10" i="3" s="1"/>
  <c r="C43" i="34"/>
  <c r="B51" i="4" l="1"/>
  <c r="C39" i="27" l="1"/>
  <c r="F61" i="4" l="1"/>
  <c r="G61" i="4" s="1"/>
  <c r="F60" i="4"/>
  <c r="G60" i="4" s="1"/>
  <c r="G23" i="10"/>
  <c r="B77" i="10" s="1"/>
  <c r="G20" i="10"/>
  <c r="B74" i="10" s="1"/>
  <c r="G21" i="10"/>
  <c r="B75" i="10" s="1"/>
  <c r="G22" i="10"/>
  <c r="B76" i="10" s="1"/>
  <c r="F62" i="4" l="1"/>
  <c r="C31" i="4" l="1"/>
  <c r="C32" i="4" s="1"/>
  <c r="C33" i="4" s="1"/>
  <c r="C34" i="4" s="1"/>
  <c r="C35" i="4" s="1"/>
  <c r="C36" i="4" s="1"/>
  <c r="C37" i="4" s="1"/>
  <c r="C38" i="4" s="1"/>
  <c r="C39" i="4" s="1"/>
  <c r="C40" i="4" s="1"/>
  <c r="C41" i="4" s="1"/>
  <c r="C42" i="4" s="1"/>
  <c r="C43" i="4" s="1"/>
  <c r="C12" i="4"/>
  <c r="C13" i="4" s="1"/>
  <c r="C14" i="4" s="1"/>
  <c r="C15" i="4" s="1"/>
  <c r="C16" i="4" s="1"/>
  <c r="C17" i="4" s="1"/>
  <c r="C18" i="4" s="1"/>
  <c r="C19" i="4" s="1"/>
  <c r="C20" i="4" s="1"/>
  <c r="C21" i="4" s="1"/>
  <c r="C22" i="4" s="1"/>
  <c r="C23" i="4" s="1"/>
  <c r="C24" i="4" s="1"/>
</calcChain>
</file>

<file path=xl/sharedStrings.xml><?xml version="1.0" encoding="utf-8"?>
<sst xmlns="http://schemas.openxmlformats.org/spreadsheetml/2006/main" count="2699" uniqueCount="611">
  <si>
    <r>
      <rPr>
        <i/>
        <sz val="20"/>
        <color theme="1"/>
        <rFont val="Impact"/>
        <family val="2"/>
      </rPr>
      <t>Prosci</t>
    </r>
    <r>
      <rPr>
        <sz val="20"/>
        <color theme="1"/>
        <rFont val="Calibri"/>
        <family val="2"/>
        <scheme val="minor"/>
      </rPr>
      <t xml:space="preserve">  Proxima Offline</t>
    </r>
  </si>
  <si>
    <t>Project Settings - Details</t>
  </si>
  <si>
    <t>Project Name</t>
  </si>
  <si>
    <t>Project Type</t>
  </si>
  <si>
    <t>Project Management Approach</t>
  </si>
  <si>
    <t>Proxima Offline 1.0.2</t>
  </si>
  <si>
    <t>Additional Information</t>
  </si>
  <si>
    <t>Additional functionality available in the online Proxima app</t>
  </si>
  <si>
    <t>Knowledge Hub in the Prosci Portal</t>
  </si>
  <si>
    <t>Proxima full-feature app in the Prosci Portal</t>
  </si>
  <si>
    <t>●</t>
  </si>
  <si>
    <t>Feedforward of PCT prework into Proxima for program application</t>
  </si>
  <si>
    <t>https://knowledge-hub.prosci.com/</t>
  </si>
  <si>
    <t>https://proxima.prosci.com/</t>
  </si>
  <si>
    <t>Ability to share a ‘read only’ snapshot via a public link of project data with anyone</t>
  </si>
  <si>
    <t>Knowledge Hub provides a single point of access to content and resources related to a specific Prosci training program or learning experience. Access Prosci models, methodology and role-based solutions in an easy-to-use digital solution with on-screen content and downloadable resources.  Transition from ‘Knowledge’ to ‘Ability’ as you go beyond in-program learning to in-practice application.</t>
  </si>
  <si>
    <t>Proxima is a cloud-based web application accessed through the Prosci Portal that guides you through the Prosci Methodology focusing on the people side of change. Add projects or change initiatives, assess and track project health, and direct progress through the Prosci 3-Phase Process (phases, stages, activities) with the ADKAR Model at its core.  Proxima follows a structured, adaptable, and repeatable approach to help change leaders and practitioners achieve change success throughout a project or initiative.</t>
  </si>
  <si>
    <t>Ability to collaborate on a project in Proxima with another Proxima subscriber</t>
  </si>
  <si>
    <t>CSV export for import into project planning software or project dashboard</t>
  </si>
  <si>
    <t>Extensive helper text</t>
  </si>
  <si>
    <t>Image export of assessment results (PCT and Risk Assessment results)</t>
  </si>
  <si>
    <t>Dynamic creation of ADKAR Blueprint by Group and Extend Plan (no set number)</t>
  </si>
  <si>
    <t>Interconnecting of activities across ADKAR Blueprint and CM Plans with ability to view from either perspective/direction</t>
  </si>
  <si>
    <t xml:space="preserve">Interactive, visual Tracking Calendar with zoom and multiple date selections to meet iterative delivery </t>
  </si>
  <si>
    <t>Forward-looking scheduling of PCT Assessments, ADKAR Assessments and CM Performance Status Checks</t>
  </si>
  <si>
    <t>Group summary view, including all activities addressing that group</t>
  </si>
  <si>
    <t>Nested groups with parent-child relationships</t>
  </si>
  <si>
    <t>Configuration for organizational use (i.e. normalized groups, future release)</t>
  </si>
  <si>
    <t>Integration with data collection around ADKAR and PCT (future release of Proxima Pulse)</t>
  </si>
  <si>
    <t>Rollup of impacts across numerous projects to create portfolio view (future release of Proxima Portfolio)</t>
  </si>
  <si>
    <t>Dashboard User Interface and reporting based on the Change Scorecard (future release of Proxima Performance)</t>
  </si>
  <si>
    <t>Prosci Digital Product Single User License</t>
  </si>
  <si>
    <t>The Prosci Digital Product you are accessing is a licensed product. Prosci's content is protected by copyright laws and treaties, as well as other intellectual property laws and treaties. This license is for a single user. This license does not include reproduction and distribution to others, nor the creation of training materials from the content.</t>
  </si>
  <si>
    <t>GRANT OF LICENSE</t>
  </si>
  <si>
    <t>This license grants you a single-user license to use Prosci's digital product and associated content to support your project under a single user name and password. You agree not to share or distribute your user name and password for use by others. This license is for a single person only and allows you, as an individual, to apply these processes and tools to support projects in your organization. This single user license permits the limited reproduction and distribution of data gathering assessments or instruments for the sole purpose of collecting information that is used by the license holder for the development of his or her change management plans or activities.</t>
  </si>
  <si>
    <t xml:space="preserve">LICENSE RESTRICTIONS </t>
  </si>
  <si>
    <t xml:space="preserve">Not covered under this license: </t>
  </si>
  <si>
    <t>•	Delivery of training workshops or any form of educational program, seminar or meeting using this content for other employees or any third party;</t>
  </si>
  <si>
    <t>•	Reproduction and distribution of the content to other employees or a third party, in hardcopy or electronic form, whether in duplicate form or derivative works of selected content</t>
  </si>
  <si>
    <t xml:space="preserve">Site licenses or multi-user licenses can be purchased to allow distribution or reproduction of materials for additional employees. Contact Prosci for details at 970-203-9332. If this application is used by another company or entity external to your organization, that entity or company must have their own license. </t>
  </si>
  <si>
    <t xml:space="preserve">COPYRIGHT </t>
  </si>
  <si>
    <t>All title and intellectual property rights in and to this digital product (including but not limited to any images, applications, and text), the accompanying printed materials, and any copies of Prosci's Change Management Pilot, are owned by Prosci Research. No transfer of rights is included with this license. You agree not to copy or distribute any content, materials, templates or checklists from this application. You agree not to copy and make available any content from this tool onto another tool or product, whether in paper or electronic format. You agree not to extract content for use in training materials or to create derivative products for internal or external use.</t>
  </si>
  <si>
    <t xml:space="preserve">EXPORT </t>
  </si>
  <si>
    <t xml:space="preserve">You agree that you will not export Prosci's digital products to any country, person, or entity subject to U.S. export restrictions. You specifically agree not to export this product to any country to which the U.S. has embargoed or restricted the export of goods or services. </t>
  </si>
  <si>
    <t xml:space="preserve">CUSTOMER REMEDIES </t>
  </si>
  <si>
    <t>To the maximum extent permitted under applicable law, Prosci's entire liability and your exclusive remedy under this agreement is, at Prosci's option, either (a) return of the price paid; or (b) repair or replacement of the product.</t>
  </si>
  <si>
    <t xml:space="preserve">LIMITATION OF LIABILITY </t>
  </si>
  <si>
    <t xml:space="preserve">Liability is limited, at the exclusive option of Prosci, to either (a) replacement of digital product or (b) correction of defects in the software. </t>
  </si>
  <si>
    <t xml:space="preserve">EXCLUSION OF LIABILITY/DAMAGES </t>
  </si>
  <si>
    <t>Prosci will not in any circumstances be liable for any damages whatsoever associated with the use or misuse of this product (including, without limitation, damages for loss of business, business interruption, loss of business information or other indirect or consequential loss) arising out of the use or inability to use the product. Prosci's total liability under any provision of this agreement is in any case limited to the amount actually paid by you for the product. This license agreement represents the full agreement and takes the place of any other statements, written or verbal, related to the liability or warranty of the product.</t>
  </si>
  <si>
    <t>Prosci Methodology</t>
  </si>
  <si>
    <t>PCT Assessment</t>
  </si>
  <si>
    <t>Prosci Change Triangle (PCT)</t>
  </si>
  <si>
    <t>Assessment Results</t>
  </si>
  <si>
    <r>
      <t xml:space="preserve">The Prosci Change Triangle (PCT) Model is a simple but powerful framework for understanding the four critical aspects of any successful change effort. </t>
    </r>
    <r>
      <rPr>
        <b/>
        <sz val="11"/>
        <color theme="1"/>
        <rFont val="Calibri"/>
        <family val="2"/>
        <scheme val="minor"/>
      </rPr>
      <t xml:space="preserve">Success: </t>
    </r>
    <r>
      <rPr>
        <sz val="11"/>
        <color theme="1"/>
        <rFont val="Calibri"/>
        <family val="2"/>
        <scheme val="minor"/>
      </rPr>
      <t xml:space="preserve">clarity on the aim or purpose of the initiative. </t>
    </r>
    <r>
      <rPr>
        <b/>
        <sz val="11"/>
        <color theme="1"/>
        <rFont val="Calibri"/>
        <family val="2"/>
        <scheme val="minor"/>
      </rPr>
      <t xml:space="preserve">Leadership/sponsorship: </t>
    </r>
    <r>
      <rPr>
        <sz val="11"/>
        <color theme="1"/>
        <rFont val="Calibri"/>
        <family val="2"/>
        <scheme val="minor"/>
      </rPr>
      <t xml:space="preserve">provides strategy, direction and guidance. </t>
    </r>
    <r>
      <rPr>
        <b/>
        <sz val="11"/>
        <color theme="1"/>
        <rFont val="Calibri"/>
        <family val="2"/>
        <scheme val="minor"/>
      </rPr>
      <t xml:space="preserve">Project management: </t>
    </r>
    <r>
      <rPr>
        <sz val="11"/>
        <color theme="1"/>
        <rFont val="Calibri"/>
        <family val="2"/>
        <scheme val="minor"/>
      </rPr>
      <t xml:space="preserve">addresses the technical side of change by designing, developing and delivering the solution. </t>
    </r>
    <r>
      <rPr>
        <b/>
        <sz val="11"/>
        <color theme="1"/>
        <rFont val="Calibri"/>
        <family val="2"/>
        <scheme val="minor"/>
      </rPr>
      <t xml:space="preserve">Change management: </t>
    </r>
    <r>
      <rPr>
        <sz val="11"/>
        <color theme="1"/>
        <rFont val="Calibri"/>
        <family val="2"/>
        <scheme val="minor"/>
      </rPr>
      <t>addresses the people side of change by enabling people to engage, adopt and use the solution to achieve results and outcomes. The PCT Assessment can be used to position your project for success by assessing project health across the four critical aspects at a point in time. Rank each factor on a 1-3 scale: 1 = inadequate, 2 = adequate, 3 = exceptional</t>
    </r>
  </si>
  <si>
    <t>Leadership/</t>
  </si>
  <si>
    <t>Sponsorship</t>
  </si>
  <si>
    <t>Success</t>
  </si>
  <si>
    <t>Score:</t>
  </si>
  <si>
    <t>#:</t>
  </si>
  <si>
    <t>Factor</t>
  </si>
  <si>
    <t>Inputs into the change management process are defined (may include a business case, charter, scope, or plan).</t>
  </si>
  <si>
    <t>Project</t>
  </si>
  <si>
    <t>Change</t>
  </si>
  <si>
    <t>Organizational benefits are fully defined (what the organization gains).</t>
  </si>
  <si>
    <t>Management</t>
  </si>
  <si>
    <t>Project objectives are fully defined (what the project achieves).</t>
  </si>
  <si>
    <t>Adoption and usage objectives are fully defined.</t>
  </si>
  <si>
    <t>Score Summary</t>
  </si>
  <si>
    <t>Units of measure for benefits and objectives are established.</t>
  </si>
  <si>
    <t>Benefits and objectives are prioritized.</t>
  </si>
  <si>
    <t>Leadership/Sponsorship</t>
  </si>
  <si>
    <t>Benefit and objective ownership is designated.</t>
  </si>
  <si>
    <t>Project Management</t>
  </si>
  <si>
    <t>People dependency of benefits and objectives is evaluated.</t>
  </si>
  <si>
    <t>Change Management</t>
  </si>
  <si>
    <t>The definition of success is clear and ready to be communicated.</t>
  </si>
  <si>
    <t>The sponsorship coalition is aligned to a common definition of success.</t>
  </si>
  <si>
    <t>Score interpretation:</t>
  </si>
  <si>
    <t>25-30</t>
  </si>
  <si>
    <t>Strength - should be leveraged and maintained</t>
  </si>
  <si>
    <t>20-24</t>
  </si>
  <si>
    <t>Alert/possible risk - needs further investigation</t>
  </si>
  <si>
    <t>Leadership / Sponsorship</t>
  </si>
  <si>
    <t>10-19</t>
  </si>
  <si>
    <t>High risk/threat - needs immediate action</t>
  </si>
  <si>
    <t>The change has a primary sponsor with the necessary authority over the people, processes and systems to authorize and fund the change.</t>
  </si>
  <si>
    <t>The primary sponsor can clearly explain the nature of the change, the reason for the change, and the benefits for the organization.</t>
  </si>
  <si>
    <t>The organization has a clearly defined vision and strategy.</t>
  </si>
  <si>
    <t>The change is aligned with the strategy and vision for the organization.</t>
  </si>
  <si>
    <t>Priorities are set and communicated regarding the change and other competing priorities.</t>
  </si>
  <si>
    <t>The primary sponsor is resolving issues and making decisions related to the project schedule, scope and resources.</t>
  </si>
  <si>
    <t>The primary sponsor is actively and visibly participating throughout the lifecycle of the change.</t>
  </si>
  <si>
    <t>The primary sponsor is encouraging senior leaders to participate in and support the change by building a sponsor coalition.</t>
  </si>
  <si>
    <t>The primary sponsor is building awareness of the need for the change directly with employees.</t>
  </si>
  <si>
    <t>The primary sponsor is visibly reinforcing the change by celebrating successes and addressing resistance.</t>
  </si>
  <si>
    <t>The nature of the change is clearly defined including who is impacted and how.</t>
  </si>
  <si>
    <t>The project has specific objectives.</t>
  </si>
  <si>
    <t>The project has a clearly defined scope.</t>
  </si>
  <si>
    <t>The project has a project manager assigned to manage the project lifecycle.</t>
  </si>
  <si>
    <t>Project milestones are identified and a project schedule is complete.</t>
  </si>
  <si>
    <t>A work breakdown structure with deliverables is complete.</t>
  </si>
  <si>
    <t>Resources for the project are identified and acquired.</t>
  </si>
  <si>
    <t>Periodic meetings are scheduled with the project team and key stakeholders to track progress and resolve issues.</t>
  </si>
  <si>
    <t>The project manager understands the value of change management in ensuring the change will be adopted and used.</t>
  </si>
  <si>
    <t>The Change Management Plan is integrated with the Project Management Plan.</t>
  </si>
  <si>
    <t>The change is applying a structured change management approach to deliver the benefits to the organization.</t>
  </si>
  <si>
    <t>An assessment of the change and its impact on individuals and the organization is complete.</t>
  </si>
  <si>
    <t>An assessment of the change risk is complete.</t>
  </si>
  <si>
    <t>The change has specific adoption and usage objectives.</t>
  </si>
  <si>
    <t>An assessment of the strength of the sponsor coalition is complete.</t>
  </si>
  <si>
    <t>A customized and scaled change management strategy with the necessary sponsorship commitment is complete.</t>
  </si>
  <si>
    <t>The resources required to execute the change strategy and plans are identified, acquired and prepared.</t>
  </si>
  <si>
    <t>Change management plans that will mitigate resistance and achieve adoption and usage are complete and are being implemented.</t>
  </si>
  <si>
    <t>The effectiveness of change management is being monitored and adaptive actions are being taken if required to achieve adoption and usage.</t>
  </si>
  <si>
    <t>The organization is prepared to own and sustain the change.</t>
  </si>
  <si>
    <t>Notes:</t>
  </si>
  <si>
    <t>Phase 1 - Prepare Approach</t>
  </si>
  <si>
    <t>4 P's to Define Success</t>
  </si>
  <si>
    <t>What is the project?</t>
  </si>
  <si>
    <t>Purpose</t>
  </si>
  <si>
    <t>Why are we changing? What are the Project Objectives and Organizational Benefits?</t>
  </si>
  <si>
    <t>Particulars</t>
  </si>
  <si>
    <t>What are we changing?</t>
  </si>
  <si>
    <t>People</t>
  </si>
  <si>
    <t>Who will be changing?</t>
  </si>
  <si>
    <t>The Key Question - Connecting People to Success</t>
  </si>
  <si>
    <t>For your project, what percentage of overall results and outcomes depends on employee adoption and usage of the change?</t>
  </si>
  <si>
    <t xml:space="preserve">Prosci Methodology </t>
  </si>
  <si>
    <t>The Value of CM</t>
  </si>
  <si>
    <t>Why Is Change Management Important For Your Project</t>
  </si>
  <si>
    <t>The Human Factors that Determine ROI</t>
  </si>
  <si>
    <t>Speed of Adoption - For your project, how will you define Speed of Adoption? How will it be measured? What is the target?</t>
  </si>
  <si>
    <t>Ultimate Utilization - For your project, how will you define Ultimate Utilization? How will it be measured? What is the target?</t>
  </si>
  <si>
    <t>Proficiency - For your project, how will you define Proficiency? How will it be measured? What is the target?</t>
  </si>
  <si>
    <t>People-Dependent ROI</t>
  </si>
  <si>
    <t xml:space="preserve">For your project, estimate the percent of overall results and outcomes that depends on employee adoption and usage: </t>
  </si>
  <si>
    <t>How much are we investing (budget, people, energy) in driving and supporting employee adoption and usage?</t>
  </si>
  <si>
    <t>Costs and Risks</t>
  </si>
  <si>
    <t>Costs</t>
  </si>
  <si>
    <t>Risks</t>
  </si>
  <si>
    <t>To the individuals impacted by the change</t>
  </si>
  <si>
    <t>To the project if we do not manage the people side of change well</t>
  </si>
  <si>
    <t>To the organization if we do not manage the people side of change well</t>
  </si>
  <si>
    <t>To the organization if this change does not deliver the results we expect</t>
  </si>
  <si>
    <t>Define Impact</t>
  </si>
  <si>
    <t>Define Impacted Groups and Assess Change Impact for Your Project</t>
  </si>
  <si>
    <t>Define Impacted Groups</t>
  </si>
  <si>
    <t>Assess Change Impact</t>
  </si>
  <si>
    <t>Impacted Group Name</t>
  </si>
  <si>
    <t>Number of People in Group</t>
  </si>
  <si>
    <t>Aspects
Impacted</t>
  </si>
  <si>
    <t>Degree of Impact</t>
  </si>
  <si>
    <t>A</t>
  </si>
  <si>
    <t>D</t>
  </si>
  <si>
    <t>K</t>
  </si>
  <si>
    <t>R</t>
  </si>
  <si>
    <t>Barrier Point</t>
  </si>
  <si>
    <t xml:space="preserve">Impacted Group Name:  </t>
  </si>
  <si>
    <t>Definition of Adoption and Usage for the Group</t>
  </si>
  <si>
    <t>Define and Assess the Degree of Impact Using the 10 Aspects of Change Impact for the Group</t>
  </si>
  <si>
    <t>Use the scoring guide to help you score the impact: 0 = No Impact, 1 = Extremely Low Impact, 2 = Low, 3 = Moderate, 4 = High impact, 5 = Extremely High Impact.  An initiative may or may not impact all these aspects but by systematically working through the list you will be able to define both what is and what is not changing as well as surface important aspects of the change you need to consider. Note: Any aspect that is not impacted by the change (rated 0) will be removed from your degree of impact calculation. Impacted individuals don't think about the job aspects that aren't affected, only those that are. Removing them from the impact score more accurately reflects what the impacted individuals would perceive the impact to be.</t>
  </si>
  <si>
    <t>Yesterday (before the change)</t>
  </si>
  <si>
    <t>Tomorrow (after the change)</t>
  </si>
  <si>
    <t>Degree of Impact (0-5)</t>
  </si>
  <si>
    <t>Processes</t>
  </si>
  <si>
    <t>Systems</t>
  </si>
  <si>
    <t>Tools</t>
  </si>
  <si>
    <t>Job Roles</t>
  </si>
  <si>
    <t>Critical Behaviors</t>
  </si>
  <si>
    <t>Mindset/Attitudes/Beliefs</t>
  </si>
  <si>
    <t>Reporting Structure</t>
  </si>
  <si>
    <t>Performance Reviews</t>
  </si>
  <si>
    <t>Compensation</t>
  </si>
  <si>
    <t>Location</t>
  </si>
  <si>
    <t xml:space="preserve">Aspects impacted: </t>
  </si>
  <si>
    <t>Degree of impact:</t>
  </si>
  <si>
    <t>ADKAR Assessment and Barrier Point for the group</t>
  </si>
  <si>
    <t>Awareness</t>
  </si>
  <si>
    <t>Desire</t>
  </si>
  <si>
    <t>Knowledge</t>
  </si>
  <si>
    <t>Barrier Point:</t>
  </si>
  <si>
    <t>Ability</t>
  </si>
  <si>
    <t>Reinforcement</t>
  </si>
  <si>
    <t>Unique Group Considerations</t>
  </si>
  <si>
    <t>10 Aspects of Change Impact - Definitions and Example</t>
  </si>
  <si>
    <t xml:space="preserve">The actions or steps taken to achieve a defined end or outcome. Example: steps in the client engagement process and actions taken to capture data in a cloud-based CRM system.  </t>
  </si>
  <si>
    <t> </t>
  </si>
  <si>
    <t>A combination of people and automated applications organized to meet a set of objectives. Example: the introduction of a new cloud-based CRM solution to manage and analyze client interactions and data throughout the customer lifecycle.</t>
  </si>
  <si>
    <t>An item or implement used for a specific purpose; can be a physical object such as q mechanical tool or a technical object such as a web authoring tool or software program. Example: a conversion tool to move data from one CRM solution to another one mapping data as needed.</t>
  </si>
  <si>
    <t>Job roles</t>
  </si>
  <si>
    <t>A description of what a person does including competencies essential to performing well in that job capacity. Example: the client services role responsible for engaging directly with clients.</t>
  </si>
  <si>
    <t>Critical behaviors</t>
  </si>
  <si>
    <t xml:space="preserve">Vital or essential response of an individual or group to an action, environment, person or stimulus. Example: the actions of a client services associate based on client needs expressed including engagement with other team members to collaborate on solutions.  </t>
  </si>
  <si>
    <t>A mental inclination, disposition or frame of mind reflected in behaviors. Example: the transition from a transactional mode of financial services engagement to one built on relationships with the mindset of improving client retention and advocacy.</t>
  </si>
  <si>
    <t>The authority relationships in a company or organization; who reports to whom. Example: the move from regional sales teams to a global client services team with a different executive leader.</t>
  </si>
  <si>
    <t>The process and indicators of how performance is measured and assessed relative to objectives. Example: the introduction of specific client retention and advocacy objectives for client services associates.</t>
  </si>
  <si>
    <t>The amount of the monetary and non-monetary pay provided in return for work performed. Example: the commission structure and bonus plan for client services associates.</t>
  </si>
  <si>
    <t>A physical geographical place that provides facilities for a stated purpose. Example: the consolidation of all client services associates to one floor of the building instead of three separate locations by region.</t>
  </si>
  <si>
    <t>Define Approach - Risk</t>
  </si>
  <si>
    <t>Risk Assessment</t>
  </si>
  <si>
    <t>Change Characteristics</t>
  </si>
  <si>
    <t>Min (1)</t>
  </si>
  <si>
    <t>Max (5)</t>
  </si>
  <si>
    <t xml:space="preserve">Scope of change </t>
  </si>
  <si>
    <t>Workgroup</t>
  </si>
  <si>
    <t>Enterprise</t>
  </si>
  <si>
    <t xml:space="preserve">Number of people impacted </t>
  </si>
  <si>
    <t>Less than 10</t>
  </si>
  <si>
    <t>Over 1000</t>
  </si>
  <si>
    <t xml:space="preserve">Entry point for change management </t>
  </si>
  <si>
    <t>Early, at initiation</t>
  </si>
  <si>
    <t>Late, at implementation</t>
  </si>
  <si>
    <t xml:space="preserve">Variation in groups that are impacted </t>
  </si>
  <si>
    <t>All groups are impacted the same way</t>
  </si>
  <si>
    <t>All groups experience the change differently</t>
  </si>
  <si>
    <t xml:space="preserve">Clarity of future state </t>
  </si>
  <si>
    <t>Known and clear</t>
  </si>
  <si>
    <t>Unknown and emergent</t>
  </si>
  <si>
    <t xml:space="preserve">Type of change </t>
  </si>
  <si>
    <t>Single aspect, simple change</t>
  </si>
  <si>
    <t>Many aspects, complex change</t>
  </si>
  <si>
    <t xml:space="preserve">Degree of change impact on individual </t>
  </si>
  <si>
    <t>No change</t>
  </si>
  <si>
    <t>100% impact</t>
  </si>
  <si>
    <t xml:space="preserve">Amount of change overall </t>
  </si>
  <si>
    <t>Incremental</t>
  </si>
  <si>
    <t>Radical</t>
  </si>
  <si>
    <t xml:space="preserve">Impact on compensation </t>
  </si>
  <si>
    <t>No impact to pay and benefits</t>
  </si>
  <si>
    <t>Large impact on pay and benefits</t>
  </si>
  <si>
    <t xml:space="preserve">Degree of organizational restructuring </t>
  </si>
  <si>
    <t>No restructuring</t>
  </si>
  <si>
    <t>Complete restructuring</t>
  </si>
  <si>
    <t xml:space="preserve">Reduction in staffing levels </t>
  </si>
  <si>
    <t>No reduction</t>
  </si>
  <si>
    <t>Significant reduction</t>
  </si>
  <si>
    <t xml:space="preserve">Degree of confidentiality required </t>
  </si>
  <si>
    <t>Open and transparent</t>
  </si>
  <si>
    <t>Closed and confidential</t>
  </si>
  <si>
    <t xml:space="preserve">Timeframe for change </t>
  </si>
  <si>
    <t>Sufficient time to prepare, equip and support people</t>
  </si>
  <si>
    <t>Insufficient time to prepare, equip and support people</t>
  </si>
  <si>
    <t xml:space="preserve">Degree of external stakeholder impact </t>
  </si>
  <si>
    <t>Minimal external impact</t>
  </si>
  <si>
    <t>Significant external impact</t>
  </si>
  <si>
    <t>Sum of points for Change Characteristics Assessment (out of 70 total)</t>
  </si>
  <si>
    <t>Organizational Attributes</t>
  </si>
  <si>
    <t xml:space="preserve">Perceived need for change among impacted people </t>
  </si>
  <si>
    <t>People are dissatisfied with current state</t>
  </si>
  <si>
    <t>People are satisfied with current state</t>
  </si>
  <si>
    <t xml:space="preserve">Management of past changes </t>
  </si>
  <si>
    <t>Well-managed, successful changes</t>
  </si>
  <si>
    <t>Poorly managed, failed changes</t>
  </si>
  <si>
    <t xml:space="preserve">Change saturation </t>
  </si>
  <si>
    <t>Very few changes, under capacity</t>
  </si>
  <si>
    <t>Everything is changing, over capacity</t>
  </si>
  <si>
    <t xml:space="preserve">Shared vision and strategic direction for the organization </t>
  </si>
  <si>
    <t>Widely shared, unified vision</t>
  </si>
  <si>
    <t>Many different directions and shifting priorities</t>
  </si>
  <si>
    <t xml:space="preserve">Resources and funding availability to implement change </t>
  </si>
  <si>
    <t>Adequate resources and funds</t>
  </si>
  <si>
    <t>Inadequate resources and funds</t>
  </si>
  <si>
    <t xml:space="preserve">Organization’s culture and responsiveness to change </t>
  </si>
  <si>
    <t>Open and receptive to change</t>
  </si>
  <si>
    <t>Closed and resistant to change</t>
  </si>
  <si>
    <t xml:space="preserve">Organizational reinforcement of change </t>
  </si>
  <si>
    <t>People are rewarded for taking risks and embracing change</t>
  </si>
  <si>
    <t>People are rewarded for consistency and predictability</t>
  </si>
  <si>
    <t xml:space="preserve">Leadership mindset </t>
  </si>
  <si>
    <t>Success declared when benefits are realized</t>
  </si>
  <si>
    <t>Success declared at go live</t>
  </si>
  <si>
    <t xml:space="preserve">Leadership style and power distribution </t>
  </si>
  <si>
    <t>Centralized</t>
  </si>
  <si>
    <t>Distributed</t>
  </si>
  <si>
    <t xml:space="preserve">Executive/senior manager change competency </t>
  </si>
  <si>
    <t>Highly effective at sponsoring change</t>
  </si>
  <si>
    <t>Lack skills and knowledge</t>
  </si>
  <si>
    <t xml:space="preserve">People manager change competency </t>
  </si>
  <si>
    <t>Highly effective at managing change</t>
  </si>
  <si>
    <t xml:space="preserve">Impacted employee change competency </t>
  </si>
  <si>
    <t>Highly effective at thriving in change</t>
  </si>
  <si>
    <t xml:space="preserve">Change management maturity </t>
  </si>
  <si>
    <t>Well-established organizational competency</t>
  </si>
  <si>
    <t>Ad hoc or absent</t>
  </si>
  <si>
    <t xml:space="preserve">Project management maturity  </t>
  </si>
  <si>
    <t>Risk Assessment Analysis</t>
  </si>
  <si>
    <t>Change Characteristics score</t>
  </si>
  <si>
    <t>Organizational Attributes score</t>
  </si>
  <si>
    <t>Risk Quadrant</t>
  </si>
  <si>
    <t xml:space="preserve">A score of 14 to 42 is considered low risk. </t>
  </si>
  <si>
    <t>A score of 42 to 70 is medium-to-high risk.</t>
  </si>
  <si>
    <t xml:space="preserve">High risk changes require more time, effort </t>
  </si>
  <si>
    <t>and resources than medium or low risk changes.</t>
  </si>
  <si>
    <t>CC</t>
  </si>
  <si>
    <t>OA</t>
  </si>
  <si>
    <t>Define Approach - Roles</t>
  </si>
  <si>
    <t>ROLES</t>
  </si>
  <si>
    <t>Core Roles to include: Primary Sponsor, People Managers, Project Manager, Change Practitioner</t>
  </si>
  <si>
    <t xml:space="preserve">Extend Roles to consider: Sponsor Coalition, Key Influencers, Solution Developers, Change Agent Network </t>
  </si>
  <si>
    <t>Role Roster - Core Roles</t>
  </si>
  <si>
    <t>Core Role Name</t>
  </si>
  <si>
    <t>Initials or Full Name</t>
  </si>
  <si>
    <t>Impacted Group(s)</t>
  </si>
  <si>
    <t>Employee-centered Role Definition 
(I __ by __)</t>
  </si>
  <si>
    <t>Support (supportive, neutral, opposed)</t>
  </si>
  <si>
    <t>Influence (high, medium, low)</t>
  </si>
  <si>
    <t>Barrier
Point</t>
  </si>
  <si>
    <t>Activation tactics to help them effectively fulfill their change management role.</t>
  </si>
  <si>
    <t>Role Roster - Extend Roles</t>
  </si>
  <si>
    <t>Extend Role Name</t>
  </si>
  <si>
    <t>Role Roster - Sponsor Coalition</t>
  </si>
  <si>
    <t>Sponsor Coalition Role Name</t>
  </si>
  <si>
    <t>Define Approach - Resources</t>
  </si>
  <si>
    <t>Governance Model Structure</t>
  </si>
  <si>
    <t>Governance Description:</t>
  </si>
  <si>
    <t xml:space="preserve">Advantages to Leverage: </t>
  </si>
  <si>
    <t>Implications to Mitigate:</t>
  </si>
  <si>
    <t>Sponsor Access Evaluation:</t>
  </si>
  <si>
    <t>Action Items for Governance Model:</t>
  </si>
  <si>
    <t>Change Management Budget Evaluation</t>
  </si>
  <si>
    <t>Prepare Approach Budget:</t>
  </si>
  <si>
    <t>Manage Change Budget:</t>
  </si>
  <si>
    <t>Sustain Outcomes Budget:</t>
  </si>
  <si>
    <t>Source of Budget:</t>
  </si>
  <si>
    <t>Sufficiency of Budget:</t>
  </si>
  <si>
    <t>Define Approach - Resistance and special tactics</t>
  </si>
  <si>
    <t>RESISTANCE and special tactics</t>
  </si>
  <si>
    <t>Impacted Group</t>
  </si>
  <si>
    <t xml:space="preserve">Anticipated Resistance </t>
  </si>
  <si>
    <t>Special Tactics to Address Resistance</t>
  </si>
  <si>
    <t>Define Approach - Roadmap and timeline</t>
  </si>
  <si>
    <t xml:space="preserve">Roadmap </t>
  </si>
  <si>
    <t>Key Technical-Side and People-Side Dates</t>
  </si>
  <si>
    <t>Sequential</t>
  </si>
  <si>
    <t>Key Project Milestone Dates</t>
  </si>
  <si>
    <t>Date</t>
  </si>
  <si>
    <t>ADKAR Milestone Dates</t>
  </si>
  <si>
    <t>Kickoff</t>
  </si>
  <si>
    <t>Go Live</t>
  </si>
  <si>
    <t>Outcomes</t>
  </si>
  <si>
    <t>Iterative</t>
  </si>
  <si>
    <t>Key Initiative Release Dates</t>
  </si>
  <si>
    <t>Iterative ADKAR Milestone Dates</t>
  </si>
  <si>
    <t>Release 1</t>
  </si>
  <si>
    <t>Release 2</t>
  </si>
  <si>
    <t>Release 3</t>
  </si>
  <si>
    <t>Release 4</t>
  </si>
  <si>
    <t>Release 5</t>
  </si>
  <si>
    <t>Release 6</t>
  </si>
  <si>
    <t>Release 7</t>
  </si>
  <si>
    <t>Release 8</t>
  </si>
  <si>
    <t>Phase 2 - Manage Change</t>
  </si>
  <si>
    <t>ADKAR Blueprint By Group - Index</t>
  </si>
  <si>
    <t>Impacted Groups:</t>
  </si>
  <si>
    <t>Group Name: (select from drop down or enter name)</t>
  </si>
  <si>
    <t xml:space="preserve">Group 1: </t>
  </si>
  <si>
    <t>Group 2:</t>
  </si>
  <si>
    <t>Group 3:</t>
  </si>
  <si>
    <t>Group 4:</t>
  </si>
  <si>
    <t>Group 5:</t>
  </si>
  <si>
    <t>Group 6:</t>
  </si>
  <si>
    <t>Group 7:</t>
  </si>
  <si>
    <t xml:space="preserve">Group 8: </t>
  </si>
  <si>
    <t xml:space="preserve">Group 9: </t>
  </si>
  <si>
    <t xml:space="preserve">Group 10: </t>
  </si>
  <si>
    <t xml:space="preserve">Group 11: </t>
  </si>
  <si>
    <t xml:space="preserve">Group 12: </t>
  </si>
  <si>
    <t xml:space="preserve">Group 13: </t>
  </si>
  <si>
    <t xml:space="preserve">Group 14: </t>
  </si>
  <si>
    <t xml:space="preserve">Group 15: </t>
  </si>
  <si>
    <t xml:space="preserve">Group 16: </t>
  </si>
  <si>
    <t xml:space="preserve">Group 17: </t>
  </si>
  <si>
    <t xml:space="preserve">Group 18: </t>
  </si>
  <si>
    <t xml:space="preserve">Group 19: </t>
  </si>
  <si>
    <t xml:space="preserve">Group 20: </t>
  </si>
  <si>
    <t>ADKAR Blueprint</t>
  </si>
  <si>
    <t>* Milestone target dates</t>
  </si>
  <si>
    <t>Group:</t>
  </si>
  <si>
    <t>Overall</t>
  </si>
  <si>
    <t xml:space="preserve">   pulled from Roadmap</t>
  </si>
  <si>
    <t>Milestone Target Date:</t>
  </si>
  <si>
    <t>Gauge Gap:</t>
  </si>
  <si>
    <t>Activity Name:</t>
  </si>
  <si>
    <t>Role(s) Required: (Who)</t>
  </si>
  <si>
    <t>Start Date:</t>
  </si>
  <si>
    <t>Finish Date:</t>
  </si>
  <si>
    <t xml:space="preserve">  (pulled from ADKAR Blueprint by Group Index)</t>
  </si>
  <si>
    <t>ADKAR Tactics and Activities Examples</t>
  </si>
  <si>
    <t>Awareness tactics:</t>
  </si>
  <si>
    <t>Desires tactics:</t>
  </si>
  <si>
    <t>Knowledge tactics:</t>
  </si>
  <si>
    <t>Ability tactics:</t>
  </si>
  <si>
    <t>Reinforcement tactics:</t>
  </si>
  <si>
    <t xml:space="preserve">Provide repetitive face-to-face communication of the business reasons for the change and the risks of not changing
Use a variety of communication channels, such as team meetings, emails, bulletin board postings, posters, etc.
Provide employees with ready access to business information, such as external drivers of change
Share customer feedback and develop effective responses
Surface and address rumors  </t>
  </si>
  <si>
    <t>Help employees identify the personal benefits of the change (WIIFM)
Acknowledge the losses and opportunities associated with the change
Address negative history with change – discuss why previous mistakes occurred and how current and future changes can be implemented differently to ensure success 
Engage employees in the change process at the earliest possible stages of the change
Align incentive and performance management systems to support the change</t>
  </si>
  <si>
    <t>Ensure employees have access to and time to attend training 
Use job aids to assist employees in the learning process
Provide open and ready access to information to support learning
Identify employees that others can go to for assistance
Share problems and lessons learned as a team</t>
  </si>
  <si>
    <t>Provide one-on-one coaching
Help employees apply what they have learned to real work situations
Ensure that employees have the time and opportunities to develop new skills
Provide solutions when the "real work" does not match what they learned in training
Be a role model for how to act in the new environment
Identify when "more time" is not the answer and external intervention is required</t>
  </si>
  <si>
    <t>Celebrate successes 
Recognize employees for successfully implementing change 
Gather feedback from employees
Identify root causes for low adoption and implement corrective action
Build accountability mechanisms into day-to-day business operations</t>
  </si>
  <si>
    <t>Change Management Plans Index</t>
  </si>
  <si>
    <t>Core Plans:</t>
  </si>
  <si>
    <t>Role Plans</t>
  </si>
  <si>
    <t>Activity Plans</t>
  </si>
  <si>
    <t>Extend Plans:</t>
  </si>
  <si>
    <t>Plan Name: (select from drop down or enter name)</t>
  </si>
  <si>
    <t>Extend Plan 1:</t>
  </si>
  <si>
    <t>Extend Plan 2:</t>
  </si>
  <si>
    <t>Extend Plan 3:</t>
  </si>
  <si>
    <t>Extend Plan 4:</t>
  </si>
  <si>
    <t>Extend Plan 5:</t>
  </si>
  <si>
    <t>Extend Plan 6:</t>
  </si>
  <si>
    <t>Extend Plan 7:</t>
  </si>
  <si>
    <t>Extend Plan 8:</t>
  </si>
  <si>
    <t>Extend Plan 9:</t>
  </si>
  <si>
    <t>Extend Plan 10:</t>
  </si>
  <si>
    <t>Change Management Plan Template</t>
  </si>
  <si>
    <t>Instructions for using the Change Management Plan Template:</t>
  </si>
  <si>
    <t>Use the following template as a starting point to create any change management plan.</t>
  </si>
  <si>
    <t>Project Name:</t>
  </si>
  <si>
    <t xml:space="preserve">Sponsor:  </t>
  </si>
  <si>
    <t xml:space="preserve">Change Practitioner:  </t>
  </si>
  <si>
    <t>Plan Type:</t>
  </si>
  <si>
    <t xml:space="preserve">  (Activity Plan, Role Plan, Hybrid Plan, etc.)</t>
  </si>
  <si>
    <t>Plan Name:</t>
  </si>
  <si>
    <t xml:space="preserve">  (Communications Plan, Training Plan, People Manager Plan, Sponsor Plan, etc.)</t>
  </si>
  <si>
    <t>Last updated: (date)</t>
  </si>
  <si>
    <t>Timeline (WHEN)</t>
  </si>
  <si>
    <t>Activity Name (WHAT)</t>
  </si>
  <si>
    <t>ADKAR Outcome  (WHY)</t>
  </si>
  <si>
    <t>Group (WHO)</t>
  </si>
  <si>
    <t xml:space="preserve"> Method / Mechanism (HOW)</t>
  </si>
  <si>
    <t>Role(s) Required (WHO)</t>
  </si>
  <si>
    <t>Responsible (WHO)</t>
  </si>
  <si>
    <t>Start date</t>
  </si>
  <si>
    <t>Finish date</t>
  </si>
  <si>
    <t xml:space="preserve">Status </t>
  </si>
  <si>
    <t>Result / Feedback</t>
  </si>
  <si>
    <t>What needs to be done?</t>
  </si>
  <si>
    <t xml:space="preserve">What is the intended ADKAR outcome?  Which element is this activity targeting?  </t>
  </si>
  <si>
    <t xml:space="preserve">Which impacted group is the intended audience for the activity?  </t>
  </si>
  <si>
    <t>What is the established process for completing the activity?</t>
  </si>
  <si>
    <t>Who might you need to complete this activity?  Who is your preferred sender? What role is best positioned to take action?</t>
  </si>
  <si>
    <t xml:space="preserve">Who should take the lead to ensure this activity is completed? </t>
  </si>
  <si>
    <t>When should this activity start?</t>
  </si>
  <si>
    <t>When should this activity complete?</t>
  </si>
  <si>
    <t>Is this activity not started, in progress or complete?</t>
  </si>
  <si>
    <t>What is the result or outcome of the activity?  How do you know?</t>
  </si>
  <si>
    <t>Activity Plan</t>
  </si>
  <si>
    <t xml:space="preserve">Plan:  </t>
  </si>
  <si>
    <t>Communications Plan</t>
  </si>
  <si>
    <t>Role Plan</t>
  </si>
  <si>
    <t>Sponsor Plan</t>
  </si>
  <si>
    <t>People Manager Plan</t>
  </si>
  <si>
    <t>Training Plan</t>
  </si>
  <si>
    <t>Tracking Calendar</t>
  </si>
  <si>
    <r>
      <t>Key Dates</t>
    </r>
    <r>
      <rPr>
        <sz val="11"/>
        <rFont val="Calibri"/>
        <family val="2"/>
        <scheme val="minor"/>
      </rPr>
      <t xml:space="preserve">  -  </t>
    </r>
    <r>
      <rPr>
        <i/>
        <sz val="11"/>
        <rFont val="Calibri"/>
        <family val="2"/>
        <scheme val="minor"/>
      </rPr>
      <t>(pulled from Roadmap)</t>
    </r>
  </si>
  <si>
    <t>ADKAR Milestones</t>
  </si>
  <si>
    <t>Organizational Performance Tracking Schedule - PCT Status Checks</t>
  </si>
  <si>
    <t>Date Scheduled:</t>
  </si>
  <si>
    <t>Date Completed:</t>
  </si>
  <si>
    <t>Description:</t>
  </si>
  <si>
    <t>Status:</t>
  </si>
  <si>
    <t>Results:</t>
  </si>
  <si>
    <t xml:space="preserve">Notes: </t>
  </si>
  <si>
    <t>Individual Performance Tracking Schedule - ADKAR Status Checks</t>
  </si>
  <si>
    <t>CM Performance Tracking Schedule - Blueprint and Plan Status Checks</t>
  </si>
  <si>
    <t>Organizational Performance</t>
  </si>
  <si>
    <t>Initial</t>
  </si>
  <si>
    <t>(pulled from PCT)</t>
  </si>
  <si>
    <t xml:space="preserve">Date Completed: </t>
  </si>
  <si>
    <t>PCT Assessments Over Time:</t>
  </si>
  <si>
    <t>Success:</t>
  </si>
  <si>
    <t>Leadership /  Sponsorship</t>
  </si>
  <si>
    <t>Change Management Performance</t>
  </si>
  <si>
    <t>Type:</t>
  </si>
  <si>
    <t>Description (Specific Plan or Group):</t>
  </si>
  <si>
    <t>Adapt Actions Template</t>
  </si>
  <si>
    <t>What:</t>
  </si>
  <si>
    <t>So What:</t>
  </si>
  <si>
    <t>Now What:</t>
  </si>
  <si>
    <t>Observations:</t>
  </si>
  <si>
    <t>Implications:</t>
  </si>
  <si>
    <t>Action Steps:</t>
  </si>
  <si>
    <t>Assessment results:</t>
  </si>
  <si>
    <t>Strengths:</t>
  </si>
  <si>
    <t>Opportunities:</t>
  </si>
  <si>
    <t>Phase 2 - Plan and Act</t>
  </si>
  <si>
    <t>Sponsor Competency Assessment</t>
  </si>
  <si>
    <t>1=least</t>
  </si>
  <si>
    <t>Participated actively and visibly throughout the project:</t>
  </si>
  <si>
    <t>5=most</t>
  </si>
  <si>
    <t>Attended project and status meetings regularly</t>
  </si>
  <si>
    <t xml:space="preserve">Was present to kickoff special events and training sessions. </t>
  </si>
  <si>
    <t>Held the team accountable for results (defined objectives, conducted ongoing reviews.)</t>
  </si>
  <si>
    <t>Was involved in critical decision making (at critical milestones, at steering committee meetings, in one-on-one sessions).</t>
  </si>
  <si>
    <t>Ensured that the project had the right team members, budget, and resources for success.</t>
  </si>
  <si>
    <t xml:space="preserve">Was accessible to the project team; ensured that other managers were accessible as well. </t>
  </si>
  <si>
    <t>Built a coalition of sponsorship with peers and managers:</t>
  </si>
  <si>
    <t>Sponsored the change with direct reports (created awareness of the need for change, built support, and followed up).</t>
  </si>
  <si>
    <t>Established clear expectations with mid-level managers.</t>
  </si>
  <si>
    <t>Dealt with problem managers (managed resistance).</t>
  </si>
  <si>
    <t>Created a sponsorship cascade with managers; ensured that they were building support with their direct reports.</t>
  </si>
  <si>
    <t>Listened to and addressed management concerns.</t>
  </si>
  <si>
    <t>Held direct, face-to-face meetings with front-line supervisors to explain "what, why, and how."</t>
  </si>
  <si>
    <t>Provided management/leadership team with frequent updates and status information.</t>
  </si>
  <si>
    <t>Sponsored the change upward.</t>
  </si>
  <si>
    <t>Communicated to employees and managers:</t>
  </si>
  <si>
    <r>
      <t xml:space="preserve">Was visible to employees; </t>
    </r>
    <r>
      <rPr>
        <sz val="8"/>
        <color theme="1"/>
        <rFont val="Calibri"/>
        <family val="2"/>
        <scheme val="minor"/>
      </rPr>
      <t>effectively communicated why the change was happening, the risks of not changing, and the vision for the organization.</t>
    </r>
  </si>
  <si>
    <t>Linked key performance indicators and financial objectives to the change.</t>
  </si>
  <si>
    <t>Enabled communications to be two-way (allowed for feedback and question/answer sessions).</t>
  </si>
  <si>
    <t xml:space="preserve">Spoke face-to-face at townhall meetings, road shows, and key presentations. </t>
  </si>
  <si>
    <t>Communicated frequently throughout the project and with multiple media (not just during kickoff of the project).</t>
  </si>
  <si>
    <t xml:space="preserve">Interacted effectively with managers; helped them create and communicate a consistent message to employees. </t>
  </si>
  <si>
    <t xml:space="preserve">Sum of scores (out of 100 total) </t>
  </si>
  <si>
    <t>Score interpretation: 80-100 = Excellent; 70-79 = Good; 69 and below = Fair to Poor)</t>
  </si>
  <si>
    <t>Manager Competency Assessment</t>
  </si>
  <si>
    <t>1=not achieved</t>
  </si>
  <si>
    <t>Adapting to change</t>
  </si>
  <si>
    <t>5=completely achieved</t>
  </si>
  <si>
    <t>I sought out information to better understand ‘why’ the change was occurring.</t>
  </si>
  <si>
    <t>I asked questions to determine how the change would impact me and my group.</t>
  </si>
  <si>
    <t>I provided feedback, including any objections, in a clear, non-confrontational manner to my manager and the project team.</t>
  </si>
  <si>
    <t>If I was resistant to the change, I identified the root cause of my resistance and worked with my manager to find solutions to my objections.</t>
  </si>
  <si>
    <t>Before introducing the change to my employees, I had made a personal choice to support and participate in the change.</t>
  </si>
  <si>
    <t>Introducing change to your employees</t>
  </si>
  <si>
    <t>I shared with employees the nature of the change in context with the broader vision and direction of the organization.</t>
  </si>
  <si>
    <t>I explained “why” the change was happening including the risk of not changing.</t>
  </si>
  <si>
    <t>I formally encouraged dialogue with my employees by asking them to provide feedback and to raise their questions and concerns about the change.</t>
  </si>
  <si>
    <t>I corrected misinformation that may have been circulating about the change.</t>
  </si>
  <si>
    <t>I visibly demonstrated my personal support and enthusiasm for the change (my employees saw me as an advocate or sponsor for the change).</t>
  </si>
  <si>
    <t>Managing employees through the transition</t>
  </si>
  <si>
    <t>I conducted one-on-one sessions with employees to identify how they would be impacted by the change, to link the change to their job role and to listen to their concerns.</t>
  </si>
  <si>
    <t>I identified any areas of resistance to the change and effectively managed this resistance.</t>
  </si>
  <si>
    <t>I assessed the gap between current job knowledge and skills, and the job knowledge and skills needed to support the change, to create professional development plans for each employee.</t>
  </si>
  <si>
    <t>I provided ongoing information about the change and ensured that employees had the time necessary to attend training.</t>
  </si>
  <si>
    <t>I mentored employees during the implementation of the change and provided a safe environment for employees to practice, to make mistakes and to adapt to the change.</t>
  </si>
  <si>
    <t>Reinforcing and celebrating success</t>
  </si>
  <si>
    <t>I publicly recognized and celebrated achievements and successes achieved by my group.</t>
  </si>
  <si>
    <t>I recognized individuals for their contribution and support.</t>
  </si>
  <si>
    <t>I put in place measurement and performance management programs aligned with the change so that my employees’ progress was measurable and observable.</t>
  </si>
  <si>
    <t>I held employees accountable for compliance with the change and their performance in achieving the objectives of the change.</t>
  </si>
  <si>
    <t>I provided data to the project team on how well employees were embracing the change including specific performance data and areas of resistance.</t>
  </si>
  <si>
    <t>Project Type - for Home Project Type drop down</t>
  </si>
  <si>
    <t>Project Mgmt Approach - for Home Project Type drop down</t>
  </si>
  <si>
    <t>Change Management Capability</t>
  </si>
  <si>
    <t>Construction Project</t>
  </si>
  <si>
    <t>Continuous Improvement</t>
  </si>
  <si>
    <t>Hybrid</t>
  </si>
  <si>
    <t>Customer Experience (CX)</t>
  </si>
  <si>
    <t>Unsure</t>
  </si>
  <si>
    <t>ADKAR Blueprint Gauge Gap</t>
  </si>
  <si>
    <t>Extend Plan Options</t>
  </si>
  <si>
    <t>Digital Transformation</t>
  </si>
  <si>
    <t>Small</t>
  </si>
  <si>
    <t>Sustainment Plan</t>
  </si>
  <si>
    <t>Employee Experience or Engagement</t>
  </si>
  <si>
    <t>Medium</t>
  </si>
  <si>
    <t>Resistance Management Plan</t>
  </si>
  <si>
    <t>Extra Small</t>
  </si>
  <si>
    <t>Innovation Lab, Office or Events</t>
  </si>
  <si>
    <t>Large</t>
  </si>
  <si>
    <t>Change Agent Network Plan</t>
  </si>
  <si>
    <t>IT Software: Customer Relationship Management (CRM)</t>
  </si>
  <si>
    <t>Roles Support</t>
  </si>
  <si>
    <t>Influencer Plan</t>
  </si>
  <si>
    <t>IT Software: Electronic Health Records (EHR)</t>
  </si>
  <si>
    <t>Supportive</t>
  </si>
  <si>
    <t>Sponsor Coalition Plan</t>
  </si>
  <si>
    <t>IT Software: Enterprise Resource Planning (ERP)</t>
  </si>
  <si>
    <t>Neutral</t>
  </si>
  <si>
    <t>CM Performance Status</t>
  </si>
  <si>
    <t>Super-User Plan</t>
  </si>
  <si>
    <t>Extra Large</t>
  </si>
  <si>
    <t>IT Software: Financial or Accounting System</t>
  </si>
  <si>
    <t>Opposed</t>
  </si>
  <si>
    <t>No Progress</t>
  </si>
  <si>
    <t>IT Software: Human Resources (HR) System or Tool</t>
  </si>
  <si>
    <t>Well Behind Target</t>
  </si>
  <si>
    <t>IT Software: Other</t>
  </si>
  <si>
    <t>Behind Target</t>
  </si>
  <si>
    <t>Comms Plan</t>
  </si>
  <si>
    <t>Manufacturing or Equipment Upgrade</t>
  </si>
  <si>
    <t>On Target</t>
  </si>
  <si>
    <t>Merger, Acquisition or Divestiture</t>
  </si>
  <si>
    <t>Roles Influence</t>
  </si>
  <si>
    <t>Ahead of Target</t>
  </si>
  <si>
    <t>Office Move, Redesign or Relocation</t>
  </si>
  <si>
    <t>High</t>
  </si>
  <si>
    <t>Process Improvement, Redesign or Optimization</t>
  </si>
  <si>
    <t>Change Agent Plan</t>
  </si>
  <si>
    <t>Product or Service Development or Improvement</t>
  </si>
  <si>
    <t>Low</t>
  </si>
  <si>
    <t>Status</t>
  </si>
  <si>
    <t>Reduction in Workforce</t>
  </si>
  <si>
    <t>Completed</t>
  </si>
  <si>
    <t>Regulatory Compliance Policy or Practices</t>
  </si>
  <si>
    <t>In Progress</t>
  </si>
  <si>
    <t>Reorganization or Business Model Change</t>
  </si>
  <si>
    <t>Not Started</t>
  </si>
  <si>
    <t>Research Process or Method</t>
  </si>
  <si>
    <t>Return to the Workplace or Virtual Work</t>
  </si>
  <si>
    <t>Safety Program or System</t>
  </si>
  <si>
    <t>Strategy or Culture Change</t>
  </si>
  <si>
    <t>CM Performance Types</t>
  </si>
  <si>
    <t>Supply Chain Management</t>
  </si>
  <si>
    <t>Talent or Performance Management</t>
  </si>
  <si>
    <t>Core Plan</t>
  </si>
  <si>
    <t>Technology System Upgrade or Retirement</t>
  </si>
  <si>
    <t>Extend Plan</t>
  </si>
  <si>
    <t>Other</t>
  </si>
  <si>
    <t xml:space="preserve">This is a new program so there are a few of project and change artifacts that have yet to be produced or clearly defined.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</si>
</sst>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409]d\-mmm\-yyyy;@"/>
  </numFmts>
  <fonts count="40" x14ac:knownFonts="1">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20"/>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14"/>
      <color theme="1"/>
      <name val="Calibri"/>
      <family val="2"/>
      <scheme val="minor"/>
    </font>
    <font>
      <b/>
      <sz val="16"/>
      <color theme="1"/>
      <name val="Calibri"/>
      <family val="2"/>
      <scheme val="minor"/>
    </font>
    <font>
      <b/>
      <u/>
      <sz val="16"/>
      <color rgb="FF342A86"/>
      <name val="Calibri"/>
      <family val="2"/>
      <scheme val="minor"/>
    </font>
    <font>
      <b/>
      <u/>
      <sz val="14"/>
      <color rgb="FF342A86"/>
      <name val="Calibri"/>
      <family val="2"/>
      <scheme val="minor"/>
    </font>
    <font>
      <sz val="11"/>
      <color theme="1"/>
      <name val="Calibri"/>
      <family val="2"/>
      <scheme val="minor"/>
    </font>
    <font>
      <sz val="12"/>
      <name val="Calibri"/>
      <family val="2"/>
      <scheme val="minor"/>
    </font>
    <font>
      <b/>
      <sz val="11"/>
      <color rgb="FF244061"/>
      <name val="Arial"/>
      <family val="2"/>
    </font>
    <font>
      <sz val="11"/>
      <color rgb="FF244061"/>
      <name val="Arial"/>
      <family val="2"/>
    </font>
    <font>
      <sz val="8"/>
      <color theme="1"/>
      <name val="Calibri"/>
      <family val="2"/>
      <scheme val="minor"/>
    </font>
    <font>
      <sz val="12"/>
      <color rgb="FF000000"/>
      <name val="Calibri"/>
      <family val="2"/>
      <scheme val="minor"/>
    </font>
    <font>
      <sz val="11"/>
      <color theme="1" tint="0.249977111117893"/>
      <name val="Segoe UI"/>
      <family val="2"/>
    </font>
    <font>
      <sz val="8"/>
      <color theme="1" tint="0.499984740745262"/>
      <name val="Calibri"/>
      <family val="2"/>
      <scheme val="minor"/>
    </font>
    <font>
      <sz val="9"/>
      <color theme="0"/>
      <name val="Calibri"/>
      <family val="2"/>
      <scheme val="minor"/>
    </font>
    <font>
      <sz val="11"/>
      <color theme="1" tint="0.499984740745262"/>
      <name val="Calibri"/>
      <family val="2"/>
      <scheme val="minor"/>
    </font>
    <font>
      <b/>
      <sz val="12"/>
      <color theme="1"/>
      <name val="Calibri"/>
      <family val="2"/>
      <scheme val="minor"/>
    </font>
    <font>
      <sz val="11"/>
      <color theme="1" tint="0.249977111117893"/>
      <name val="Calibri"/>
      <family val="2"/>
      <scheme val="minor"/>
    </font>
    <font>
      <b/>
      <sz val="11"/>
      <color rgb="FF244061"/>
      <name val="Calibri"/>
      <family val="2"/>
      <scheme val="minor"/>
    </font>
    <font>
      <sz val="10"/>
      <color theme="1" tint="0.249977111117893"/>
      <name val="Calibri"/>
      <family val="2"/>
      <scheme val="minor"/>
    </font>
    <font>
      <sz val="9"/>
      <color theme="1" tint="0.499984740745262"/>
      <name val="Calibri"/>
      <family val="2"/>
      <scheme val="minor"/>
    </font>
    <font>
      <sz val="10"/>
      <color theme="1"/>
      <name val="Calibri"/>
      <family val="2"/>
      <scheme val="minor"/>
    </font>
    <font>
      <b/>
      <u/>
      <sz val="11"/>
      <color theme="1"/>
      <name val="Calibri"/>
      <family val="2"/>
      <scheme val="minor"/>
    </font>
    <font>
      <sz val="24"/>
      <color theme="1"/>
      <name val="Calibri"/>
      <family val="2"/>
      <scheme val="minor"/>
    </font>
    <font>
      <sz val="9"/>
      <color theme="1" tint="0.249977111117893"/>
      <name val="Calibri"/>
      <family val="2"/>
      <scheme val="minor"/>
    </font>
    <font>
      <sz val="11"/>
      <name val="Calibri"/>
      <family val="2"/>
      <scheme val="minor"/>
    </font>
    <font>
      <u/>
      <sz val="11"/>
      <color theme="1"/>
      <name val="Calibri"/>
      <family val="2"/>
      <scheme val="minor"/>
    </font>
    <font>
      <u/>
      <sz val="11"/>
      <color theme="10"/>
      <name val="Calibri"/>
      <family val="2"/>
      <scheme val="minor"/>
    </font>
    <font>
      <i/>
      <sz val="20"/>
      <color theme="1"/>
      <name val="Impact"/>
      <family val="2"/>
    </font>
    <font>
      <sz val="9"/>
      <color theme="1" tint="0.249977111117893"/>
      <name val="Calibri"/>
      <family val="2"/>
    </font>
    <font>
      <sz val="22"/>
      <color theme="1"/>
      <name val="Calibri"/>
      <family val="2"/>
      <scheme val="minor"/>
    </font>
    <font>
      <b/>
      <sz val="20"/>
      <color theme="1"/>
      <name val="Calibri"/>
      <family val="2"/>
      <scheme val="minor"/>
    </font>
    <font>
      <i/>
      <sz val="1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EB84"/>
        <bgColor indexed="64"/>
      </patternFill>
    </fill>
    <fill>
      <patternFill patternType="solid">
        <fgColor rgb="FF63BE7B"/>
        <bgColor indexed="64"/>
      </patternFill>
    </fill>
    <fill>
      <patternFill patternType="solid">
        <fgColor rgb="FFF8696B"/>
        <bgColor indexed="64"/>
      </patternFill>
    </fill>
    <fill>
      <patternFill patternType="solid">
        <fgColor rgb="FFD0CCEF"/>
        <bgColor indexed="64"/>
      </patternFill>
    </fill>
    <fill>
      <patternFill patternType="solid">
        <fgColor rgb="FFE1D4C0"/>
        <bgColor indexed="64"/>
      </patternFill>
    </fill>
  </fills>
  <borders count="26">
    <border>
      <left/>
      <right/>
      <top/>
      <bottom/>
      <diagonal/>
    </border>
    <border>
      <left style="double">
        <color theme="0" tint="-0.24994659260841701"/>
      </left>
      <right style="double">
        <color theme="0" tint="-0.24994659260841701"/>
      </right>
      <top style="double">
        <color theme="0" tint="-0.24994659260841701"/>
      </top>
      <bottom style="double">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double">
        <color theme="0" tint="-0.24994659260841701"/>
      </left>
      <right/>
      <top/>
      <bottom style="thin">
        <color theme="0" tint="-0.24994659260841701"/>
      </bottom>
      <diagonal/>
    </border>
    <border>
      <left style="double">
        <color theme="0" tint="-0.24994659260841701"/>
      </left>
      <right/>
      <top style="thin">
        <color theme="0" tint="-0.24994659260841701"/>
      </top>
      <bottom style="thin">
        <color theme="0" tint="-0.24994659260841701"/>
      </bottom>
      <diagonal/>
    </border>
    <border>
      <left style="double">
        <color theme="0" tint="-0.24994659260841701"/>
      </left>
      <right/>
      <top style="thin">
        <color theme="0" tint="-0.24994659260841701"/>
      </top>
      <bottom/>
      <diagonal/>
    </border>
    <border>
      <left style="double">
        <color theme="0" tint="-0.24994659260841701"/>
      </left>
      <right style="double">
        <color theme="0" tint="-0.24994659260841701"/>
      </right>
      <top style="double">
        <color theme="0" tint="-0.24994659260841701"/>
      </top>
      <bottom/>
      <diagonal/>
    </border>
    <border>
      <left style="double">
        <color theme="0" tint="-0.24994659260841701"/>
      </left>
      <right style="double">
        <color theme="0" tint="-0.24994659260841701"/>
      </right>
      <top/>
      <bottom/>
      <diagonal/>
    </border>
    <border>
      <left style="double">
        <color theme="0" tint="-0.24994659260841701"/>
      </left>
      <right style="double">
        <color theme="0" tint="-0.24994659260841701"/>
      </right>
      <top/>
      <bottom style="double">
        <color theme="0" tint="-0.24994659260841701"/>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double">
        <color theme="0" tint="-0.24994659260841701"/>
      </left>
      <right/>
      <top style="double">
        <color theme="0" tint="-0.24994659260841701"/>
      </top>
      <bottom style="double">
        <color theme="0" tint="-0.24994659260841701"/>
      </bottom>
      <diagonal/>
    </border>
    <border>
      <left/>
      <right style="double">
        <color theme="0" tint="-0.24994659260841701"/>
      </right>
      <top style="double">
        <color theme="0" tint="-0.24994659260841701"/>
      </top>
      <bottom style="double">
        <color theme="0" tint="-0.24994659260841701"/>
      </bottom>
      <diagonal/>
    </border>
    <border>
      <left/>
      <right style="double">
        <color theme="0" tint="-0.24994659260841701"/>
      </right>
      <top/>
      <bottom style="thin">
        <color theme="0" tint="-0.24994659260841701"/>
      </bottom>
      <diagonal/>
    </border>
    <border>
      <left/>
      <right style="double">
        <color theme="0" tint="-0.24994659260841701"/>
      </right>
      <top style="thin">
        <color theme="0" tint="-0.24994659260841701"/>
      </top>
      <bottom style="thin">
        <color theme="0" tint="-0.24994659260841701"/>
      </bottom>
      <diagonal/>
    </border>
    <border>
      <left/>
      <right style="double">
        <color theme="0" tint="-0.24994659260841701"/>
      </right>
      <top style="thin">
        <color theme="0" tint="-0.24994659260841701"/>
      </top>
      <bottom/>
      <diagonal/>
    </border>
    <border>
      <left/>
      <right style="double">
        <color theme="0" tint="-0.24994659260841701"/>
      </right>
      <top/>
      <bottom/>
      <diagonal/>
    </border>
    <border>
      <left style="double">
        <color theme="0" tint="-0.24994659260841701"/>
      </left>
      <right/>
      <top/>
      <bottom/>
      <diagonal/>
    </border>
    <border>
      <left/>
      <right/>
      <top style="double">
        <color theme="0" tint="-0.24994659260841701"/>
      </top>
      <bottom style="double">
        <color theme="0" tint="-0.24994659260841701"/>
      </bottom>
      <diagonal/>
    </border>
    <border>
      <left style="thin">
        <color theme="0" tint="-0.34998626667073579"/>
      </left>
      <right style="thin">
        <color theme="0" tint="-0.34998626667073579"/>
      </right>
      <top style="thin">
        <color theme="0" tint="-0.34998626667073579"/>
      </top>
      <bottom style="double">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s>
  <cellStyleXfs count="3">
    <xf numFmtId="0" fontId="0" fillId="0" borderId="0"/>
    <xf numFmtId="164" fontId="13" fillId="0" borderId="0" applyFont="0" applyFill="0" applyBorder="0" applyAlignment="0" applyProtection="0"/>
    <xf numFmtId="0" fontId="34"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horizontal="left" indent="1"/>
    </xf>
    <xf numFmtId="0" fontId="0" fillId="0" borderId="0" xfId="0" applyAlignment="1">
      <alignment horizontal="left" indent="2"/>
    </xf>
    <xf numFmtId="0" fontId="0" fillId="2" borderId="1" xfId="0" applyFill="1" applyBorder="1" applyAlignment="1" applyProtection="1">
      <alignment wrapText="1"/>
      <protection locked="0"/>
    </xf>
    <xf numFmtId="0" fontId="0" fillId="0" borderId="0" xfId="0" applyAlignment="1">
      <alignment horizontal="left" indent="3"/>
    </xf>
    <xf numFmtId="0" fontId="4" fillId="0" borderId="0" xfId="0" applyFont="1" applyAlignment="1">
      <alignment horizontal="left"/>
    </xf>
    <xf numFmtId="0" fontId="3" fillId="0" borderId="0" xfId="0" applyFont="1" applyAlignment="1">
      <alignment horizontal="left"/>
    </xf>
    <xf numFmtId="0" fontId="0" fillId="0" borderId="0" xfId="0" applyAlignment="1">
      <alignment horizontal="center"/>
    </xf>
    <xf numFmtId="0" fontId="6" fillId="0" borderId="0" xfId="0" applyFont="1"/>
    <xf numFmtId="0" fontId="0" fillId="0" borderId="0" xfId="0" applyFont="1"/>
    <xf numFmtId="0" fontId="4" fillId="0" borderId="0" xfId="0" applyFont="1" applyAlignment="1">
      <alignment horizontal="lef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6" fillId="0" borderId="0" xfId="0" applyFont="1" applyAlignment="1">
      <alignment horizontal="left" vertical="center"/>
    </xf>
    <xf numFmtId="0" fontId="6"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6" fillId="0" borderId="0" xfId="0" applyFont="1" applyAlignment="1">
      <alignment vertical="center"/>
    </xf>
    <xf numFmtId="0" fontId="0" fillId="0" borderId="5" xfId="0" applyBorder="1" applyAlignment="1">
      <alignment vertical="center"/>
    </xf>
    <xf numFmtId="0" fontId="0" fillId="0" borderId="2"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2" fillId="0" borderId="0" xfId="0" applyFont="1" applyAlignment="1">
      <alignment vertical="center"/>
    </xf>
    <xf numFmtId="0" fontId="3" fillId="0" borderId="0" xfId="0" applyFont="1" applyAlignment="1">
      <alignment horizontal="left" vertical="center" indent="1"/>
    </xf>
    <xf numFmtId="0" fontId="0" fillId="0" borderId="0" xfId="0" applyAlignment="1">
      <alignment horizontal="left" vertical="center" indent="2"/>
    </xf>
    <xf numFmtId="0" fontId="4" fillId="0" borderId="0" xfId="0" applyFont="1" applyAlignment="1">
      <alignment vertical="top" wrapText="1"/>
    </xf>
    <xf numFmtId="0" fontId="0" fillId="0" borderId="0" xfId="0" applyAlignment="1">
      <alignment vertical="top" wrapText="1"/>
    </xf>
    <xf numFmtId="0" fontId="3" fillId="0" borderId="0" xfId="0" applyFont="1" applyAlignment="1">
      <alignment vertical="top"/>
    </xf>
    <xf numFmtId="0" fontId="3" fillId="0" borderId="0" xfId="0" applyFont="1" applyAlignment="1">
      <alignment horizontal="left" vertical="top" indent="1"/>
    </xf>
    <xf numFmtId="0" fontId="0" fillId="0" borderId="0" xfId="0" applyAlignment="1">
      <alignment horizontal="left" vertical="top" wrapText="1" indent="2"/>
    </xf>
    <xf numFmtId="0" fontId="4" fillId="0" borderId="0" xfId="0" applyFont="1" applyAlignment="1">
      <alignment vertical="top"/>
    </xf>
    <xf numFmtId="0" fontId="0" fillId="0" borderId="0" xfId="0" applyAlignment="1">
      <alignment vertical="top"/>
    </xf>
    <xf numFmtId="0" fontId="0" fillId="2" borderId="1" xfId="0" applyFill="1" applyBorder="1" applyAlignment="1" applyProtection="1">
      <alignment vertical="top" wrapText="1"/>
      <protection locked="0"/>
    </xf>
    <xf numFmtId="0" fontId="0" fillId="0" borderId="0" xfId="0" applyAlignment="1">
      <alignment horizontal="left" vertical="top" indent="2"/>
    </xf>
    <xf numFmtId="0" fontId="0" fillId="0" borderId="0" xfId="0" applyAlignment="1"/>
    <xf numFmtId="0" fontId="0" fillId="0" borderId="0" xfId="0" applyAlignment="1">
      <alignment horizontal="right" vertical="center"/>
    </xf>
    <xf numFmtId="0" fontId="0" fillId="0" borderId="0" xfId="0" applyBorder="1" applyAlignment="1">
      <alignment vertical="center"/>
    </xf>
    <xf numFmtId="0" fontId="4" fillId="0" borderId="0" xfId="0" applyFont="1" applyBorder="1" applyAlignment="1">
      <alignment vertical="top"/>
    </xf>
    <xf numFmtId="0" fontId="3" fillId="0" borderId="0" xfId="0" applyFont="1" applyBorder="1" applyAlignment="1">
      <alignment horizontal="left" vertical="top" indent="1"/>
    </xf>
    <xf numFmtId="0" fontId="0" fillId="0" borderId="0" xfId="0" applyBorder="1" applyAlignment="1">
      <alignment horizontal="left" vertical="top" indent="2"/>
    </xf>
    <xf numFmtId="0" fontId="5" fillId="0" borderId="0" xfId="0" applyFont="1" applyAlignment="1">
      <alignment horizontal="left" vertical="top" wrapText="1" indent="2"/>
    </xf>
    <xf numFmtId="0" fontId="0" fillId="0" borderId="0" xfId="0" applyBorder="1"/>
    <xf numFmtId="0" fontId="10" fillId="0" borderId="0" xfId="0" applyFont="1" applyAlignment="1">
      <alignment horizontal="center" vertical="center"/>
    </xf>
    <xf numFmtId="0" fontId="7" fillId="0" borderId="0" xfId="0" applyFont="1" applyAlignment="1">
      <alignment vertical="center"/>
    </xf>
    <xf numFmtId="0" fontId="12" fillId="0" borderId="0" xfId="0" applyFont="1" applyAlignment="1">
      <alignment horizontal="left" vertical="center"/>
    </xf>
    <xf numFmtId="0" fontId="12" fillId="0" borderId="0" xfId="0" applyFont="1"/>
    <xf numFmtId="0" fontId="2" fillId="0" borderId="0" xfId="0" applyFont="1" applyAlignment="1">
      <alignment vertical="top"/>
    </xf>
    <xf numFmtId="0" fontId="15" fillId="0" borderId="0" xfId="0" applyFont="1" applyAlignment="1">
      <alignment vertical="center"/>
    </xf>
    <xf numFmtId="0" fontId="16" fillId="0" borderId="0" xfId="0" applyFont="1" applyAlignment="1">
      <alignment vertical="center"/>
    </xf>
    <xf numFmtId="0" fontId="19" fillId="2" borderId="1" xfId="0" applyFont="1" applyFill="1" applyBorder="1" applyAlignment="1" applyProtection="1">
      <alignment horizontal="center" vertical="center"/>
      <protection locked="0"/>
    </xf>
    <xf numFmtId="0" fontId="20" fillId="0" borderId="0" xfId="0" applyFont="1" applyAlignment="1">
      <alignment horizontal="left" vertical="center"/>
    </xf>
    <xf numFmtId="0" fontId="0" fillId="2" borderId="1" xfId="0" applyFill="1" applyBorder="1" applyAlignment="1" applyProtection="1">
      <alignment horizontal="left" wrapText="1"/>
      <protection locked="0"/>
    </xf>
    <xf numFmtId="0" fontId="1" fillId="0" borderId="1" xfId="0" applyFont="1" applyFill="1" applyBorder="1" applyAlignment="1" applyProtection="1">
      <alignment vertical="center" shrinkToFit="1"/>
    </xf>
    <xf numFmtId="0" fontId="17" fillId="0" borderId="0" xfId="0" applyFont="1" applyAlignment="1">
      <alignment vertical="center"/>
    </xf>
    <xf numFmtId="0" fontId="21" fillId="5" borderId="0" xfId="0" applyFont="1" applyFill="1" applyAlignment="1">
      <alignment horizontal="center" vertical="center"/>
    </xf>
    <xf numFmtId="0" fontId="8" fillId="4" borderId="0" xfId="0" applyFont="1" applyFill="1" applyAlignment="1">
      <alignment horizontal="center" vertical="center"/>
    </xf>
    <xf numFmtId="0" fontId="21" fillId="6" borderId="0" xfId="0" applyFont="1" applyFill="1" applyAlignment="1">
      <alignment horizontal="center" vertical="center"/>
    </xf>
    <xf numFmtId="0" fontId="6" fillId="0" borderId="16" xfId="0" applyFont="1" applyBorder="1" applyAlignment="1">
      <alignment vertical="center"/>
    </xf>
    <xf numFmtId="0" fontId="6" fillId="0" borderId="5" xfId="0" applyFont="1"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6" fillId="0" borderId="19" xfId="0" applyFont="1" applyBorder="1" applyAlignment="1">
      <alignment vertical="center"/>
    </xf>
    <xf numFmtId="0" fontId="6" fillId="0" borderId="20" xfId="0" applyFont="1" applyBorder="1" applyAlignment="1">
      <alignment vertical="center"/>
    </xf>
    <xf numFmtId="0" fontId="0" fillId="0" borderId="16" xfId="0" applyBorder="1" applyAlignment="1">
      <alignment vertical="center"/>
    </xf>
    <xf numFmtId="0" fontId="12" fillId="0" borderId="0" xfId="0" applyFont="1" applyAlignment="1">
      <alignment wrapText="1"/>
    </xf>
    <xf numFmtId="0" fontId="23" fillId="0" borderId="0" xfId="0" applyFont="1" applyAlignment="1">
      <alignment vertical="center"/>
    </xf>
    <xf numFmtId="1" fontId="14" fillId="3" borderId="1" xfId="0" applyNumberFormat="1" applyFont="1" applyFill="1" applyBorder="1" applyAlignment="1" applyProtection="1">
      <alignment horizontal="center" vertical="center"/>
    </xf>
    <xf numFmtId="165" fontId="1" fillId="3" borderId="1" xfId="1" applyNumberFormat="1" applyFont="1" applyFill="1" applyBorder="1" applyAlignment="1" applyProtection="1">
      <alignment horizontal="center" vertical="center"/>
    </xf>
    <xf numFmtId="0" fontId="19" fillId="3" borderId="1" xfId="0" applyFont="1" applyFill="1" applyBorder="1" applyAlignment="1" applyProtection="1">
      <alignment horizontal="center" vertical="center"/>
    </xf>
    <xf numFmtId="0" fontId="0" fillId="0" borderId="0" xfId="0" applyAlignment="1">
      <alignment horizontal="center" vertical="top" wrapText="1"/>
    </xf>
    <xf numFmtId="0" fontId="24" fillId="2" borderId="1" xfId="0" applyFont="1" applyFill="1" applyBorder="1" applyAlignment="1" applyProtection="1">
      <alignment horizontal="center" vertical="center"/>
      <protection locked="0"/>
    </xf>
    <xf numFmtId="0" fontId="9" fillId="0" borderId="0" xfId="0" applyFont="1"/>
    <xf numFmtId="0" fontId="6" fillId="0" borderId="0" xfId="0" applyFont="1" applyBorder="1" applyAlignment="1">
      <alignment vertical="center"/>
    </xf>
    <xf numFmtId="0" fontId="0" fillId="0" borderId="0" xfId="0" applyFont="1" applyBorder="1" applyAlignment="1">
      <alignment vertical="center"/>
    </xf>
    <xf numFmtId="0" fontId="1" fillId="0" borderId="0" xfId="0" applyFont="1" applyAlignment="1">
      <alignment horizontal="right"/>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right" vertical="top"/>
    </xf>
    <xf numFmtId="0" fontId="0" fillId="0" borderId="0" xfId="0" applyFont="1" applyAlignment="1">
      <alignment vertical="center"/>
    </xf>
    <xf numFmtId="0" fontId="25" fillId="0" borderId="0" xfId="0" applyFont="1" applyAlignment="1">
      <alignment vertical="center"/>
    </xf>
    <xf numFmtId="0" fontId="6" fillId="7" borderId="23" xfId="0" applyFont="1" applyFill="1" applyBorder="1"/>
    <xf numFmtId="0" fontId="6" fillId="7" borderId="23" xfId="0" applyFont="1" applyFill="1" applyBorder="1" applyAlignment="1">
      <alignment horizontal="center"/>
    </xf>
    <xf numFmtId="0" fontId="6" fillId="8" borderId="23" xfId="0" applyFont="1" applyFill="1" applyBorder="1"/>
    <xf numFmtId="0" fontId="0" fillId="0" borderId="22" xfId="0" applyBorder="1" applyAlignment="1">
      <alignment vertical="top" wrapText="1"/>
    </xf>
    <xf numFmtId="0" fontId="0" fillId="0" borderId="0" xfId="0" applyAlignment="1">
      <alignment horizontal="center" vertical="top"/>
    </xf>
    <xf numFmtId="0" fontId="6" fillId="0" borderId="0" xfId="0" applyFont="1" applyAlignment="1">
      <alignment wrapText="1"/>
    </xf>
    <xf numFmtId="0" fontId="0" fillId="0" borderId="0" xfId="0" applyAlignment="1">
      <alignment horizontal="left" wrapText="1" indent="2"/>
    </xf>
    <xf numFmtId="0" fontId="0" fillId="0" borderId="11" xfId="0" applyBorder="1" applyAlignment="1">
      <alignment vertical="center" wrapText="1"/>
    </xf>
    <xf numFmtId="0" fontId="18" fillId="0" borderId="12" xfId="0" applyFont="1" applyBorder="1" applyAlignment="1">
      <alignment vertical="center"/>
    </xf>
    <xf numFmtId="0" fontId="18" fillId="0" borderId="13" xfId="0" applyFont="1" applyBorder="1" applyAlignment="1">
      <alignment vertical="center"/>
    </xf>
    <xf numFmtId="0" fontId="18" fillId="0" borderId="0" xfId="0" applyFont="1" applyBorder="1" applyAlignment="1">
      <alignment horizontal="left" vertical="center" wrapText="1"/>
    </xf>
    <xf numFmtId="0" fontId="18" fillId="0" borderId="0" xfId="0" applyFont="1" applyBorder="1" applyAlignment="1">
      <alignment horizontal="left" vertical="center" wrapText="1" readingOrder="1"/>
    </xf>
    <xf numFmtId="165" fontId="1" fillId="3" borderId="1" xfId="1" applyNumberFormat="1" applyFont="1" applyFill="1" applyBorder="1" applyAlignment="1" applyProtection="1">
      <alignment horizontal="left" vertical="center"/>
    </xf>
    <xf numFmtId="0" fontId="24" fillId="0" borderId="0" xfId="0" applyFont="1"/>
    <xf numFmtId="0" fontId="0" fillId="2" borderId="1" xfId="0" applyFill="1" applyBorder="1" applyAlignment="1" applyProtection="1">
      <alignment vertical="center" wrapText="1"/>
      <protection locked="0"/>
    </xf>
    <xf numFmtId="0" fontId="3" fillId="0" borderId="0" xfId="0" applyFont="1" applyAlignment="1">
      <alignment horizontal="left" vertical="top" wrapText="1" indent="2"/>
    </xf>
    <xf numFmtId="0" fontId="5" fillId="0" borderId="0" xfId="0" applyFont="1" applyAlignment="1">
      <alignment horizontal="left" vertical="top" indent="2"/>
    </xf>
    <xf numFmtId="0" fontId="11" fillId="0" borderId="0" xfId="0" applyFont="1" applyAlignment="1">
      <alignment vertical="top"/>
    </xf>
    <xf numFmtId="0" fontId="3" fillId="0" borderId="0" xfId="0" applyFont="1" applyAlignment="1">
      <alignment vertical="top" wrapText="1"/>
    </xf>
    <xf numFmtId="0" fontId="0" fillId="0" borderId="0" xfId="0" applyFont="1" applyAlignment="1"/>
    <xf numFmtId="0" fontId="26" fillId="0" borderId="0" xfId="0" applyFont="1" applyAlignment="1">
      <alignment horizontal="right" vertical="center" wrapText="1"/>
    </xf>
    <xf numFmtId="0" fontId="23" fillId="0" borderId="0" xfId="0" applyFont="1" applyAlignment="1">
      <alignment horizontal="right" vertical="center"/>
    </xf>
    <xf numFmtId="0" fontId="0" fillId="0" borderId="0" xfId="0" applyAlignment="1">
      <alignment horizontal="center" vertical="center" wrapText="1"/>
    </xf>
    <xf numFmtId="0" fontId="27" fillId="0" borderId="0" xfId="0" applyFont="1" applyAlignment="1">
      <alignment horizontal="right" vertical="center"/>
    </xf>
    <xf numFmtId="0" fontId="1" fillId="0" borderId="0" xfId="0" applyFont="1" applyAlignment="1">
      <alignment wrapText="1"/>
    </xf>
    <xf numFmtId="0" fontId="8" fillId="0" borderId="0" xfId="0" applyFont="1" applyAlignment="1">
      <alignment vertical="center"/>
    </xf>
    <xf numFmtId="0" fontId="0" fillId="0" borderId="0" xfId="0" applyFill="1" applyBorder="1"/>
    <xf numFmtId="0" fontId="29" fillId="0" borderId="0" xfId="0" applyFont="1"/>
    <xf numFmtId="0" fontId="2" fillId="2" borderId="1" xfId="0" applyFont="1" applyFill="1" applyBorder="1" applyAlignment="1" applyProtection="1">
      <alignment vertical="center" wrapText="1"/>
      <protection locked="0"/>
    </xf>
    <xf numFmtId="0" fontId="28" fillId="0" borderId="0" xfId="0" applyFont="1" applyBorder="1" applyAlignment="1">
      <alignment vertical="center"/>
    </xf>
    <xf numFmtId="0" fontId="2" fillId="0" borderId="1" xfId="0" applyFont="1" applyFill="1" applyBorder="1" applyAlignment="1" applyProtection="1">
      <alignment vertical="top" wrapText="1"/>
    </xf>
    <xf numFmtId="0" fontId="4" fillId="0" borderId="0" xfId="0" applyFont="1" applyAlignment="1">
      <alignment vertical="center"/>
    </xf>
    <xf numFmtId="0" fontId="30" fillId="0" borderId="0" xfId="0" applyFont="1" applyAlignment="1">
      <alignment vertical="center"/>
    </xf>
    <xf numFmtId="0" fontId="0" fillId="3" borderId="1" xfId="0" applyFill="1" applyBorder="1" applyAlignment="1" applyProtection="1">
      <alignment wrapText="1"/>
    </xf>
    <xf numFmtId="0" fontId="2" fillId="3" borderId="1" xfId="0" applyFont="1" applyFill="1" applyBorder="1" applyAlignment="1" applyProtection="1">
      <alignment wrapText="1"/>
      <protection locked="0"/>
    </xf>
    <xf numFmtId="0" fontId="27" fillId="0" borderId="0" xfId="0" applyFont="1" applyAlignment="1">
      <alignment vertical="center"/>
    </xf>
    <xf numFmtId="0" fontId="6" fillId="0" borderId="0" xfId="0" applyFont="1" applyAlignment="1">
      <alignment horizontal="center" vertical="center"/>
    </xf>
    <xf numFmtId="0" fontId="6" fillId="0" borderId="2" xfId="0" applyFont="1" applyBorder="1" applyAlignment="1">
      <alignment horizontal="right" vertical="center"/>
    </xf>
    <xf numFmtId="0" fontId="31" fillId="0" borderId="3" xfId="0" applyFont="1" applyBorder="1" applyAlignment="1">
      <alignment vertical="center"/>
    </xf>
    <xf numFmtId="0" fontId="0" fillId="2" borderId="0" xfId="0" applyFill="1" applyBorder="1" applyAlignment="1" applyProtection="1">
      <alignment horizontal="left" wrapText="1"/>
      <protection locked="0"/>
    </xf>
    <xf numFmtId="0" fontId="31" fillId="0" borderId="0" xfId="0" applyFont="1" applyAlignment="1"/>
    <xf numFmtId="0" fontId="0" fillId="0" borderId="0" xfId="0" applyAlignment="1">
      <alignment vertical="center"/>
    </xf>
    <xf numFmtId="0" fontId="19" fillId="3" borderId="1" xfId="0" applyFont="1" applyFill="1" applyBorder="1" applyAlignment="1" applyProtection="1">
      <alignment horizontal="left" vertical="center"/>
    </xf>
    <xf numFmtId="0" fontId="1" fillId="0" borderId="0" xfId="0" applyFont="1" applyAlignment="1">
      <alignment vertical="center"/>
    </xf>
    <xf numFmtId="0" fontId="0" fillId="2" borderId="1" xfId="0" applyFont="1"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33" fillId="0" borderId="0" xfId="0" applyFont="1" applyAlignment="1">
      <alignment horizontal="center" vertical="center"/>
    </xf>
    <xf numFmtId="0" fontId="18" fillId="0" borderId="11" xfId="0" applyFont="1" applyBorder="1" applyAlignment="1">
      <alignment horizontal="left" vertical="top" wrapText="1" indent="2"/>
    </xf>
    <xf numFmtId="0" fontId="18" fillId="0" borderId="12" xfId="0" applyFont="1" applyBorder="1" applyAlignment="1">
      <alignment horizontal="left" vertical="top" wrapText="1" indent="2" readingOrder="1"/>
    </xf>
    <xf numFmtId="0" fontId="18" fillId="0" borderId="13" xfId="0" applyFont="1" applyBorder="1" applyAlignment="1">
      <alignment horizontal="left" vertical="top" wrapText="1" indent="2" readingOrder="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13" xfId="0" applyFont="1" applyBorder="1" applyAlignment="1">
      <alignment horizontal="center" vertical="top" wrapText="1"/>
    </xf>
    <xf numFmtId="166" fontId="0" fillId="2" borderId="1" xfId="0" applyNumberFormat="1" applyFill="1" applyBorder="1" applyAlignment="1" applyProtection="1">
      <alignment vertical="top" wrapText="1"/>
      <protection locked="0"/>
    </xf>
    <xf numFmtId="166" fontId="0" fillId="0" borderId="1" xfId="0" applyNumberFormat="1" applyFill="1" applyBorder="1" applyAlignment="1" applyProtection="1">
      <alignment vertical="top" wrapText="1"/>
    </xf>
    <xf numFmtId="166" fontId="0" fillId="2" borderId="1" xfId="0" applyNumberFormat="1" applyFill="1" applyBorder="1" applyAlignment="1" applyProtection="1">
      <alignment wrapText="1"/>
      <protection locked="0"/>
    </xf>
    <xf numFmtId="0" fontId="27" fillId="0" borderId="0" xfId="0" applyFont="1"/>
    <xf numFmtId="166" fontId="0" fillId="0" borderId="1" xfId="0" applyNumberFormat="1" applyBorder="1"/>
    <xf numFmtId="0" fontId="31" fillId="0" borderId="0" xfId="0" applyFont="1" applyBorder="1" applyAlignment="1">
      <alignment vertical="center"/>
    </xf>
    <xf numFmtId="0" fontId="6" fillId="0" borderId="0" xfId="0" applyFont="1" applyFill="1" applyBorder="1" applyAlignment="1">
      <alignment vertical="center"/>
    </xf>
    <xf numFmtId="0" fontId="6" fillId="0" borderId="0" xfId="0" applyFont="1" applyAlignment="1">
      <alignment horizontal="right"/>
    </xf>
    <xf numFmtId="0" fontId="0" fillId="0" borderId="3" xfId="0" applyBorder="1" applyAlignment="1">
      <alignment vertical="center" shrinkToFit="1"/>
    </xf>
    <xf numFmtId="0" fontId="22" fillId="0" borderId="1" xfId="0" applyFont="1" applyFill="1" applyBorder="1" applyAlignment="1" applyProtection="1">
      <alignment horizontal="center" vertical="center" wrapText="1"/>
    </xf>
    <xf numFmtId="0" fontId="0" fillId="2" borderId="1" xfId="0" applyFill="1" applyBorder="1" applyAlignment="1" applyProtection="1">
      <alignment vertical="top" shrinkToFit="1"/>
      <protection locked="0"/>
    </xf>
    <xf numFmtId="0" fontId="3" fillId="0" borderId="0" xfId="0" applyFon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34" fillId="0" borderId="0" xfId="2" applyAlignment="1">
      <alignment vertical="top"/>
    </xf>
    <xf numFmtId="0" fontId="34" fillId="0" borderId="0" xfId="2" applyAlignment="1">
      <alignment vertical="center"/>
    </xf>
    <xf numFmtId="0" fontId="6" fillId="0" borderId="0" xfId="0" applyFont="1" applyAlignment="1" applyProtection="1">
      <alignment horizontal="left" vertical="center"/>
    </xf>
    <xf numFmtId="0" fontId="0" fillId="3" borderId="1" xfId="0" applyFont="1" applyFill="1" applyBorder="1" applyAlignment="1" applyProtection="1">
      <alignment horizontal="center" vertical="center" wrapText="1"/>
    </xf>
    <xf numFmtId="0" fontId="0" fillId="0" borderId="0" xfId="0" applyProtection="1"/>
    <xf numFmtId="0" fontId="0" fillId="0" borderId="0" xfId="0" applyAlignment="1">
      <alignment vertical="center"/>
    </xf>
    <xf numFmtId="0" fontId="9" fillId="0" borderId="0" xfId="0" applyFont="1" applyAlignment="1">
      <alignment horizontal="center" vertical="top"/>
    </xf>
    <xf numFmtId="0" fontId="36" fillId="0" borderId="0" xfId="0" applyFont="1" applyAlignment="1">
      <alignment horizontal="right" vertical="top"/>
    </xf>
    <xf numFmtId="0" fontId="28" fillId="0" borderId="0" xfId="0" quotePrefix="1" applyFont="1" applyAlignment="1">
      <alignment horizontal="left" vertical="top" wrapText="1" indent="1"/>
    </xf>
    <xf numFmtId="0" fontId="28" fillId="0" borderId="0" xfId="0" applyFont="1" applyAlignment="1">
      <alignment horizontal="left" vertical="top" wrapText="1" indent="1"/>
    </xf>
    <xf numFmtId="0" fontId="37" fillId="0" borderId="0" xfId="0" applyFont="1"/>
    <xf numFmtId="0" fontId="0" fillId="0" borderId="0" xfId="0" applyProtection="1">
      <protection locked="0"/>
    </xf>
    <xf numFmtId="0" fontId="6" fillId="0" borderId="0" xfId="0" applyFont="1" applyAlignment="1">
      <alignment horizontal="center"/>
    </xf>
    <xf numFmtId="0" fontId="0" fillId="0" borderId="0" xfId="0" applyAlignment="1">
      <alignment vertical="center"/>
    </xf>
    <xf numFmtId="0" fontId="38" fillId="0" borderId="0" xfId="0" applyFont="1" applyAlignment="1">
      <alignment vertical="top"/>
    </xf>
    <xf numFmtId="0" fontId="5" fillId="0" borderId="0" xfId="0" quotePrefix="1" applyFont="1" applyBorder="1"/>
    <xf numFmtId="0" fontId="5" fillId="0" borderId="0" xfId="0" applyFont="1" applyAlignment="1">
      <alignment horizontal="center"/>
    </xf>
    <xf numFmtId="0" fontId="22" fillId="0" borderId="0" xfId="0" applyFont="1" applyAlignment="1">
      <alignment horizontal="center"/>
    </xf>
    <xf numFmtId="0" fontId="5" fillId="0" borderId="0" xfId="0" applyFont="1" applyAlignment="1">
      <alignment vertical="top"/>
    </xf>
    <xf numFmtId="0" fontId="0" fillId="2" borderId="1" xfId="0" applyFill="1" applyBorder="1" applyAlignment="1" applyProtection="1">
      <alignment horizontal="left" vertical="top" wrapText="1"/>
      <protection locked="0"/>
    </xf>
    <xf numFmtId="0" fontId="0" fillId="0" borderId="0" xfId="0" applyAlignment="1">
      <alignment vertical="top" wrapText="1"/>
    </xf>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2"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2" fillId="0" borderId="0" xfId="0" applyFont="1" applyAlignment="1">
      <alignment horizontal="center" vertical="center" wrapText="1"/>
    </xf>
    <xf numFmtId="0" fontId="0" fillId="2" borderId="14" xfId="0" applyFill="1"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2" borderId="14" xfId="0" applyFill="1" applyBorder="1" applyAlignment="1" applyProtection="1">
      <alignment vertical="top" wrapText="1"/>
      <protection locked="0"/>
    </xf>
    <xf numFmtId="0" fontId="0" fillId="0" borderId="15" xfId="0" applyBorder="1" applyAlignment="1" applyProtection="1">
      <alignment vertical="top" wrapText="1"/>
      <protection locked="0"/>
    </xf>
    <xf numFmtId="0" fontId="0" fillId="2" borderId="21" xfId="0" applyFill="1" applyBorder="1" applyAlignment="1" applyProtection="1">
      <alignment vertical="top" wrapText="1"/>
      <protection locked="0"/>
    </xf>
    <xf numFmtId="0" fontId="3" fillId="0" borderId="0" xfId="0" applyFont="1" applyBorder="1" applyAlignment="1"/>
    <xf numFmtId="0" fontId="3" fillId="0" borderId="0" xfId="0" applyFont="1" applyAlignment="1"/>
    <xf numFmtId="0" fontId="6" fillId="7" borderId="24" xfId="0" applyFont="1" applyFill="1" applyBorder="1" applyAlignment="1">
      <alignment horizontal="center"/>
    </xf>
    <xf numFmtId="0" fontId="6" fillId="7" borderId="25" xfId="0" applyFont="1" applyFill="1" applyBorder="1" applyAlignment="1">
      <alignment horizontal="center"/>
    </xf>
    <xf numFmtId="0" fontId="0" fillId="2" borderId="8" xfId="0" applyFill="1" applyBorder="1" applyAlignment="1" applyProtection="1">
      <alignment vertical="top" wrapText="1"/>
      <protection locked="0"/>
    </xf>
    <xf numFmtId="0" fontId="0" fillId="0" borderId="9" xfId="0" applyBorder="1" applyAlignment="1" applyProtection="1">
      <alignment vertical="top" wrapText="1"/>
      <protection locked="0"/>
    </xf>
    <xf numFmtId="0" fontId="0" fillId="0" borderId="10" xfId="0" applyBorder="1" applyAlignment="1" applyProtection="1">
      <alignment vertical="top" wrapText="1"/>
      <protection locked="0"/>
    </xf>
  </cellXfs>
  <cellStyles count="3">
    <cellStyle name="Comma" xfId="1" builtinId="3"/>
    <cellStyle name="Hyperlink" xfId="2" builtinId="8"/>
    <cellStyle name="Normal" xfId="0" builtinId="0"/>
  </cellStyles>
  <dxfs count="219">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font>
      <fill>
        <patternFill>
          <bgColor theme="0"/>
        </patternFill>
      </fill>
    </dxf>
    <dxf>
      <font>
        <color theme="0" tint="-4.9989318521683403E-2"/>
      </font>
    </dxf>
    <dxf>
      <font>
        <color theme="0" tint="-4.9989318521683403E-2"/>
      </font>
    </dxf>
    <dxf>
      <font>
        <color theme="0" tint="-0.499984740745262"/>
      </font>
      <fill>
        <patternFill>
          <bgColor theme="0" tint="-0.499984740745262"/>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
      <font>
        <color theme="0" tint="-4.9989318521683403E-2"/>
      </font>
      <fill>
        <patternFill>
          <bgColor rgb="FFF8696B"/>
        </patternFill>
      </fill>
    </dxf>
    <dxf>
      <font>
        <color theme="1" tint="0.24994659260841701"/>
      </font>
      <fill>
        <patternFill>
          <bgColor rgb="FFFFEB84"/>
        </patternFill>
      </fill>
    </dxf>
    <dxf>
      <font>
        <color theme="0" tint="-4.9989318521683403E-2"/>
      </font>
      <fill>
        <patternFill>
          <bgColor rgb="FF63BE7B"/>
        </patternFill>
      </fill>
    </dxf>
  </dxfs>
  <tableStyles count="0" defaultTableStyle="TableStyleMedium2" defaultPivotStyle="PivotStyleLight16"/>
  <colors>
    <mruColors>
      <color rgb="FFECECF2"/>
      <color rgb="FF342A86"/>
      <color rgb="FFF2F2F6"/>
      <color rgb="FF2B4848"/>
      <color rgb="FFE1D4C0"/>
      <color rgb="FFD0CCEF"/>
      <color rgb="FFA07A40"/>
      <color rgb="FFF8696B"/>
      <color rgb="FFFFEB84"/>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85"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'DA-Rk'!$F$60</c:f>
              <c:strCache>
                <c:ptCount val="1"/>
                <c:pt idx="0">
                  <c:v>NA</c:v>
                </c:pt>
              </c:strCache>
            </c:strRef>
          </c:xVal>
          <c:yVal>
            <c:numRef>
              <c:f>'DA-Rk'!$F$61</c:f>
              <c:numCache>
                <c:formatCode>General</c:formatCode>
                <c:ptCount val="1"/>
                <c:pt idx="0">
                  <c:v>0</c:v>
                </c:pt>
              </c:numCache>
            </c:numRef>
          </c:yVal>
          <c:smooth val="0"/>
          <c:extLst>
            <c:ext xmlns:c16="http://schemas.microsoft.com/office/drawing/2014/chart" uri="{C3380CC4-5D6E-409C-BE32-E72D297353CC}">
              <c16:uniqueId val="{00000000-27D4-488F-B62E-092C60FD96CB}"/>
            </c:ext>
          </c:extLst>
        </c:ser>
        <c:dLbls>
          <c:showLegendKey val="0"/>
          <c:showVal val="0"/>
          <c:showCatName val="0"/>
          <c:showSerName val="0"/>
          <c:showPercent val="0"/>
          <c:showBubbleSize val="0"/>
        </c:dLbls>
        <c:axId val="895964431"/>
        <c:axId val="891021055"/>
      </c:scatterChart>
      <c:valAx>
        <c:axId val="895964431"/>
        <c:scaling>
          <c:orientation val="minMax"/>
          <c:max val="70"/>
          <c:min val="14"/>
        </c:scaling>
        <c:delete val="0"/>
        <c:axPos val="b"/>
        <c:majorGridlines>
          <c:spPr>
            <a:ln w="9525"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Change Characteristics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891021055"/>
        <c:crosses val="autoZero"/>
        <c:crossBetween val="midCat"/>
        <c:majorUnit val="28"/>
      </c:valAx>
      <c:valAx>
        <c:axId val="891021055"/>
        <c:scaling>
          <c:orientation val="minMax"/>
          <c:max val="70"/>
          <c:min val="14"/>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Organizational</a:t>
                </a:r>
                <a:r>
                  <a:rPr lang="en-US" sz="1100" baseline="0"/>
                  <a:t> Attributes</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95964431"/>
        <c:crosses val="autoZero"/>
        <c:crossBetween val="midCat"/>
        <c:majorUnit val="28"/>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CT!A1"/><Relationship Id="rId13" Type="http://schemas.openxmlformats.org/officeDocument/2006/relationships/hyperlink" Target="#'BP-I'!A1"/><Relationship Id="rId18" Type="http://schemas.openxmlformats.org/officeDocument/2006/relationships/hyperlink" Target="#Terms!A1"/><Relationship Id="rId3" Type="http://schemas.openxmlformats.org/officeDocument/2006/relationships/hyperlink" Target="#'DA-Rk'!A1"/><Relationship Id="rId7" Type="http://schemas.openxmlformats.org/officeDocument/2006/relationships/hyperlink" Target="#BP!A1"/><Relationship Id="rId12" Type="http://schemas.openxmlformats.org/officeDocument/2006/relationships/hyperlink" Target="#'DA-Res'!A1"/><Relationship Id="rId17" Type="http://schemas.openxmlformats.org/officeDocument/2006/relationships/hyperlink" Target="#Info!A1"/><Relationship Id="rId2" Type="http://schemas.openxmlformats.org/officeDocument/2006/relationships/hyperlink" Target="#DS!A1"/><Relationship Id="rId16" Type="http://schemas.openxmlformats.org/officeDocument/2006/relationships/image" Target="../media/image1.png"/><Relationship Id="rId20" Type="http://schemas.openxmlformats.org/officeDocument/2006/relationships/hyperlink" Target="https://portal.prosci.com" TargetMode="External"/><Relationship Id="rId1" Type="http://schemas.openxmlformats.org/officeDocument/2006/relationships/hyperlink" Target="#DI!A1"/><Relationship Id="rId6" Type="http://schemas.openxmlformats.org/officeDocument/2006/relationships/hyperlink" Target="#'DA-Rmp'!A1"/><Relationship Id="rId11" Type="http://schemas.openxmlformats.org/officeDocument/2006/relationships/hyperlink" Target="#WhyCM!A1"/><Relationship Id="rId5" Type="http://schemas.openxmlformats.org/officeDocument/2006/relationships/hyperlink" Target="#'DA-Rl'!A1"/><Relationship Id="rId15" Type="http://schemas.openxmlformats.org/officeDocument/2006/relationships/hyperlink" Target="#'CM-Perf'!A1"/><Relationship Id="rId10" Type="http://schemas.openxmlformats.org/officeDocument/2006/relationships/hyperlink" Target="#'Plan-I'!A1"/><Relationship Id="rId19" Type="http://schemas.openxmlformats.org/officeDocument/2006/relationships/hyperlink" Target="https://www.prosci.com/" TargetMode="External"/><Relationship Id="rId4" Type="http://schemas.openxmlformats.org/officeDocument/2006/relationships/hyperlink" Target="#'DA-Rst'!A1"/><Relationship Id="rId9" Type="http://schemas.openxmlformats.org/officeDocument/2006/relationships/hyperlink" Target="#TrCal!A1"/><Relationship Id="rId14" Type="http://schemas.openxmlformats.org/officeDocument/2006/relationships/hyperlink" Target="#'Org-Perf'!A1"/></Relationships>
</file>

<file path=xl/drawings/_rels/drawing10.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1.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2.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3.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4.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5.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6.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7.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8.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19.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xml.rels><?xml version="1.0" encoding="UTF-8" standalone="yes"?>
<Relationships xmlns="http://schemas.openxmlformats.org/package/2006/relationships"><Relationship Id="rId3" Type="http://schemas.openxmlformats.org/officeDocument/2006/relationships/hyperlink" Target="https://knowledge-hub.prosci.com/" TargetMode="External"/><Relationship Id="rId7" Type="http://schemas.openxmlformats.org/officeDocument/2006/relationships/hyperlink" Target="mailto:support@prosci.com?subject=Proxima%20Offline%20Support%20Inquiry" TargetMode="External"/><Relationship Id="rId2" Type="http://schemas.openxmlformats.org/officeDocument/2006/relationships/image" Target="../media/image2.png"/><Relationship Id="rId1" Type="http://schemas.openxmlformats.org/officeDocument/2006/relationships/hyperlink" Target="#Home!A1"/><Relationship Id="rId6" Type="http://schemas.openxmlformats.org/officeDocument/2006/relationships/image" Target="../media/image4.png"/><Relationship Id="rId5" Type="http://schemas.openxmlformats.org/officeDocument/2006/relationships/hyperlink" Target="https://proxima.prosci.com/" TargetMode="External"/><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1.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2.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3.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4.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5.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6.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7.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28.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s>
</file>

<file path=xl/drawings/_rels/drawing29.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3" Type="http://schemas.openxmlformats.org/officeDocument/2006/relationships/hyperlink" Target="mailto:support@prosci.com?subject=Proxima%20Offline%20Terms" TargetMode="External"/><Relationship Id="rId2" Type="http://schemas.openxmlformats.org/officeDocument/2006/relationships/image" Target="../media/image2.png"/><Relationship Id="rId1" Type="http://schemas.openxmlformats.org/officeDocument/2006/relationships/hyperlink" Target="#Home!A1"/></Relationships>
</file>

<file path=xl/drawings/_rels/drawing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5.xml.rels><?xml version="1.0" encoding="UTF-8" standalone="yes"?>
<Relationships xmlns="http://schemas.openxmlformats.org/package/2006/relationships"><Relationship Id="rId8" Type="http://schemas.openxmlformats.org/officeDocument/2006/relationships/hyperlink" Target="#'BP6'!A1"/><Relationship Id="rId13" Type="http://schemas.openxmlformats.org/officeDocument/2006/relationships/hyperlink" Target="#'BP11'!A1"/><Relationship Id="rId18" Type="http://schemas.openxmlformats.org/officeDocument/2006/relationships/hyperlink" Target="#'BP16'!A1"/><Relationship Id="rId3" Type="http://schemas.openxmlformats.org/officeDocument/2006/relationships/hyperlink" Target="#'BP1'!A1"/><Relationship Id="rId21" Type="http://schemas.openxmlformats.org/officeDocument/2006/relationships/hyperlink" Target="#'BP19'!A1"/><Relationship Id="rId7" Type="http://schemas.openxmlformats.org/officeDocument/2006/relationships/hyperlink" Target="#'BP5'!A1"/><Relationship Id="rId12" Type="http://schemas.openxmlformats.org/officeDocument/2006/relationships/hyperlink" Target="#'BP10'!A1"/><Relationship Id="rId17" Type="http://schemas.openxmlformats.org/officeDocument/2006/relationships/hyperlink" Target="#'BP15'!A1"/><Relationship Id="rId2" Type="http://schemas.openxmlformats.org/officeDocument/2006/relationships/image" Target="../media/image2.png"/><Relationship Id="rId16" Type="http://schemas.openxmlformats.org/officeDocument/2006/relationships/hyperlink" Target="#'BP14'!A1"/><Relationship Id="rId20" Type="http://schemas.openxmlformats.org/officeDocument/2006/relationships/hyperlink" Target="#'BP18'!A1"/><Relationship Id="rId1" Type="http://schemas.openxmlformats.org/officeDocument/2006/relationships/hyperlink" Target="#Home!A1"/><Relationship Id="rId6" Type="http://schemas.openxmlformats.org/officeDocument/2006/relationships/hyperlink" Target="#'BP4'!A1"/><Relationship Id="rId11" Type="http://schemas.openxmlformats.org/officeDocument/2006/relationships/hyperlink" Target="#'BP9'!A1"/><Relationship Id="rId5" Type="http://schemas.openxmlformats.org/officeDocument/2006/relationships/hyperlink" Target="#'BP3'!A1"/><Relationship Id="rId15" Type="http://schemas.openxmlformats.org/officeDocument/2006/relationships/hyperlink" Target="#'BP13'!A1"/><Relationship Id="rId10" Type="http://schemas.openxmlformats.org/officeDocument/2006/relationships/hyperlink" Target="#'BP8'!A1"/><Relationship Id="rId19" Type="http://schemas.openxmlformats.org/officeDocument/2006/relationships/hyperlink" Target="#'BP17'!A1"/><Relationship Id="rId4" Type="http://schemas.openxmlformats.org/officeDocument/2006/relationships/hyperlink" Target="#'BP2'!A1"/><Relationship Id="rId9" Type="http://schemas.openxmlformats.org/officeDocument/2006/relationships/hyperlink" Target="#'BP7'!A1"/><Relationship Id="rId14" Type="http://schemas.openxmlformats.org/officeDocument/2006/relationships/hyperlink" Target="#'BP12'!A1"/><Relationship Id="rId22" Type="http://schemas.openxmlformats.org/officeDocument/2006/relationships/hyperlink" Target="#'BP20'!A1"/></Relationships>
</file>

<file path=xl/drawings/_rels/drawing36.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s>
</file>

<file path=xl/drawings/_rels/drawing37.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38.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39.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xml.rels><?xml version="1.0" encoding="UTF-8" standalone="yes"?>
<Relationships xmlns="http://schemas.openxmlformats.org/package/2006/relationships"><Relationship Id="rId3" Type="http://schemas.openxmlformats.org/officeDocument/2006/relationships/hyperlink" Target="#'Org-Perf'!A1"/><Relationship Id="rId2" Type="http://schemas.openxmlformats.org/officeDocument/2006/relationships/image" Target="../media/image2.png"/><Relationship Id="rId1" Type="http://schemas.openxmlformats.org/officeDocument/2006/relationships/hyperlink" Target="#Home!A1"/></Relationships>
</file>

<file path=xl/drawings/_rels/drawing40.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1.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2.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3.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4.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5.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6.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7.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8.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49.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50.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51.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52.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53.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54.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55.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56.xml.rels><?xml version="1.0" encoding="UTF-8" standalone="yes"?>
<Relationships xmlns="http://schemas.openxmlformats.org/package/2006/relationships"><Relationship Id="rId3" Type="http://schemas.openxmlformats.org/officeDocument/2006/relationships/hyperlink" Target="#'BP-T'!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I'!A1"/></Relationships>
</file>

<file path=xl/drawings/_rels/drawing57.xml.rels><?xml version="1.0" encoding="UTF-8" standalone="yes"?>
<Relationships xmlns="http://schemas.openxmlformats.org/package/2006/relationships"><Relationship Id="rId3" Type="http://schemas.openxmlformats.org/officeDocument/2006/relationships/hyperlink" Target="#'BP-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BP!A1"/></Relationships>
</file>

<file path=xl/drawings/_rels/drawing58.xml.rels><?xml version="1.0" encoding="UTF-8" standalone="yes"?>
<Relationships xmlns="http://schemas.openxmlformats.org/package/2006/relationships"><Relationship Id="rId8" Type="http://schemas.openxmlformats.org/officeDocument/2006/relationships/hyperlink" Target="#Plan2!A1"/><Relationship Id="rId13" Type="http://schemas.openxmlformats.org/officeDocument/2006/relationships/hyperlink" Target="#Plan7!A1"/><Relationship Id="rId3" Type="http://schemas.openxmlformats.org/officeDocument/2006/relationships/hyperlink" Target="#'Plan-S'!A1"/><Relationship Id="rId7" Type="http://schemas.openxmlformats.org/officeDocument/2006/relationships/hyperlink" Target="#Plan1!A1"/><Relationship Id="rId12" Type="http://schemas.openxmlformats.org/officeDocument/2006/relationships/hyperlink" Target="#Plan6!A1"/><Relationship Id="rId2" Type="http://schemas.openxmlformats.org/officeDocument/2006/relationships/image" Target="../media/image2.png"/><Relationship Id="rId16" Type="http://schemas.openxmlformats.org/officeDocument/2006/relationships/hyperlink" Target="#Plan10!A1"/><Relationship Id="rId1" Type="http://schemas.openxmlformats.org/officeDocument/2006/relationships/hyperlink" Target="#Home!A1"/><Relationship Id="rId6" Type="http://schemas.openxmlformats.org/officeDocument/2006/relationships/hyperlink" Target="#'Plan-T'!A1"/><Relationship Id="rId11" Type="http://schemas.openxmlformats.org/officeDocument/2006/relationships/hyperlink" Target="#Plan5!A1"/><Relationship Id="rId5" Type="http://schemas.openxmlformats.org/officeDocument/2006/relationships/hyperlink" Target="#'Plan-C'!A1"/><Relationship Id="rId15" Type="http://schemas.openxmlformats.org/officeDocument/2006/relationships/hyperlink" Target="#Plan9!A1"/><Relationship Id="rId10" Type="http://schemas.openxmlformats.org/officeDocument/2006/relationships/hyperlink" Target="#Plan4!A1"/><Relationship Id="rId4" Type="http://schemas.openxmlformats.org/officeDocument/2006/relationships/hyperlink" Target="#'Plan-P'!A1"/><Relationship Id="rId9" Type="http://schemas.openxmlformats.org/officeDocument/2006/relationships/hyperlink" Target="#Plan3!A1"/><Relationship Id="rId14" Type="http://schemas.openxmlformats.org/officeDocument/2006/relationships/hyperlink" Target="#Plan8!A1"/></Relationships>
</file>

<file path=xl/drawings/_rels/drawing59.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60.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1.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2.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3.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4.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5.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6.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7.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8.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69.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8" Type="http://schemas.openxmlformats.org/officeDocument/2006/relationships/hyperlink" Target="#'DI6'!A1"/><Relationship Id="rId13" Type="http://schemas.openxmlformats.org/officeDocument/2006/relationships/hyperlink" Target="#'DI11'!A1"/><Relationship Id="rId18" Type="http://schemas.openxmlformats.org/officeDocument/2006/relationships/hyperlink" Target="#'DI16'!A1"/><Relationship Id="rId3" Type="http://schemas.openxmlformats.org/officeDocument/2006/relationships/hyperlink" Target="#'DI2'!A1"/><Relationship Id="rId21" Type="http://schemas.openxmlformats.org/officeDocument/2006/relationships/hyperlink" Target="#'DI19'!A1"/><Relationship Id="rId7" Type="http://schemas.openxmlformats.org/officeDocument/2006/relationships/hyperlink" Target="#'DI5'!A1"/><Relationship Id="rId12" Type="http://schemas.openxmlformats.org/officeDocument/2006/relationships/hyperlink" Target="#'DI10'!A1"/><Relationship Id="rId17" Type="http://schemas.openxmlformats.org/officeDocument/2006/relationships/hyperlink" Target="#'DI15'!A1"/><Relationship Id="rId2" Type="http://schemas.openxmlformats.org/officeDocument/2006/relationships/image" Target="../media/image2.png"/><Relationship Id="rId16" Type="http://schemas.openxmlformats.org/officeDocument/2006/relationships/hyperlink" Target="#'DI14'!A1"/><Relationship Id="rId20" Type="http://schemas.openxmlformats.org/officeDocument/2006/relationships/hyperlink" Target="#'DI18'!A1"/><Relationship Id="rId1" Type="http://schemas.openxmlformats.org/officeDocument/2006/relationships/hyperlink" Target="#Home!A1"/><Relationship Id="rId6" Type="http://schemas.openxmlformats.org/officeDocument/2006/relationships/hyperlink" Target="#'DI4'!A1"/><Relationship Id="rId11" Type="http://schemas.openxmlformats.org/officeDocument/2006/relationships/hyperlink" Target="#'DI9'!A1"/><Relationship Id="rId5" Type="http://schemas.openxmlformats.org/officeDocument/2006/relationships/hyperlink" Target="#'DI3'!A1"/><Relationship Id="rId15" Type="http://schemas.openxmlformats.org/officeDocument/2006/relationships/hyperlink" Target="#'DI13'!A1"/><Relationship Id="rId10" Type="http://schemas.openxmlformats.org/officeDocument/2006/relationships/hyperlink" Target="#'DI8'!A1"/><Relationship Id="rId19" Type="http://schemas.openxmlformats.org/officeDocument/2006/relationships/hyperlink" Target="#'DI17'!A1"/><Relationship Id="rId4" Type="http://schemas.openxmlformats.org/officeDocument/2006/relationships/hyperlink" Target="#'DI1'!A1"/><Relationship Id="rId9" Type="http://schemas.openxmlformats.org/officeDocument/2006/relationships/hyperlink" Target="#'DI7'!A1"/><Relationship Id="rId14" Type="http://schemas.openxmlformats.org/officeDocument/2006/relationships/hyperlink" Target="#'DI12'!A1"/><Relationship Id="rId22" Type="http://schemas.openxmlformats.org/officeDocument/2006/relationships/hyperlink" Target="#'DI20'!A1"/></Relationships>
</file>

<file path=xl/drawings/_rels/drawing70.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71.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72.xml.rels><?xml version="1.0" encoding="UTF-8" standalone="yes"?>
<Relationships xmlns="http://schemas.openxmlformats.org/package/2006/relationships"><Relationship Id="rId3" Type="http://schemas.openxmlformats.org/officeDocument/2006/relationships/hyperlink" Target="#'Plan-I'!A1"/><Relationship Id="rId2" Type="http://schemas.openxmlformats.org/officeDocument/2006/relationships/image" Target="../media/image2.png"/><Relationship Id="rId1" Type="http://schemas.openxmlformats.org/officeDocument/2006/relationships/hyperlink" Target="#Home!A1"/></Relationships>
</file>

<file path=xl/drawings/_rels/drawing7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74.xml.rels><?xml version="1.0" encoding="UTF-8" standalone="yes"?>
<Relationships xmlns="http://schemas.openxmlformats.org/package/2006/relationships"><Relationship Id="rId3" Type="http://schemas.openxmlformats.org/officeDocument/2006/relationships/hyperlink" Target="#PCT!A1"/><Relationship Id="rId2" Type="http://schemas.openxmlformats.org/officeDocument/2006/relationships/image" Target="../media/image2.png"/><Relationship Id="rId1" Type="http://schemas.openxmlformats.org/officeDocument/2006/relationships/hyperlink" Target="#Home!A1"/></Relationships>
</file>

<file path=xl/drawings/_rels/drawing7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7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7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7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7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_rels/drawing9.xml.rels><?xml version="1.0" encoding="UTF-8" standalone="yes"?>
<Relationships xmlns="http://schemas.openxmlformats.org/package/2006/relationships"><Relationship Id="rId3" Type="http://schemas.openxmlformats.org/officeDocument/2006/relationships/hyperlink" Target="#DI!A1"/><Relationship Id="rId2" Type="http://schemas.openxmlformats.org/officeDocument/2006/relationships/image" Target="../media/image2.png"/><Relationship Id="rId1" Type="http://schemas.openxmlformats.org/officeDocument/2006/relationships/hyperlink" Target="#Home!A1"/><Relationship Id="rId4" Type="http://schemas.openxmlformats.org/officeDocument/2006/relationships/hyperlink" Target="#'DI help'!A1"/></Relationships>
</file>

<file path=xl/drawings/drawing1.xml><?xml version="1.0" encoding="utf-8"?>
<xdr:wsDr xmlns:xdr="http://schemas.openxmlformats.org/drawingml/2006/spreadsheetDrawing" xmlns:a="http://schemas.openxmlformats.org/drawingml/2006/main">
  <xdr:twoCellAnchor editAs="absolute">
    <xdr:from>
      <xdr:col>1</xdr:col>
      <xdr:colOff>168275</xdr:colOff>
      <xdr:row>11</xdr:row>
      <xdr:rowOff>46625</xdr:rowOff>
    </xdr:from>
    <xdr:to>
      <xdr:col>5</xdr:col>
      <xdr:colOff>15875</xdr:colOff>
      <xdr:row>14</xdr:row>
      <xdr:rowOff>193083</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961DBF04-321D-4F21-9AED-29EB547EEE3A}"/>
            </a:ext>
          </a:extLst>
        </xdr:cNvPr>
        <xdr:cNvSpPr/>
      </xdr:nvSpPr>
      <xdr:spPr>
        <a:xfrm>
          <a:off x="778521" y="2851334"/>
          <a:ext cx="2288583" cy="72942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Define Impacted Groups</a:t>
          </a:r>
          <a:br>
            <a:rPr lang="en-US" sz="1200" b="0">
              <a:solidFill>
                <a:schemeClr val="tx1">
                  <a:lumMod val="75000"/>
                  <a:lumOff val="25000"/>
                </a:schemeClr>
              </a:solidFill>
            </a:rPr>
          </a:br>
          <a:r>
            <a:rPr lang="en-US" sz="1200" b="0">
              <a:solidFill>
                <a:schemeClr val="tx1">
                  <a:lumMod val="75000"/>
                  <a:lumOff val="25000"/>
                </a:schemeClr>
              </a:solidFill>
            </a:rPr>
            <a:t>and</a:t>
          </a:r>
          <a:br>
            <a:rPr lang="en-US" sz="1200" b="0">
              <a:solidFill>
                <a:schemeClr val="tx1">
                  <a:lumMod val="75000"/>
                  <a:lumOff val="25000"/>
                </a:schemeClr>
              </a:solidFill>
            </a:rPr>
          </a:br>
          <a:r>
            <a:rPr lang="en-US" sz="1200" b="0">
              <a:solidFill>
                <a:schemeClr val="tx1">
                  <a:lumMod val="75000"/>
                  <a:lumOff val="25000"/>
                </a:schemeClr>
              </a:solidFill>
            </a:rPr>
            <a:t>Assess Change Impact</a:t>
          </a:r>
        </a:p>
      </xdr:txBody>
    </xdr:sp>
    <xdr:clientData/>
  </xdr:twoCellAnchor>
  <xdr:twoCellAnchor editAs="absolute">
    <xdr:from>
      <xdr:col>1</xdr:col>
      <xdr:colOff>165100</xdr:colOff>
      <xdr:row>6</xdr:row>
      <xdr:rowOff>100565</xdr:rowOff>
    </xdr:from>
    <xdr:to>
      <xdr:col>5</xdr:col>
      <xdr:colOff>12700</xdr:colOff>
      <xdr:row>7</xdr:row>
      <xdr:rowOff>230105</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F97D527A-8DEE-468A-ACFE-6388FB9EB8B0}"/>
            </a:ext>
          </a:extLst>
        </xdr:cNvPr>
        <xdr:cNvSpPr/>
      </xdr:nvSpPr>
      <xdr:spPr>
        <a:xfrm>
          <a:off x="774700" y="1608690"/>
          <a:ext cx="228600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4 P's</a:t>
          </a:r>
        </a:p>
      </xdr:txBody>
    </xdr:sp>
    <xdr:clientData/>
  </xdr:twoCellAnchor>
  <xdr:twoCellAnchor editAs="absolute">
    <xdr:from>
      <xdr:col>1</xdr:col>
      <xdr:colOff>165100</xdr:colOff>
      <xdr:row>17</xdr:row>
      <xdr:rowOff>30785</xdr:rowOff>
    </xdr:from>
    <xdr:to>
      <xdr:col>5</xdr:col>
      <xdr:colOff>12700</xdr:colOff>
      <xdr:row>18</xdr:row>
      <xdr:rowOff>173025</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E11AD9B5-CD70-4629-A715-D464ABB49409}"/>
            </a:ext>
          </a:extLst>
        </xdr:cNvPr>
        <xdr:cNvSpPr/>
      </xdr:nvSpPr>
      <xdr:spPr>
        <a:xfrm>
          <a:off x="774700" y="3939210"/>
          <a:ext cx="228600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Risk</a:t>
          </a:r>
        </a:p>
      </xdr:txBody>
    </xdr:sp>
    <xdr:clientData/>
  </xdr:twoCellAnchor>
  <xdr:twoCellAnchor editAs="absolute">
    <xdr:from>
      <xdr:col>1</xdr:col>
      <xdr:colOff>165100</xdr:colOff>
      <xdr:row>19</xdr:row>
      <xdr:rowOff>50905</xdr:rowOff>
    </xdr:from>
    <xdr:to>
      <xdr:col>5</xdr:col>
      <xdr:colOff>12700</xdr:colOff>
      <xdr:row>21</xdr:row>
      <xdr:rowOff>12170</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7FB2FD76-13C8-473F-9D9E-31CCF67BB372}"/>
            </a:ext>
          </a:extLst>
        </xdr:cNvPr>
        <xdr:cNvSpPr/>
      </xdr:nvSpPr>
      <xdr:spPr>
        <a:xfrm>
          <a:off x="774700" y="4327630"/>
          <a:ext cx="228600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Resistance</a:t>
          </a:r>
        </a:p>
      </xdr:txBody>
    </xdr:sp>
    <xdr:clientData/>
  </xdr:twoCellAnchor>
  <xdr:twoCellAnchor editAs="absolute">
    <xdr:from>
      <xdr:col>1</xdr:col>
      <xdr:colOff>165100</xdr:colOff>
      <xdr:row>23</xdr:row>
      <xdr:rowOff>91145</xdr:rowOff>
    </xdr:from>
    <xdr:to>
      <xdr:col>5</xdr:col>
      <xdr:colOff>12700</xdr:colOff>
      <xdr:row>25</xdr:row>
      <xdr:rowOff>42885</xdr:rowOff>
    </xdr:to>
    <xdr:sp macro="" textlink="">
      <xdr:nvSpPr>
        <xdr:cNvPr id="8" name="Rectangle 7">
          <a:hlinkClick xmlns:r="http://schemas.openxmlformats.org/officeDocument/2006/relationships" r:id="rId5"/>
          <a:extLst>
            <a:ext uri="{FF2B5EF4-FFF2-40B4-BE49-F238E27FC236}">
              <a16:creationId xmlns:a16="http://schemas.microsoft.com/office/drawing/2014/main" id="{4647A632-393C-416F-B949-1F641C3C1C9A}"/>
            </a:ext>
          </a:extLst>
        </xdr:cNvPr>
        <xdr:cNvSpPr/>
      </xdr:nvSpPr>
      <xdr:spPr>
        <a:xfrm>
          <a:off x="774700" y="5104470"/>
          <a:ext cx="228600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Roles</a:t>
          </a:r>
        </a:p>
      </xdr:txBody>
    </xdr:sp>
    <xdr:clientData/>
  </xdr:twoCellAnchor>
  <xdr:twoCellAnchor editAs="absolute">
    <xdr:from>
      <xdr:col>1</xdr:col>
      <xdr:colOff>165100</xdr:colOff>
      <xdr:row>25</xdr:row>
      <xdr:rowOff>111264</xdr:rowOff>
    </xdr:from>
    <xdr:to>
      <xdr:col>5</xdr:col>
      <xdr:colOff>12700</xdr:colOff>
      <xdr:row>27</xdr:row>
      <xdr:rowOff>63004</xdr:rowOff>
    </xdr:to>
    <xdr:sp macro="" textlink="">
      <xdr:nvSpPr>
        <xdr:cNvPr id="9" name="Rectangle 8">
          <a:hlinkClick xmlns:r="http://schemas.openxmlformats.org/officeDocument/2006/relationships" r:id="rId6"/>
          <a:extLst>
            <a:ext uri="{FF2B5EF4-FFF2-40B4-BE49-F238E27FC236}">
              <a16:creationId xmlns:a16="http://schemas.microsoft.com/office/drawing/2014/main" id="{4BB10A07-5728-4C1B-9303-3DE460679F3C}"/>
            </a:ext>
          </a:extLst>
        </xdr:cNvPr>
        <xdr:cNvSpPr/>
      </xdr:nvSpPr>
      <xdr:spPr>
        <a:xfrm>
          <a:off x="774700" y="5492889"/>
          <a:ext cx="228600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Roadmap </a:t>
          </a:r>
        </a:p>
      </xdr:txBody>
    </xdr:sp>
    <xdr:clientData/>
  </xdr:twoCellAnchor>
  <xdr:twoCellAnchor editAs="absolute">
    <xdr:from>
      <xdr:col>5</xdr:col>
      <xdr:colOff>584200</xdr:colOff>
      <xdr:row>7</xdr:row>
      <xdr:rowOff>232224</xdr:rowOff>
    </xdr:from>
    <xdr:to>
      <xdr:col>9</xdr:col>
      <xdr:colOff>523240</xdr:colOff>
      <xdr:row>9</xdr:row>
      <xdr:rowOff>12514</xdr:rowOff>
    </xdr:to>
    <xdr:sp macro="" textlink="">
      <xdr:nvSpPr>
        <xdr:cNvPr id="10" name="Rectangle 9">
          <a:hlinkClick xmlns:r="http://schemas.openxmlformats.org/officeDocument/2006/relationships" r:id="rId7"/>
          <a:extLst>
            <a:ext uri="{FF2B5EF4-FFF2-40B4-BE49-F238E27FC236}">
              <a16:creationId xmlns:a16="http://schemas.microsoft.com/office/drawing/2014/main" id="{E1E1D1AB-DC49-4108-8136-19B8355B9C06}"/>
            </a:ext>
          </a:extLst>
        </xdr:cNvPr>
        <xdr:cNvSpPr/>
      </xdr:nvSpPr>
      <xdr:spPr>
        <a:xfrm>
          <a:off x="3632200" y="1930849"/>
          <a:ext cx="237744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ADKAR Blueprint</a:t>
          </a:r>
          <a:r>
            <a:rPr lang="en-US" sz="1200" b="0" baseline="0">
              <a:solidFill>
                <a:schemeClr val="tx1">
                  <a:lumMod val="75000"/>
                  <a:lumOff val="25000"/>
                </a:schemeClr>
              </a:solidFill>
            </a:rPr>
            <a:t> </a:t>
          </a:r>
          <a:endParaRPr lang="en-US" sz="1200" b="0">
            <a:solidFill>
              <a:schemeClr val="tx1">
                <a:lumMod val="75000"/>
                <a:lumOff val="25000"/>
              </a:schemeClr>
            </a:solidFill>
          </a:endParaRPr>
        </a:p>
      </xdr:txBody>
    </xdr:sp>
    <xdr:clientData/>
  </xdr:twoCellAnchor>
  <xdr:twoCellAnchor editAs="absolute">
    <xdr:from>
      <xdr:col>1</xdr:col>
      <xdr:colOff>165100</xdr:colOff>
      <xdr:row>4</xdr:row>
      <xdr:rowOff>251895</xdr:rowOff>
    </xdr:from>
    <xdr:to>
      <xdr:col>5</xdr:col>
      <xdr:colOff>12700</xdr:colOff>
      <xdr:row>6</xdr:row>
      <xdr:rowOff>32185</xdr:rowOff>
    </xdr:to>
    <xdr:sp macro="" textlink="">
      <xdr:nvSpPr>
        <xdr:cNvPr id="13" name="Rectangle 12">
          <a:hlinkClick xmlns:r="http://schemas.openxmlformats.org/officeDocument/2006/relationships" r:id="rId8"/>
          <a:extLst>
            <a:ext uri="{FF2B5EF4-FFF2-40B4-BE49-F238E27FC236}">
              <a16:creationId xmlns:a16="http://schemas.microsoft.com/office/drawing/2014/main" id="{C95270B2-D752-4C23-8392-E4CDCF49758E}"/>
            </a:ext>
          </a:extLst>
        </xdr:cNvPr>
        <xdr:cNvSpPr/>
      </xdr:nvSpPr>
      <xdr:spPr>
        <a:xfrm>
          <a:off x="774700" y="1220270"/>
          <a:ext cx="228600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PCT Assessment</a:t>
          </a:r>
        </a:p>
      </xdr:txBody>
    </xdr:sp>
    <xdr:clientData/>
  </xdr:twoCellAnchor>
  <xdr:twoCellAnchor editAs="absolute">
    <xdr:from>
      <xdr:col>5</xdr:col>
      <xdr:colOff>584200</xdr:colOff>
      <xdr:row>17</xdr:row>
      <xdr:rowOff>56669</xdr:rowOff>
    </xdr:from>
    <xdr:to>
      <xdr:col>9</xdr:col>
      <xdr:colOff>523240</xdr:colOff>
      <xdr:row>19</xdr:row>
      <xdr:rowOff>8409</xdr:rowOff>
    </xdr:to>
    <xdr:sp macro="" textlink="">
      <xdr:nvSpPr>
        <xdr:cNvPr id="20" name="Rectangle 19">
          <a:hlinkClick xmlns:r="http://schemas.openxmlformats.org/officeDocument/2006/relationships" r:id="rId9"/>
          <a:extLst>
            <a:ext uri="{FF2B5EF4-FFF2-40B4-BE49-F238E27FC236}">
              <a16:creationId xmlns:a16="http://schemas.microsoft.com/office/drawing/2014/main" id="{E96A9AA5-3014-41E0-A0C5-6AE5B1C2C42A}"/>
            </a:ext>
          </a:extLst>
        </xdr:cNvPr>
        <xdr:cNvSpPr/>
      </xdr:nvSpPr>
      <xdr:spPr>
        <a:xfrm>
          <a:off x="3632200" y="3965094"/>
          <a:ext cx="237744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Tracking Calendar</a:t>
          </a:r>
        </a:p>
      </xdr:txBody>
    </xdr:sp>
    <xdr:clientData/>
  </xdr:twoCellAnchor>
  <xdr:twoCellAnchor editAs="absolute">
    <xdr:from>
      <xdr:col>5</xdr:col>
      <xdr:colOff>584200</xdr:colOff>
      <xdr:row>11</xdr:row>
      <xdr:rowOff>17222</xdr:rowOff>
    </xdr:from>
    <xdr:to>
      <xdr:col>9</xdr:col>
      <xdr:colOff>523240</xdr:colOff>
      <xdr:row>12</xdr:row>
      <xdr:rowOff>156287</xdr:rowOff>
    </xdr:to>
    <xdr:sp macro="" textlink="">
      <xdr:nvSpPr>
        <xdr:cNvPr id="23" name="Rectangle 22">
          <a:hlinkClick xmlns:r="http://schemas.openxmlformats.org/officeDocument/2006/relationships" r:id="rId10"/>
          <a:extLst>
            <a:ext uri="{FF2B5EF4-FFF2-40B4-BE49-F238E27FC236}">
              <a16:creationId xmlns:a16="http://schemas.microsoft.com/office/drawing/2014/main" id="{7216F1CA-0CA9-4F6C-BA47-0DE9637792CA}"/>
            </a:ext>
          </a:extLst>
        </xdr:cNvPr>
        <xdr:cNvSpPr/>
      </xdr:nvSpPr>
      <xdr:spPr>
        <a:xfrm>
          <a:off x="3632200" y="2744547"/>
          <a:ext cx="237744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Core Plans</a:t>
          </a:r>
        </a:p>
      </xdr:txBody>
    </xdr:sp>
    <xdr:clientData/>
  </xdr:twoCellAnchor>
  <xdr:twoCellAnchor editAs="absolute">
    <xdr:from>
      <xdr:col>1</xdr:col>
      <xdr:colOff>165100</xdr:colOff>
      <xdr:row>3</xdr:row>
      <xdr:rowOff>133350</xdr:rowOff>
    </xdr:from>
    <xdr:to>
      <xdr:col>5</xdr:col>
      <xdr:colOff>12700</xdr:colOff>
      <xdr:row>4</xdr:row>
      <xdr:rowOff>183515</xdr:rowOff>
    </xdr:to>
    <xdr:sp macro="" textlink="">
      <xdr:nvSpPr>
        <xdr:cNvPr id="24" name="Rectangle 23">
          <a:extLst>
            <a:ext uri="{FF2B5EF4-FFF2-40B4-BE49-F238E27FC236}">
              <a16:creationId xmlns:a16="http://schemas.microsoft.com/office/drawing/2014/main" id="{F8294E2D-985F-413E-9E00-1114A508AEBF}"/>
            </a:ext>
          </a:extLst>
        </xdr:cNvPr>
        <xdr:cNvSpPr/>
      </xdr:nvSpPr>
      <xdr:spPr>
        <a:xfrm>
          <a:off x="774700" y="831850"/>
          <a:ext cx="2286000" cy="320040"/>
        </a:xfrm>
        <a:prstGeom prst="rect">
          <a:avLst/>
        </a:prstGeom>
        <a:solidFill>
          <a:schemeClr val="bg1"/>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91440" rtlCol="0" anchor="ctr"/>
        <a:lstStyle/>
        <a:p>
          <a:pPr algn="l"/>
          <a:r>
            <a:rPr lang="en-US" sz="1200" b="1">
              <a:solidFill>
                <a:schemeClr val="tx1">
                  <a:lumMod val="75000"/>
                  <a:lumOff val="25000"/>
                </a:schemeClr>
              </a:solidFill>
            </a:rPr>
            <a:t>Define Success</a:t>
          </a:r>
        </a:p>
      </xdr:txBody>
    </xdr:sp>
    <xdr:clientData/>
  </xdr:twoCellAnchor>
  <xdr:twoCellAnchor editAs="absolute">
    <xdr:from>
      <xdr:col>1</xdr:col>
      <xdr:colOff>165100</xdr:colOff>
      <xdr:row>9</xdr:row>
      <xdr:rowOff>147155</xdr:rowOff>
    </xdr:from>
    <xdr:to>
      <xdr:col>5</xdr:col>
      <xdr:colOff>12700</xdr:colOff>
      <xdr:row>10</xdr:row>
      <xdr:rowOff>263995</xdr:rowOff>
    </xdr:to>
    <xdr:sp macro="" textlink="">
      <xdr:nvSpPr>
        <xdr:cNvPr id="25" name="Rectangle 24">
          <a:extLst>
            <a:ext uri="{FF2B5EF4-FFF2-40B4-BE49-F238E27FC236}">
              <a16:creationId xmlns:a16="http://schemas.microsoft.com/office/drawing/2014/main" id="{50564EAA-50F0-4987-887D-FDAD3E67E14E}"/>
            </a:ext>
          </a:extLst>
        </xdr:cNvPr>
        <xdr:cNvSpPr/>
      </xdr:nvSpPr>
      <xdr:spPr>
        <a:xfrm>
          <a:off x="774700" y="2385530"/>
          <a:ext cx="2286000" cy="320040"/>
        </a:xfrm>
        <a:prstGeom prst="rect">
          <a:avLst/>
        </a:prstGeom>
        <a:solidFill>
          <a:schemeClr val="bg1"/>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91440" rtlCol="0" anchor="ctr"/>
        <a:lstStyle/>
        <a:p>
          <a:pPr algn="l"/>
          <a:r>
            <a:rPr lang="en-US" sz="1200" b="1">
              <a:solidFill>
                <a:schemeClr val="tx1">
                  <a:lumMod val="75000"/>
                  <a:lumOff val="25000"/>
                </a:schemeClr>
              </a:solidFill>
            </a:rPr>
            <a:t>Define Impact</a:t>
          </a:r>
        </a:p>
      </xdr:txBody>
    </xdr:sp>
    <xdr:clientData/>
  </xdr:twoCellAnchor>
  <xdr:twoCellAnchor editAs="absolute">
    <xdr:from>
      <xdr:col>1</xdr:col>
      <xdr:colOff>165100</xdr:colOff>
      <xdr:row>15</xdr:row>
      <xdr:rowOff>10665</xdr:rowOff>
    </xdr:from>
    <xdr:to>
      <xdr:col>5</xdr:col>
      <xdr:colOff>12700</xdr:colOff>
      <xdr:row>16</xdr:row>
      <xdr:rowOff>146555</xdr:rowOff>
    </xdr:to>
    <xdr:sp macro="" textlink="">
      <xdr:nvSpPr>
        <xdr:cNvPr id="26" name="Rectangle 25">
          <a:extLst>
            <a:ext uri="{FF2B5EF4-FFF2-40B4-BE49-F238E27FC236}">
              <a16:creationId xmlns:a16="http://schemas.microsoft.com/office/drawing/2014/main" id="{51D8D6E3-8E0A-4EED-B488-B4366DB47DD2}"/>
            </a:ext>
          </a:extLst>
        </xdr:cNvPr>
        <xdr:cNvSpPr/>
      </xdr:nvSpPr>
      <xdr:spPr>
        <a:xfrm>
          <a:off x="774700" y="3550790"/>
          <a:ext cx="2286000" cy="320040"/>
        </a:xfrm>
        <a:prstGeom prst="rect">
          <a:avLst/>
        </a:prstGeom>
        <a:solidFill>
          <a:schemeClr val="bg1"/>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91440" rtlCol="0" anchor="ctr"/>
        <a:lstStyle/>
        <a:p>
          <a:pPr algn="l"/>
          <a:r>
            <a:rPr lang="en-US" sz="1200" b="1">
              <a:solidFill>
                <a:schemeClr val="tx1">
                  <a:lumMod val="75000"/>
                  <a:lumOff val="25000"/>
                </a:schemeClr>
              </a:solidFill>
            </a:rPr>
            <a:t>Define Approach</a:t>
          </a:r>
        </a:p>
      </xdr:txBody>
    </xdr:sp>
    <xdr:clientData/>
  </xdr:twoCellAnchor>
  <xdr:twoCellAnchor editAs="absolute">
    <xdr:from>
      <xdr:col>5</xdr:col>
      <xdr:colOff>584200</xdr:colOff>
      <xdr:row>6</xdr:row>
      <xdr:rowOff>15875</xdr:rowOff>
    </xdr:from>
    <xdr:to>
      <xdr:col>9</xdr:col>
      <xdr:colOff>523240</xdr:colOff>
      <xdr:row>7</xdr:row>
      <xdr:rowOff>145415</xdr:rowOff>
    </xdr:to>
    <xdr:sp macro="" textlink="">
      <xdr:nvSpPr>
        <xdr:cNvPr id="27" name="Rectangle 26">
          <a:extLst>
            <a:ext uri="{FF2B5EF4-FFF2-40B4-BE49-F238E27FC236}">
              <a16:creationId xmlns:a16="http://schemas.microsoft.com/office/drawing/2014/main" id="{083D3E67-E881-4BDC-BE09-E4B24FDA57ED}"/>
            </a:ext>
          </a:extLst>
        </xdr:cNvPr>
        <xdr:cNvSpPr/>
      </xdr:nvSpPr>
      <xdr:spPr>
        <a:xfrm>
          <a:off x="3632200" y="1524000"/>
          <a:ext cx="2377440" cy="320040"/>
        </a:xfrm>
        <a:prstGeom prst="rect">
          <a:avLst/>
        </a:prstGeom>
        <a:solidFill>
          <a:schemeClr val="bg1"/>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91440" rtlCol="0" anchor="ctr"/>
        <a:lstStyle/>
        <a:p>
          <a:pPr algn="l"/>
          <a:r>
            <a:rPr lang="en-US" sz="1200" b="1">
              <a:solidFill>
                <a:schemeClr val="tx1">
                  <a:lumMod val="75000"/>
                  <a:lumOff val="25000"/>
                </a:schemeClr>
              </a:solidFill>
            </a:rPr>
            <a:t>Plan and</a:t>
          </a:r>
          <a:r>
            <a:rPr lang="en-US" sz="1200" b="1" baseline="0">
              <a:solidFill>
                <a:schemeClr val="tx1">
                  <a:lumMod val="75000"/>
                  <a:lumOff val="25000"/>
                </a:schemeClr>
              </a:solidFill>
            </a:rPr>
            <a:t> Act</a:t>
          </a:r>
          <a:endParaRPr lang="en-US" sz="1200" b="1">
            <a:solidFill>
              <a:schemeClr val="tx1">
                <a:lumMod val="75000"/>
                <a:lumOff val="25000"/>
              </a:schemeClr>
            </a:solidFill>
          </a:endParaRPr>
        </a:p>
      </xdr:txBody>
    </xdr:sp>
    <xdr:clientData/>
  </xdr:twoCellAnchor>
  <xdr:twoCellAnchor editAs="absolute">
    <xdr:from>
      <xdr:col>5</xdr:col>
      <xdr:colOff>584200</xdr:colOff>
      <xdr:row>15</xdr:row>
      <xdr:rowOff>18120</xdr:rowOff>
    </xdr:from>
    <xdr:to>
      <xdr:col>9</xdr:col>
      <xdr:colOff>523240</xdr:colOff>
      <xdr:row>16</xdr:row>
      <xdr:rowOff>154010</xdr:rowOff>
    </xdr:to>
    <xdr:sp macro="" textlink="">
      <xdr:nvSpPr>
        <xdr:cNvPr id="33" name="Rectangle 32">
          <a:extLst>
            <a:ext uri="{FF2B5EF4-FFF2-40B4-BE49-F238E27FC236}">
              <a16:creationId xmlns:a16="http://schemas.microsoft.com/office/drawing/2014/main" id="{2657A528-19CF-4590-AC45-73ABDB749B4B}"/>
            </a:ext>
          </a:extLst>
        </xdr:cNvPr>
        <xdr:cNvSpPr/>
      </xdr:nvSpPr>
      <xdr:spPr>
        <a:xfrm>
          <a:off x="3632200" y="3558245"/>
          <a:ext cx="2377440" cy="320040"/>
        </a:xfrm>
        <a:prstGeom prst="rect">
          <a:avLst/>
        </a:prstGeom>
        <a:solidFill>
          <a:schemeClr val="bg1"/>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91440" rtlCol="0" anchor="ctr"/>
        <a:lstStyle/>
        <a:p>
          <a:pPr algn="l"/>
          <a:r>
            <a:rPr lang="en-US" sz="1200" b="1">
              <a:solidFill>
                <a:schemeClr val="tx1">
                  <a:lumMod val="75000"/>
                  <a:lumOff val="25000"/>
                </a:schemeClr>
              </a:solidFill>
            </a:rPr>
            <a:t>Track Performance</a:t>
          </a:r>
        </a:p>
      </xdr:txBody>
    </xdr:sp>
    <xdr:clientData/>
  </xdr:twoCellAnchor>
  <xdr:twoCellAnchor editAs="absolute">
    <xdr:from>
      <xdr:col>1</xdr:col>
      <xdr:colOff>165100</xdr:colOff>
      <xdr:row>8</xdr:row>
      <xdr:rowOff>19085</xdr:rowOff>
    </xdr:from>
    <xdr:to>
      <xdr:col>5</xdr:col>
      <xdr:colOff>12700</xdr:colOff>
      <xdr:row>9</xdr:row>
      <xdr:rowOff>69250</xdr:rowOff>
    </xdr:to>
    <xdr:sp macro="" textlink="">
      <xdr:nvSpPr>
        <xdr:cNvPr id="35" name="Rectangle 34">
          <a:hlinkClick xmlns:r="http://schemas.openxmlformats.org/officeDocument/2006/relationships" r:id="rId11"/>
          <a:extLst>
            <a:ext uri="{FF2B5EF4-FFF2-40B4-BE49-F238E27FC236}">
              <a16:creationId xmlns:a16="http://schemas.microsoft.com/office/drawing/2014/main" id="{55FD068C-6C43-4B67-BA57-B8FB482C4CE9}"/>
            </a:ext>
          </a:extLst>
        </xdr:cNvPr>
        <xdr:cNvSpPr/>
      </xdr:nvSpPr>
      <xdr:spPr>
        <a:xfrm>
          <a:off x="774700" y="1997110"/>
          <a:ext cx="228600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The Value of CM</a:t>
          </a:r>
        </a:p>
      </xdr:txBody>
    </xdr:sp>
    <xdr:clientData/>
  </xdr:twoCellAnchor>
  <xdr:twoCellAnchor editAs="absolute">
    <xdr:from>
      <xdr:col>1</xdr:col>
      <xdr:colOff>165100</xdr:colOff>
      <xdr:row>21</xdr:row>
      <xdr:rowOff>71025</xdr:rowOff>
    </xdr:from>
    <xdr:to>
      <xdr:col>5</xdr:col>
      <xdr:colOff>12700</xdr:colOff>
      <xdr:row>23</xdr:row>
      <xdr:rowOff>22765</xdr:rowOff>
    </xdr:to>
    <xdr:sp macro="" textlink="">
      <xdr:nvSpPr>
        <xdr:cNvPr id="36" name="Rectangle 35">
          <a:hlinkClick xmlns:r="http://schemas.openxmlformats.org/officeDocument/2006/relationships" r:id="rId12"/>
          <a:extLst>
            <a:ext uri="{FF2B5EF4-FFF2-40B4-BE49-F238E27FC236}">
              <a16:creationId xmlns:a16="http://schemas.microsoft.com/office/drawing/2014/main" id="{AC7C54CE-4012-4656-A5EE-6FCB25BA49DA}"/>
            </a:ext>
          </a:extLst>
        </xdr:cNvPr>
        <xdr:cNvSpPr/>
      </xdr:nvSpPr>
      <xdr:spPr>
        <a:xfrm>
          <a:off x="774700" y="4716050"/>
          <a:ext cx="228600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Resources</a:t>
          </a:r>
        </a:p>
      </xdr:txBody>
    </xdr:sp>
    <xdr:clientData/>
  </xdr:twoCellAnchor>
  <xdr:twoCellAnchor editAs="absolute">
    <xdr:from>
      <xdr:col>5</xdr:col>
      <xdr:colOff>584200</xdr:colOff>
      <xdr:row>13</xdr:row>
      <xdr:rowOff>52596</xdr:rowOff>
    </xdr:from>
    <xdr:to>
      <xdr:col>9</xdr:col>
      <xdr:colOff>523240</xdr:colOff>
      <xdr:row>14</xdr:row>
      <xdr:rowOff>188486</xdr:rowOff>
    </xdr:to>
    <xdr:sp macro="" textlink="">
      <xdr:nvSpPr>
        <xdr:cNvPr id="37" name="Rectangle 36">
          <a:hlinkClick xmlns:r="http://schemas.openxmlformats.org/officeDocument/2006/relationships" r:id="rId10"/>
          <a:extLst>
            <a:ext uri="{FF2B5EF4-FFF2-40B4-BE49-F238E27FC236}">
              <a16:creationId xmlns:a16="http://schemas.microsoft.com/office/drawing/2014/main" id="{7D3EF7AF-1DCB-4300-94FF-23DE6AA72F54}"/>
            </a:ext>
          </a:extLst>
        </xdr:cNvPr>
        <xdr:cNvSpPr/>
      </xdr:nvSpPr>
      <xdr:spPr>
        <a:xfrm>
          <a:off x="3632200" y="3151396"/>
          <a:ext cx="237744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Extend</a:t>
          </a:r>
          <a:r>
            <a:rPr lang="en-US" sz="1200" b="0" baseline="0">
              <a:solidFill>
                <a:schemeClr val="tx1">
                  <a:lumMod val="75000"/>
                  <a:lumOff val="25000"/>
                </a:schemeClr>
              </a:solidFill>
            </a:rPr>
            <a:t> Plans</a:t>
          </a:r>
          <a:endParaRPr lang="en-US" sz="1200" b="0">
            <a:solidFill>
              <a:schemeClr val="tx1">
                <a:lumMod val="75000"/>
                <a:lumOff val="25000"/>
              </a:schemeClr>
            </a:solidFill>
          </a:endParaRPr>
        </a:p>
      </xdr:txBody>
    </xdr:sp>
    <xdr:clientData/>
  </xdr:twoCellAnchor>
  <xdr:twoCellAnchor editAs="absolute">
    <xdr:from>
      <xdr:col>5</xdr:col>
      <xdr:colOff>584200</xdr:colOff>
      <xdr:row>9</xdr:row>
      <xdr:rowOff>89798</xdr:rowOff>
    </xdr:from>
    <xdr:to>
      <xdr:col>9</xdr:col>
      <xdr:colOff>523240</xdr:colOff>
      <xdr:row>10</xdr:row>
      <xdr:rowOff>209813</xdr:rowOff>
    </xdr:to>
    <xdr:sp macro="" textlink="">
      <xdr:nvSpPr>
        <xdr:cNvPr id="39" name="Rectangle 38">
          <a:hlinkClick xmlns:r="http://schemas.openxmlformats.org/officeDocument/2006/relationships" r:id="rId13"/>
          <a:extLst>
            <a:ext uri="{FF2B5EF4-FFF2-40B4-BE49-F238E27FC236}">
              <a16:creationId xmlns:a16="http://schemas.microsoft.com/office/drawing/2014/main" id="{FCD57837-7009-4AD9-BBE8-0D21F15285BA}"/>
            </a:ext>
          </a:extLst>
        </xdr:cNvPr>
        <xdr:cNvSpPr/>
      </xdr:nvSpPr>
      <xdr:spPr>
        <a:xfrm>
          <a:off x="3632200" y="2337698"/>
          <a:ext cx="237744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ADKAR</a:t>
          </a:r>
          <a:r>
            <a:rPr lang="en-US" sz="1200" b="0" baseline="0">
              <a:solidFill>
                <a:schemeClr val="tx1">
                  <a:lumMod val="75000"/>
                  <a:lumOff val="25000"/>
                </a:schemeClr>
              </a:solidFill>
            </a:rPr>
            <a:t> Blueprint by Group</a:t>
          </a:r>
          <a:endParaRPr lang="en-US" sz="1200" b="0">
            <a:solidFill>
              <a:schemeClr val="tx1">
                <a:lumMod val="75000"/>
                <a:lumOff val="25000"/>
              </a:schemeClr>
            </a:solidFill>
          </a:endParaRPr>
        </a:p>
      </xdr:txBody>
    </xdr:sp>
    <xdr:clientData/>
  </xdr:twoCellAnchor>
  <xdr:twoCellAnchor editAs="absolute">
    <xdr:from>
      <xdr:col>5</xdr:col>
      <xdr:colOff>584200</xdr:colOff>
      <xdr:row>19</xdr:row>
      <xdr:rowOff>95218</xdr:rowOff>
    </xdr:from>
    <xdr:to>
      <xdr:col>9</xdr:col>
      <xdr:colOff>523240</xdr:colOff>
      <xdr:row>21</xdr:row>
      <xdr:rowOff>46958</xdr:rowOff>
    </xdr:to>
    <xdr:sp macro="" textlink="">
      <xdr:nvSpPr>
        <xdr:cNvPr id="40" name="Rectangle 39">
          <a:hlinkClick xmlns:r="http://schemas.openxmlformats.org/officeDocument/2006/relationships" r:id="rId14"/>
          <a:extLst>
            <a:ext uri="{FF2B5EF4-FFF2-40B4-BE49-F238E27FC236}">
              <a16:creationId xmlns:a16="http://schemas.microsoft.com/office/drawing/2014/main" id="{BDFEDA05-3D78-41E3-9588-D96131A05933}"/>
            </a:ext>
          </a:extLst>
        </xdr:cNvPr>
        <xdr:cNvSpPr/>
      </xdr:nvSpPr>
      <xdr:spPr>
        <a:xfrm>
          <a:off x="3632200" y="4371943"/>
          <a:ext cx="237744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Organizational</a:t>
          </a:r>
          <a:r>
            <a:rPr lang="en-US" sz="1200" b="0" baseline="0">
              <a:solidFill>
                <a:schemeClr val="tx1">
                  <a:lumMod val="75000"/>
                  <a:lumOff val="25000"/>
                </a:schemeClr>
              </a:solidFill>
            </a:rPr>
            <a:t> Performance</a:t>
          </a:r>
          <a:endParaRPr lang="en-US" sz="1200" b="0">
            <a:solidFill>
              <a:schemeClr val="tx1">
                <a:lumMod val="75000"/>
                <a:lumOff val="25000"/>
              </a:schemeClr>
            </a:solidFill>
          </a:endParaRPr>
        </a:p>
      </xdr:txBody>
    </xdr:sp>
    <xdr:clientData/>
  </xdr:twoCellAnchor>
  <xdr:twoCellAnchor editAs="absolute">
    <xdr:from>
      <xdr:col>5</xdr:col>
      <xdr:colOff>584200</xdr:colOff>
      <xdr:row>21</xdr:row>
      <xdr:rowOff>133763</xdr:rowOff>
    </xdr:from>
    <xdr:to>
      <xdr:col>9</xdr:col>
      <xdr:colOff>523240</xdr:colOff>
      <xdr:row>23</xdr:row>
      <xdr:rowOff>85503</xdr:rowOff>
    </xdr:to>
    <xdr:sp macro="" textlink="">
      <xdr:nvSpPr>
        <xdr:cNvPr id="41" name="Rectangle 40">
          <a:hlinkClick xmlns:r="http://schemas.openxmlformats.org/officeDocument/2006/relationships" r:id="rId15"/>
          <a:extLst>
            <a:ext uri="{FF2B5EF4-FFF2-40B4-BE49-F238E27FC236}">
              <a16:creationId xmlns:a16="http://schemas.microsoft.com/office/drawing/2014/main" id="{93BA8B13-7E70-4F02-83C2-066C7B67BC78}"/>
            </a:ext>
          </a:extLst>
        </xdr:cNvPr>
        <xdr:cNvSpPr/>
      </xdr:nvSpPr>
      <xdr:spPr>
        <a:xfrm>
          <a:off x="3632200" y="4778788"/>
          <a:ext cx="2377440" cy="320040"/>
        </a:xfrm>
        <a:prstGeom prst="rect">
          <a:avLst/>
        </a:prstGeom>
        <a:solidFill>
          <a:srgbClr val="ECECF2"/>
        </a:solidFill>
        <a:ln w="127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182880" rtlCol="0" anchor="ctr"/>
        <a:lstStyle/>
        <a:p>
          <a:pPr algn="l"/>
          <a:r>
            <a:rPr lang="en-US" sz="1200" b="0">
              <a:solidFill>
                <a:schemeClr val="tx1">
                  <a:lumMod val="75000"/>
                  <a:lumOff val="25000"/>
                </a:schemeClr>
              </a:solidFill>
            </a:rPr>
            <a:t>CM Performance</a:t>
          </a:r>
        </a:p>
      </xdr:txBody>
    </xdr:sp>
    <xdr:clientData/>
  </xdr:twoCellAnchor>
  <xdr:twoCellAnchor editAs="oneCell">
    <xdr:from>
      <xdr:col>11</xdr:col>
      <xdr:colOff>57150</xdr:colOff>
      <xdr:row>11</xdr:row>
      <xdr:rowOff>104774</xdr:rowOff>
    </xdr:from>
    <xdr:to>
      <xdr:col>11</xdr:col>
      <xdr:colOff>3667125</xdr:colOff>
      <xdr:row>30</xdr:row>
      <xdr:rowOff>9524</xdr:rowOff>
    </xdr:to>
    <xdr:pic>
      <xdr:nvPicPr>
        <xdr:cNvPr id="28" name="Picture 27" descr="Prosci Methodology showing the Prosci Change Triangle Model as a starting point for the Prosci 3-Phase Process beginning with Phase 1 – Prepare Approach, Phase 2 – Manage Change and ending with Phase 3 – Sustain Outcomes wrapping counter clockwise around an image of a globe with an ADKAR Model icon inside it. Phase 1 – Prepare Approach has three stages labeled: Define Success, Define Impact and Define Approach. Phase 2 – Manage Change has three stages labeled: Plan and Act, Track Performance and Adapt Actions. Phase 3 – Sustain Outcomes has three stages labeled: Review Performance, Activate Sustainment and Transfer Ownership.">
          <a:extLst>
            <a:ext uri="{FF2B5EF4-FFF2-40B4-BE49-F238E27FC236}">
              <a16:creationId xmlns:a16="http://schemas.microsoft.com/office/drawing/2014/main" id="{91915383-FCD9-5342-8F02-0A9AA83657FD}"/>
            </a:ext>
          </a:extLst>
        </xdr:cNvPr>
        <xdr:cNvPicPr>
          <a:picLocks noChangeAspect="1"/>
        </xdr:cNvPicPr>
      </xdr:nvPicPr>
      <xdr:blipFill>
        <a:blip xmlns:r="http://schemas.openxmlformats.org/officeDocument/2006/relationships" r:embed="rId16" cstate="screen">
          <a:extLst>
            <a:ext uri="{28A0092B-C50C-407E-A947-70E740481C1C}">
              <a14:useLocalDpi xmlns:a14="http://schemas.microsoft.com/office/drawing/2010/main"/>
            </a:ext>
          </a:extLst>
        </a:blip>
        <a:srcRect/>
        <a:stretch/>
      </xdr:blipFill>
      <xdr:spPr>
        <a:xfrm>
          <a:off x="6762750" y="2924174"/>
          <a:ext cx="3609975" cy="3609975"/>
        </a:xfrm>
        <a:prstGeom prst="rect">
          <a:avLst/>
        </a:prstGeom>
      </xdr:spPr>
    </xdr:pic>
    <xdr:clientData/>
  </xdr:twoCellAnchor>
  <xdr:twoCellAnchor>
    <xdr:from>
      <xdr:col>12</xdr:col>
      <xdr:colOff>463550</xdr:colOff>
      <xdr:row>1</xdr:row>
      <xdr:rowOff>133350</xdr:rowOff>
    </xdr:from>
    <xdr:to>
      <xdr:col>16</xdr:col>
      <xdr:colOff>0</xdr:colOff>
      <xdr:row>5</xdr:row>
      <xdr:rowOff>133350</xdr:rowOff>
    </xdr:to>
    <xdr:sp macro="" textlink="">
      <xdr:nvSpPr>
        <xdr:cNvPr id="4" name="Rectangle 3">
          <a:hlinkClick xmlns:r="http://schemas.openxmlformats.org/officeDocument/2006/relationships" r:id="rId17"/>
          <a:extLst>
            <a:ext uri="{FF2B5EF4-FFF2-40B4-BE49-F238E27FC236}">
              <a16:creationId xmlns:a16="http://schemas.microsoft.com/office/drawing/2014/main" id="{9666143D-BB48-4375-B453-E2258D9CCAC4}"/>
            </a:ext>
          </a:extLst>
        </xdr:cNvPr>
        <xdr:cNvSpPr/>
      </xdr:nvSpPr>
      <xdr:spPr>
        <a:xfrm>
          <a:off x="11207750" y="317500"/>
          <a:ext cx="1974850" cy="1066800"/>
        </a:xfrm>
        <a:prstGeom prst="rect">
          <a:avLst/>
        </a:prstGeom>
        <a:solidFill>
          <a:srgbClr val="ECEC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More information about methodology guidance in Knowledge Hub and upgrading</a:t>
          </a:r>
          <a:r>
            <a:rPr lang="en-US" sz="1100" baseline="0">
              <a:solidFill>
                <a:schemeClr val="tx1"/>
              </a:solidFill>
            </a:rPr>
            <a:t> to full functionality in the Proxima cloud-based app</a:t>
          </a:r>
          <a:endParaRPr lang="en-US" sz="1100">
            <a:solidFill>
              <a:schemeClr val="tx1"/>
            </a:solidFill>
          </a:endParaRPr>
        </a:p>
      </xdr:txBody>
    </xdr:sp>
    <xdr:clientData/>
  </xdr:twoCellAnchor>
  <xdr:twoCellAnchor>
    <xdr:from>
      <xdr:col>12</xdr:col>
      <xdr:colOff>463550</xdr:colOff>
      <xdr:row>7</xdr:row>
      <xdr:rowOff>215900</xdr:rowOff>
    </xdr:from>
    <xdr:to>
      <xdr:col>16</xdr:col>
      <xdr:colOff>0</xdr:colOff>
      <xdr:row>11</xdr:row>
      <xdr:rowOff>0</xdr:rowOff>
    </xdr:to>
    <xdr:sp macro="" textlink="">
      <xdr:nvSpPr>
        <xdr:cNvPr id="29" name="Rectangle 28">
          <a:hlinkClick xmlns:r="http://schemas.openxmlformats.org/officeDocument/2006/relationships" r:id="rId18"/>
          <a:extLst>
            <a:ext uri="{FF2B5EF4-FFF2-40B4-BE49-F238E27FC236}">
              <a16:creationId xmlns:a16="http://schemas.microsoft.com/office/drawing/2014/main" id="{6F7DD785-EE59-42AF-9BA1-C7C900437EBC}"/>
            </a:ext>
          </a:extLst>
        </xdr:cNvPr>
        <xdr:cNvSpPr/>
      </xdr:nvSpPr>
      <xdr:spPr>
        <a:xfrm>
          <a:off x="11207750" y="1930400"/>
          <a:ext cx="1974850" cy="819150"/>
        </a:xfrm>
        <a:prstGeom prst="rect">
          <a:avLst/>
        </a:prstGeom>
        <a:solidFill>
          <a:srgbClr val="ECEC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By using this tool, you are agreeing to the </a:t>
          </a:r>
          <a:r>
            <a:rPr lang="en-US" sz="1100" b="1">
              <a:solidFill>
                <a:schemeClr val="tx1"/>
              </a:solidFill>
              <a:effectLst/>
              <a:latin typeface="+mn-lt"/>
              <a:ea typeface="+mn-ea"/>
              <a:cs typeface="+mn-cs"/>
            </a:rPr>
            <a:t>Prosci Digital Product Single User License</a:t>
          </a:r>
          <a:r>
            <a:rPr lang="en-US" sz="1100">
              <a:solidFill>
                <a:schemeClr val="tx1"/>
              </a:solidFill>
              <a:effectLst/>
              <a:latin typeface="+mn-lt"/>
              <a:ea typeface="+mn-ea"/>
              <a:cs typeface="+mn-cs"/>
            </a:rPr>
            <a:t> </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(click to read)</a:t>
          </a:r>
          <a:endParaRPr lang="en-US" sz="1100">
            <a:solidFill>
              <a:schemeClr val="tx1"/>
            </a:solidFill>
          </a:endParaRPr>
        </a:p>
      </xdr:txBody>
    </xdr:sp>
    <xdr:clientData/>
  </xdr:twoCellAnchor>
  <xdr:twoCellAnchor>
    <xdr:from>
      <xdr:col>12</xdr:col>
      <xdr:colOff>425450</xdr:colOff>
      <xdr:row>19</xdr:row>
      <xdr:rowOff>69850</xdr:rowOff>
    </xdr:from>
    <xdr:to>
      <xdr:col>15</xdr:col>
      <xdr:colOff>571500</xdr:colOff>
      <xdr:row>21</xdr:row>
      <xdr:rowOff>69850</xdr:rowOff>
    </xdr:to>
    <xdr:sp macro="" textlink="">
      <xdr:nvSpPr>
        <xdr:cNvPr id="30" name="Rectangle 29">
          <a:hlinkClick xmlns:r="http://schemas.openxmlformats.org/officeDocument/2006/relationships" r:id="rId19"/>
          <a:extLst>
            <a:ext uri="{FF2B5EF4-FFF2-40B4-BE49-F238E27FC236}">
              <a16:creationId xmlns:a16="http://schemas.microsoft.com/office/drawing/2014/main" id="{919D7358-BA31-4AC3-923C-97667FB985DE}"/>
            </a:ext>
          </a:extLst>
        </xdr:cNvPr>
        <xdr:cNvSpPr/>
      </xdr:nvSpPr>
      <xdr:spPr>
        <a:xfrm>
          <a:off x="11169650" y="4381500"/>
          <a:ext cx="1974850" cy="368300"/>
        </a:xfrm>
        <a:prstGeom prst="rect">
          <a:avLst/>
        </a:prstGeom>
        <a:solidFill>
          <a:srgbClr val="ECEC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Visit</a:t>
          </a:r>
          <a:r>
            <a:rPr lang="en-US" sz="1100" baseline="0">
              <a:solidFill>
                <a:schemeClr val="tx1"/>
              </a:solidFill>
            </a:rPr>
            <a:t> Prosci.com</a:t>
          </a:r>
          <a:endParaRPr lang="en-US" sz="1100">
            <a:solidFill>
              <a:schemeClr val="tx1"/>
            </a:solidFill>
          </a:endParaRPr>
        </a:p>
      </xdr:txBody>
    </xdr:sp>
    <xdr:clientData/>
  </xdr:twoCellAnchor>
  <xdr:twoCellAnchor>
    <xdr:from>
      <xdr:col>12</xdr:col>
      <xdr:colOff>431800</xdr:colOff>
      <xdr:row>21</xdr:row>
      <xdr:rowOff>133350</xdr:rowOff>
    </xdr:from>
    <xdr:to>
      <xdr:col>15</xdr:col>
      <xdr:colOff>577850</xdr:colOff>
      <xdr:row>23</xdr:row>
      <xdr:rowOff>133350</xdr:rowOff>
    </xdr:to>
    <xdr:sp macro="" textlink="">
      <xdr:nvSpPr>
        <xdr:cNvPr id="31" name="Rectangle 30">
          <a:hlinkClick xmlns:r="http://schemas.openxmlformats.org/officeDocument/2006/relationships" r:id="rId20"/>
          <a:extLst>
            <a:ext uri="{FF2B5EF4-FFF2-40B4-BE49-F238E27FC236}">
              <a16:creationId xmlns:a16="http://schemas.microsoft.com/office/drawing/2014/main" id="{AEC2B0C7-72F9-435F-AA8E-D53BA92E37EF}"/>
            </a:ext>
          </a:extLst>
        </xdr:cNvPr>
        <xdr:cNvSpPr/>
      </xdr:nvSpPr>
      <xdr:spPr>
        <a:xfrm>
          <a:off x="11176000" y="4813300"/>
          <a:ext cx="1974850" cy="368300"/>
        </a:xfrm>
        <a:prstGeom prst="rect">
          <a:avLst/>
        </a:prstGeom>
        <a:solidFill>
          <a:srgbClr val="ECEC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Visit</a:t>
          </a:r>
          <a:r>
            <a:rPr lang="en-US" sz="1100" baseline="0">
              <a:solidFill>
                <a:schemeClr val="tx1"/>
              </a:solidFill>
            </a:rPr>
            <a:t> the Prosci Portal</a:t>
          </a:r>
          <a:endParaRPr lang="en-US"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30EE01D-7F88-4A30-BBD0-58F51C68B8D2}"/>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F8117D28-0E00-434F-9739-47B7E0450CB0}"/>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FD2BD50A-04F5-4414-9863-CCE3B6446605}"/>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71A9A6F1-8B6F-4D6A-813E-DA78D4D75963}"/>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B289D7D4-5EBF-4FB1-8984-1F6E463E1248}"/>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A225EA8E-E8E6-4EE1-B01B-1E18D32741EB}"/>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14234F8D-E857-4440-B427-D56A54EC22C2}"/>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4F3236DB-F5E6-487D-889C-2B974A46A965}"/>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0DD9B7A9-8F47-487D-9D6A-7E01E8CF11DE}"/>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EA82EBDF-0952-4645-95DA-6DE61D40992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DCD3F96-9200-486D-B1F9-ABA479A321F3}"/>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E0492650-7DD0-4A0F-B8CF-928D7598332C}"/>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03D77AEE-82B0-408C-B0CA-0885456CCF20}"/>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47D28343-61C6-4C4D-83CF-97822825226B}"/>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4039EA3A-1E2D-4A63-9BBC-B9A331F38B5C}"/>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A1AF38F4-85FD-4335-AD48-8C9F1EDFB75B}"/>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E6AEEAB0-8933-4C56-9994-226B40CA9F83}"/>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8D763A9D-365C-48B0-96E8-0185B310603F}"/>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2CC44F8D-8DD5-4011-B9A7-07AC7F8628BA}"/>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0FAC2F5-2D7F-4939-BE22-D76488547FF0}"/>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95067490-C59E-4BCE-A064-71A64440D346}"/>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3FC7C48-61B8-40FE-B597-252B5DA68716}"/>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E8714465-662B-45A5-A0AF-6A6DFAB43C37}"/>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8E7A9596-E191-4F89-86AB-12C279616381}"/>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FBA988D0-99D8-4FF5-BFBF-F8B5260B2BE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6CDCC4E5-A19A-4A82-A65C-FA215EB9F957}"/>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7E91B75C-4C60-4F3B-A68C-C3F9C52CF086}"/>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2AE0CDE4-C5E3-45E1-9F6E-9650FAED942F}"/>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45D8ACF6-7ECD-4636-9118-ACCEDE4048EF}"/>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51EDD67A-B5AF-481F-9D8D-7BA2741DAF5B}"/>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22708403-E5DC-4D03-BF8B-5E8187CBB56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76200</xdr:colOff>
      <xdr:row>12</xdr:row>
      <xdr:rowOff>165100</xdr:rowOff>
    </xdr:from>
    <xdr:to>
      <xdr:col>1</xdr:col>
      <xdr:colOff>3787487</xdr:colOff>
      <xdr:row>19</xdr:row>
      <xdr:rowOff>329718</xdr:rowOff>
    </xdr:to>
    <xdr:pic>
      <xdr:nvPicPr>
        <xdr:cNvPr id="5" name="Picture 4">
          <a:hlinkClick xmlns:r="http://schemas.openxmlformats.org/officeDocument/2006/relationships" r:id="rId3"/>
          <a:extLst>
            <a:ext uri="{FF2B5EF4-FFF2-40B4-BE49-F238E27FC236}">
              <a16:creationId xmlns:a16="http://schemas.microsoft.com/office/drawing/2014/main" id="{62724613-7F01-402D-A102-BD0B4253A096}"/>
            </a:ext>
          </a:extLst>
        </xdr:cNvPr>
        <xdr:cNvPicPr>
          <a:picLocks noChangeAspect="1"/>
        </xdr:cNvPicPr>
      </xdr:nvPicPr>
      <xdr:blipFill>
        <a:blip xmlns:r="http://schemas.openxmlformats.org/officeDocument/2006/relationships" r:embed="rId4"/>
        <a:stretch>
          <a:fillRect/>
        </a:stretch>
      </xdr:blipFill>
      <xdr:spPr>
        <a:xfrm>
          <a:off x="685800" y="3244850"/>
          <a:ext cx="3835112" cy="2317268"/>
        </a:xfrm>
        <a:prstGeom prst="rect">
          <a:avLst/>
        </a:prstGeom>
      </xdr:spPr>
    </xdr:pic>
    <xdr:clientData/>
  </xdr:twoCellAnchor>
  <xdr:twoCellAnchor editAs="absolute">
    <xdr:from>
      <xdr:col>3</xdr:col>
      <xdr:colOff>69851</xdr:colOff>
      <xdr:row>13</xdr:row>
      <xdr:rowOff>196850</xdr:rowOff>
    </xdr:from>
    <xdr:to>
      <xdr:col>4</xdr:col>
      <xdr:colOff>3175</xdr:colOff>
      <xdr:row>21</xdr:row>
      <xdr:rowOff>27604</xdr:rowOff>
    </xdr:to>
    <xdr:pic>
      <xdr:nvPicPr>
        <xdr:cNvPr id="6" name="Picture 5">
          <a:hlinkClick xmlns:r="http://schemas.openxmlformats.org/officeDocument/2006/relationships" r:id="rId5"/>
          <a:extLst>
            <a:ext uri="{FF2B5EF4-FFF2-40B4-BE49-F238E27FC236}">
              <a16:creationId xmlns:a16="http://schemas.microsoft.com/office/drawing/2014/main" id="{B2E33E05-A8D8-4F24-B361-E34D5E4594A6}"/>
            </a:ext>
          </a:extLst>
        </xdr:cNvPr>
        <xdr:cNvPicPr>
          <a:picLocks noChangeAspect="1"/>
        </xdr:cNvPicPr>
      </xdr:nvPicPr>
      <xdr:blipFill>
        <a:blip xmlns:r="http://schemas.openxmlformats.org/officeDocument/2006/relationships" r:embed="rId6"/>
        <a:stretch>
          <a:fillRect/>
        </a:stretch>
      </xdr:blipFill>
      <xdr:spPr>
        <a:xfrm>
          <a:off x="4864101" y="3638550"/>
          <a:ext cx="3829049" cy="2313604"/>
        </a:xfrm>
        <a:prstGeom prst="rect">
          <a:avLst/>
        </a:prstGeom>
      </xdr:spPr>
    </xdr:pic>
    <xdr:clientData/>
  </xdr:twoCellAnchor>
  <xdr:twoCellAnchor>
    <xdr:from>
      <xdr:col>2</xdr:col>
      <xdr:colOff>152400</xdr:colOff>
      <xdr:row>0</xdr:row>
      <xdr:rowOff>152400</xdr:rowOff>
    </xdr:from>
    <xdr:to>
      <xdr:col>4</xdr:col>
      <xdr:colOff>152400</xdr:colOff>
      <xdr:row>2</xdr:row>
      <xdr:rowOff>120650</xdr:rowOff>
    </xdr:to>
    <xdr:sp macro="" textlink="">
      <xdr:nvSpPr>
        <xdr:cNvPr id="7" name="Rectangle 6">
          <a:hlinkClick xmlns:r="http://schemas.openxmlformats.org/officeDocument/2006/relationships" r:id="rId7"/>
          <a:extLst>
            <a:ext uri="{FF2B5EF4-FFF2-40B4-BE49-F238E27FC236}">
              <a16:creationId xmlns:a16="http://schemas.microsoft.com/office/drawing/2014/main" id="{1B901E37-705C-4F9F-AEB4-DFCE59251938}"/>
            </a:ext>
          </a:extLst>
        </xdr:cNvPr>
        <xdr:cNvSpPr/>
      </xdr:nvSpPr>
      <xdr:spPr>
        <a:xfrm>
          <a:off x="4737100" y="152400"/>
          <a:ext cx="4152900" cy="482600"/>
        </a:xfrm>
        <a:prstGeom prst="rect">
          <a:avLst/>
        </a:prstGeom>
        <a:solidFill>
          <a:srgbClr val="ECEC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Email </a:t>
          </a:r>
          <a:r>
            <a:rPr lang="en-US" sz="1100" u="sng">
              <a:solidFill>
                <a:schemeClr val="tx1"/>
              </a:solidFill>
            </a:rPr>
            <a:t>support@prosci.com</a:t>
          </a:r>
          <a:r>
            <a:rPr lang="en-US" sz="1100">
              <a:solidFill>
                <a:schemeClr val="tx1"/>
              </a:solidFill>
            </a:rPr>
            <a:t> for support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A8B0136C-D22D-4495-9AA8-075876304229}"/>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A040620E-313D-4A13-B2BB-0FF2207C05A3}"/>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38AF3FC3-9E8E-4FE5-917D-1492C76056AE}"/>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88205A0-EE2E-4617-8336-1102E9700CA4}"/>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F25C56A2-5967-4B7A-BC0E-DC82179D36C0}"/>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9B709153-8034-49EC-A064-57E465F7AC6E}"/>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160F8F15-9991-4834-8160-2F62DA4692BE}"/>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71DCFE23-F245-4B37-8F3C-0864BF78A898}"/>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443F1979-461E-417F-B27A-8AFF9FFEF8C6}"/>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9677B8D-7EE8-4BB9-836E-C0E8165F264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51C20528-6DB3-4DFE-A0B9-8952B3F248D1}"/>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37805C0D-DABE-49D9-83B6-6EC38EDDE957}"/>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7F2D228A-F289-4967-B13C-3B45D538B2FD}"/>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65D1DC80-9629-4140-B384-68675D8EF702}"/>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B2567BE0-0D02-4DF6-B101-DD6F614D7E9C}"/>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268FA43-D5CF-48B3-8138-45212227C8EB}"/>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93F21D1A-2177-4B78-8E2B-76CBE6ED5B61}"/>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EA5EC60B-27BA-4ABC-AFF7-C5F551DDDF4E}"/>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E9854B46-13A4-46C9-8A4D-1FAC7C1D5E4B}"/>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9D9406D9-86A0-4C6E-82C8-7C9FA22A56FF}"/>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40B27237-D148-440F-8EF1-9C8901E50BC4}"/>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12" name="Picture 11" descr="https://cdn1.iconfinder.com/data/icons/MetroStation-PNG/128/MB__home.png">
          <a:hlinkClick xmlns:r="http://schemas.openxmlformats.org/officeDocument/2006/relationships" r:id="rId1"/>
          <a:extLst>
            <a:ext uri="{FF2B5EF4-FFF2-40B4-BE49-F238E27FC236}">
              <a16:creationId xmlns:a16="http://schemas.microsoft.com/office/drawing/2014/main" id="{68EA7824-A33C-4EF6-BC57-44DF6AD2F7EB}"/>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15" name="Rectangle 14">
          <a:hlinkClick xmlns:r="http://schemas.openxmlformats.org/officeDocument/2006/relationships" r:id="rId3"/>
          <a:extLst>
            <a:ext uri="{FF2B5EF4-FFF2-40B4-BE49-F238E27FC236}">
              <a16:creationId xmlns:a16="http://schemas.microsoft.com/office/drawing/2014/main" id="{1C35DE4F-E098-4DBD-A245-9272E35794E2}"/>
            </a:ext>
          </a:extLst>
        </xdr:cNvPr>
        <xdr:cNvSpPr/>
      </xdr:nvSpPr>
      <xdr:spPr>
        <a:xfrm>
          <a:off x="3100294" y="186765"/>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16" name="Rectangle 15">
          <a:hlinkClick xmlns:r="http://schemas.openxmlformats.org/officeDocument/2006/relationships" r:id="rId4"/>
          <a:extLst>
            <a:ext uri="{FF2B5EF4-FFF2-40B4-BE49-F238E27FC236}">
              <a16:creationId xmlns:a16="http://schemas.microsoft.com/office/drawing/2014/main" id="{50702B3C-5DBA-432B-9F4E-80F5A69CE7D7}"/>
            </a:ext>
          </a:extLst>
        </xdr:cNvPr>
        <xdr:cNvSpPr/>
      </xdr:nvSpPr>
      <xdr:spPr>
        <a:xfrm>
          <a:off x="4478244" y="186765"/>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6FF7F599-FC80-4AB2-B626-84E46CA9DE87}"/>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8016875</xdr:colOff>
      <xdr:row>1</xdr:row>
      <xdr:rowOff>0</xdr:rowOff>
    </xdr:from>
    <xdr:to>
      <xdr:col>2</xdr:col>
      <xdr:colOff>1153160</xdr:colOff>
      <xdr:row>1</xdr:row>
      <xdr:rowOff>173736</xdr:rowOff>
    </xdr:to>
    <xdr:sp macro="" textlink="">
      <xdr:nvSpPr>
        <xdr:cNvPr id="16" name="Rectangle 15">
          <a:extLst>
            <a:ext uri="{FF2B5EF4-FFF2-40B4-BE49-F238E27FC236}">
              <a16:creationId xmlns:a16="http://schemas.microsoft.com/office/drawing/2014/main" id="{6CBFA202-9E3C-4F26-94AD-7C85D12E144A}"/>
            </a:ext>
          </a:extLst>
        </xdr:cNvPr>
        <xdr:cNvSpPr/>
      </xdr:nvSpPr>
      <xdr:spPr>
        <a:xfrm>
          <a:off x="8626475" y="190500"/>
          <a:ext cx="1280160" cy="173736"/>
        </a:xfrm>
        <a:prstGeom prst="rect">
          <a:avLst/>
        </a:prstGeom>
        <a:solidFill>
          <a:srgbClr val="342A86"/>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10 Aspect definitions</a:t>
          </a:r>
        </a:p>
      </xdr:txBody>
    </xdr:sp>
    <xdr:clientData/>
  </xdr:twoCellAnchor>
  <xdr:twoCellAnchor editAs="oneCell">
    <xdr:from>
      <xdr:col>1</xdr:col>
      <xdr:colOff>6629400</xdr:colOff>
      <xdr:row>1</xdr:row>
      <xdr:rowOff>0</xdr:rowOff>
    </xdr:from>
    <xdr:to>
      <xdr:col>1</xdr:col>
      <xdr:colOff>7909560</xdr:colOff>
      <xdr:row>1</xdr:row>
      <xdr:rowOff>173736</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id="{B4C33B8A-F80C-4CFF-ABB6-25D4C48F2C85}"/>
            </a:ext>
          </a:extLst>
        </xdr:cNvPr>
        <xdr:cNvSpPr/>
      </xdr:nvSpPr>
      <xdr:spPr>
        <a:xfrm>
          <a:off x="7239000" y="184150"/>
          <a:ext cx="1280160" cy="173736"/>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Impact Dashboard</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641722AB-6709-4CC1-BB63-AB3CB82BC40F}"/>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2603500</xdr:colOff>
      <xdr:row>46</xdr:row>
      <xdr:rowOff>209550</xdr:rowOff>
    </xdr:from>
    <xdr:to>
      <xdr:col>4</xdr:col>
      <xdr:colOff>2959100</xdr:colOff>
      <xdr:row>68</xdr:row>
      <xdr:rowOff>57150</xdr:rowOff>
    </xdr:to>
    <xdr:graphicFrame macro="">
      <xdr:nvGraphicFramePr>
        <xdr:cNvPr id="3" name="Chart 2">
          <a:extLst>
            <a:ext uri="{FF2B5EF4-FFF2-40B4-BE49-F238E27FC236}">
              <a16:creationId xmlns:a16="http://schemas.microsoft.com/office/drawing/2014/main" id="{5CD376CC-4991-4012-A3A3-F9BC2BAFC98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AE26FF88-C65F-4F29-9AD3-77545B7583D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4495800</xdr:colOff>
      <xdr:row>0</xdr:row>
      <xdr:rowOff>171450</xdr:rowOff>
    </xdr:from>
    <xdr:to>
      <xdr:col>1</xdr:col>
      <xdr:colOff>8159750</xdr:colOff>
      <xdr:row>2</xdr:row>
      <xdr:rowOff>139700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3F60A171-038D-4698-B10A-6C8DFF72B249}"/>
            </a:ext>
          </a:extLst>
        </xdr:cNvPr>
        <xdr:cNvSpPr/>
      </xdr:nvSpPr>
      <xdr:spPr>
        <a:xfrm>
          <a:off x="5105400" y="171450"/>
          <a:ext cx="3663950" cy="482600"/>
        </a:xfrm>
        <a:prstGeom prst="rect">
          <a:avLst/>
        </a:prstGeom>
        <a:solidFill>
          <a:srgbClr val="ECEC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Email </a:t>
          </a:r>
          <a:r>
            <a:rPr lang="en-US" sz="1100" u="sng">
              <a:solidFill>
                <a:schemeClr val="tx1"/>
              </a:solidFill>
            </a:rPr>
            <a:t>support@prosci.com</a:t>
          </a:r>
          <a:r>
            <a:rPr lang="en-US" sz="1100">
              <a:solidFill>
                <a:schemeClr val="tx1"/>
              </a:solidFill>
            </a:rPr>
            <a:t> for support</a:t>
          </a:r>
        </a:p>
      </xdr:txBody>
    </xdr:sp>
    <xdr:clientData/>
  </xdr:twoCellAnchor>
</xdr:wsDr>
</file>

<file path=xl/drawings/drawing30.xml><?xml version="1.0" encoding="utf-8"?>
<c:userShapes xmlns:c="http://schemas.openxmlformats.org/drawingml/2006/chart">
  <cdr:relSizeAnchor xmlns:cdr="http://schemas.openxmlformats.org/drawingml/2006/chartDrawing">
    <cdr:from>
      <cdr:x>0.58878</cdr:x>
      <cdr:y>0.16191</cdr:y>
    </cdr:from>
    <cdr:to>
      <cdr:x>0.89713</cdr:x>
      <cdr:y>0.31075</cdr:y>
    </cdr:to>
    <cdr:sp macro="" textlink="">
      <cdr:nvSpPr>
        <cdr:cNvPr id="2" name="TextBox 1">
          <a:extLst xmlns:a="http://schemas.openxmlformats.org/drawingml/2006/main">
            <a:ext uri="{FF2B5EF4-FFF2-40B4-BE49-F238E27FC236}">
              <a16:creationId xmlns:a16="http://schemas.microsoft.com/office/drawing/2014/main" id="{82B5F42A-64AF-4CF9-A265-25277F41A14D}"/>
            </a:ext>
          </a:extLst>
        </cdr:cNvPr>
        <cdr:cNvSpPr txBox="1"/>
      </cdr:nvSpPr>
      <cdr:spPr>
        <a:xfrm xmlns:a="http://schemas.openxmlformats.org/drawingml/2006/main">
          <a:off x="2624611" y="645667"/>
          <a:ext cx="1374532" cy="593544"/>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100">
              <a:solidFill>
                <a:schemeClr val="bg1">
                  <a:lumMod val="75000"/>
                </a:schemeClr>
              </a:solidFill>
            </a:rPr>
            <a:t>high risk</a:t>
          </a:r>
        </a:p>
      </cdr:txBody>
    </cdr:sp>
  </cdr:relSizeAnchor>
  <cdr:relSizeAnchor xmlns:cdr="http://schemas.openxmlformats.org/drawingml/2006/chartDrawing">
    <cdr:from>
      <cdr:x>0.19262</cdr:x>
      <cdr:y>0.1603</cdr:y>
    </cdr:from>
    <cdr:to>
      <cdr:x>0.50097</cdr:x>
      <cdr:y>0.30914</cdr:y>
    </cdr:to>
    <cdr:sp macro="" textlink="">
      <cdr:nvSpPr>
        <cdr:cNvPr id="3" name="TextBox 1">
          <a:extLst xmlns:a="http://schemas.openxmlformats.org/drawingml/2006/main">
            <a:ext uri="{FF2B5EF4-FFF2-40B4-BE49-F238E27FC236}">
              <a16:creationId xmlns:a16="http://schemas.microsoft.com/office/drawing/2014/main" id="{09129165-81C5-41AA-AE8E-C2565570C736}"/>
            </a:ext>
          </a:extLst>
        </cdr:cNvPr>
        <cdr:cNvSpPr txBox="1"/>
      </cdr:nvSpPr>
      <cdr:spPr>
        <a:xfrm xmlns:a="http://schemas.openxmlformats.org/drawingml/2006/main">
          <a:off x="858660" y="639252"/>
          <a:ext cx="1374532" cy="59354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solidFill>
                <a:schemeClr val="bg1">
                  <a:lumMod val="75000"/>
                </a:schemeClr>
              </a:solidFill>
            </a:rPr>
            <a:t>medium risk</a:t>
          </a:r>
        </a:p>
      </cdr:txBody>
    </cdr:sp>
  </cdr:relSizeAnchor>
  <cdr:relSizeAnchor xmlns:cdr="http://schemas.openxmlformats.org/drawingml/2006/chartDrawing">
    <cdr:from>
      <cdr:x>0.59172</cdr:x>
      <cdr:y>0.56777</cdr:y>
    </cdr:from>
    <cdr:to>
      <cdr:x>0.90007</cdr:x>
      <cdr:y>0.71661</cdr:y>
    </cdr:to>
    <cdr:sp macro="" textlink="">
      <cdr:nvSpPr>
        <cdr:cNvPr id="4" name="TextBox 1">
          <a:extLst xmlns:a="http://schemas.openxmlformats.org/drawingml/2006/main">
            <a:ext uri="{FF2B5EF4-FFF2-40B4-BE49-F238E27FC236}">
              <a16:creationId xmlns:a16="http://schemas.microsoft.com/office/drawing/2014/main" id="{9EF5EE29-FB6B-4FFA-A83E-6FC392A1A2BC}"/>
            </a:ext>
          </a:extLst>
        </cdr:cNvPr>
        <cdr:cNvSpPr txBox="1"/>
      </cdr:nvSpPr>
      <cdr:spPr>
        <a:xfrm xmlns:a="http://schemas.openxmlformats.org/drawingml/2006/main">
          <a:off x="2637708" y="2264135"/>
          <a:ext cx="1374533" cy="593544"/>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solidFill>
                <a:schemeClr val="bg1">
                  <a:lumMod val="75000"/>
                </a:schemeClr>
              </a:solidFill>
            </a:rPr>
            <a:t>medium risk</a:t>
          </a:r>
        </a:p>
      </cdr:txBody>
    </cdr:sp>
  </cdr:relSizeAnchor>
  <cdr:relSizeAnchor xmlns:cdr="http://schemas.openxmlformats.org/drawingml/2006/chartDrawing">
    <cdr:from>
      <cdr:x>0.18127</cdr:x>
      <cdr:y>0.56911</cdr:y>
    </cdr:from>
    <cdr:to>
      <cdr:x>0.48962</cdr:x>
      <cdr:y>0.71795</cdr:y>
    </cdr:to>
    <cdr:sp macro="" textlink="">
      <cdr:nvSpPr>
        <cdr:cNvPr id="5" name="TextBox 1">
          <a:extLst xmlns:a="http://schemas.openxmlformats.org/drawingml/2006/main">
            <a:ext uri="{FF2B5EF4-FFF2-40B4-BE49-F238E27FC236}">
              <a16:creationId xmlns:a16="http://schemas.microsoft.com/office/drawing/2014/main" id="{89A38C22-8266-4106-89CE-93D1F82EDB13}"/>
            </a:ext>
          </a:extLst>
        </cdr:cNvPr>
        <cdr:cNvSpPr txBox="1"/>
      </cdr:nvSpPr>
      <cdr:spPr>
        <a:xfrm xmlns:a="http://schemas.openxmlformats.org/drawingml/2006/main">
          <a:off x="808068" y="2269499"/>
          <a:ext cx="1374532" cy="59354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solidFill>
                <a:schemeClr val="bg1">
                  <a:lumMod val="75000"/>
                </a:schemeClr>
              </a:solidFill>
            </a:rPr>
            <a:t>low risk</a:t>
          </a:r>
        </a:p>
      </cdr:txBody>
    </cdr:sp>
  </cdr:relSizeAnchor>
  <cdr:relSizeAnchor xmlns:cdr="http://schemas.openxmlformats.org/drawingml/2006/chartDrawing">
    <cdr:from>
      <cdr:x>0</cdr:x>
      <cdr:y>0.0828</cdr:y>
    </cdr:from>
    <cdr:to>
      <cdr:x>0.15812</cdr:x>
      <cdr:y>0.16401</cdr:y>
    </cdr:to>
    <cdr:sp macro="" textlink="">
      <cdr:nvSpPr>
        <cdr:cNvPr id="6" name="TextBox 1">
          <a:extLst xmlns:a="http://schemas.openxmlformats.org/drawingml/2006/main">
            <a:ext uri="{FF2B5EF4-FFF2-40B4-BE49-F238E27FC236}">
              <a16:creationId xmlns:a16="http://schemas.microsoft.com/office/drawing/2014/main" id="{AAB303CA-26C0-4EAD-A56E-9A9C5F65779E}"/>
            </a:ext>
          </a:extLst>
        </cdr:cNvPr>
        <cdr:cNvSpPr txBox="1"/>
      </cdr:nvSpPr>
      <cdr:spPr>
        <a:xfrm xmlns:a="http://schemas.openxmlformats.org/drawingml/2006/main">
          <a:off x="0" y="330201"/>
          <a:ext cx="704850" cy="323850"/>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a:solidFill>
                <a:schemeClr val="tx1">
                  <a:lumMod val="75000"/>
                  <a:lumOff val="25000"/>
                </a:schemeClr>
              </a:solidFill>
            </a:rPr>
            <a:t>Change</a:t>
          </a:r>
          <a:br>
            <a:rPr lang="en-US" sz="1000">
              <a:solidFill>
                <a:schemeClr val="tx1">
                  <a:lumMod val="75000"/>
                  <a:lumOff val="25000"/>
                </a:schemeClr>
              </a:solidFill>
            </a:rPr>
          </a:br>
          <a:r>
            <a:rPr lang="en-US" sz="1000">
              <a:solidFill>
                <a:schemeClr val="tx1">
                  <a:lumMod val="75000"/>
                  <a:lumOff val="25000"/>
                </a:schemeClr>
              </a:solidFill>
            </a:rPr>
            <a:t>Resistant</a:t>
          </a:r>
        </a:p>
      </cdr:txBody>
    </cdr:sp>
  </cdr:relSizeAnchor>
  <cdr:relSizeAnchor xmlns:cdr="http://schemas.openxmlformats.org/drawingml/2006/chartDrawing">
    <cdr:from>
      <cdr:x>0</cdr:x>
      <cdr:y>0.73885</cdr:y>
    </cdr:from>
    <cdr:to>
      <cdr:x>0.15812</cdr:x>
      <cdr:y>0.82006</cdr:y>
    </cdr:to>
    <cdr:sp macro="" textlink="">
      <cdr:nvSpPr>
        <cdr:cNvPr id="7" name="TextBox 1">
          <a:extLst xmlns:a="http://schemas.openxmlformats.org/drawingml/2006/main">
            <a:ext uri="{FF2B5EF4-FFF2-40B4-BE49-F238E27FC236}">
              <a16:creationId xmlns:a16="http://schemas.microsoft.com/office/drawing/2014/main" id="{EBB58E04-9F3A-4F2E-9AF1-E485043B9380}"/>
            </a:ext>
          </a:extLst>
        </cdr:cNvPr>
        <cdr:cNvSpPr txBox="1"/>
      </cdr:nvSpPr>
      <cdr:spPr>
        <a:xfrm xmlns:a="http://schemas.openxmlformats.org/drawingml/2006/main">
          <a:off x="0" y="2946400"/>
          <a:ext cx="704850" cy="323850"/>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a:solidFill>
                <a:schemeClr val="tx1">
                  <a:lumMod val="75000"/>
                  <a:lumOff val="25000"/>
                </a:schemeClr>
              </a:solidFill>
            </a:rPr>
            <a:t>Change</a:t>
          </a:r>
        </a:p>
        <a:p xmlns:a="http://schemas.openxmlformats.org/drawingml/2006/main">
          <a:pPr algn="ctr"/>
          <a:r>
            <a:rPr lang="en-US" sz="1000">
              <a:solidFill>
                <a:schemeClr val="tx1">
                  <a:lumMod val="75000"/>
                  <a:lumOff val="25000"/>
                </a:schemeClr>
              </a:solidFill>
            </a:rPr>
            <a:t>Ready</a:t>
          </a:r>
        </a:p>
      </cdr:txBody>
    </cdr:sp>
  </cdr:relSizeAnchor>
  <cdr:relSizeAnchor xmlns:cdr="http://schemas.openxmlformats.org/drawingml/2006/chartDrawing">
    <cdr:from>
      <cdr:x>0.17806</cdr:x>
      <cdr:y>0.86943</cdr:y>
    </cdr:from>
    <cdr:to>
      <cdr:x>0.33618</cdr:x>
      <cdr:y>0.95064</cdr:y>
    </cdr:to>
    <cdr:sp macro="" textlink="">
      <cdr:nvSpPr>
        <cdr:cNvPr id="8" name="TextBox 1">
          <a:extLst xmlns:a="http://schemas.openxmlformats.org/drawingml/2006/main">
            <a:ext uri="{FF2B5EF4-FFF2-40B4-BE49-F238E27FC236}">
              <a16:creationId xmlns:a16="http://schemas.microsoft.com/office/drawing/2014/main" id="{8CA9437B-D284-45A2-B194-F91255E5B4AE}"/>
            </a:ext>
          </a:extLst>
        </cdr:cNvPr>
        <cdr:cNvSpPr txBox="1"/>
      </cdr:nvSpPr>
      <cdr:spPr>
        <a:xfrm xmlns:a="http://schemas.openxmlformats.org/drawingml/2006/main">
          <a:off x="793750" y="3467100"/>
          <a:ext cx="704850" cy="323850"/>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a:solidFill>
                <a:schemeClr val="tx1">
                  <a:lumMod val="75000"/>
                  <a:lumOff val="25000"/>
                </a:schemeClr>
              </a:solidFill>
            </a:rPr>
            <a:t>Small,</a:t>
          </a:r>
          <a:br>
            <a:rPr lang="en-US" sz="1000">
              <a:solidFill>
                <a:schemeClr val="tx1">
                  <a:lumMod val="75000"/>
                  <a:lumOff val="25000"/>
                </a:schemeClr>
              </a:solidFill>
            </a:rPr>
          </a:br>
          <a:r>
            <a:rPr lang="en-US" sz="1000">
              <a:solidFill>
                <a:schemeClr val="tx1">
                  <a:lumMod val="75000"/>
                  <a:lumOff val="25000"/>
                </a:schemeClr>
              </a:solidFill>
            </a:rPr>
            <a:t>Incremental</a:t>
          </a:r>
        </a:p>
      </cdr:txBody>
    </cdr:sp>
  </cdr:relSizeAnchor>
  <cdr:relSizeAnchor xmlns:cdr="http://schemas.openxmlformats.org/drawingml/2006/chartDrawing">
    <cdr:from>
      <cdr:x>0.77066</cdr:x>
      <cdr:y>0.86943</cdr:y>
    </cdr:from>
    <cdr:to>
      <cdr:x>0.92877</cdr:x>
      <cdr:y>0.95064</cdr:y>
    </cdr:to>
    <cdr:sp macro="" textlink="">
      <cdr:nvSpPr>
        <cdr:cNvPr id="9" name="TextBox 1">
          <a:extLst xmlns:a="http://schemas.openxmlformats.org/drawingml/2006/main">
            <a:ext uri="{FF2B5EF4-FFF2-40B4-BE49-F238E27FC236}">
              <a16:creationId xmlns:a16="http://schemas.microsoft.com/office/drawing/2014/main" id="{14D1C47C-FBAF-4B34-AD8D-40D2C8EE8F08}"/>
            </a:ext>
          </a:extLst>
        </cdr:cNvPr>
        <cdr:cNvSpPr txBox="1"/>
      </cdr:nvSpPr>
      <cdr:spPr>
        <a:xfrm xmlns:a="http://schemas.openxmlformats.org/drawingml/2006/main">
          <a:off x="3435350" y="3467100"/>
          <a:ext cx="704850" cy="323850"/>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a:solidFill>
                <a:schemeClr val="tx1">
                  <a:lumMod val="75000"/>
                  <a:lumOff val="25000"/>
                </a:schemeClr>
              </a:solidFill>
            </a:rPr>
            <a:t>Large,</a:t>
          </a:r>
          <a:br>
            <a:rPr lang="en-US" sz="1000">
              <a:solidFill>
                <a:schemeClr val="tx1">
                  <a:lumMod val="75000"/>
                  <a:lumOff val="25000"/>
                </a:schemeClr>
              </a:solidFill>
            </a:rPr>
          </a:br>
          <a:r>
            <a:rPr lang="en-US" sz="1000">
              <a:solidFill>
                <a:schemeClr val="tx1">
                  <a:lumMod val="75000"/>
                  <a:lumOff val="25000"/>
                </a:schemeClr>
              </a:solidFill>
            </a:rPr>
            <a:t>Disruptive</a:t>
          </a:r>
        </a:p>
      </cdr:txBody>
    </cdr:sp>
  </cdr:relSizeAnchor>
</c:userShapes>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60564708-03AE-4615-9A51-FCFEA23E045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9038458D-7DDC-4A06-924F-E903F8BDE087}"/>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377825</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9A75E7E0-324F-42C7-A085-A747CE6A7E7C}"/>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AF3D8593-8ED1-44F2-90EE-56A098664756}"/>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F1DD4178-798B-4EC9-835E-25CCEB629E63}"/>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xdr:row>
      <xdr:rowOff>38100</xdr:rowOff>
    </xdr:from>
    <xdr:to>
      <xdr:col>7</xdr:col>
      <xdr:colOff>152400</xdr:colOff>
      <xdr:row>7</xdr:row>
      <xdr:rowOff>239268</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B5AECEE4-0D40-497F-8453-A905554507C9}"/>
            </a:ext>
          </a:extLst>
        </xdr:cNvPr>
        <xdr:cNvSpPr/>
      </xdr:nvSpPr>
      <xdr:spPr>
        <a:xfrm>
          <a:off x="6997700" y="15621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8</xdr:row>
      <xdr:rowOff>38100</xdr:rowOff>
    </xdr:from>
    <xdr:to>
      <xdr:col>7</xdr:col>
      <xdr:colOff>152400</xdr:colOff>
      <xdr:row>8</xdr:row>
      <xdr:rowOff>239268</xdr:rowOff>
    </xdr:to>
    <xdr:sp macro="" textlink="">
      <xdr:nvSpPr>
        <xdr:cNvPr id="8" name="Rectangle 7">
          <a:hlinkClick xmlns:r="http://schemas.openxmlformats.org/officeDocument/2006/relationships" r:id="rId4"/>
          <a:extLst>
            <a:ext uri="{FF2B5EF4-FFF2-40B4-BE49-F238E27FC236}">
              <a16:creationId xmlns:a16="http://schemas.microsoft.com/office/drawing/2014/main" id="{71FBBCAA-6FF2-43B8-907E-00C38493B87D}"/>
            </a:ext>
          </a:extLst>
        </xdr:cNvPr>
        <xdr:cNvSpPr/>
      </xdr:nvSpPr>
      <xdr:spPr>
        <a:xfrm>
          <a:off x="6997700" y="18415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9</xdr:row>
      <xdr:rowOff>38100</xdr:rowOff>
    </xdr:from>
    <xdr:to>
      <xdr:col>7</xdr:col>
      <xdr:colOff>152400</xdr:colOff>
      <xdr:row>9</xdr:row>
      <xdr:rowOff>239268</xdr:rowOff>
    </xdr:to>
    <xdr:sp macro="" textlink="">
      <xdr:nvSpPr>
        <xdr:cNvPr id="12" name="Rectangle 11">
          <a:hlinkClick xmlns:r="http://schemas.openxmlformats.org/officeDocument/2006/relationships" r:id="rId5"/>
          <a:extLst>
            <a:ext uri="{FF2B5EF4-FFF2-40B4-BE49-F238E27FC236}">
              <a16:creationId xmlns:a16="http://schemas.microsoft.com/office/drawing/2014/main" id="{3703C4F5-947F-4CEF-9BFE-15CBC3A2C05A}"/>
            </a:ext>
          </a:extLst>
        </xdr:cNvPr>
        <xdr:cNvSpPr/>
      </xdr:nvSpPr>
      <xdr:spPr>
        <a:xfrm>
          <a:off x="6997700" y="21209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10</xdr:row>
      <xdr:rowOff>38100</xdr:rowOff>
    </xdr:from>
    <xdr:to>
      <xdr:col>7</xdr:col>
      <xdr:colOff>152400</xdr:colOff>
      <xdr:row>10</xdr:row>
      <xdr:rowOff>239268</xdr:rowOff>
    </xdr:to>
    <xdr:sp macro="" textlink="">
      <xdr:nvSpPr>
        <xdr:cNvPr id="13" name="Rectangle 12">
          <a:hlinkClick xmlns:r="http://schemas.openxmlformats.org/officeDocument/2006/relationships" r:id="rId6"/>
          <a:extLst>
            <a:ext uri="{FF2B5EF4-FFF2-40B4-BE49-F238E27FC236}">
              <a16:creationId xmlns:a16="http://schemas.microsoft.com/office/drawing/2014/main" id="{53C72097-5AA4-4BDD-AC29-61F97017E851}"/>
            </a:ext>
          </a:extLst>
        </xdr:cNvPr>
        <xdr:cNvSpPr/>
      </xdr:nvSpPr>
      <xdr:spPr>
        <a:xfrm>
          <a:off x="6997700" y="24003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11</xdr:row>
      <xdr:rowOff>38100</xdr:rowOff>
    </xdr:from>
    <xdr:to>
      <xdr:col>7</xdr:col>
      <xdr:colOff>152400</xdr:colOff>
      <xdr:row>11</xdr:row>
      <xdr:rowOff>239268</xdr:rowOff>
    </xdr:to>
    <xdr:sp macro="" textlink="">
      <xdr:nvSpPr>
        <xdr:cNvPr id="14" name="Rectangle 13">
          <a:hlinkClick xmlns:r="http://schemas.openxmlformats.org/officeDocument/2006/relationships" r:id="rId7"/>
          <a:extLst>
            <a:ext uri="{FF2B5EF4-FFF2-40B4-BE49-F238E27FC236}">
              <a16:creationId xmlns:a16="http://schemas.microsoft.com/office/drawing/2014/main" id="{3EBD5386-D57A-4873-8C26-67FE9552E7D4}"/>
            </a:ext>
          </a:extLst>
        </xdr:cNvPr>
        <xdr:cNvSpPr/>
      </xdr:nvSpPr>
      <xdr:spPr>
        <a:xfrm>
          <a:off x="6997700" y="26797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12</xdr:row>
      <xdr:rowOff>38100</xdr:rowOff>
    </xdr:from>
    <xdr:to>
      <xdr:col>7</xdr:col>
      <xdr:colOff>152400</xdr:colOff>
      <xdr:row>12</xdr:row>
      <xdr:rowOff>239268</xdr:rowOff>
    </xdr:to>
    <xdr:sp macro="" textlink="">
      <xdr:nvSpPr>
        <xdr:cNvPr id="15" name="Rectangle 14">
          <a:hlinkClick xmlns:r="http://schemas.openxmlformats.org/officeDocument/2006/relationships" r:id="rId8"/>
          <a:extLst>
            <a:ext uri="{FF2B5EF4-FFF2-40B4-BE49-F238E27FC236}">
              <a16:creationId xmlns:a16="http://schemas.microsoft.com/office/drawing/2014/main" id="{BFB97F08-6EF2-41B9-A03C-364A644DE037}"/>
            </a:ext>
          </a:extLst>
        </xdr:cNvPr>
        <xdr:cNvSpPr/>
      </xdr:nvSpPr>
      <xdr:spPr>
        <a:xfrm>
          <a:off x="6997700" y="29591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13</xdr:row>
      <xdr:rowOff>38100</xdr:rowOff>
    </xdr:from>
    <xdr:to>
      <xdr:col>7</xdr:col>
      <xdr:colOff>152400</xdr:colOff>
      <xdr:row>13</xdr:row>
      <xdr:rowOff>239268</xdr:rowOff>
    </xdr:to>
    <xdr:sp macro="" textlink="">
      <xdr:nvSpPr>
        <xdr:cNvPr id="16" name="Rectangle 15">
          <a:hlinkClick xmlns:r="http://schemas.openxmlformats.org/officeDocument/2006/relationships" r:id="rId9"/>
          <a:extLst>
            <a:ext uri="{FF2B5EF4-FFF2-40B4-BE49-F238E27FC236}">
              <a16:creationId xmlns:a16="http://schemas.microsoft.com/office/drawing/2014/main" id="{BC18BF72-FECA-4EC3-BBF1-EBA35C5DC083}"/>
            </a:ext>
          </a:extLst>
        </xdr:cNvPr>
        <xdr:cNvSpPr/>
      </xdr:nvSpPr>
      <xdr:spPr>
        <a:xfrm>
          <a:off x="6997700" y="32385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14</xdr:row>
      <xdr:rowOff>38100</xdr:rowOff>
    </xdr:from>
    <xdr:to>
      <xdr:col>7</xdr:col>
      <xdr:colOff>152400</xdr:colOff>
      <xdr:row>14</xdr:row>
      <xdr:rowOff>239268</xdr:rowOff>
    </xdr:to>
    <xdr:sp macro="" textlink="">
      <xdr:nvSpPr>
        <xdr:cNvPr id="17" name="Rectangle 16">
          <a:hlinkClick xmlns:r="http://schemas.openxmlformats.org/officeDocument/2006/relationships" r:id="rId10"/>
          <a:extLst>
            <a:ext uri="{FF2B5EF4-FFF2-40B4-BE49-F238E27FC236}">
              <a16:creationId xmlns:a16="http://schemas.microsoft.com/office/drawing/2014/main" id="{AE534961-20A0-4839-BC40-44116D1BA98B}"/>
            </a:ext>
          </a:extLst>
        </xdr:cNvPr>
        <xdr:cNvSpPr/>
      </xdr:nvSpPr>
      <xdr:spPr>
        <a:xfrm>
          <a:off x="6997700" y="35179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15</xdr:row>
      <xdr:rowOff>38100</xdr:rowOff>
    </xdr:from>
    <xdr:to>
      <xdr:col>7</xdr:col>
      <xdr:colOff>152400</xdr:colOff>
      <xdr:row>15</xdr:row>
      <xdr:rowOff>239268</xdr:rowOff>
    </xdr:to>
    <xdr:sp macro="" textlink="">
      <xdr:nvSpPr>
        <xdr:cNvPr id="18" name="Rectangle 17">
          <a:hlinkClick xmlns:r="http://schemas.openxmlformats.org/officeDocument/2006/relationships" r:id="rId11"/>
          <a:extLst>
            <a:ext uri="{FF2B5EF4-FFF2-40B4-BE49-F238E27FC236}">
              <a16:creationId xmlns:a16="http://schemas.microsoft.com/office/drawing/2014/main" id="{6143646C-091A-4D61-893D-BA6D39A7E934}"/>
            </a:ext>
          </a:extLst>
        </xdr:cNvPr>
        <xdr:cNvSpPr/>
      </xdr:nvSpPr>
      <xdr:spPr>
        <a:xfrm>
          <a:off x="6997700" y="37973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16</xdr:row>
      <xdr:rowOff>38100</xdr:rowOff>
    </xdr:from>
    <xdr:to>
      <xdr:col>7</xdr:col>
      <xdr:colOff>152400</xdr:colOff>
      <xdr:row>16</xdr:row>
      <xdr:rowOff>239268</xdr:rowOff>
    </xdr:to>
    <xdr:sp macro="" textlink="">
      <xdr:nvSpPr>
        <xdr:cNvPr id="19" name="Rectangle 18">
          <a:hlinkClick xmlns:r="http://schemas.openxmlformats.org/officeDocument/2006/relationships" r:id="rId12"/>
          <a:extLst>
            <a:ext uri="{FF2B5EF4-FFF2-40B4-BE49-F238E27FC236}">
              <a16:creationId xmlns:a16="http://schemas.microsoft.com/office/drawing/2014/main" id="{7977FADC-A70A-4877-81F5-B1ADC0AD2E18}"/>
            </a:ext>
          </a:extLst>
        </xdr:cNvPr>
        <xdr:cNvSpPr/>
      </xdr:nvSpPr>
      <xdr:spPr>
        <a:xfrm>
          <a:off x="6997700" y="40767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17</xdr:row>
      <xdr:rowOff>38100</xdr:rowOff>
    </xdr:from>
    <xdr:to>
      <xdr:col>7</xdr:col>
      <xdr:colOff>152400</xdr:colOff>
      <xdr:row>17</xdr:row>
      <xdr:rowOff>239268</xdr:rowOff>
    </xdr:to>
    <xdr:sp macro="" textlink="">
      <xdr:nvSpPr>
        <xdr:cNvPr id="20" name="Rectangle 19">
          <a:hlinkClick xmlns:r="http://schemas.openxmlformats.org/officeDocument/2006/relationships" r:id="rId13"/>
          <a:extLst>
            <a:ext uri="{FF2B5EF4-FFF2-40B4-BE49-F238E27FC236}">
              <a16:creationId xmlns:a16="http://schemas.microsoft.com/office/drawing/2014/main" id="{BF71FE67-EE01-4757-BAF7-FB4346E7D2F3}"/>
            </a:ext>
          </a:extLst>
        </xdr:cNvPr>
        <xdr:cNvSpPr/>
      </xdr:nvSpPr>
      <xdr:spPr>
        <a:xfrm>
          <a:off x="6997700" y="43561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18</xdr:row>
      <xdr:rowOff>38100</xdr:rowOff>
    </xdr:from>
    <xdr:to>
      <xdr:col>7</xdr:col>
      <xdr:colOff>152400</xdr:colOff>
      <xdr:row>18</xdr:row>
      <xdr:rowOff>239268</xdr:rowOff>
    </xdr:to>
    <xdr:sp macro="" textlink="">
      <xdr:nvSpPr>
        <xdr:cNvPr id="21" name="Rectangle 20">
          <a:hlinkClick xmlns:r="http://schemas.openxmlformats.org/officeDocument/2006/relationships" r:id="rId14"/>
          <a:extLst>
            <a:ext uri="{FF2B5EF4-FFF2-40B4-BE49-F238E27FC236}">
              <a16:creationId xmlns:a16="http://schemas.microsoft.com/office/drawing/2014/main" id="{AF7EF2E6-9C55-4246-B8EC-E8298F84182C}"/>
            </a:ext>
          </a:extLst>
        </xdr:cNvPr>
        <xdr:cNvSpPr/>
      </xdr:nvSpPr>
      <xdr:spPr>
        <a:xfrm>
          <a:off x="6997700" y="46355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19</xdr:row>
      <xdr:rowOff>38100</xdr:rowOff>
    </xdr:from>
    <xdr:to>
      <xdr:col>7</xdr:col>
      <xdr:colOff>152400</xdr:colOff>
      <xdr:row>19</xdr:row>
      <xdr:rowOff>239268</xdr:rowOff>
    </xdr:to>
    <xdr:sp macro="" textlink="">
      <xdr:nvSpPr>
        <xdr:cNvPr id="22" name="Rectangle 21">
          <a:hlinkClick xmlns:r="http://schemas.openxmlformats.org/officeDocument/2006/relationships" r:id="rId15"/>
          <a:extLst>
            <a:ext uri="{FF2B5EF4-FFF2-40B4-BE49-F238E27FC236}">
              <a16:creationId xmlns:a16="http://schemas.microsoft.com/office/drawing/2014/main" id="{6129B32B-560E-45FC-9B5D-2E20E7A61F7B}"/>
            </a:ext>
          </a:extLst>
        </xdr:cNvPr>
        <xdr:cNvSpPr/>
      </xdr:nvSpPr>
      <xdr:spPr>
        <a:xfrm>
          <a:off x="6997700" y="49149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20</xdr:row>
      <xdr:rowOff>38100</xdr:rowOff>
    </xdr:from>
    <xdr:to>
      <xdr:col>7</xdr:col>
      <xdr:colOff>152400</xdr:colOff>
      <xdr:row>20</xdr:row>
      <xdr:rowOff>239268</xdr:rowOff>
    </xdr:to>
    <xdr:sp macro="" textlink="">
      <xdr:nvSpPr>
        <xdr:cNvPr id="23" name="Rectangle 22">
          <a:hlinkClick xmlns:r="http://schemas.openxmlformats.org/officeDocument/2006/relationships" r:id="rId16"/>
          <a:extLst>
            <a:ext uri="{FF2B5EF4-FFF2-40B4-BE49-F238E27FC236}">
              <a16:creationId xmlns:a16="http://schemas.microsoft.com/office/drawing/2014/main" id="{A75C4E16-CD85-403C-BDFF-32EAA98179F5}"/>
            </a:ext>
          </a:extLst>
        </xdr:cNvPr>
        <xdr:cNvSpPr/>
      </xdr:nvSpPr>
      <xdr:spPr>
        <a:xfrm>
          <a:off x="6997700" y="51943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21</xdr:row>
      <xdr:rowOff>38100</xdr:rowOff>
    </xdr:from>
    <xdr:to>
      <xdr:col>7</xdr:col>
      <xdr:colOff>152400</xdr:colOff>
      <xdr:row>21</xdr:row>
      <xdr:rowOff>239268</xdr:rowOff>
    </xdr:to>
    <xdr:sp macro="" textlink="">
      <xdr:nvSpPr>
        <xdr:cNvPr id="24" name="Rectangle 23">
          <a:hlinkClick xmlns:r="http://schemas.openxmlformats.org/officeDocument/2006/relationships" r:id="rId17"/>
          <a:extLst>
            <a:ext uri="{FF2B5EF4-FFF2-40B4-BE49-F238E27FC236}">
              <a16:creationId xmlns:a16="http://schemas.microsoft.com/office/drawing/2014/main" id="{0E5B0D65-45DA-445A-922F-3366061BF2D5}"/>
            </a:ext>
          </a:extLst>
        </xdr:cNvPr>
        <xdr:cNvSpPr/>
      </xdr:nvSpPr>
      <xdr:spPr>
        <a:xfrm>
          <a:off x="6997700" y="54737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22</xdr:row>
      <xdr:rowOff>38100</xdr:rowOff>
    </xdr:from>
    <xdr:to>
      <xdr:col>7</xdr:col>
      <xdr:colOff>152400</xdr:colOff>
      <xdr:row>22</xdr:row>
      <xdr:rowOff>239268</xdr:rowOff>
    </xdr:to>
    <xdr:sp macro="" textlink="">
      <xdr:nvSpPr>
        <xdr:cNvPr id="25" name="Rectangle 24">
          <a:hlinkClick xmlns:r="http://schemas.openxmlformats.org/officeDocument/2006/relationships" r:id="rId18"/>
          <a:extLst>
            <a:ext uri="{FF2B5EF4-FFF2-40B4-BE49-F238E27FC236}">
              <a16:creationId xmlns:a16="http://schemas.microsoft.com/office/drawing/2014/main" id="{A698FA1F-6196-488C-A47C-AB63AFF30608}"/>
            </a:ext>
          </a:extLst>
        </xdr:cNvPr>
        <xdr:cNvSpPr/>
      </xdr:nvSpPr>
      <xdr:spPr>
        <a:xfrm>
          <a:off x="6997700" y="57531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23</xdr:row>
      <xdr:rowOff>38100</xdr:rowOff>
    </xdr:from>
    <xdr:to>
      <xdr:col>7</xdr:col>
      <xdr:colOff>152400</xdr:colOff>
      <xdr:row>23</xdr:row>
      <xdr:rowOff>239268</xdr:rowOff>
    </xdr:to>
    <xdr:sp macro="" textlink="">
      <xdr:nvSpPr>
        <xdr:cNvPr id="26" name="Rectangle 25">
          <a:hlinkClick xmlns:r="http://schemas.openxmlformats.org/officeDocument/2006/relationships" r:id="rId19"/>
          <a:extLst>
            <a:ext uri="{FF2B5EF4-FFF2-40B4-BE49-F238E27FC236}">
              <a16:creationId xmlns:a16="http://schemas.microsoft.com/office/drawing/2014/main" id="{2D15B368-6033-4247-830C-66F36EE9B318}"/>
            </a:ext>
          </a:extLst>
        </xdr:cNvPr>
        <xdr:cNvSpPr/>
      </xdr:nvSpPr>
      <xdr:spPr>
        <a:xfrm>
          <a:off x="6997700" y="60325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24</xdr:row>
      <xdr:rowOff>38100</xdr:rowOff>
    </xdr:from>
    <xdr:to>
      <xdr:col>7</xdr:col>
      <xdr:colOff>152400</xdr:colOff>
      <xdr:row>24</xdr:row>
      <xdr:rowOff>239268</xdr:rowOff>
    </xdr:to>
    <xdr:sp macro="" textlink="">
      <xdr:nvSpPr>
        <xdr:cNvPr id="27" name="Rectangle 26">
          <a:hlinkClick xmlns:r="http://schemas.openxmlformats.org/officeDocument/2006/relationships" r:id="rId20"/>
          <a:extLst>
            <a:ext uri="{FF2B5EF4-FFF2-40B4-BE49-F238E27FC236}">
              <a16:creationId xmlns:a16="http://schemas.microsoft.com/office/drawing/2014/main" id="{63EBB3FE-BC0F-4D7D-A270-910159EC640B}"/>
            </a:ext>
          </a:extLst>
        </xdr:cNvPr>
        <xdr:cNvSpPr/>
      </xdr:nvSpPr>
      <xdr:spPr>
        <a:xfrm>
          <a:off x="6997700" y="63119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25</xdr:row>
      <xdr:rowOff>38100</xdr:rowOff>
    </xdr:from>
    <xdr:to>
      <xdr:col>7</xdr:col>
      <xdr:colOff>152400</xdr:colOff>
      <xdr:row>25</xdr:row>
      <xdr:rowOff>239268</xdr:rowOff>
    </xdr:to>
    <xdr:sp macro="" textlink="">
      <xdr:nvSpPr>
        <xdr:cNvPr id="28" name="Rectangle 27">
          <a:hlinkClick xmlns:r="http://schemas.openxmlformats.org/officeDocument/2006/relationships" r:id="rId21"/>
          <a:extLst>
            <a:ext uri="{FF2B5EF4-FFF2-40B4-BE49-F238E27FC236}">
              <a16:creationId xmlns:a16="http://schemas.microsoft.com/office/drawing/2014/main" id="{6636BD5B-F323-480B-A296-28466C010816}"/>
            </a:ext>
          </a:extLst>
        </xdr:cNvPr>
        <xdr:cNvSpPr/>
      </xdr:nvSpPr>
      <xdr:spPr>
        <a:xfrm>
          <a:off x="6997700" y="65913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twoCellAnchor editAs="oneCell">
    <xdr:from>
      <xdr:col>5</xdr:col>
      <xdr:colOff>0</xdr:colOff>
      <xdr:row>26</xdr:row>
      <xdr:rowOff>38100</xdr:rowOff>
    </xdr:from>
    <xdr:to>
      <xdr:col>7</xdr:col>
      <xdr:colOff>152400</xdr:colOff>
      <xdr:row>26</xdr:row>
      <xdr:rowOff>239268</xdr:rowOff>
    </xdr:to>
    <xdr:sp macro="" textlink="">
      <xdr:nvSpPr>
        <xdr:cNvPr id="29" name="Rectangle 28">
          <a:hlinkClick xmlns:r="http://schemas.openxmlformats.org/officeDocument/2006/relationships" r:id="rId22"/>
          <a:extLst>
            <a:ext uri="{FF2B5EF4-FFF2-40B4-BE49-F238E27FC236}">
              <a16:creationId xmlns:a16="http://schemas.microsoft.com/office/drawing/2014/main" id="{454F5587-C338-4E6B-9CC7-5F76588DEF81}"/>
            </a:ext>
          </a:extLst>
        </xdr:cNvPr>
        <xdr:cNvSpPr/>
      </xdr:nvSpPr>
      <xdr:spPr>
        <a:xfrm>
          <a:off x="6997700" y="6870700"/>
          <a:ext cx="1371600" cy="201168"/>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Group ADKAR</a:t>
          </a:r>
          <a:r>
            <a:rPr lang="en-US" sz="900" baseline="0"/>
            <a:t> Blueprint</a:t>
          </a:r>
          <a:endParaRPr lang="en-US" sz="900"/>
        </a:p>
      </xdr:txBody>
    </xdr:sp>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3" name="Picture 2" descr="https://cdn1.iconfinder.com/data/icons/MetroStation-PNG/128/MB__home.png">
          <a:hlinkClick xmlns:r="http://schemas.openxmlformats.org/officeDocument/2006/relationships" r:id="rId1"/>
          <a:extLst>
            <a:ext uri="{FF2B5EF4-FFF2-40B4-BE49-F238E27FC236}">
              <a16:creationId xmlns:a16="http://schemas.microsoft.com/office/drawing/2014/main" id="{AB7697DE-72D8-44A5-B99C-046A1F31E480}"/>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4159250</xdr:colOff>
      <xdr:row>1</xdr:row>
      <xdr:rowOff>0</xdr:rowOff>
    </xdr:from>
    <xdr:to>
      <xdr:col>3</xdr:col>
      <xdr:colOff>4445</xdr:colOff>
      <xdr:row>1</xdr:row>
      <xdr:rowOff>228600</xdr:rowOff>
    </xdr:to>
    <xdr:sp macro="" textlink="">
      <xdr:nvSpPr>
        <xdr:cNvPr id="9" name="Rectangle 8">
          <a:hlinkClick xmlns:r="http://schemas.openxmlformats.org/officeDocument/2006/relationships" r:id="rId3"/>
          <a:extLst>
            <a:ext uri="{FF2B5EF4-FFF2-40B4-BE49-F238E27FC236}">
              <a16:creationId xmlns:a16="http://schemas.microsoft.com/office/drawing/2014/main" id="{ECAE57AA-6C61-4297-86EE-313970F9947E}"/>
            </a:ext>
          </a:extLst>
        </xdr:cNvPr>
        <xdr:cNvSpPr/>
      </xdr:nvSpPr>
      <xdr:spPr>
        <a:xfrm>
          <a:off x="5435600" y="18415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13CEF35-C027-4404-A7F2-472B4E7C00B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60573C69-9E4E-4F11-B2AF-8F97E76F1F56}"/>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E212026E-75D4-4011-B286-3FBA19F022CC}"/>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646F373F-5AF1-4888-9C7A-2CD685D2ACE8}"/>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4D3154FD-C098-482F-8BFC-3675ECDC70E3}"/>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6D7F1224-0556-4F23-AFC4-EBD2E1FD8C92}"/>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29897467-3826-4BBC-9488-91596DC22E1F}"/>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C69094E6-44BA-413A-8A8D-C7D5F2D401B5}"/>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A7B573BA-D17B-46C9-8FCA-6839C16C0A33}"/>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377825</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3E9B534-789F-4DDB-96CE-75A8B711380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4</xdr:col>
      <xdr:colOff>387350</xdr:colOff>
      <xdr:row>6</xdr:row>
      <xdr:rowOff>6350</xdr:rowOff>
    </xdr:from>
    <xdr:to>
      <xdr:col>16</xdr:col>
      <xdr:colOff>19050</xdr:colOff>
      <xdr:row>15</xdr:row>
      <xdr:rowOff>18052</xdr:rowOff>
    </xdr:to>
    <xdr:sp macro="" textlink="">
      <xdr:nvSpPr>
        <xdr:cNvPr id="3" name="Isosceles Triangle 2">
          <a:extLst>
            <a:ext uri="{FF2B5EF4-FFF2-40B4-BE49-F238E27FC236}">
              <a16:creationId xmlns:a16="http://schemas.microsoft.com/office/drawing/2014/main" id="{99AF7C4C-1CA0-43D2-8160-44D42DA0E49B}"/>
            </a:ext>
          </a:extLst>
        </xdr:cNvPr>
        <xdr:cNvSpPr/>
      </xdr:nvSpPr>
      <xdr:spPr>
        <a:xfrm>
          <a:off x="10528300" y="1504950"/>
          <a:ext cx="2203450" cy="1726202"/>
        </a:xfrm>
        <a:prstGeom prst="triangle">
          <a:avLst/>
        </a:prstGeom>
        <a:noFill/>
        <a:ln w="28575">
          <a:solidFill>
            <a:srgbClr val="342A8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88900</xdr:colOff>
      <xdr:row>1</xdr:row>
      <xdr:rowOff>130175</xdr:rowOff>
    </xdr:from>
    <xdr:to>
      <xdr:col>17</xdr:col>
      <xdr:colOff>355600</xdr:colOff>
      <xdr:row>23</xdr:row>
      <xdr:rowOff>123112</xdr:rowOff>
    </xdr:to>
    <xdr:sp macro="" textlink="">
      <xdr:nvSpPr>
        <xdr:cNvPr id="4" name="Rectangle 3">
          <a:extLst>
            <a:ext uri="{FF2B5EF4-FFF2-40B4-BE49-F238E27FC236}">
              <a16:creationId xmlns:a16="http://schemas.microsoft.com/office/drawing/2014/main" id="{8CB7EF16-3205-4DB2-AA0C-6C2A95E40581}"/>
            </a:ext>
          </a:extLst>
        </xdr:cNvPr>
        <xdr:cNvSpPr/>
      </xdr:nvSpPr>
      <xdr:spPr>
        <a:xfrm>
          <a:off x="10229461" y="311604"/>
          <a:ext cx="2988129" cy="4651763"/>
        </a:xfrm>
        <a:prstGeom prst="rect">
          <a:avLst/>
        </a:prstGeom>
        <a:noFill/>
        <a:ln>
          <a:solidFill>
            <a:srgbClr val="342A8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6019800</xdr:colOff>
      <xdr:row>1</xdr:row>
      <xdr:rowOff>120650</xdr:rowOff>
    </xdr:from>
    <xdr:to>
      <xdr:col>3</xdr:col>
      <xdr:colOff>8204200</xdr:colOff>
      <xdr:row>3</xdr:row>
      <xdr:rowOff>6350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298E0A4B-4CD2-42C9-BFD6-2160FE574FA0}"/>
            </a:ext>
          </a:extLst>
        </xdr:cNvPr>
        <xdr:cNvSpPr/>
      </xdr:nvSpPr>
      <xdr:spPr>
        <a:xfrm>
          <a:off x="7499350" y="304800"/>
          <a:ext cx="2184400" cy="482600"/>
        </a:xfrm>
        <a:prstGeom prst="rect">
          <a:avLst/>
        </a:prstGeom>
        <a:solidFill>
          <a:srgbClr val="ECEC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PCT Assessments Over</a:t>
          </a:r>
          <a:r>
            <a:rPr lang="en-US" sz="1100" baseline="0">
              <a:solidFill>
                <a:schemeClr val="tx1"/>
              </a:solidFill>
            </a:rPr>
            <a:t> Time</a:t>
          </a:r>
          <a:endParaRPr lang="en-US" sz="1100">
            <a:solidFill>
              <a:schemeClr val="tx1"/>
            </a:solidFill>
          </a:endParaRPr>
        </a:p>
      </xdr:txBody>
    </xdr:sp>
    <xdr:clientData/>
  </xdr:twoCellAnchor>
  <xdr:twoCellAnchor editAs="absolute">
    <xdr:from>
      <xdr:col>7</xdr:col>
      <xdr:colOff>57150</xdr:colOff>
      <xdr:row>10</xdr:row>
      <xdr:rowOff>122170</xdr:rowOff>
    </xdr:from>
    <xdr:to>
      <xdr:col>12</xdr:col>
      <xdr:colOff>158750</xdr:colOff>
      <xdr:row>15</xdr:row>
      <xdr:rowOff>435</xdr:rowOff>
    </xdr:to>
    <xdr:sp macro="" textlink="">
      <xdr:nvSpPr>
        <xdr:cNvPr id="6" name="Isosceles Triangle 5">
          <a:extLst>
            <a:ext uri="{FF2B5EF4-FFF2-40B4-BE49-F238E27FC236}">
              <a16:creationId xmlns:a16="http://schemas.microsoft.com/office/drawing/2014/main" id="{E24445C7-88E8-42F8-AFF6-21F912638120}"/>
            </a:ext>
          </a:extLst>
        </xdr:cNvPr>
        <xdr:cNvSpPr/>
      </xdr:nvSpPr>
      <xdr:spPr>
        <a:xfrm rot="10800000">
          <a:off x="11112500" y="2357370"/>
          <a:ext cx="1022350" cy="853574"/>
        </a:xfrm>
        <a:prstGeom prst="triangle">
          <a:avLst/>
        </a:prstGeom>
        <a:noFill/>
        <a:ln w="28575">
          <a:solidFill>
            <a:srgbClr val="342A8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E531476-66D5-42C9-8981-366658D64092}"/>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8A59719D-AA61-4342-B447-8FECD1BCE008}"/>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4D2706DE-6642-4FC1-A54F-E5FB1C2481D6}"/>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DE82299D-869A-45A4-82AF-D87F2A01C227}"/>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5AF07736-3F71-49F2-8B47-797087FB6B4A}"/>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CBB4781E-0CCB-4FBF-998E-341558774AF9}"/>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4A830815-7E41-4DD4-8155-D16E44285C03}"/>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ADD1FD94-05B3-4DB9-9C69-D6ADEFBAFDF9}"/>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B4429687-E393-4A4E-BA9D-6AA5188C3422}"/>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8009CAE0-5CF0-4C32-9537-E90B7D7A832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FAA33CE6-E111-4F02-8136-3F479A6A3880}"/>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EAB61631-94B4-49EA-8CAA-71E8E3CCBBE1}"/>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42A8B2C-8172-41FD-9714-88B38377097F}"/>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B766E360-C588-4A81-97BB-C737F23DFB11}"/>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E2DF23BD-1DB2-4B3F-BF33-FC619B49C697}"/>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3265C244-FCFF-4F09-B680-3B70EEC96934}"/>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CCD861C4-538B-4F7A-9E33-51CE87BA985D}"/>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3F99F61E-4E5E-409B-8FF0-C954A9C6C1C5}"/>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73A73522-58FA-4A8F-B366-32E9BEA6CD64}"/>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4008312B-8107-4A0C-B34B-15426A765E12}"/>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B91039B8-5814-4CDB-A790-2D2C73B74D58}"/>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6920012-802C-4D4A-AF2D-B6BD08CF80EA}"/>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C33FB211-C727-45E9-8010-6C0FC3EFF823}"/>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C9B58585-C1A4-419C-ABD2-169226373466}"/>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44489C9A-B30F-4BF2-9729-574D163A24F3}"/>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C1B06E7D-D719-4A2B-820B-D1FCD1A8F03B}"/>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FD1503DE-4A23-4A9A-8F8F-400B141383B4}"/>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45D8B017-3228-41C7-B1FB-56DF07D32256}"/>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F9427144-94C8-4A6B-BA4A-5A7DA63B8880}"/>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1A9B7AD6-7B75-4505-83EF-D10826A2A60E}"/>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300C471F-926A-4C62-8160-0939FA374824}"/>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D65728CD-90F9-4CEC-8ADE-8FEB05F4054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8B751BE6-6978-4D3C-B3E3-663248A8CAB6}"/>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E5D8000E-0860-4094-877B-D3FA00FBA59F}"/>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08FF00B3-8FA3-457D-822F-4E4FB321987E}"/>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B80FB432-5838-4897-BFEF-C3D86A265793}"/>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E7B8D070-EB9A-4BEF-8D01-C55FBCB7585D}"/>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E6B3FDE4-2925-4773-9E2E-ACE668EC6CB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E2CE5FC5-0227-4A0B-B677-22A3CCAB0CE1}"/>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F2D88A72-940F-4537-8584-F2F245D4647B}"/>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9D70C8E-2C54-47D5-9600-60925ED0DCDD}"/>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101834B2-0797-49AF-8C2C-56567A1D14D6}"/>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8B5182C3-DCF8-4E49-8228-10D26CACCF59}"/>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865420D2-D734-4FB0-8F47-26D177165BB2}"/>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105FEF2-1439-47DC-B374-EE79B9EC6E32}"/>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53E41EAC-C456-4FDC-BB06-EFC676D70099}"/>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F26BC19C-2DA5-4439-8F80-841BA64C4DA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167E5697-3BC4-4764-9036-F7DFFAEE9839}"/>
            </a:ext>
          </a:extLst>
        </xdr:cNvPr>
        <xdr:cNvSpPr/>
      </xdr:nvSpPr>
      <xdr:spPr>
        <a:xfrm>
          <a:off x="824230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3B712CD0-8AAC-4A14-9CAE-7F120F44AAE9}"/>
            </a:ext>
          </a:extLst>
        </xdr:cNvPr>
        <xdr:cNvSpPr/>
      </xdr:nvSpPr>
      <xdr:spPr>
        <a:xfrm>
          <a:off x="629285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31CA998D-C74F-4BA1-BC56-85AAB06FA07A}"/>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1993900</xdr:colOff>
      <xdr:row>1</xdr:row>
      <xdr:rowOff>44450</xdr:rowOff>
    </xdr:from>
    <xdr:to>
      <xdr:col>3</xdr:col>
      <xdr:colOff>2725420</xdr:colOff>
      <xdr:row>1</xdr:row>
      <xdr:rowOff>273050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9E7358AF-2C27-4A3C-8511-4B7504646C19}"/>
            </a:ext>
          </a:extLst>
        </xdr:cNvPr>
        <xdr:cNvSpPr/>
      </xdr:nvSpPr>
      <xdr:spPr>
        <a:xfrm>
          <a:off x="8235950" y="228600"/>
          <a:ext cx="73152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oneCell">
    <xdr:from>
      <xdr:col>3</xdr:col>
      <xdr:colOff>44450</xdr:colOff>
      <xdr:row>1</xdr:row>
      <xdr:rowOff>44450</xdr:rowOff>
    </xdr:from>
    <xdr:to>
      <xdr:col>3</xdr:col>
      <xdr:colOff>1873250</xdr:colOff>
      <xdr:row>1</xdr:row>
      <xdr:rowOff>273050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01E21782-C4E2-4995-97FD-CE205CD76C54}"/>
            </a:ext>
          </a:extLst>
        </xdr:cNvPr>
        <xdr:cNvSpPr/>
      </xdr:nvSpPr>
      <xdr:spPr>
        <a:xfrm>
          <a:off x="6286500" y="228600"/>
          <a:ext cx="18288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377825</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16E055C3-2A3A-4ED5-B3DF-298772DDCDBC}"/>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1870075</xdr:colOff>
      <xdr:row>1</xdr:row>
      <xdr:rowOff>0</xdr:rowOff>
    </xdr:from>
    <xdr:to>
      <xdr:col>4</xdr:col>
      <xdr:colOff>213995</xdr:colOff>
      <xdr:row>1</xdr:row>
      <xdr:rowOff>228600</xdr:rowOff>
    </xdr:to>
    <xdr:sp macro="" textlink="">
      <xdr:nvSpPr>
        <xdr:cNvPr id="10" name="Rectangle 9">
          <a:extLst>
            <a:ext uri="{FF2B5EF4-FFF2-40B4-BE49-F238E27FC236}">
              <a16:creationId xmlns:a16="http://schemas.microsoft.com/office/drawing/2014/main" id="{359AD355-EC72-4242-BC83-C121B686CB54}"/>
            </a:ext>
          </a:extLst>
        </xdr:cNvPr>
        <xdr:cNvSpPr/>
      </xdr:nvSpPr>
      <xdr:spPr>
        <a:xfrm>
          <a:off x="7229475" y="190500"/>
          <a:ext cx="731520" cy="228600"/>
        </a:xfrm>
        <a:prstGeom prst="rect">
          <a:avLst/>
        </a:prstGeom>
        <a:solidFill>
          <a:srgbClr val="342A86"/>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Tactics</a:t>
          </a:r>
        </a:p>
      </xdr:txBody>
    </xdr:sp>
    <xdr:clientData/>
  </xdr:twoCellAnchor>
  <xdr:twoCellAnchor editAs="absolute">
    <xdr:from>
      <xdr:col>3</xdr:col>
      <xdr:colOff>66675</xdr:colOff>
      <xdr:row>1</xdr:row>
      <xdr:rowOff>0</xdr:rowOff>
    </xdr:from>
    <xdr:to>
      <xdr:col>3</xdr:col>
      <xdr:colOff>1778000</xdr:colOff>
      <xdr:row>1</xdr:row>
      <xdr:rowOff>228600</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9210346C-E743-47EE-A4B3-C316B807189C}"/>
            </a:ext>
          </a:extLst>
        </xdr:cNvPr>
        <xdr:cNvSpPr/>
      </xdr:nvSpPr>
      <xdr:spPr>
        <a:xfrm>
          <a:off x="5438775" y="190500"/>
          <a:ext cx="17113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by</a:t>
          </a:r>
          <a:r>
            <a:rPr lang="en-US" sz="900" baseline="0"/>
            <a:t> Group Index</a:t>
          </a:r>
          <a:endParaRPr lang="en-US" sz="900"/>
        </a:p>
      </xdr:txBody>
    </xdr:sp>
    <xdr:clientData/>
  </xdr:twoCellAnchor>
  <xdr:twoCellAnchor editAs="absolute">
    <xdr:from>
      <xdr:col>2</xdr:col>
      <xdr:colOff>771525</xdr:colOff>
      <xdr:row>1</xdr:row>
      <xdr:rowOff>0</xdr:rowOff>
    </xdr:from>
    <xdr:to>
      <xdr:col>2</xdr:col>
      <xdr:colOff>2329180</xdr:colOff>
      <xdr:row>1</xdr:row>
      <xdr:rowOff>228600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69345C0B-D3F0-4F30-B241-77D6C713AC5A}"/>
            </a:ext>
          </a:extLst>
        </xdr:cNvPr>
        <xdr:cNvSpPr/>
      </xdr:nvSpPr>
      <xdr:spPr>
        <a:xfrm>
          <a:off x="3762375" y="190500"/>
          <a:ext cx="155765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ADKAR Blueprint -</a:t>
          </a:r>
          <a:r>
            <a:rPr lang="en-US" sz="900" baseline="0"/>
            <a:t> Overall</a:t>
          </a:r>
          <a:endParaRPr lang="en-US" sz="900"/>
        </a:p>
      </xdr:txBody>
    </xdr:sp>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B9988EE2-72E0-4A2B-BA34-B010AA8A355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939800</xdr:colOff>
      <xdr:row>6</xdr:row>
      <xdr:rowOff>155575</xdr:rowOff>
    </xdr:from>
    <xdr:to>
      <xdr:col>3</xdr:col>
      <xdr:colOff>746125</xdr:colOff>
      <xdr:row>8</xdr:row>
      <xdr:rowOff>47625</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D8945F86-74EF-409A-B27A-0008E3988AFD}"/>
            </a:ext>
          </a:extLst>
        </xdr:cNvPr>
        <xdr:cNvSpPr/>
      </xdr:nvSpPr>
      <xdr:spPr>
        <a:xfrm>
          <a:off x="2054225" y="1593850"/>
          <a:ext cx="1606550" cy="273050"/>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100"/>
            <a:t>Sponsor Plan</a:t>
          </a:r>
        </a:p>
      </xdr:txBody>
    </xdr:sp>
    <xdr:clientData/>
  </xdr:twoCellAnchor>
  <xdr:twoCellAnchor editAs="oneCell">
    <xdr:from>
      <xdr:col>2</xdr:col>
      <xdr:colOff>939800</xdr:colOff>
      <xdr:row>8</xdr:row>
      <xdr:rowOff>161925</xdr:rowOff>
    </xdr:from>
    <xdr:to>
      <xdr:col>3</xdr:col>
      <xdr:colOff>746125</xdr:colOff>
      <xdr:row>10</xdr:row>
      <xdr:rowOff>53975</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FE59A3B1-81DD-4FC5-9815-7D65114D7C7A}"/>
            </a:ext>
          </a:extLst>
        </xdr:cNvPr>
        <xdr:cNvSpPr/>
      </xdr:nvSpPr>
      <xdr:spPr>
        <a:xfrm>
          <a:off x="2054225" y="1981200"/>
          <a:ext cx="1606550" cy="273050"/>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100"/>
            <a:t>People Manager Plan</a:t>
          </a:r>
        </a:p>
      </xdr:txBody>
    </xdr:sp>
    <xdr:clientData/>
  </xdr:twoCellAnchor>
  <xdr:twoCellAnchor editAs="oneCell">
    <xdr:from>
      <xdr:col>2</xdr:col>
      <xdr:colOff>939800</xdr:colOff>
      <xdr:row>11</xdr:row>
      <xdr:rowOff>149225</xdr:rowOff>
    </xdr:from>
    <xdr:to>
      <xdr:col>3</xdr:col>
      <xdr:colOff>746125</xdr:colOff>
      <xdr:row>13</xdr:row>
      <xdr:rowOff>41275</xdr:rowOff>
    </xdr:to>
    <xdr:sp macro="" textlink="">
      <xdr:nvSpPr>
        <xdr:cNvPr id="6" name="Rectangle 5">
          <a:hlinkClick xmlns:r="http://schemas.openxmlformats.org/officeDocument/2006/relationships" r:id="rId5"/>
          <a:extLst>
            <a:ext uri="{FF2B5EF4-FFF2-40B4-BE49-F238E27FC236}">
              <a16:creationId xmlns:a16="http://schemas.microsoft.com/office/drawing/2014/main" id="{30234F74-BA1F-43B1-84C3-05ED055A1EC4}"/>
            </a:ext>
          </a:extLst>
        </xdr:cNvPr>
        <xdr:cNvSpPr/>
      </xdr:nvSpPr>
      <xdr:spPr>
        <a:xfrm>
          <a:off x="2054225" y="2540000"/>
          <a:ext cx="1606550" cy="273050"/>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100"/>
            <a:t>Communications Plan</a:t>
          </a:r>
        </a:p>
      </xdr:txBody>
    </xdr:sp>
    <xdr:clientData/>
  </xdr:twoCellAnchor>
  <xdr:twoCellAnchor editAs="oneCell">
    <xdr:from>
      <xdr:col>2</xdr:col>
      <xdr:colOff>939800</xdr:colOff>
      <xdr:row>13</xdr:row>
      <xdr:rowOff>155575</xdr:rowOff>
    </xdr:from>
    <xdr:to>
      <xdr:col>3</xdr:col>
      <xdr:colOff>746125</xdr:colOff>
      <xdr:row>15</xdr:row>
      <xdr:rowOff>47625</xdr:rowOff>
    </xdr:to>
    <xdr:sp macro="" textlink="">
      <xdr:nvSpPr>
        <xdr:cNvPr id="7" name="Rectangle 6">
          <a:hlinkClick xmlns:r="http://schemas.openxmlformats.org/officeDocument/2006/relationships" r:id="rId6"/>
          <a:extLst>
            <a:ext uri="{FF2B5EF4-FFF2-40B4-BE49-F238E27FC236}">
              <a16:creationId xmlns:a16="http://schemas.microsoft.com/office/drawing/2014/main" id="{1A8DAF54-2BC0-4BC7-A6A4-23E0CA9291A4}"/>
            </a:ext>
          </a:extLst>
        </xdr:cNvPr>
        <xdr:cNvSpPr/>
      </xdr:nvSpPr>
      <xdr:spPr>
        <a:xfrm>
          <a:off x="2054225" y="2927350"/>
          <a:ext cx="1606550" cy="273050"/>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100"/>
            <a:t>Training Plan</a:t>
          </a:r>
        </a:p>
      </xdr:txBody>
    </xdr:sp>
    <xdr:clientData/>
  </xdr:twoCellAnchor>
  <xdr:twoCellAnchor editAs="oneCell">
    <xdr:from>
      <xdr:col>4</xdr:col>
      <xdr:colOff>95250</xdr:colOff>
      <xdr:row>19</xdr:row>
      <xdr:rowOff>31750</xdr:rowOff>
    </xdr:from>
    <xdr:to>
      <xdr:col>4</xdr:col>
      <xdr:colOff>1192530</xdr:colOff>
      <xdr:row>19</xdr:row>
      <xdr:rowOff>242062</xdr:rowOff>
    </xdr:to>
    <xdr:sp macro="" textlink="">
      <xdr:nvSpPr>
        <xdr:cNvPr id="19" name="Rectangle 18">
          <a:hlinkClick xmlns:r="http://schemas.openxmlformats.org/officeDocument/2006/relationships" r:id="rId7"/>
          <a:extLst>
            <a:ext uri="{FF2B5EF4-FFF2-40B4-BE49-F238E27FC236}">
              <a16:creationId xmlns:a16="http://schemas.microsoft.com/office/drawing/2014/main" id="{DA49B3BF-7B92-4674-B770-95CE143402C7}"/>
            </a:ext>
          </a:extLst>
        </xdr:cNvPr>
        <xdr:cNvSpPr/>
      </xdr:nvSpPr>
      <xdr:spPr>
        <a:xfrm>
          <a:off x="7340600" y="39306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20</xdr:row>
      <xdr:rowOff>31750</xdr:rowOff>
    </xdr:from>
    <xdr:to>
      <xdr:col>4</xdr:col>
      <xdr:colOff>1192530</xdr:colOff>
      <xdr:row>20</xdr:row>
      <xdr:rowOff>242062</xdr:rowOff>
    </xdr:to>
    <xdr:sp macro="" textlink="">
      <xdr:nvSpPr>
        <xdr:cNvPr id="20" name="Rectangle 19">
          <a:hlinkClick xmlns:r="http://schemas.openxmlformats.org/officeDocument/2006/relationships" r:id="rId8"/>
          <a:extLst>
            <a:ext uri="{FF2B5EF4-FFF2-40B4-BE49-F238E27FC236}">
              <a16:creationId xmlns:a16="http://schemas.microsoft.com/office/drawing/2014/main" id="{A4CE683D-CB01-4F06-BF10-A53EA772EE3C}"/>
            </a:ext>
          </a:extLst>
        </xdr:cNvPr>
        <xdr:cNvSpPr/>
      </xdr:nvSpPr>
      <xdr:spPr>
        <a:xfrm>
          <a:off x="7340600" y="42100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21</xdr:row>
      <xdr:rowOff>31750</xdr:rowOff>
    </xdr:from>
    <xdr:to>
      <xdr:col>4</xdr:col>
      <xdr:colOff>1192530</xdr:colOff>
      <xdr:row>21</xdr:row>
      <xdr:rowOff>242062</xdr:rowOff>
    </xdr:to>
    <xdr:sp macro="" textlink="">
      <xdr:nvSpPr>
        <xdr:cNvPr id="21" name="Rectangle 20">
          <a:hlinkClick xmlns:r="http://schemas.openxmlformats.org/officeDocument/2006/relationships" r:id="rId9"/>
          <a:extLst>
            <a:ext uri="{FF2B5EF4-FFF2-40B4-BE49-F238E27FC236}">
              <a16:creationId xmlns:a16="http://schemas.microsoft.com/office/drawing/2014/main" id="{31FAAF93-2BEE-41A3-BD84-0A43A0988B00}"/>
            </a:ext>
          </a:extLst>
        </xdr:cNvPr>
        <xdr:cNvSpPr/>
      </xdr:nvSpPr>
      <xdr:spPr>
        <a:xfrm>
          <a:off x="7340600" y="44894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22</xdr:row>
      <xdr:rowOff>31750</xdr:rowOff>
    </xdr:from>
    <xdr:to>
      <xdr:col>4</xdr:col>
      <xdr:colOff>1192530</xdr:colOff>
      <xdr:row>22</xdr:row>
      <xdr:rowOff>242062</xdr:rowOff>
    </xdr:to>
    <xdr:sp macro="" textlink="">
      <xdr:nvSpPr>
        <xdr:cNvPr id="22" name="Rectangle 21">
          <a:hlinkClick xmlns:r="http://schemas.openxmlformats.org/officeDocument/2006/relationships" r:id="rId10"/>
          <a:extLst>
            <a:ext uri="{FF2B5EF4-FFF2-40B4-BE49-F238E27FC236}">
              <a16:creationId xmlns:a16="http://schemas.microsoft.com/office/drawing/2014/main" id="{EBE6E26D-274A-4CBA-AD6E-D685ADA2A35A}"/>
            </a:ext>
          </a:extLst>
        </xdr:cNvPr>
        <xdr:cNvSpPr/>
      </xdr:nvSpPr>
      <xdr:spPr>
        <a:xfrm>
          <a:off x="7340600" y="47688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23</xdr:row>
      <xdr:rowOff>31750</xdr:rowOff>
    </xdr:from>
    <xdr:to>
      <xdr:col>4</xdr:col>
      <xdr:colOff>1192530</xdr:colOff>
      <xdr:row>23</xdr:row>
      <xdr:rowOff>242062</xdr:rowOff>
    </xdr:to>
    <xdr:sp macro="" textlink="">
      <xdr:nvSpPr>
        <xdr:cNvPr id="23" name="Rectangle 22">
          <a:hlinkClick xmlns:r="http://schemas.openxmlformats.org/officeDocument/2006/relationships" r:id="rId11"/>
          <a:extLst>
            <a:ext uri="{FF2B5EF4-FFF2-40B4-BE49-F238E27FC236}">
              <a16:creationId xmlns:a16="http://schemas.microsoft.com/office/drawing/2014/main" id="{CFFCFF7F-8F91-4424-808B-9C627B7D89CF}"/>
            </a:ext>
          </a:extLst>
        </xdr:cNvPr>
        <xdr:cNvSpPr/>
      </xdr:nvSpPr>
      <xdr:spPr>
        <a:xfrm>
          <a:off x="7340600" y="50482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24</xdr:row>
      <xdr:rowOff>31750</xdr:rowOff>
    </xdr:from>
    <xdr:to>
      <xdr:col>4</xdr:col>
      <xdr:colOff>1192530</xdr:colOff>
      <xdr:row>24</xdr:row>
      <xdr:rowOff>242062</xdr:rowOff>
    </xdr:to>
    <xdr:sp macro="" textlink="">
      <xdr:nvSpPr>
        <xdr:cNvPr id="24" name="Rectangle 23">
          <a:hlinkClick xmlns:r="http://schemas.openxmlformats.org/officeDocument/2006/relationships" r:id="rId12"/>
          <a:extLst>
            <a:ext uri="{FF2B5EF4-FFF2-40B4-BE49-F238E27FC236}">
              <a16:creationId xmlns:a16="http://schemas.microsoft.com/office/drawing/2014/main" id="{19F4BDAE-CF2F-4AED-836B-D9311904DD63}"/>
            </a:ext>
          </a:extLst>
        </xdr:cNvPr>
        <xdr:cNvSpPr/>
      </xdr:nvSpPr>
      <xdr:spPr>
        <a:xfrm>
          <a:off x="7340600" y="53276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25</xdr:row>
      <xdr:rowOff>31750</xdr:rowOff>
    </xdr:from>
    <xdr:to>
      <xdr:col>4</xdr:col>
      <xdr:colOff>1192530</xdr:colOff>
      <xdr:row>25</xdr:row>
      <xdr:rowOff>242062</xdr:rowOff>
    </xdr:to>
    <xdr:sp macro="" textlink="">
      <xdr:nvSpPr>
        <xdr:cNvPr id="25" name="Rectangle 24">
          <a:hlinkClick xmlns:r="http://schemas.openxmlformats.org/officeDocument/2006/relationships" r:id="rId13"/>
          <a:extLst>
            <a:ext uri="{FF2B5EF4-FFF2-40B4-BE49-F238E27FC236}">
              <a16:creationId xmlns:a16="http://schemas.microsoft.com/office/drawing/2014/main" id="{FA0AB1AE-9C5C-427C-A18A-CB4A6E55DFF4}"/>
            </a:ext>
          </a:extLst>
        </xdr:cNvPr>
        <xdr:cNvSpPr/>
      </xdr:nvSpPr>
      <xdr:spPr>
        <a:xfrm>
          <a:off x="7340600" y="56070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26</xdr:row>
      <xdr:rowOff>31750</xdr:rowOff>
    </xdr:from>
    <xdr:to>
      <xdr:col>4</xdr:col>
      <xdr:colOff>1192530</xdr:colOff>
      <xdr:row>26</xdr:row>
      <xdr:rowOff>242062</xdr:rowOff>
    </xdr:to>
    <xdr:sp macro="" textlink="">
      <xdr:nvSpPr>
        <xdr:cNvPr id="26" name="Rectangle 25">
          <a:hlinkClick xmlns:r="http://schemas.openxmlformats.org/officeDocument/2006/relationships" r:id="rId14"/>
          <a:extLst>
            <a:ext uri="{FF2B5EF4-FFF2-40B4-BE49-F238E27FC236}">
              <a16:creationId xmlns:a16="http://schemas.microsoft.com/office/drawing/2014/main" id="{5BBC4647-44F5-45EC-A9C3-742CAF63992D}"/>
            </a:ext>
          </a:extLst>
        </xdr:cNvPr>
        <xdr:cNvSpPr/>
      </xdr:nvSpPr>
      <xdr:spPr>
        <a:xfrm>
          <a:off x="7340600" y="58864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27</xdr:row>
      <xdr:rowOff>31750</xdr:rowOff>
    </xdr:from>
    <xdr:to>
      <xdr:col>4</xdr:col>
      <xdr:colOff>1192530</xdr:colOff>
      <xdr:row>27</xdr:row>
      <xdr:rowOff>242062</xdr:rowOff>
    </xdr:to>
    <xdr:sp macro="" textlink="">
      <xdr:nvSpPr>
        <xdr:cNvPr id="27" name="Rectangle 26">
          <a:hlinkClick xmlns:r="http://schemas.openxmlformats.org/officeDocument/2006/relationships" r:id="rId15"/>
          <a:extLst>
            <a:ext uri="{FF2B5EF4-FFF2-40B4-BE49-F238E27FC236}">
              <a16:creationId xmlns:a16="http://schemas.microsoft.com/office/drawing/2014/main" id="{BFC5A190-4EAF-48EF-B824-2954BB885768}"/>
            </a:ext>
          </a:extLst>
        </xdr:cNvPr>
        <xdr:cNvSpPr/>
      </xdr:nvSpPr>
      <xdr:spPr>
        <a:xfrm>
          <a:off x="7340600" y="61658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twoCellAnchor editAs="oneCell">
    <xdr:from>
      <xdr:col>4</xdr:col>
      <xdr:colOff>95250</xdr:colOff>
      <xdr:row>28</xdr:row>
      <xdr:rowOff>31750</xdr:rowOff>
    </xdr:from>
    <xdr:to>
      <xdr:col>4</xdr:col>
      <xdr:colOff>1192530</xdr:colOff>
      <xdr:row>28</xdr:row>
      <xdr:rowOff>242062</xdr:rowOff>
    </xdr:to>
    <xdr:sp macro="" textlink="">
      <xdr:nvSpPr>
        <xdr:cNvPr id="28" name="Rectangle 27">
          <a:hlinkClick xmlns:r="http://schemas.openxmlformats.org/officeDocument/2006/relationships" r:id="rId16"/>
          <a:extLst>
            <a:ext uri="{FF2B5EF4-FFF2-40B4-BE49-F238E27FC236}">
              <a16:creationId xmlns:a16="http://schemas.microsoft.com/office/drawing/2014/main" id="{017E9712-A4ED-4871-B13D-2897D3D15358}"/>
            </a:ext>
          </a:extLst>
        </xdr:cNvPr>
        <xdr:cNvSpPr/>
      </xdr:nvSpPr>
      <xdr:spPr>
        <a:xfrm>
          <a:off x="7340600" y="6445250"/>
          <a:ext cx="1097280"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Extend Plan</a:t>
          </a:r>
        </a:p>
      </xdr:txBody>
    </xdr:sp>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3" name="Picture 2" descr="https://cdn1.iconfinder.com/data/icons/MetroStation-PNG/128/MB__home.png">
          <a:hlinkClick xmlns:r="http://schemas.openxmlformats.org/officeDocument/2006/relationships" r:id="rId1"/>
          <a:extLst>
            <a:ext uri="{FF2B5EF4-FFF2-40B4-BE49-F238E27FC236}">
              <a16:creationId xmlns:a16="http://schemas.microsoft.com/office/drawing/2014/main" id="{F4F1C8DE-3853-4B6E-804C-42FDF4B240FF}"/>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14" name="Rectangle 13">
          <a:hlinkClick xmlns:r="http://schemas.openxmlformats.org/officeDocument/2006/relationships" r:id="rId3"/>
          <a:extLst>
            <a:ext uri="{FF2B5EF4-FFF2-40B4-BE49-F238E27FC236}">
              <a16:creationId xmlns:a16="http://schemas.microsoft.com/office/drawing/2014/main" id="{E73FA1E3-76EA-4C29-962F-B707D362EE5F}"/>
            </a:ext>
          </a:extLst>
        </xdr:cNvPr>
        <xdr:cNvSpPr/>
      </xdr:nvSpPr>
      <xdr:spPr>
        <a:xfrm>
          <a:off x="5664200" y="190500"/>
          <a:ext cx="1041400"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9E7C56B8-9442-428D-A991-4E5621E9BF4D}"/>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BDA3303B-8BB2-4BFE-BD31-17540D8796ED}"/>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4E29B32-F975-4DF5-ABF3-EFD3EA83EF9B}"/>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9BB976A8-D42F-4BDE-8BBB-47D4ED995EA7}"/>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F6E06926-E649-4E7C-9E5E-23AFCCA2560F}"/>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040EB94C-25DC-4492-BFE3-DD91CD4A82E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72E98C40-23F6-4EA8-8403-3AB0F4D0C2AB}"/>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2107BCBD-78C8-4956-BEDB-D37BD4147FFA}"/>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E6EE1702-4CD8-4B0D-98BE-BD80AD940CE3}"/>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7BCF8317-7961-4DE8-A8C1-6654FCB7782E}"/>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B1576CC2-AC1D-42BB-896A-D439D91E58B4}"/>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5E84429C-366E-4BBD-8791-66CD97B6A0F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2EA77DDC-3759-4062-AC68-1927D270E8F0}"/>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5767BB86-D475-476C-A8E3-5A07D8375668}"/>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A9147E35-026F-49E8-A4BE-3827BEF5F7A9}"/>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12E6D0AD-FE82-48EB-ACB8-8F2080F4E7F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976D2F4E-FE98-42B2-80A6-FA099654C5E4}"/>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D9950DF1-5ABD-4D2E-BA72-237B5CB79AC2}"/>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CCC8414B-5AC6-4815-AE91-C8C0A848864A}"/>
            </a:ext>
          </a:extLst>
        </xdr:cNvPr>
        <xdr:cNvSpPr/>
      </xdr:nvSpPr>
      <xdr:spPr>
        <a:xfrm>
          <a:off x="6638925" y="184150"/>
          <a:ext cx="115252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BA4611C8-C411-4FD5-83A2-41E208579312}"/>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159BE770-D6EA-47C0-9CAF-BF43D1BE80FA}"/>
            </a:ext>
          </a:extLst>
        </xdr:cNvPr>
        <xdr:cNvSpPr/>
      </xdr:nvSpPr>
      <xdr:spPr>
        <a:xfrm>
          <a:off x="6645275" y="184150"/>
          <a:ext cx="114617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377825</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711CFD69-2D9C-4A1A-AE73-FF0804BDC49D}"/>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100790</xdr:colOff>
      <xdr:row>10</xdr:row>
      <xdr:rowOff>60474</xdr:rowOff>
    </xdr:from>
    <xdr:to>
      <xdr:col>3</xdr:col>
      <xdr:colOff>933275</xdr:colOff>
      <xdr:row>10</xdr:row>
      <xdr:rowOff>270786</xdr:rowOff>
    </xdr:to>
    <xdr:sp macro="" textlink="">
      <xdr:nvSpPr>
        <xdr:cNvPr id="9" name="Rectangle 8">
          <a:hlinkClick xmlns:r="http://schemas.openxmlformats.org/officeDocument/2006/relationships" r:id="rId3"/>
          <a:extLst>
            <a:ext uri="{FF2B5EF4-FFF2-40B4-BE49-F238E27FC236}">
              <a16:creationId xmlns:a16="http://schemas.microsoft.com/office/drawing/2014/main" id="{E7761178-44D1-4E9C-8FEF-3F5FE4FA8CB2}"/>
            </a:ext>
          </a:extLst>
        </xdr:cNvPr>
        <xdr:cNvSpPr/>
      </xdr:nvSpPr>
      <xdr:spPr>
        <a:xfrm>
          <a:off x="5735155" y="2701268"/>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9</xdr:row>
      <xdr:rowOff>60474</xdr:rowOff>
    </xdr:from>
    <xdr:to>
      <xdr:col>3</xdr:col>
      <xdr:colOff>933275</xdr:colOff>
      <xdr:row>9</xdr:row>
      <xdr:rowOff>270786</xdr:rowOff>
    </xdr:to>
    <xdr:sp macro="" textlink="">
      <xdr:nvSpPr>
        <xdr:cNvPr id="10" name="Rectangle 9">
          <a:hlinkClick xmlns:r="http://schemas.openxmlformats.org/officeDocument/2006/relationships" r:id="rId4"/>
          <a:extLst>
            <a:ext uri="{FF2B5EF4-FFF2-40B4-BE49-F238E27FC236}">
              <a16:creationId xmlns:a16="http://schemas.microsoft.com/office/drawing/2014/main" id="{9E21A663-15E5-4E52-912D-78A394360CBA}"/>
            </a:ext>
          </a:extLst>
        </xdr:cNvPr>
        <xdr:cNvSpPr/>
      </xdr:nvSpPr>
      <xdr:spPr>
        <a:xfrm>
          <a:off x="5735155" y="2358569"/>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11</xdr:row>
      <xdr:rowOff>60474</xdr:rowOff>
    </xdr:from>
    <xdr:to>
      <xdr:col>3</xdr:col>
      <xdr:colOff>933275</xdr:colOff>
      <xdr:row>11</xdr:row>
      <xdr:rowOff>270786</xdr:rowOff>
    </xdr:to>
    <xdr:sp macro="" textlink="">
      <xdr:nvSpPr>
        <xdr:cNvPr id="11" name="Rectangle 10">
          <a:hlinkClick xmlns:r="http://schemas.openxmlformats.org/officeDocument/2006/relationships" r:id="rId5"/>
          <a:extLst>
            <a:ext uri="{FF2B5EF4-FFF2-40B4-BE49-F238E27FC236}">
              <a16:creationId xmlns:a16="http://schemas.microsoft.com/office/drawing/2014/main" id="{A4EFB63D-FA62-45FE-89D2-F284AF039E75}"/>
            </a:ext>
          </a:extLst>
        </xdr:cNvPr>
        <xdr:cNvSpPr/>
      </xdr:nvSpPr>
      <xdr:spPr>
        <a:xfrm>
          <a:off x="5735155" y="3043966"/>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12</xdr:row>
      <xdr:rowOff>60474</xdr:rowOff>
    </xdr:from>
    <xdr:to>
      <xdr:col>3</xdr:col>
      <xdr:colOff>933275</xdr:colOff>
      <xdr:row>12</xdr:row>
      <xdr:rowOff>270786</xdr:rowOff>
    </xdr:to>
    <xdr:sp macro="" textlink="">
      <xdr:nvSpPr>
        <xdr:cNvPr id="12" name="Rectangle 11">
          <a:hlinkClick xmlns:r="http://schemas.openxmlformats.org/officeDocument/2006/relationships" r:id="rId6"/>
          <a:extLst>
            <a:ext uri="{FF2B5EF4-FFF2-40B4-BE49-F238E27FC236}">
              <a16:creationId xmlns:a16="http://schemas.microsoft.com/office/drawing/2014/main" id="{CDD8D180-06FE-45EE-B30B-EF1F3F457155}"/>
            </a:ext>
          </a:extLst>
        </xdr:cNvPr>
        <xdr:cNvSpPr/>
      </xdr:nvSpPr>
      <xdr:spPr>
        <a:xfrm>
          <a:off x="5735155" y="3386664"/>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13</xdr:row>
      <xdr:rowOff>60474</xdr:rowOff>
    </xdr:from>
    <xdr:to>
      <xdr:col>3</xdr:col>
      <xdr:colOff>933275</xdr:colOff>
      <xdr:row>13</xdr:row>
      <xdr:rowOff>270786</xdr:rowOff>
    </xdr:to>
    <xdr:sp macro="" textlink="">
      <xdr:nvSpPr>
        <xdr:cNvPr id="13" name="Rectangle 12">
          <a:hlinkClick xmlns:r="http://schemas.openxmlformats.org/officeDocument/2006/relationships" r:id="rId7"/>
          <a:extLst>
            <a:ext uri="{FF2B5EF4-FFF2-40B4-BE49-F238E27FC236}">
              <a16:creationId xmlns:a16="http://schemas.microsoft.com/office/drawing/2014/main" id="{0AF94023-5C36-419E-99E7-7CF4D16C8115}"/>
            </a:ext>
          </a:extLst>
        </xdr:cNvPr>
        <xdr:cNvSpPr/>
      </xdr:nvSpPr>
      <xdr:spPr>
        <a:xfrm>
          <a:off x="5735155" y="3729363"/>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14</xdr:row>
      <xdr:rowOff>60474</xdr:rowOff>
    </xdr:from>
    <xdr:to>
      <xdr:col>3</xdr:col>
      <xdr:colOff>933275</xdr:colOff>
      <xdr:row>14</xdr:row>
      <xdr:rowOff>270786</xdr:rowOff>
    </xdr:to>
    <xdr:sp macro="" textlink="">
      <xdr:nvSpPr>
        <xdr:cNvPr id="14" name="Rectangle 13">
          <a:hlinkClick xmlns:r="http://schemas.openxmlformats.org/officeDocument/2006/relationships" r:id="rId8"/>
          <a:extLst>
            <a:ext uri="{FF2B5EF4-FFF2-40B4-BE49-F238E27FC236}">
              <a16:creationId xmlns:a16="http://schemas.microsoft.com/office/drawing/2014/main" id="{93F791C8-FD2D-4D16-B018-F5618EE9379A}"/>
            </a:ext>
          </a:extLst>
        </xdr:cNvPr>
        <xdr:cNvSpPr/>
      </xdr:nvSpPr>
      <xdr:spPr>
        <a:xfrm>
          <a:off x="5735155" y="4072061"/>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15</xdr:row>
      <xdr:rowOff>60474</xdr:rowOff>
    </xdr:from>
    <xdr:to>
      <xdr:col>3</xdr:col>
      <xdr:colOff>933275</xdr:colOff>
      <xdr:row>15</xdr:row>
      <xdr:rowOff>270786</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00CADF00-A780-46E9-BC13-58CA947C1B4A}"/>
            </a:ext>
          </a:extLst>
        </xdr:cNvPr>
        <xdr:cNvSpPr/>
      </xdr:nvSpPr>
      <xdr:spPr>
        <a:xfrm>
          <a:off x="5735155" y="4414760"/>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16</xdr:row>
      <xdr:rowOff>60474</xdr:rowOff>
    </xdr:from>
    <xdr:to>
      <xdr:col>3</xdr:col>
      <xdr:colOff>933275</xdr:colOff>
      <xdr:row>16</xdr:row>
      <xdr:rowOff>270786</xdr:rowOff>
    </xdr:to>
    <xdr:sp macro="" textlink="">
      <xdr:nvSpPr>
        <xdr:cNvPr id="16" name="Rectangle 15">
          <a:hlinkClick xmlns:r="http://schemas.openxmlformats.org/officeDocument/2006/relationships" r:id="rId10"/>
          <a:extLst>
            <a:ext uri="{FF2B5EF4-FFF2-40B4-BE49-F238E27FC236}">
              <a16:creationId xmlns:a16="http://schemas.microsoft.com/office/drawing/2014/main" id="{B7462F48-F92B-4776-9FB7-04A56C19CFA5}"/>
            </a:ext>
          </a:extLst>
        </xdr:cNvPr>
        <xdr:cNvSpPr/>
      </xdr:nvSpPr>
      <xdr:spPr>
        <a:xfrm>
          <a:off x="5735155" y="4757458"/>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17</xdr:row>
      <xdr:rowOff>60474</xdr:rowOff>
    </xdr:from>
    <xdr:to>
      <xdr:col>3</xdr:col>
      <xdr:colOff>933275</xdr:colOff>
      <xdr:row>17</xdr:row>
      <xdr:rowOff>270786</xdr:rowOff>
    </xdr:to>
    <xdr:sp macro="" textlink="">
      <xdr:nvSpPr>
        <xdr:cNvPr id="17" name="Rectangle 16">
          <a:hlinkClick xmlns:r="http://schemas.openxmlformats.org/officeDocument/2006/relationships" r:id="rId11"/>
          <a:extLst>
            <a:ext uri="{FF2B5EF4-FFF2-40B4-BE49-F238E27FC236}">
              <a16:creationId xmlns:a16="http://schemas.microsoft.com/office/drawing/2014/main" id="{605E3C2A-CAD6-4299-B33A-E51FD084CBAB}"/>
            </a:ext>
          </a:extLst>
        </xdr:cNvPr>
        <xdr:cNvSpPr/>
      </xdr:nvSpPr>
      <xdr:spPr>
        <a:xfrm>
          <a:off x="5735155" y="5100157"/>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18</xdr:row>
      <xdr:rowOff>60474</xdr:rowOff>
    </xdr:from>
    <xdr:to>
      <xdr:col>3</xdr:col>
      <xdr:colOff>933275</xdr:colOff>
      <xdr:row>18</xdr:row>
      <xdr:rowOff>270786</xdr:rowOff>
    </xdr:to>
    <xdr:sp macro="" textlink="">
      <xdr:nvSpPr>
        <xdr:cNvPr id="18" name="Rectangle 17">
          <a:hlinkClick xmlns:r="http://schemas.openxmlformats.org/officeDocument/2006/relationships" r:id="rId12"/>
          <a:extLst>
            <a:ext uri="{FF2B5EF4-FFF2-40B4-BE49-F238E27FC236}">
              <a16:creationId xmlns:a16="http://schemas.microsoft.com/office/drawing/2014/main" id="{A5D0B212-BAAC-44E2-80C2-AFD7CFBEECE3}"/>
            </a:ext>
          </a:extLst>
        </xdr:cNvPr>
        <xdr:cNvSpPr/>
      </xdr:nvSpPr>
      <xdr:spPr>
        <a:xfrm>
          <a:off x="5735155" y="5442855"/>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19</xdr:row>
      <xdr:rowOff>60474</xdr:rowOff>
    </xdr:from>
    <xdr:to>
      <xdr:col>3</xdr:col>
      <xdr:colOff>933275</xdr:colOff>
      <xdr:row>19</xdr:row>
      <xdr:rowOff>270786</xdr:rowOff>
    </xdr:to>
    <xdr:sp macro="" textlink="">
      <xdr:nvSpPr>
        <xdr:cNvPr id="19" name="Rectangle 18">
          <a:hlinkClick xmlns:r="http://schemas.openxmlformats.org/officeDocument/2006/relationships" r:id="rId13"/>
          <a:extLst>
            <a:ext uri="{FF2B5EF4-FFF2-40B4-BE49-F238E27FC236}">
              <a16:creationId xmlns:a16="http://schemas.microsoft.com/office/drawing/2014/main" id="{B333A937-FBDE-43F8-8CBD-E7EB05BE47F7}"/>
            </a:ext>
          </a:extLst>
        </xdr:cNvPr>
        <xdr:cNvSpPr/>
      </xdr:nvSpPr>
      <xdr:spPr>
        <a:xfrm>
          <a:off x="5735155" y="5785553"/>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20</xdr:row>
      <xdr:rowOff>60474</xdr:rowOff>
    </xdr:from>
    <xdr:to>
      <xdr:col>3</xdr:col>
      <xdr:colOff>933275</xdr:colOff>
      <xdr:row>20</xdr:row>
      <xdr:rowOff>270786</xdr:rowOff>
    </xdr:to>
    <xdr:sp macro="" textlink="">
      <xdr:nvSpPr>
        <xdr:cNvPr id="20" name="Rectangle 19">
          <a:hlinkClick xmlns:r="http://schemas.openxmlformats.org/officeDocument/2006/relationships" r:id="rId14"/>
          <a:extLst>
            <a:ext uri="{FF2B5EF4-FFF2-40B4-BE49-F238E27FC236}">
              <a16:creationId xmlns:a16="http://schemas.microsoft.com/office/drawing/2014/main" id="{18C30951-69B3-48FF-8F50-693975BD115B}"/>
            </a:ext>
          </a:extLst>
        </xdr:cNvPr>
        <xdr:cNvSpPr/>
      </xdr:nvSpPr>
      <xdr:spPr>
        <a:xfrm>
          <a:off x="5735155" y="6128252"/>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21</xdr:row>
      <xdr:rowOff>60474</xdr:rowOff>
    </xdr:from>
    <xdr:to>
      <xdr:col>3</xdr:col>
      <xdr:colOff>933275</xdr:colOff>
      <xdr:row>21</xdr:row>
      <xdr:rowOff>270786</xdr:rowOff>
    </xdr:to>
    <xdr:sp macro="" textlink="">
      <xdr:nvSpPr>
        <xdr:cNvPr id="21" name="Rectangle 20">
          <a:hlinkClick xmlns:r="http://schemas.openxmlformats.org/officeDocument/2006/relationships" r:id="rId15"/>
          <a:extLst>
            <a:ext uri="{FF2B5EF4-FFF2-40B4-BE49-F238E27FC236}">
              <a16:creationId xmlns:a16="http://schemas.microsoft.com/office/drawing/2014/main" id="{41315731-AE1D-466B-B748-CA6705E213D2}"/>
            </a:ext>
          </a:extLst>
        </xdr:cNvPr>
        <xdr:cNvSpPr/>
      </xdr:nvSpPr>
      <xdr:spPr>
        <a:xfrm>
          <a:off x="5735155" y="6470950"/>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22</xdr:row>
      <xdr:rowOff>60474</xdr:rowOff>
    </xdr:from>
    <xdr:to>
      <xdr:col>3</xdr:col>
      <xdr:colOff>933275</xdr:colOff>
      <xdr:row>22</xdr:row>
      <xdr:rowOff>270786</xdr:rowOff>
    </xdr:to>
    <xdr:sp macro="" textlink="">
      <xdr:nvSpPr>
        <xdr:cNvPr id="22" name="Rectangle 21">
          <a:hlinkClick xmlns:r="http://schemas.openxmlformats.org/officeDocument/2006/relationships" r:id="rId16"/>
          <a:extLst>
            <a:ext uri="{FF2B5EF4-FFF2-40B4-BE49-F238E27FC236}">
              <a16:creationId xmlns:a16="http://schemas.microsoft.com/office/drawing/2014/main" id="{CEE4B14A-2EAB-4DA3-8C99-6FF6F71FB38F}"/>
            </a:ext>
          </a:extLst>
        </xdr:cNvPr>
        <xdr:cNvSpPr/>
      </xdr:nvSpPr>
      <xdr:spPr>
        <a:xfrm>
          <a:off x="5735155" y="6813649"/>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23</xdr:row>
      <xdr:rowOff>60474</xdr:rowOff>
    </xdr:from>
    <xdr:to>
      <xdr:col>3</xdr:col>
      <xdr:colOff>933275</xdr:colOff>
      <xdr:row>23</xdr:row>
      <xdr:rowOff>270786</xdr:rowOff>
    </xdr:to>
    <xdr:sp macro="" textlink="">
      <xdr:nvSpPr>
        <xdr:cNvPr id="23" name="Rectangle 22">
          <a:hlinkClick xmlns:r="http://schemas.openxmlformats.org/officeDocument/2006/relationships" r:id="rId17"/>
          <a:extLst>
            <a:ext uri="{FF2B5EF4-FFF2-40B4-BE49-F238E27FC236}">
              <a16:creationId xmlns:a16="http://schemas.microsoft.com/office/drawing/2014/main" id="{A95883CC-7C66-49D9-ABC5-3D7BFBBB4532}"/>
            </a:ext>
          </a:extLst>
        </xdr:cNvPr>
        <xdr:cNvSpPr/>
      </xdr:nvSpPr>
      <xdr:spPr>
        <a:xfrm>
          <a:off x="5735155" y="7156347"/>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24</xdr:row>
      <xdr:rowOff>60474</xdr:rowOff>
    </xdr:from>
    <xdr:to>
      <xdr:col>3</xdr:col>
      <xdr:colOff>933275</xdr:colOff>
      <xdr:row>24</xdr:row>
      <xdr:rowOff>270786</xdr:rowOff>
    </xdr:to>
    <xdr:sp macro="" textlink="">
      <xdr:nvSpPr>
        <xdr:cNvPr id="24" name="Rectangle 23">
          <a:hlinkClick xmlns:r="http://schemas.openxmlformats.org/officeDocument/2006/relationships" r:id="rId18"/>
          <a:extLst>
            <a:ext uri="{FF2B5EF4-FFF2-40B4-BE49-F238E27FC236}">
              <a16:creationId xmlns:a16="http://schemas.microsoft.com/office/drawing/2014/main" id="{A44620E5-E099-4C20-AB08-6A04AF5E1460}"/>
            </a:ext>
          </a:extLst>
        </xdr:cNvPr>
        <xdr:cNvSpPr/>
      </xdr:nvSpPr>
      <xdr:spPr>
        <a:xfrm>
          <a:off x="5735155" y="7499045"/>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25</xdr:row>
      <xdr:rowOff>60474</xdr:rowOff>
    </xdr:from>
    <xdr:to>
      <xdr:col>3</xdr:col>
      <xdr:colOff>933275</xdr:colOff>
      <xdr:row>25</xdr:row>
      <xdr:rowOff>270786</xdr:rowOff>
    </xdr:to>
    <xdr:sp macro="" textlink="">
      <xdr:nvSpPr>
        <xdr:cNvPr id="25" name="Rectangle 24">
          <a:hlinkClick xmlns:r="http://schemas.openxmlformats.org/officeDocument/2006/relationships" r:id="rId19"/>
          <a:extLst>
            <a:ext uri="{FF2B5EF4-FFF2-40B4-BE49-F238E27FC236}">
              <a16:creationId xmlns:a16="http://schemas.microsoft.com/office/drawing/2014/main" id="{E33D6EA6-A1F3-4108-8B4C-57A14AB13C43}"/>
            </a:ext>
          </a:extLst>
        </xdr:cNvPr>
        <xdr:cNvSpPr/>
      </xdr:nvSpPr>
      <xdr:spPr>
        <a:xfrm>
          <a:off x="5735155" y="7841744"/>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26</xdr:row>
      <xdr:rowOff>60474</xdr:rowOff>
    </xdr:from>
    <xdr:to>
      <xdr:col>3</xdr:col>
      <xdr:colOff>933275</xdr:colOff>
      <xdr:row>26</xdr:row>
      <xdr:rowOff>270786</xdr:rowOff>
    </xdr:to>
    <xdr:sp macro="" textlink="">
      <xdr:nvSpPr>
        <xdr:cNvPr id="26" name="Rectangle 25">
          <a:hlinkClick xmlns:r="http://schemas.openxmlformats.org/officeDocument/2006/relationships" r:id="rId20"/>
          <a:extLst>
            <a:ext uri="{FF2B5EF4-FFF2-40B4-BE49-F238E27FC236}">
              <a16:creationId xmlns:a16="http://schemas.microsoft.com/office/drawing/2014/main" id="{46BD4096-4C0E-4CF5-8CA8-83D7DCA05355}"/>
            </a:ext>
          </a:extLst>
        </xdr:cNvPr>
        <xdr:cNvSpPr/>
      </xdr:nvSpPr>
      <xdr:spPr>
        <a:xfrm>
          <a:off x="5735155" y="8184442"/>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27</xdr:row>
      <xdr:rowOff>60474</xdr:rowOff>
    </xdr:from>
    <xdr:to>
      <xdr:col>3</xdr:col>
      <xdr:colOff>933275</xdr:colOff>
      <xdr:row>27</xdr:row>
      <xdr:rowOff>270786</xdr:rowOff>
    </xdr:to>
    <xdr:sp macro="" textlink="">
      <xdr:nvSpPr>
        <xdr:cNvPr id="27" name="Rectangle 26">
          <a:hlinkClick xmlns:r="http://schemas.openxmlformats.org/officeDocument/2006/relationships" r:id="rId21"/>
          <a:extLst>
            <a:ext uri="{FF2B5EF4-FFF2-40B4-BE49-F238E27FC236}">
              <a16:creationId xmlns:a16="http://schemas.microsoft.com/office/drawing/2014/main" id="{971D7593-60A6-45C3-857D-4665F20BA2EF}"/>
            </a:ext>
          </a:extLst>
        </xdr:cNvPr>
        <xdr:cNvSpPr/>
      </xdr:nvSpPr>
      <xdr:spPr>
        <a:xfrm>
          <a:off x="5735155" y="8527141"/>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twoCellAnchor editAs="oneCell">
    <xdr:from>
      <xdr:col>3</xdr:col>
      <xdr:colOff>100790</xdr:colOff>
      <xdr:row>28</xdr:row>
      <xdr:rowOff>60474</xdr:rowOff>
    </xdr:from>
    <xdr:to>
      <xdr:col>3</xdr:col>
      <xdr:colOff>933275</xdr:colOff>
      <xdr:row>28</xdr:row>
      <xdr:rowOff>270786</xdr:rowOff>
    </xdr:to>
    <xdr:sp macro="" textlink="">
      <xdr:nvSpPr>
        <xdr:cNvPr id="28" name="Rectangle 27">
          <a:hlinkClick xmlns:r="http://schemas.openxmlformats.org/officeDocument/2006/relationships" r:id="rId22"/>
          <a:extLst>
            <a:ext uri="{FF2B5EF4-FFF2-40B4-BE49-F238E27FC236}">
              <a16:creationId xmlns:a16="http://schemas.microsoft.com/office/drawing/2014/main" id="{AFF8E032-5064-4898-82EB-22FE291A0FEB}"/>
            </a:ext>
          </a:extLst>
        </xdr:cNvPr>
        <xdr:cNvSpPr/>
      </xdr:nvSpPr>
      <xdr:spPr>
        <a:xfrm>
          <a:off x="5735155" y="8869839"/>
          <a:ext cx="832485" cy="210312"/>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Group</a:t>
          </a:r>
          <a:r>
            <a:rPr lang="en-US" sz="1000" baseline="0"/>
            <a:t> data</a:t>
          </a:r>
          <a:endParaRPr lang="en-US" sz="1000"/>
        </a:p>
      </xdr:txBody>
    </xdr:sp>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2359737A-6D20-4895-8F78-8B3959BB568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CF5D4604-1022-4514-9B4E-2C659E341FE6}"/>
            </a:ext>
          </a:extLst>
        </xdr:cNvPr>
        <xdr:cNvSpPr/>
      </xdr:nvSpPr>
      <xdr:spPr>
        <a:xfrm>
          <a:off x="6645275" y="184150"/>
          <a:ext cx="114617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7D7C13FE-F871-4C18-93B3-E37BF3201340}"/>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32A9CEDE-7102-4A81-B3FC-A3B0FAD20CDD}"/>
            </a:ext>
          </a:extLst>
        </xdr:cNvPr>
        <xdr:cNvSpPr/>
      </xdr:nvSpPr>
      <xdr:spPr>
        <a:xfrm>
          <a:off x="6645275" y="184150"/>
          <a:ext cx="114617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C12B066F-7AD1-4633-A77B-5AC9F5EFAA80}"/>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0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1254125</xdr:colOff>
      <xdr:row>1</xdr:row>
      <xdr:rowOff>0</xdr:rowOff>
    </xdr:from>
    <xdr:to>
      <xdr:col>4</xdr:col>
      <xdr:colOff>228600</xdr:colOff>
      <xdr:row>1</xdr:row>
      <xdr:rowOff>228600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F0C210BC-CB01-4D21-A595-7E5A580D9B3A}"/>
            </a:ext>
          </a:extLst>
        </xdr:cNvPr>
        <xdr:cNvSpPr/>
      </xdr:nvSpPr>
      <xdr:spPr>
        <a:xfrm>
          <a:off x="6645275" y="184150"/>
          <a:ext cx="1146175" cy="228600"/>
        </a:xfrm>
        <a:prstGeom prst="rect">
          <a:avLst/>
        </a:prstGeom>
        <a:solidFill>
          <a:schemeClr val="tx1">
            <a:lumMod val="65000"/>
            <a:lumOff val="35000"/>
          </a:schemeClr>
        </a:solidFill>
        <a:ln>
          <a:noFill/>
        </a:ln>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900"/>
            <a:t>CM Plan Index</a:t>
          </a:r>
        </a:p>
      </xdr:txBody>
    </xdr:sp>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377825</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F0C52399-67FF-48E9-AC19-9B65372821ED}"/>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377825</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ECF27A04-D702-4DF8-8FC2-49B3CAF0692D}"/>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5930900</xdr:colOff>
      <xdr:row>1</xdr:row>
      <xdr:rowOff>12700</xdr:rowOff>
    </xdr:from>
    <xdr:to>
      <xdr:col>4</xdr:col>
      <xdr:colOff>723900</xdr:colOff>
      <xdr:row>2</xdr:row>
      <xdr:rowOff>165100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8C8B8FCF-332A-4C7A-B3EB-90783B9C9F2F}"/>
            </a:ext>
          </a:extLst>
        </xdr:cNvPr>
        <xdr:cNvSpPr/>
      </xdr:nvSpPr>
      <xdr:spPr>
        <a:xfrm>
          <a:off x="7067550" y="196850"/>
          <a:ext cx="2184400" cy="482600"/>
        </a:xfrm>
        <a:prstGeom prst="rect">
          <a:avLst/>
        </a:prstGeom>
        <a:solidFill>
          <a:srgbClr val="ECEC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Initial PCT Assessment</a:t>
          </a:r>
        </a:p>
      </xdr:txBody>
    </xdr:sp>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377825</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1604A8FF-1819-48FD-9168-FA74433606CC}"/>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57EFEC4B-DF5A-4F82-A7AE-D1DC706D80F7}"/>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12ADF337-A93A-4B55-A028-FD2D0EBA70A5}"/>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374650</xdr:colOff>
      <xdr:row>1</xdr:row>
      <xdr:rowOff>166788</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5B9F672E-BE42-4F31-9C7C-409A0E7E3F7C}"/>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4650"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85725</xdr:colOff>
      <xdr:row>0</xdr:row>
      <xdr:rowOff>123825</xdr:rowOff>
    </xdr:from>
    <xdr:to>
      <xdr:col>0</xdr:col>
      <xdr:colOff>463550</xdr:colOff>
      <xdr:row>2</xdr:row>
      <xdr:rowOff>100113</xdr:rowOff>
    </xdr:to>
    <xdr:pic>
      <xdr:nvPicPr>
        <xdr:cNvPr id="3" name="Picture 2" descr="https://cdn1.iconfinder.com/data/icons/MetroStation-PNG/128/MB__home.png">
          <a:hlinkClick xmlns:r="http://schemas.openxmlformats.org/officeDocument/2006/relationships" r:id="rId1"/>
          <a:extLst>
            <a:ext uri="{FF2B5EF4-FFF2-40B4-BE49-F238E27FC236}">
              <a16:creationId xmlns:a16="http://schemas.microsoft.com/office/drawing/2014/main" id="{91E7F23E-1A72-4D83-9473-0B36C95C464D}"/>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85725" y="123825"/>
          <a:ext cx="377825" cy="357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71773849-581A-4D8E-9FB9-C6C0098D7E71}"/>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A77333C0-3A6A-4352-B752-9C9A193767FF}"/>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56A7A6EC-4AAB-481E-B105-BD79AE8D911B}"/>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371475</xdr:colOff>
      <xdr:row>1</xdr:row>
      <xdr:rowOff>163613</xdr:rowOff>
    </xdr:to>
    <xdr:pic>
      <xdr:nvPicPr>
        <xdr:cNvPr id="2" name="Picture 1" descr="https://cdn1.iconfinder.com/data/icons/MetroStation-PNG/128/MB__home.png">
          <a:hlinkClick xmlns:r="http://schemas.openxmlformats.org/officeDocument/2006/relationships" r:id="rId1"/>
          <a:extLst>
            <a:ext uri="{FF2B5EF4-FFF2-40B4-BE49-F238E27FC236}">
              <a16:creationId xmlns:a16="http://schemas.microsoft.com/office/drawing/2014/main" id="{DF5ADC48-C8D6-4648-9DED-38416ECF9588}"/>
            </a:ext>
          </a:extLst>
        </xdr:cNvPr>
        <xdr:cNvPicPr>
          <a:picLocks noChangeAspect="1" noChangeArrowheads="1"/>
        </xdr:cNvPicPr>
      </xdr:nvPicPr>
      <xdr:blipFill>
        <a:blip xmlns:r="http://schemas.openxmlformats.org/officeDocument/2006/relationships" r:embed="rId2" cstate="print">
          <a:grayscl/>
          <a:extLst>
            <a:ext uri="{28A0092B-C50C-407E-A947-70E740481C1C}">
              <a14:useLocalDpi xmlns:a14="http://schemas.microsoft.com/office/drawing/2010/main" val="0"/>
            </a:ext>
          </a:extLst>
        </a:blip>
        <a:srcRect/>
        <a:stretch>
          <a:fillRect/>
        </a:stretch>
      </xdr:blipFill>
      <xdr:spPr bwMode="auto">
        <a:xfrm>
          <a:off x="0" y="0"/>
          <a:ext cx="371475" cy="347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1280160</xdr:colOff>
      <xdr:row>1</xdr:row>
      <xdr:rowOff>210312</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229A4D07-35B0-48C5-A21E-985278E98638}"/>
            </a:ext>
          </a:extLst>
        </xdr:cNvPr>
        <xdr:cNvSpPr/>
      </xdr:nvSpPr>
      <xdr:spPr>
        <a:xfrm>
          <a:off x="309880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Impact Dashboard</a:t>
          </a:r>
        </a:p>
      </xdr:txBody>
    </xdr:sp>
    <xdr:clientData/>
  </xdr:twoCellAnchor>
  <xdr:twoCellAnchor editAs="oneCell">
    <xdr:from>
      <xdr:col>4</xdr:col>
      <xdr:colOff>1377950</xdr:colOff>
      <xdr:row>1</xdr:row>
      <xdr:rowOff>0</xdr:rowOff>
    </xdr:from>
    <xdr:to>
      <xdr:col>4</xdr:col>
      <xdr:colOff>2658110</xdr:colOff>
      <xdr:row>1</xdr:row>
      <xdr:rowOff>210312</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CD9442D5-0331-418C-8B6B-EFAA10987473}"/>
            </a:ext>
          </a:extLst>
        </xdr:cNvPr>
        <xdr:cNvSpPr/>
      </xdr:nvSpPr>
      <xdr:spPr>
        <a:xfrm>
          <a:off x="4476750" y="184150"/>
          <a:ext cx="1280160" cy="210312"/>
        </a:xfrm>
        <a:prstGeom prst="rect">
          <a:avLst/>
        </a:prstGeom>
        <a:solidFill>
          <a:schemeClr val="tx1">
            <a:lumMod val="65000"/>
            <a:lumOff val="35000"/>
          </a:schemeClr>
        </a:solidFill>
        <a:effectLst>
          <a:outerShdw dist="254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lang="en-US" sz="1000"/>
            <a:t>10 Aspect Definitions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nowledge-hub.prosci.com/" TargetMode="External"/><Relationship Id="rId1" Type="http://schemas.openxmlformats.org/officeDocument/2006/relationships/hyperlink" Target="https://proxima.prosci.com/"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69.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0.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1.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2.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3.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4.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8"/>
  <sheetViews>
    <sheetView showGridLines="0" showRowColHeaders="0" zoomScale="150" zoomScaleNormal="150" workbookViewId="0">
      <selection activeCell="L5" sqref="L5"/>
    </sheetView>
  </sheetViews>
  <sheetFormatPr defaultRowHeight="15" x14ac:dyDescent="0.25"/>
  <cols>
    <col min="12" max="12" width="57.85546875" customWidth="1"/>
  </cols>
  <sheetData>
    <row r="2" spans="2:15" ht="27" x14ac:dyDescent="0.4">
      <c r="B2" s="4" t="s">
        <v>0</v>
      </c>
      <c r="L2" s="99" t="s">
        <v>1</v>
      </c>
    </row>
    <row r="4" spans="2:15" ht="21.75" thickBot="1" x14ac:dyDescent="0.4">
      <c r="B4" s="3"/>
      <c r="L4" t="s">
        <v>2</v>
      </c>
    </row>
    <row r="5" spans="2:15" ht="21" x14ac:dyDescent="0.35">
      <c r="K5" s="3"/>
      <c r="L5" s="100"/>
    </row>
    <row r="6" spans="2:15" ht="21.75" thickTop="1" x14ac:dyDescent="0.35">
      <c r="K6" s="3"/>
    </row>
    <row r="7" spans="2:15" ht="15.75" thickBot="1" x14ac:dyDescent="0.3">
      <c r="L7" t="s">
        <v>3</v>
      </c>
    </row>
    <row r="8" spans="2:15" ht="22.5" thickTop="1" thickBot="1" x14ac:dyDescent="0.4">
      <c r="K8" s="3"/>
      <c r="L8" s="100"/>
    </row>
    <row r="9" spans="2:15" ht="21.75" thickTop="1" x14ac:dyDescent="0.35">
      <c r="B9" s="13"/>
      <c r="K9" s="3"/>
    </row>
    <row r="10" spans="2:15" ht="16.5" thickBot="1" x14ac:dyDescent="0.3">
      <c r="B10" s="1"/>
      <c r="L10" t="s">
        <v>4</v>
      </c>
    </row>
    <row r="11" spans="2:15" ht="22.5" thickTop="1" thickBot="1" x14ac:dyDescent="0.4">
      <c r="K11" s="3"/>
      <c r="L11" s="100"/>
    </row>
    <row r="12" spans="2:15" ht="15.75" thickTop="1" x14ac:dyDescent="0.25"/>
    <row r="13" spans="2:15" x14ac:dyDescent="0.25">
      <c r="O13" s="171" t="s">
        <v>5</v>
      </c>
    </row>
    <row r="15" spans="2:15" ht="21" x14ac:dyDescent="0.35">
      <c r="K15" s="3"/>
    </row>
    <row r="28" spans="2:2" x14ac:dyDescent="0.25">
      <c r="B28" s="56"/>
    </row>
  </sheetData>
  <sheetProtection algorithmName="SHA-512" hashValue="dCOTG0GnjkIPayaletF8vGYu47o/BgSJ6oWEIajIG2efNfWbzUIGEdji3Z7K6EeWtUWpzHKFSb+q3glyQrFHJw==" saltValue="/9pgN71DtT5HtBsqXP32Nw==" spinCount="100000" sheet="1" selectLockedCell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xr:uid="{A1D0FE88-8E17-416E-9EBC-525004D525D2}">
          <x14:formula1>
            <xm:f>dropdowns!$C$2:$C$30</xm:f>
          </x14:formula1>
          <xm:sqref>L8</xm:sqref>
        </x14:dataValidation>
        <x14:dataValidation type="list" allowBlank="1" showInputMessage="1" xr:uid="{74367E14-A0CF-46AA-9724-3618AD10CF2F}">
          <x14:formula1>
            <xm:f>dropdowns!$E$2:$E$5</xm:f>
          </x14:formula1>
          <xm:sqref>L11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883D-7271-4180-92A1-494258B03E86}">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IF(DI!B27="","",DI!B27)</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8hTYCa8F/C7Obqp2ufh7Y+AVJE/Iug3g0EpLQ+B2GnU2KXc2GK/Hi3Fr8wprUbn8llFmnLwREjBLSTtZAb7Nzw==" saltValue="3CFR4AhA0eDsMAG+WaXZ4w==" spinCount="100000" sheet="1" formatCells="0" formatColumns="0" formatRows="0" selectLockedCells="1"/>
  <mergeCells count="3">
    <mergeCell ref="C9:E9"/>
    <mergeCell ref="C12:F12"/>
    <mergeCell ref="C35:E35"/>
  </mergeCells>
  <conditionalFormatting sqref="G24">
    <cfRule type="cellIs" dxfId="194" priority="4" operator="equal">
      <formula>0</formula>
    </cfRule>
    <cfRule type="cellIs" dxfId="193" priority="6" operator="equal">
      <formula>0</formula>
    </cfRule>
    <cfRule type="colorScale" priority="7">
      <colorScale>
        <cfvo type="num" val="1"/>
        <cfvo type="num" val="10"/>
        <color theme="0" tint="-4.9989318521683403E-2"/>
        <color rgb="FF342A86"/>
      </colorScale>
    </cfRule>
  </conditionalFormatting>
  <conditionalFormatting sqref="G24">
    <cfRule type="cellIs" dxfId="192" priority="5" operator="between">
      <formula>7</formula>
      <formula>10</formula>
    </cfRule>
  </conditionalFormatting>
  <conditionalFormatting sqref="G25">
    <cfRule type="cellIs" dxfId="191"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02F65709-C5EB-42A1-AE62-0A4A90D53133}">
      <formula1>1</formula1>
      <formula2>5</formula2>
    </dataValidation>
    <dataValidation type="whole" allowBlank="1" showInputMessage="1" showErrorMessage="1" error="Enter a score between 1 and 5" prompt="Enter a score for Ability of 1, 2, 3, 4 or 5" sqref="D30" xr:uid="{F3025026-F620-46D9-8C49-5ACD1B783644}">
      <formula1>1</formula1>
      <formula2>5</formula2>
    </dataValidation>
    <dataValidation type="whole" allowBlank="1" showInputMessage="1" showErrorMessage="1" error="Enter a score between 1 and 5" prompt="Enter a score for Knowledge of 1, 2, 3, 4 or 5" sqref="D29" xr:uid="{1A5AFB6D-7B9D-4973-BCDA-EC95BB1B01E0}">
      <formula1>1</formula1>
      <formula2>5</formula2>
    </dataValidation>
    <dataValidation type="whole" allowBlank="1" showInputMessage="1" showErrorMessage="1" error="Enter a score between 1 and 5" prompt="Enter a score for Desire of 1, 2, 3, 4 or 5" sqref="D28" xr:uid="{2764CB9F-9B5D-4413-96CB-8E73EC5A407D}">
      <formula1>1</formula1>
      <formula2>5</formula2>
    </dataValidation>
    <dataValidation type="whole" allowBlank="1" showInputMessage="1" showErrorMessage="1" error="Enter a score between 1 and 5" prompt="Enter a score for Awareness of 1, 2, 3, 4 or 5" sqref="D27" xr:uid="{D41FFB9F-644D-4F19-A383-2AC4868016F0}">
      <formula1>1</formula1>
      <formula2>5</formula2>
    </dataValidation>
    <dataValidation type="decimal" allowBlank="1" showInputMessage="1" showErrorMessage="1" sqref="G14:G23" xr:uid="{1B478785-0AE3-4B40-BAA8-9DC9B40D944F}">
      <formula1>0</formula1>
      <formula2>5</formula2>
    </dataValidation>
  </dataValidations>
  <pageMargins left="0.7" right="0.7" top="0.75" bottom="0.75" header="0.3" footer="0.3"/>
  <pageSetup scale="63"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66AD-22C2-4A4C-BCEB-AE32E98AE552}">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IF(DI!B26="","",DI!B26)</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93VoKXqEwKhzyXJ2K1c75ikOmP9PYdHdOYix6js/an1IrDYnZ9k6i/E7I/Mk91gmi99HeCKwZq1/VlYyzyRpLw==" saltValue="VfguHFTUzjIvZ8eouH0/Kg==" spinCount="100000" sheet="1" formatCells="0" formatColumns="0" formatRows="0" selectLockedCells="1"/>
  <mergeCells count="3">
    <mergeCell ref="C9:E9"/>
    <mergeCell ref="C12:F12"/>
    <mergeCell ref="C35:E35"/>
  </mergeCells>
  <conditionalFormatting sqref="G24">
    <cfRule type="cellIs" dxfId="190" priority="4" operator="equal">
      <formula>0</formula>
    </cfRule>
    <cfRule type="cellIs" dxfId="189" priority="6" operator="equal">
      <formula>0</formula>
    </cfRule>
    <cfRule type="colorScale" priority="7">
      <colorScale>
        <cfvo type="num" val="1"/>
        <cfvo type="num" val="10"/>
        <color theme="0" tint="-4.9989318521683403E-2"/>
        <color rgb="FF342A86"/>
      </colorScale>
    </cfRule>
  </conditionalFormatting>
  <conditionalFormatting sqref="G24">
    <cfRule type="cellIs" dxfId="188" priority="5" operator="between">
      <formula>7</formula>
      <formula>10</formula>
    </cfRule>
  </conditionalFormatting>
  <conditionalFormatting sqref="G25">
    <cfRule type="cellIs" dxfId="187"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AB0162C6-B691-4B55-BFC6-ADB231C20A2B}">
      <formula1>0</formula1>
      <formula2>5</formula2>
    </dataValidation>
    <dataValidation type="whole" allowBlank="1" showInputMessage="1" showErrorMessage="1" error="Enter a score between 1 and 5" prompt="Enter a score for Awareness of 1, 2, 3, 4 or 5" sqref="D27" xr:uid="{2DC5E874-BC9E-4D0A-BC5A-D4A8928F9FC0}">
      <formula1>1</formula1>
      <formula2>5</formula2>
    </dataValidation>
    <dataValidation type="whole" allowBlank="1" showInputMessage="1" showErrorMessage="1" error="Enter a score between 1 and 5" prompt="Enter a score for Desire of 1, 2, 3, 4 or 5" sqref="D28" xr:uid="{15A0FF18-CACB-49AD-9A40-D1A7F296179F}">
      <formula1>1</formula1>
      <formula2>5</formula2>
    </dataValidation>
    <dataValidation type="whole" allowBlank="1" showInputMessage="1" showErrorMessage="1" error="Enter a score between 1 and 5" prompt="Enter a score for Knowledge of 1, 2, 3, 4 or 5" sqref="D29" xr:uid="{CBDA48E7-8B56-467D-B29A-2F88923768B0}">
      <formula1>1</formula1>
      <formula2>5</formula2>
    </dataValidation>
    <dataValidation type="whole" allowBlank="1" showInputMessage="1" showErrorMessage="1" error="Enter a score between 1 and 5" prompt="Enter a score for Ability of 1, 2, 3, 4 or 5" sqref="D30" xr:uid="{601EC86E-FF72-4363-AB1A-E1C89D90F7BC}">
      <formula1>1</formula1>
      <formula2>5</formula2>
    </dataValidation>
    <dataValidation type="whole" allowBlank="1" showInputMessage="1" showErrorMessage="1" error="Enter a score between 1 and 5" prompt="Enter a score for Reinforcement of 1, 2, 3, 4 or 5" sqref="D31" xr:uid="{0406FC56-F18E-48F2-8B2E-331A2976CCB1}">
      <formula1>1</formula1>
      <formula2>5</formula2>
    </dataValidation>
  </dataValidations>
  <pageMargins left="0.7" right="0.7" top="0.75" bottom="0.75" header="0.3" footer="0.3"/>
  <pageSetup scale="6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69DF6-256E-4A4A-BD22-C81F0714CECA}">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IF(DI!B25="","",DI!B25)</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6pr5MPgLH53rvNzIIWEY0EwsD2mPzVLk51AJe2VvvgMZ9N0TWMz3cazw4yH4kY8Jrpvy9Y2RWdNFc5i8Hp8HJw==" saltValue="6V42lAtBSmuPr3lURE8OcA==" spinCount="100000" sheet="1" formatCells="0" formatColumns="0" formatRows="0" selectLockedCells="1"/>
  <mergeCells count="3">
    <mergeCell ref="C9:E9"/>
    <mergeCell ref="C12:F12"/>
    <mergeCell ref="C35:E35"/>
  </mergeCells>
  <conditionalFormatting sqref="G24">
    <cfRule type="cellIs" dxfId="186" priority="4" operator="equal">
      <formula>0</formula>
    </cfRule>
    <cfRule type="cellIs" dxfId="185" priority="6" operator="equal">
      <formula>0</formula>
    </cfRule>
    <cfRule type="colorScale" priority="7">
      <colorScale>
        <cfvo type="num" val="1"/>
        <cfvo type="num" val="10"/>
        <color theme="0" tint="-4.9989318521683403E-2"/>
        <color rgb="FF342A86"/>
      </colorScale>
    </cfRule>
  </conditionalFormatting>
  <conditionalFormatting sqref="G24">
    <cfRule type="cellIs" dxfId="184" priority="5" operator="between">
      <formula>7</formula>
      <formula>10</formula>
    </cfRule>
  </conditionalFormatting>
  <conditionalFormatting sqref="G25">
    <cfRule type="cellIs" dxfId="183"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EAEB8F05-6B4F-4A58-9031-27C194F5AB50}">
      <formula1>1</formula1>
      <formula2>5</formula2>
    </dataValidation>
    <dataValidation type="whole" allowBlank="1" showInputMessage="1" showErrorMessage="1" error="Enter a score between 1 and 5" prompt="Enter a score for Ability of 1, 2, 3, 4 or 5" sqref="D30" xr:uid="{10DF8C30-4E16-4151-85E9-974B7ACE28FF}">
      <formula1>1</formula1>
      <formula2>5</formula2>
    </dataValidation>
    <dataValidation type="whole" allowBlank="1" showInputMessage="1" showErrorMessage="1" error="Enter a score between 1 and 5" prompt="Enter a score for Knowledge of 1, 2, 3, 4 or 5" sqref="D29" xr:uid="{3B015455-4C05-4017-AA08-45F4C304543B}">
      <formula1>1</formula1>
      <formula2>5</formula2>
    </dataValidation>
    <dataValidation type="whole" allowBlank="1" showInputMessage="1" showErrorMessage="1" error="Enter a score between 1 and 5" prompt="Enter a score for Desire of 1, 2, 3, 4 or 5" sqref="D28" xr:uid="{390FF8FF-82FA-460E-80BE-A89056F5BDCB}">
      <formula1>1</formula1>
      <formula2>5</formula2>
    </dataValidation>
    <dataValidation type="whole" allowBlank="1" showInputMessage="1" showErrorMessage="1" error="Enter a score between 1 and 5" prompt="Enter a score for Awareness of 1, 2, 3, 4 or 5" sqref="D27" xr:uid="{82A02AF6-5594-48F2-ABED-BC60C9FD3C15}">
      <formula1>1</formula1>
      <formula2>5</formula2>
    </dataValidation>
    <dataValidation type="decimal" allowBlank="1" showInputMessage="1" showErrorMessage="1" sqref="G14:G23" xr:uid="{4DD79725-1E03-43C3-A265-C784F775F2AD}">
      <formula1>0</formula1>
      <formula2>5</formula2>
    </dataValidation>
  </dataValidations>
  <pageMargins left="0.7" right="0.7" top="0.75" bottom="0.75" header="0.3" footer="0.3"/>
  <pageSetup scale="63"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520A7-4E01-4A84-BFC8-76C045E26A6C}">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IF(DI!B24="","",DI!B24)</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fe6/8tFrbwq7io5qwSvl3ULGjdAz8pty0RpxUE9Vi9NJtM9uMlALODB1zx41XDYtxvK8mcQZDRGL56wMLqPxwQ==" saltValue="0LfoZluHgtGtD8blu/ZrIA==" spinCount="100000" sheet="1" formatCells="0" formatColumns="0" formatRows="0" selectLockedCells="1"/>
  <mergeCells count="3">
    <mergeCell ref="C9:E9"/>
    <mergeCell ref="C12:F12"/>
    <mergeCell ref="C35:E35"/>
  </mergeCells>
  <conditionalFormatting sqref="G24">
    <cfRule type="cellIs" dxfId="182" priority="4" operator="equal">
      <formula>0</formula>
    </cfRule>
    <cfRule type="cellIs" dxfId="181" priority="6" operator="equal">
      <formula>0</formula>
    </cfRule>
    <cfRule type="colorScale" priority="7">
      <colorScale>
        <cfvo type="num" val="1"/>
        <cfvo type="num" val="10"/>
        <color theme="0" tint="-4.9989318521683403E-2"/>
        <color rgb="FF342A86"/>
      </colorScale>
    </cfRule>
  </conditionalFormatting>
  <conditionalFormatting sqref="G24">
    <cfRule type="cellIs" dxfId="180" priority="5" operator="between">
      <formula>7</formula>
      <formula>10</formula>
    </cfRule>
  </conditionalFormatting>
  <conditionalFormatting sqref="G25">
    <cfRule type="cellIs" dxfId="179"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13100B84-7EC3-4A55-915D-B72DCEC994E6}">
      <formula1>0</formula1>
      <formula2>5</formula2>
    </dataValidation>
    <dataValidation type="whole" allowBlank="1" showInputMessage="1" showErrorMessage="1" error="Enter a score between 1 and 5" prompt="Enter a score for Awareness of 1, 2, 3, 4 or 5" sqref="D27" xr:uid="{C5299544-13EB-406B-8965-F94717233035}">
      <formula1>1</formula1>
      <formula2>5</formula2>
    </dataValidation>
    <dataValidation type="whole" allowBlank="1" showInputMessage="1" showErrorMessage="1" error="Enter a score between 1 and 5" prompt="Enter a score for Desire of 1, 2, 3, 4 or 5" sqref="D28" xr:uid="{CA798287-5F17-4E9D-84D7-A27960562F8D}">
      <formula1>1</formula1>
      <formula2>5</formula2>
    </dataValidation>
    <dataValidation type="whole" allowBlank="1" showInputMessage="1" showErrorMessage="1" error="Enter a score between 1 and 5" prompt="Enter a score for Knowledge of 1, 2, 3, 4 or 5" sqref="D29" xr:uid="{4C17F47D-3879-4553-8B4B-47947E6D6CF4}">
      <formula1>1</formula1>
      <formula2>5</formula2>
    </dataValidation>
    <dataValidation type="whole" allowBlank="1" showInputMessage="1" showErrorMessage="1" error="Enter a score between 1 and 5" prompt="Enter a score for Ability of 1, 2, 3, 4 or 5" sqref="D30" xr:uid="{0D6CC402-D2BF-4800-AFAC-C33864617B89}">
      <formula1>1</formula1>
      <formula2>5</formula2>
    </dataValidation>
    <dataValidation type="whole" allowBlank="1" showInputMessage="1" showErrorMessage="1" error="Enter a score between 1 and 5" prompt="Enter a score for Reinforcement of 1, 2, 3, 4 or 5" sqref="D31" xr:uid="{1C7610EC-D033-456C-9D15-58DDA93A7F17}">
      <formula1>1</formula1>
      <formula2>5</formula2>
    </dataValidation>
  </dataValidations>
  <pageMargins left="0.7" right="0.7" top="0.75" bottom="0.75" header="0.3" footer="0.3"/>
  <pageSetup scale="63"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153B-2876-4D4A-8DF9-FF9716EF3344}">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IF(DI!B23="","",DI!B23)</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m1yfC0BULiQ0nuC4R1MOEXOQ4pL4WAhLMPLkmfJbgoEYQGQpc6y6HPebVFtbhPb5maaSazcK5zkx/dJfA0AQ==" saltValue="HxCCpXOzQsIMCPwAEZOrZA==" spinCount="100000" sheet="1" formatCells="0" formatColumns="0" formatRows="0" selectLockedCells="1"/>
  <mergeCells count="3">
    <mergeCell ref="C9:E9"/>
    <mergeCell ref="C12:F12"/>
    <mergeCell ref="C35:E35"/>
  </mergeCells>
  <conditionalFormatting sqref="G24">
    <cfRule type="cellIs" dxfId="178" priority="4" operator="equal">
      <formula>0</formula>
    </cfRule>
    <cfRule type="cellIs" dxfId="177" priority="6" operator="equal">
      <formula>0</formula>
    </cfRule>
    <cfRule type="colorScale" priority="7">
      <colorScale>
        <cfvo type="num" val="1"/>
        <cfvo type="num" val="10"/>
        <color theme="0" tint="-4.9989318521683403E-2"/>
        <color rgb="FF342A86"/>
      </colorScale>
    </cfRule>
  </conditionalFormatting>
  <conditionalFormatting sqref="G24">
    <cfRule type="cellIs" dxfId="176" priority="5" operator="between">
      <formula>7</formula>
      <formula>10</formula>
    </cfRule>
  </conditionalFormatting>
  <conditionalFormatting sqref="G25">
    <cfRule type="cellIs" dxfId="175"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C3F87915-0DEF-4E48-BE92-33D3AC7A15B2}">
      <formula1>1</formula1>
      <formula2>5</formula2>
    </dataValidation>
    <dataValidation type="whole" allowBlank="1" showInputMessage="1" showErrorMessage="1" error="Enter a score between 1 and 5" prompt="Enter a score for Ability of 1, 2, 3, 4 or 5" sqref="D30" xr:uid="{9B39A3B0-757A-4C6C-A669-77581332924C}">
      <formula1>1</formula1>
      <formula2>5</formula2>
    </dataValidation>
    <dataValidation type="whole" allowBlank="1" showInputMessage="1" showErrorMessage="1" error="Enter a score between 1 and 5" prompt="Enter a score for Knowledge of 1, 2, 3, 4 or 5" sqref="D29" xr:uid="{1522556B-5FB7-4F28-AD74-DF4DA282B0AA}">
      <formula1>1</formula1>
      <formula2>5</formula2>
    </dataValidation>
    <dataValidation type="whole" allowBlank="1" showInputMessage="1" showErrorMessage="1" error="Enter a score between 1 and 5" prompt="Enter a score for Desire of 1, 2, 3, 4 or 5" sqref="D28" xr:uid="{EBC3632E-59AE-4F41-8BDF-D84951FC3686}">
      <formula1>1</formula1>
      <formula2>5</formula2>
    </dataValidation>
    <dataValidation type="whole" allowBlank="1" showInputMessage="1" showErrorMessage="1" error="Enter a score between 1 and 5" prompt="Enter a score for Awareness of 1, 2, 3, 4 or 5" sqref="D27" xr:uid="{6FE1895A-10C8-4E70-A769-CF05DEE53204}">
      <formula1>1</formula1>
      <formula2>5</formula2>
    </dataValidation>
    <dataValidation type="decimal" allowBlank="1" showInputMessage="1" showErrorMessage="1" sqref="G14:G23" xr:uid="{67A84B48-ADEE-4F77-86F1-E4D73AC25E5E}">
      <formula1>0</formula1>
      <formula2>5</formula2>
    </dataValidation>
  </dataValidations>
  <pageMargins left="0.7" right="0.7" top="0.75" bottom="0.75" header="0.3" footer="0.3"/>
  <pageSetup scale="63"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9625B-1F00-47F0-A79B-B77A4D52360B}">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IF(DI!B22="","",DI!B22)</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FoVdr8wDXHZfukoyrmI1BJkiclyNEL4QceqL5J5RHqQkQqxcHA3AMez1cEVcNk8OHVIv+NmPhsLxOcMNXaPu1Q==" saltValue="7KAD8Sc7cYXbmoR3NpRrnQ==" spinCount="100000" sheet="1" formatCells="0" formatColumns="0" formatRows="0" selectLockedCells="1"/>
  <mergeCells count="3">
    <mergeCell ref="C9:E9"/>
    <mergeCell ref="C12:F12"/>
    <mergeCell ref="C35:E35"/>
  </mergeCells>
  <conditionalFormatting sqref="G24">
    <cfRule type="cellIs" dxfId="174" priority="4" operator="equal">
      <formula>0</formula>
    </cfRule>
    <cfRule type="cellIs" dxfId="173" priority="6" operator="equal">
      <formula>0</formula>
    </cfRule>
    <cfRule type="colorScale" priority="7">
      <colorScale>
        <cfvo type="num" val="1"/>
        <cfvo type="num" val="10"/>
        <color theme="0" tint="-4.9989318521683403E-2"/>
        <color rgb="FF342A86"/>
      </colorScale>
    </cfRule>
  </conditionalFormatting>
  <conditionalFormatting sqref="G24">
    <cfRule type="cellIs" dxfId="172" priority="5" operator="between">
      <formula>7</formula>
      <formula>10</formula>
    </cfRule>
  </conditionalFormatting>
  <conditionalFormatting sqref="G25">
    <cfRule type="cellIs" dxfId="171"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EE238BFB-D3B0-4890-ABE7-E0D9BEC33C83}">
      <formula1>0</formula1>
      <formula2>5</formula2>
    </dataValidation>
    <dataValidation type="whole" allowBlank="1" showInputMessage="1" showErrorMessage="1" error="Enter a score between 1 and 5" prompt="Enter a score for Awareness of 1, 2, 3, 4 or 5" sqref="D27" xr:uid="{4A2B7C51-20C6-4DF5-8D58-2612B9859846}">
      <formula1>1</formula1>
      <formula2>5</formula2>
    </dataValidation>
    <dataValidation type="whole" allowBlank="1" showInputMessage="1" showErrorMessage="1" error="Enter a score between 1 and 5" prompt="Enter a score for Desire of 1, 2, 3, 4 or 5" sqref="D28" xr:uid="{A2CD2161-BA36-410F-9F34-997D39617862}">
      <formula1>1</formula1>
      <formula2>5</formula2>
    </dataValidation>
    <dataValidation type="whole" allowBlank="1" showInputMessage="1" showErrorMessage="1" error="Enter a score between 1 and 5" prompt="Enter a score for Knowledge of 1, 2, 3, 4 or 5" sqref="D29" xr:uid="{F2D8E637-2852-4174-8899-0748EB14543E}">
      <formula1>1</formula1>
      <formula2>5</formula2>
    </dataValidation>
    <dataValidation type="whole" allowBlank="1" showInputMessage="1" showErrorMessage="1" error="Enter a score between 1 and 5" prompt="Enter a score for Ability of 1, 2, 3, 4 or 5" sqref="D30" xr:uid="{3880265B-2AAB-4A35-9D82-063FF94B6B56}">
      <formula1>1</formula1>
      <formula2>5</formula2>
    </dataValidation>
    <dataValidation type="whole" allowBlank="1" showInputMessage="1" showErrorMessage="1" error="Enter a score between 1 and 5" prompt="Enter a score for Reinforcement of 1, 2, 3, 4 or 5" sqref="D31" xr:uid="{A66DE3DD-D836-4921-9370-BBB35DF1F7A9}">
      <formula1>1</formula1>
      <formula2>5</formula2>
    </dataValidation>
  </dataValidations>
  <pageMargins left="0.7" right="0.7" top="0.75" bottom="0.75" header="0.3" footer="0.3"/>
  <pageSetup scale="63"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59D1A-A95A-49E5-9AB6-EF655E2C0910}">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IF(DI!B21="","",DI!B21)</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kbrvHX4kUXHafPadzyiv4Ciyy/mqSOU97s5Ombm9UjvK3bWVQogE5csIcZlEo93PGeErrNiLTZW+71Nyc9me+Q==" saltValue="2/qb8law7TdZNzK09jTqRw==" spinCount="100000" sheet="1" formatCells="0" formatColumns="0" formatRows="0" selectLockedCells="1"/>
  <mergeCells count="3">
    <mergeCell ref="C9:E9"/>
    <mergeCell ref="C12:F12"/>
    <mergeCell ref="C35:E35"/>
  </mergeCells>
  <conditionalFormatting sqref="G24">
    <cfRule type="cellIs" dxfId="170" priority="4" operator="equal">
      <formula>0</formula>
    </cfRule>
    <cfRule type="cellIs" dxfId="169" priority="6" operator="equal">
      <formula>0</formula>
    </cfRule>
    <cfRule type="colorScale" priority="7">
      <colorScale>
        <cfvo type="num" val="1"/>
        <cfvo type="num" val="10"/>
        <color theme="0" tint="-4.9989318521683403E-2"/>
        <color rgb="FF342A86"/>
      </colorScale>
    </cfRule>
  </conditionalFormatting>
  <conditionalFormatting sqref="G24">
    <cfRule type="cellIs" dxfId="168" priority="5" operator="between">
      <formula>7</formula>
      <formula>10</formula>
    </cfRule>
  </conditionalFormatting>
  <conditionalFormatting sqref="G25">
    <cfRule type="cellIs" dxfId="167"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DC003141-59E0-4D81-BEB6-C181BCC2F34F}">
      <formula1>1</formula1>
      <formula2>5</formula2>
    </dataValidation>
    <dataValidation type="whole" allowBlank="1" showInputMessage="1" showErrorMessage="1" error="Enter a score between 1 and 5" prompt="Enter a score for Ability of 1, 2, 3, 4 or 5" sqref="D30" xr:uid="{E7B9E711-4758-4C8F-9DC2-1560CFCE7DEE}">
      <formula1>1</formula1>
      <formula2>5</formula2>
    </dataValidation>
    <dataValidation type="whole" allowBlank="1" showInputMessage="1" showErrorMessage="1" error="Enter a score between 1 and 5" prompt="Enter a score for Knowledge of 1, 2, 3, 4 or 5" sqref="D29" xr:uid="{C87E2CC6-3B4F-4356-B76E-30F316BBEF4A}">
      <formula1>1</formula1>
      <formula2>5</formula2>
    </dataValidation>
    <dataValidation type="whole" allowBlank="1" showInputMessage="1" showErrorMessage="1" error="Enter a score between 1 and 5" prompt="Enter a score for Desire of 1, 2, 3, 4 or 5" sqref="D28" xr:uid="{3D98F070-518F-471A-9769-414B78B99D8F}">
      <formula1>1</formula1>
      <formula2>5</formula2>
    </dataValidation>
    <dataValidation type="whole" allowBlank="1" showInputMessage="1" showErrorMessage="1" error="Enter a score between 1 and 5" prompt="Enter a score for Awareness of 1, 2, 3, 4 or 5" sqref="D27" xr:uid="{17C50917-9A7A-4353-8020-EF3AF5BB01E6}">
      <formula1>1</formula1>
      <formula2>5</formula2>
    </dataValidation>
    <dataValidation type="decimal" allowBlank="1" showInputMessage="1" showErrorMessage="1" sqref="G14:G23" xr:uid="{C939A61A-7BDC-4637-B76B-291E53E8C336}">
      <formula1>0</formula1>
      <formula2>5</formula2>
    </dataValidation>
  </dataValidations>
  <pageMargins left="0.7" right="0.7" top="0.75" bottom="0.75" header="0.3" footer="0.3"/>
  <pageSetup scale="63"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D63FC-AF72-438E-A896-5573CA2B1C71}">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IF(DI!B20="","",DI!B20)</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Qge5rJPPDA+ydaVAIXvIp5DOUI4QI4GBYWBbbPXC/oKEJSSlYCIO+hOu24ySHyxqT8cALbW/gwj9nDPDoTM10w==" saltValue="NII5ElEnieT3z6yv3tsLzA==" spinCount="100000" sheet="1" formatCells="0" formatColumns="0" formatRows="0" selectLockedCells="1"/>
  <mergeCells count="3">
    <mergeCell ref="C9:E9"/>
    <mergeCell ref="C12:F12"/>
    <mergeCell ref="C35:E35"/>
  </mergeCells>
  <conditionalFormatting sqref="G24">
    <cfRule type="cellIs" dxfId="166" priority="4" operator="equal">
      <formula>0</formula>
    </cfRule>
    <cfRule type="cellIs" dxfId="165" priority="6" operator="equal">
      <formula>0</formula>
    </cfRule>
    <cfRule type="colorScale" priority="7">
      <colorScale>
        <cfvo type="num" val="1"/>
        <cfvo type="num" val="10"/>
        <color theme="0" tint="-4.9989318521683403E-2"/>
        <color rgb="FF342A86"/>
      </colorScale>
    </cfRule>
  </conditionalFormatting>
  <conditionalFormatting sqref="G24">
    <cfRule type="cellIs" dxfId="164" priority="5" operator="between">
      <formula>7</formula>
      <formula>10</formula>
    </cfRule>
  </conditionalFormatting>
  <conditionalFormatting sqref="G25">
    <cfRule type="cellIs" dxfId="163"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957BE3DC-6563-4979-B6B1-93D07E8A39A0}">
      <formula1>0</formula1>
      <formula2>5</formula2>
    </dataValidation>
    <dataValidation type="whole" allowBlank="1" showInputMessage="1" showErrorMessage="1" error="Enter a score between 1 and 5" prompt="Enter a score for Awareness of 1, 2, 3, 4 or 5" sqref="D27" xr:uid="{45735B43-4EF6-482E-BD06-D2D31138B4E2}">
      <formula1>1</formula1>
      <formula2>5</formula2>
    </dataValidation>
    <dataValidation type="whole" allowBlank="1" showInputMessage="1" showErrorMessage="1" error="Enter a score between 1 and 5" prompt="Enter a score for Desire of 1, 2, 3, 4 or 5" sqref="D28" xr:uid="{4FA0C1F3-94EE-43DE-B54B-62CCA45F2F90}">
      <formula1>1</formula1>
      <formula2>5</formula2>
    </dataValidation>
    <dataValidation type="whole" allowBlank="1" showInputMessage="1" showErrorMessage="1" error="Enter a score between 1 and 5" prompt="Enter a score for Knowledge of 1, 2, 3, 4 or 5" sqref="D29" xr:uid="{3DF29275-45D2-474F-8073-5EAC67FEC5E5}">
      <formula1>1</formula1>
      <formula2>5</formula2>
    </dataValidation>
    <dataValidation type="whole" allowBlank="1" showInputMessage="1" showErrorMessage="1" error="Enter a score between 1 and 5" prompt="Enter a score for Ability of 1, 2, 3, 4 or 5" sqref="D30" xr:uid="{C47A75EE-9604-423F-A5F5-CB56CFC9928E}">
      <formula1>1</formula1>
      <formula2>5</formula2>
    </dataValidation>
    <dataValidation type="whole" allowBlank="1" showInputMessage="1" showErrorMessage="1" error="Enter a score between 1 and 5" prompt="Enter a score for Reinforcement of 1, 2, 3, 4 or 5" sqref="D31" xr:uid="{51108A52-3116-4ADD-A8AC-791CAB617399}">
      <formula1>1</formula1>
      <formula2>5</formula2>
    </dataValidation>
  </dataValidations>
  <pageMargins left="0.7" right="0.7" top="0.75" bottom="0.75" header="0.3" footer="0.3"/>
  <pageSetup scale="63"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3BF5-DFA8-447B-8F8F-C63DB7BB7E85}">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IF(DI!B19="","",DI!B19)</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bhAIdF0K0xhRtQuHHm40kYF5m8+rO0VcjgaciCDjXZt9E2WgUsAuvj5GHtvkCkh95tG4G/wJ2p4B3riSz4kNtw==" saltValue="4Pjts7zuZ637Aakhkg4PTw==" spinCount="100000" sheet="1" formatCells="0" formatColumns="0" formatRows="0" selectLockedCells="1"/>
  <mergeCells count="3">
    <mergeCell ref="C9:E9"/>
    <mergeCell ref="C12:F12"/>
    <mergeCell ref="C35:E35"/>
  </mergeCells>
  <conditionalFormatting sqref="G24">
    <cfRule type="cellIs" dxfId="162" priority="4" operator="equal">
      <formula>0</formula>
    </cfRule>
    <cfRule type="cellIs" dxfId="161" priority="6" operator="equal">
      <formula>0</formula>
    </cfRule>
    <cfRule type="colorScale" priority="7">
      <colorScale>
        <cfvo type="num" val="1"/>
        <cfvo type="num" val="10"/>
        <color theme="0" tint="-4.9989318521683403E-2"/>
        <color rgb="FF342A86"/>
      </colorScale>
    </cfRule>
  </conditionalFormatting>
  <conditionalFormatting sqref="G24">
    <cfRule type="cellIs" dxfId="160" priority="5" operator="between">
      <formula>7</formula>
      <formula>10</formula>
    </cfRule>
  </conditionalFormatting>
  <conditionalFormatting sqref="G25">
    <cfRule type="cellIs" dxfId="159"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39D4B48F-0FF5-4004-B9D3-2A87A924B50C}">
      <formula1>1</formula1>
      <formula2>5</formula2>
    </dataValidation>
    <dataValidation type="whole" allowBlank="1" showInputMessage="1" showErrorMessage="1" error="Enter a score between 1 and 5" prompt="Enter a score for Ability of 1, 2, 3, 4 or 5" sqref="D30" xr:uid="{B12FFA37-298C-4BFE-A3C6-5B7917E56819}">
      <formula1>1</formula1>
      <formula2>5</formula2>
    </dataValidation>
    <dataValidation type="whole" allowBlank="1" showInputMessage="1" showErrorMessage="1" error="Enter a score between 1 and 5" prompt="Enter a score for Knowledge of 1, 2, 3, 4 or 5" sqref="D29" xr:uid="{0AC373E5-E6FB-4563-9374-DFE4548C8BFD}">
      <formula1>1</formula1>
      <formula2>5</formula2>
    </dataValidation>
    <dataValidation type="whole" allowBlank="1" showInputMessage="1" showErrorMessage="1" error="Enter a score between 1 and 5" prompt="Enter a score for Desire of 1, 2, 3, 4 or 5" sqref="D28" xr:uid="{C24ED4C6-201C-4A18-A2FD-79A981CD1AC9}">
      <formula1>1</formula1>
      <formula2>5</formula2>
    </dataValidation>
    <dataValidation type="whole" allowBlank="1" showInputMessage="1" showErrorMessage="1" error="Enter a score between 1 and 5" prompt="Enter a score for Awareness of 1, 2, 3, 4 or 5" sqref="D27" xr:uid="{5F9CA6DD-B107-4FD7-AA34-DADC9A8F3D2D}">
      <formula1>1</formula1>
      <formula2>5</formula2>
    </dataValidation>
    <dataValidation type="decimal" allowBlank="1" showInputMessage="1" showErrorMessage="1" sqref="G14:G23" xr:uid="{939386A2-6936-4D35-B544-E655D47418EE}">
      <formula1>0</formula1>
      <formula2>5</formula2>
    </dataValidation>
  </dataValidations>
  <pageMargins left="0.7" right="0.7" top="0.75" bottom="0.75" header="0.3" footer="0.3"/>
  <pageSetup scale="63"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6E39B-AC9B-481A-8CB9-6261CF904DC5}">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IF(DI!B18="","",DI!B18)</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bo/cPxxp+Res9CQR9Mdwxh/SIu0hWurWUm0ddaeYIU4k/EhTuV0IauN8T21QLtJTBoAak6B2jElQIaMKTF/mGw==" saltValue="UH7EBvOe0PxdgWUp11D6Xg==" spinCount="100000" sheet="1" formatCells="0" formatColumns="0" formatRows="0" selectLockedCells="1"/>
  <mergeCells count="3">
    <mergeCell ref="C9:E9"/>
    <mergeCell ref="C12:F12"/>
    <mergeCell ref="C35:E35"/>
  </mergeCells>
  <conditionalFormatting sqref="G24">
    <cfRule type="cellIs" dxfId="158" priority="4" operator="equal">
      <formula>0</formula>
    </cfRule>
    <cfRule type="cellIs" dxfId="157" priority="6" operator="equal">
      <formula>0</formula>
    </cfRule>
    <cfRule type="colorScale" priority="7">
      <colorScale>
        <cfvo type="num" val="1"/>
        <cfvo type="num" val="10"/>
        <color theme="0" tint="-4.9989318521683403E-2"/>
        <color rgb="FF342A86"/>
      </colorScale>
    </cfRule>
  </conditionalFormatting>
  <conditionalFormatting sqref="G24">
    <cfRule type="cellIs" dxfId="156" priority="5" operator="between">
      <formula>7</formula>
      <formula>10</formula>
    </cfRule>
  </conditionalFormatting>
  <conditionalFormatting sqref="G25">
    <cfRule type="cellIs" dxfId="155"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D079DE05-B0B2-43DE-86D2-E5FE4459C671}">
      <formula1>0</formula1>
      <formula2>5</formula2>
    </dataValidation>
    <dataValidation type="whole" allowBlank="1" showInputMessage="1" showErrorMessage="1" error="Enter a score between 1 and 5" prompt="Enter a score for Awareness of 1, 2, 3, 4 or 5" sqref="D27" xr:uid="{A35920C2-F322-448A-9342-349D183FC43B}">
      <formula1>1</formula1>
      <formula2>5</formula2>
    </dataValidation>
    <dataValidation type="whole" allowBlank="1" showInputMessage="1" showErrorMessage="1" error="Enter a score between 1 and 5" prompt="Enter a score for Desire of 1, 2, 3, 4 or 5" sqref="D28" xr:uid="{F86F9C2D-A3C9-4A12-8D5D-C2FF547DA4C4}">
      <formula1>1</formula1>
      <formula2>5</formula2>
    </dataValidation>
    <dataValidation type="whole" allowBlank="1" showInputMessage="1" showErrorMessage="1" error="Enter a score between 1 and 5" prompt="Enter a score for Knowledge of 1, 2, 3, 4 or 5" sqref="D29" xr:uid="{83AA7FF4-5EE7-4C6F-A1D0-1329D59A7169}">
      <formula1>1</formula1>
      <formula2>5</formula2>
    </dataValidation>
    <dataValidation type="whole" allowBlank="1" showInputMessage="1" showErrorMessage="1" error="Enter a score between 1 and 5" prompt="Enter a score for Ability of 1, 2, 3, 4 or 5" sqref="D30" xr:uid="{F495DC64-A2D3-4771-B7B7-E7457EA70FDC}">
      <formula1>1</formula1>
      <formula2>5</formula2>
    </dataValidation>
    <dataValidation type="whole" allowBlank="1" showInputMessage="1" showErrorMessage="1" error="Enter a score between 1 and 5" prompt="Enter a score for Reinforcement of 1, 2, 3, 4 or 5" sqref="D31" xr:uid="{C8FEBA8B-7808-4EA5-8586-AFB2151754E9}">
      <formula1>1</formula1>
      <formula2>5</formula2>
    </dataValidation>
  </dataValidations>
  <pageMargins left="0.7" right="0.7" top="0.75" bottom="0.75" header="0.3" footer="0.3"/>
  <pageSetup scale="6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F85D1-5509-4D96-9B15-3AE53E51AEC2}">
  <dimension ref="A2:H53"/>
  <sheetViews>
    <sheetView showGridLines="0" showRowColHeaders="0" workbookViewId="0">
      <selection activeCell="D2" sqref="D2"/>
    </sheetView>
  </sheetViews>
  <sheetFormatPr defaultRowHeight="15" x14ac:dyDescent="0.25"/>
  <cols>
    <col min="2" max="2" width="56.85546875" customWidth="1"/>
    <col min="3" max="3" width="3" customWidth="1"/>
    <col min="4" max="4" width="56.42578125" customWidth="1"/>
    <col min="5" max="5" width="3.5703125" customWidth="1"/>
    <col min="6" max="6" width="3.7109375" customWidth="1"/>
    <col min="7" max="7" width="63.42578125" customWidth="1"/>
  </cols>
  <sheetData>
    <row r="2" spans="1:8" ht="27" x14ac:dyDescent="0.4">
      <c r="B2" s="4" t="s">
        <v>0</v>
      </c>
      <c r="C2" s="4"/>
      <c r="D2" s="165"/>
    </row>
    <row r="3" spans="1:8" ht="21" x14ac:dyDescent="0.25">
      <c r="A3" s="37"/>
      <c r="B3" s="44" t="s">
        <v>6</v>
      </c>
      <c r="C3" s="150"/>
      <c r="D3" s="37"/>
      <c r="E3" s="37"/>
      <c r="F3" s="37"/>
      <c r="G3" s="37"/>
    </row>
    <row r="4" spans="1:8" x14ac:dyDescent="0.25">
      <c r="A4" s="37"/>
      <c r="B4" s="151"/>
      <c r="C4" s="151"/>
      <c r="D4" s="37"/>
      <c r="E4" s="37"/>
    </row>
    <row r="5" spans="1:8" x14ac:dyDescent="0.25">
      <c r="A5" s="37"/>
      <c r="B5" s="152"/>
      <c r="C5" s="152"/>
      <c r="D5" s="37"/>
      <c r="E5" s="37"/>
      <c r="F5" s="37" t="s">
        <v>7</v>
      </c>
      <c r="G5" s="37"/>
    </row>
    <row r="6" spans="1:8" ht="21" x14ac:dyDescent="0.3">
      <c r="A6" s="37"/>
      <c r="B6" s="153" t="s">
        <v>8</v>
      </c>
      <c r="C6" s="153"/>
      <c r="D6" s="153" t="s">
        <v>9</v>
      </c>
      <c r="E6" s="37"/>
      <c r="F6" s="161" t="s">
        <v>10</v>
      </c>
      <c r="G6" s="162" t="s">
        <v>11</v>
      </c>
      <c r="H6" s="2"/>
    </row>
    <row r="7" spans="1:8" ht="28.5" x14ac:dyDescent="0.45">
      <c r="A7" s="33"/>
      <c r="B7" s="155" t="s">
        <v>12</v>
      </c>
      <c r="C7" s="155"/>
      <c r="D7" s="155" t="s">
        <v>13</v>
      </c>
      <c r="E7" s="37"/>
      <c r="F7" s="161" t="s">
        <v>10</v>
      </c>
      <c r="G7" s="163" t="s">
        <v>14</v>
      </c>
      <c r="H7" s="164"/>
    </row>
    <row r="8" spans="1:8" ht="25.5" x14ac:dyDescent="0.3">
      <c r="A8" s="37"/>
      <c r="B8" s="180" t="s">
        <v>15</v>
      </c>
      <c r="C8" s="37"/>
      <c r="D8" s="180" t="s">
        <v>16</v>
      </c>
      <c r="E8" s="37"/>
      <c r="F8" s="161" t="s">
        <v>10</v>
      </c>
      <c r="G8" s="163" t="s">
        <v>17</v>
      </c>
      <c r="H8" s="2"/>
    </row>
    <row r="9" spans="1:8" ht="18.75" x14ac:dyDescent="0.3">
      <c r="B9" s="181"/>
      <c r="D9" s="181"/>
      <c r="F9" s="161" t="s">
        <v>10</v>
      </c>
      <c r="G9" s="163" t="s">
        <v>18</v>
      </c>
      <c r="H9" s="2"/>
    </row>
    <row r="10" spans="1:8" ht="18.75" x14ac:dyDescent="0.3">
      <c r="A10" s="37"/>
      <c r="B10" s="181"/>
      <c r="C10" s="154"/>
      <c r="D10" s="181"/>
      <c r="E10" s="37"/>
      <c r="F10" s="161" t="s">
        <v>10</v>
      </c>
      <c r="G10" s="163" t="s">
        <v>19</v>
      </c>
      <c r="H10" s="2"/>
    </row>
    <row r="11" spans="1:8" ht="18.75" x14ac:dyDescent="0.3">
      <c r="A11" s="37"/>
      <c r="B11" s="181"/>
      <c r="C11" s="37"/>
      <c r="D11" s="181"/>
      <c r="E11" s="37"/>
      <c r="F11" s="161" t="s">
        <v>10</v>
      </c>
      <c r="G11" s="163" t="s">
        <v>20</v>
      </c>
      <c r="H11" s="2"/>
    </row>
    <row r="12" spans="1:8" ht="28.5" x14ac:dyDescent="0.45">
      <c r="A12" s="37"/>
      <c r="B12" s="181"/>
      <c r="C12" s="37"/>
      <c r="D12" s="181"/>
      <c r="E12" s="37"/>
      <c r="F12" s="161" t="s">
        <v>10</v>
      </c>
      <c r="G12" s="163" t="s">
        <v>21</v>
      </c>
      <c r="H12" s="164"/>
    </row>
    <row r="13" spans="1:8" ht="28.5" x14ac:dyDescent="0.45">
      <c r="A13" s="37"/>
      <c r="B13" s="181"/>
      <c r="C13" s="37"/>
      <c r="D13" s="181"/>
      <c r="E13" s="37"/>
      <c r="F13" s="161" t="s">
        <v>10</v>
      </c>
      <c r="G13" s="163" t="s">
        <v>22</v>
      </c>
      <c r="H13" s="164"/>
    </row>
    <row r="14" spans="1:8" ht="28.5" x14ac:dyDescent="0.45">
      <c r="A14" s="37"/>
      <c r="B14" s="181"/>
      <c r="C14" s="37"/>
      <c r="D14" s="181"/>
      <c r="E14" s="37"/>
      <c r="F14" s="161" t="s">
        <v>10</v>
      </c>
      <c r="G14" s="163" t="s">
        <v>23</v>
      </c>
      <c r="H14" s="164"/>
    </row>
    <row r="15" spans="1:8" ht="28.5" x14ac:dyDescent="0.45">
      <c r="A15" s="37"/>
      <c r="B15" s="181"/>
      <c r="C15" s="37"/>
      <c r="D15" s="181"/>
      <c r="E15" s="37"/>
      <c r="F15" s="161" t="s">
        <v>10</v>
      </c>
      <c r="G15" s="163" t="s">
        <v>24</v>
      </c>
      <c r="H15" s="164"/>
    </row>
    <row r="16" spans="1:8" ht="18.75" x14ac:dyDescent="0.3">
      <c r="A16" s="37"/>
      <c r="B16" s="181"/>
      <c r="C16" s="37"/>
      <c r="D16" s="181"/>
      <c r="E16" s="37"/>
      <c r="F16" s="161" t="s">
        <v>10</v>
      </c>
      <c r="G16" s="163" t="s">
        <v>25</v>
      </c>
      <c r="H16" s="2"/>
    </row>
    <row r="17" spans="1:8" ht="18.75" x14ac:dyDescent="0.3">
      <c r="A17" s="37"/>
      <c r="B17" s="181"/>
      <c r="C17" s="37"/>
      <c r="D17" s="181"/>
      <c r="E17" s="37"/>
      <c r="F17" s="161" t="s">
        <v>10</v>
      </c>
      <c r="G17" s="163" t="s">
        <v>26</v>
      </c>
      <c r="H17" s="2"/>
    </row>
    <row r="18" spans="1:8" ht="18.75" x14ac:dyDescent="0.3">
      <c r="A18" s="37"/>
      <c r="B18" s="181"/>
      <c r="C18" s="37"/>
      <c r="D18" s="181"/>
      <c r="E18" s="37"/>
      <c r="F18" s="161" t="s">
        <v>10</v>
      </c>
      <c r="G18" s="163" t="s">
        <v>27</v>
      </c>
      <c r="H18" s="2"/>
    </row>
    <row r="19" spans="1:8" ht="28.5" x14ac:dyDescent="0.45">
      <c r="A19" s="37"/>
      <c r="B19" s="181"/>
      <c r="C19" s="37"/>
      <c r="D19" s="181"/>
      <c r="E19" s="37"/>
      <c r="F19" s="161" t="s">
        <v>10</v>
      </c>
      <c r="G19" s="163" t="s">
        <v>28</v>
      </c>
      <c r="H19" s="164"/>
    </row>
    <row r="20" spans="1:8" ht="28.5" x14ac:dyDescent="0.45">
      <c r="A20" s="37"/>
      <c r="B20" s="181"/>
      <c r="C20" s="37"/>
      <c r="D20" s="181"/>
      <c r="E20" s="37"/>
      <c r="F20" s="161" t="s">
        <v>10</v>
      </c>
      <c r="G20" s="163" t="s">
        <v>29</v>
      </c>
      <c r="H20" s="164"/>
    </row>
    <row r="21" spans="1:8" ht="25.5" x14ac:dyDescent="0.3">
      <c r="A21" s="37"/>
      <c r="B21" s="181"/>
      <c r="C21" s="37"/>
      <c r="D21" s="181"/>
      <c r="E21" s="37"/>
      <c r="F21" s="161" t="s">
        <v>10</v>
      </c>
      <c r="G21" s="163" t="s">
        <v>30</v>
      </c>
      <c r="H21" s="2"/>
    </row>
    <row r="22" spans="1:8" x14ac:dyDescent="0.25">
      <c r="A22" s="37"/>
      <c r="B22" s="181"/>
      <c r="C22" s="37"/>
      <c r="D22" s="181"/>
      <c r="E22" s="37"/>
    </row>
    <row r="23" spans="1:8" x14ac:dyDescent="0.25">
      <c r="A23" s="37"/>
      <c r="B23" s="181"/>
      <c r="C23" s="37"/>
      <c r="D23" s="181"/>
      <c r="E23" s="37"/>
    </row>
    <row r="24" spans="1:8" x14ac:dyDescent="0.25">
      <c r="A24" s="37"/>
      <c r="B24" s="37"/>
      <c r="C24" s="37"/>
      <c r="D24" s="37"/>
      <c r="E24" s="37"/>
      <c r="F24" s="175"/>
      <c r="G24" s="37"/>
    </row>
    <row r="25" spans="1:8" x14ac:dyDescent="0.25">
      <c r="A25" s="37"/>
      <c r="B25" s="37"/>
      <c r="C25" s="37"/>
      <c r="D25" s="37"/>
      <c r="E25" s="37"/>
      <c r="F25" s="175"/>
      <c r="G25" s="37"/>
    </row>
    <row r="26" spans="1:8" x14ac:dyDescent="0.25">
      <c r="A26" s="37"/>
      <c r="B26" s="37"/>
      <c r="C26" s="37"/>
      <c r="D26" s="37"/>
      <c r="E26" s="37"/>
      <c r="F26" s="175"/>
      <c r="G26" s="37"/>
    </row>
    <row r="27" spans="1:8" x14ac:dyDescent="0.25">
      <c r="A27" s="37"/>
      <c r="B27" s="37"/>
      <c r="C27" s="37"/>
      <c r="D27" s="37"/>
      <c r="E27" s="37"/>
      <c r="F27" s="175"/>
      <c r="G27" s="37"/>
    </row>
    <row r="28" spans="1:8" x14ac:dyDescent="0.25">
      <c r="F28" s="175"/>
    </row>
    <row r="29" spans="1:8" x14ac:dyDescent="0.25">
      <c r="F29" s="175"/>
    </row>
    <row r="30" spans="1:8" x14ac:dyDescent="0.25">
      <c r="F30" s="175"/>
    </row>
    <row r="31" spans="1:8" x14ac:dyDescent="0.25">
      <c r="F31" s="175"/>
    </row>
    <row r="32" spans="1:8" x14ac:dyDescent="0.25">
      <c r="F32" s="175"/>
    </row>
    <row r="33" spans="6:6" x14ac:dyDescent="0.25">
      <c r="F33" s="175"/>
    </row>
    <row r="34" spans="6:6" x14ac:dyDescent="0.25">
      <c r="F34" s="175"/>
    </row>
    <row r="35" spans="6:6" x14ac:dyDescent="0.25">
      <c r="F35" s="175"/>
    </row>
    <row r="36" spans="6:6" x14ac:dyDescent="0.25">
      <c r="F36" s="175"/>
    </row>
    <row r="37" spans="6:6" x14ac:dyDescent="0.25">
      <c r="F37" s="175"/>
    </row>
    <row r="38" spans="6:6" x14ac:dyDescent="0.25">
      <c r="F38" s="175"/>
    </row>
    <row r="39" spans="6:6" x14ac:dyDescent="0.25">
      <c r="F39" s="175"/>
    </row>
    <row r="40" spans="6:6" x14ac:dyDescent="0.25">
      <c r="F40" s="175"/>
    </row>
    <row r="41" spans="6:6" x14ac:dyDescent="0.25">
      <c r="F41" s="175"/>
    </row>
    <row r="42" spans="6:6" x14ac:dyDescent="0.25">
      <c r="F42" s="175"/>
    </row>
    <row r="43" spans="6:6" x14ac:dyDescent="0.25">
      <c r="F43" s="175"/>
    </row>
    <row r="44" spans="6:6" x14ac:dyDescent="0.25">
      <c r="F44" s="175"/>
    </row>
    <row r="45" spans="6:6" x14ac:dyDescent="0.25">
      <c r="F45" s="175"/>
    </row>
    <row r="46" spans="6:6" x14ac:dyDescent="0.25">
      <c r="F46" s="175"/>
    </row>
    <row r="47" spans="6:6" x14ac:dyDescent="0.25">
      <c r="F47" s="175"/>
    </row>
    <row r="48" spans="6:6" x14ac:dyDescent="0.25">
      <c r="F48" s="175"/>
    </row>
    <row r="49" spans="6:6" x14ac:dyDescent="0.25">
      <c r="F49" s="175"/>
    </row>
    <row r="50" spans="6:6" x14ac:dyDescent="0.25">
      <c r="F50" s="175"/>
    </row>
    <row r="51" spans="6:6" x14ac:dyDescent="0.25">
      <c r="F51" s="175"/>
    </row>
    <row r="52" spans="6:6" x14ac:dyDescent="0.25">
      <c r="F52" s="175"/>
    </row>
    <row r="53" spans="6:6" x14ac:dyDescent="0.25">
      <c r="F53" s="175"/>
    </row>
  </sheetData>
  <sheetProtection algorithmName="SHA-512" hashValue="Z2YjU/arYtb+AZXTckqIKYrlPYJ1MpmC9WxvJvWWJhT5ZKxJHRPe1MUUqArASHDM4jKaVjM4sEvufitRounPmQ==" saltValue="T32wCiHjUY3z1zrkKAG1Yw==" spinCount="100000" sheet="1" formatCells="0" formatColumns="0" selectLockedCells="1"/>
  <mergeCells count="2">
    <mergeCell ref="D8:D23"/>
    <mergeCell ref="B8:B23"/>
  </mergeCells>
  <hyperlinks>
    <hyperlink ref="D7" r:id="rId1" xr:uid="{57101E85-34E7-4DA9-8613-0BEB4264B137}"/>
    <hyperlink ref="B7" r:id="rId2" xr:uid="{BA9E1EBA-08CB-4D29-8D35-904CC5986D7C}"/>
  </hyperlinks>
  <pageMargins left="0.7" right="0.7" top="0.75" bottom="0.75" header="0.3" footer="0.3"/>
  <pageSetup orientation="portrait"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1E8DE-F8CB-4977-8E3C-1A94DBE583FA}">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IF(DI!B17="","",DI!B17)</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gG2wjtuV/Ji0laaaNkbFWXL2lhno0+z9s5py7/qtc/KQe77p18bOJLlZ5Lt1CCAg3iYIGtH3H5M1wkNcSPfy9A==" saltValue="Wz2SHYFxEaDf68znAciuog==" spinCount="100000" sheet="1" formatCells="0" formatColumns="0" formatRows="0" selectLockedCells="1"/>
  <mergeCells count="3">
    <mergeCell ref="C9:E9"/>
    <mergeCell ref="C12:F12"/>
    <mergeCell ref="C35:E35"/>
  </mergeCells>
  <conditionalFormatting sqref="G24">
    <cfRule type="cellIs" dxfId="154" priority="4" operator="equal">
      <formula>0</formula>
    </cfRule>
    <cfRule type="cellIs" dxfId="153" priority="6" operator="equal">
      <formula>0</formula>
    </cfRule>
    <cfRule type="colorScale" priority="7">
      <colorScale>
        <cfvo type="num" val="1"/>
        <cfvo type="num" val="10"/>
        <color theme="0" tint="-4.9989318521683403E-2"/>
        <color rgb="FF342A86"/>
      </colorScale>
    </cfRule>
  </conditionalFormatting>
  <conditionalFormatting sqref="G24">
    <cfRule type="cellIs" dxfId="152" priority="5" operator="between">
      <formula>7</formula>
      <formula>10</formula>
    </cfRule>
  </conditionalFormatting>
  <conditionalFormatting sqref="G25">
    <cfRule type="cellIs" dxfId="151"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E25E5A5E-BBB1-42BF-8246-84C894F5CF21}">
      <formula1>1</formula1>
      <formula2>5</formula2>
    </dataValidation>
    <dataValidation type="whole" allowBlank="1" showInputMessage="1" showErrorMessage="1" error="Enter a score between 1 and 5" prompt="Enter a score for Ability of 1, 2, 3, 4 or 5" sqref="D30" xr:uid="{CF529B37-57C6-493C-8435-CC0BF25B9307}">
      <formula1>1</formula1>
      <formula2>5</formula2>
    </dataValidation>
    <dataValidation type="whole" allowBlank="1" showInputMessage="1" showErrorMessage="1" error="Enter a score between 1 and 5" prompt="Enter a score for Knowledge of 1, 2, 3, 4 or 5" sqref="D29" xr:uid="{97DBAAF6-D5E8-4382-B8D5-8855CB3C7CDA}">
      <formula1>1</formula1>
      <formula2>5</formula2>
    </dataValidation>
    <dataValidation type="whole" allowBlank="1" showInputMessage="1" showErrorMessage="1" error="Enter a score between 1 and 5" prompt="Enter a score for Desire of 1, 2, 3, 4 or 5" sqref="D28" xr:uid="{2EFD5445-A063-4A81-B9A8-3AB600F38A35}">
      <formula1>1</formula1>
      <formula2>5</formula2>
    </dataValidation>
    <dataValidation type="whole" allowBlank="1" showInputMessage="1" showErrorMessage="1" error="Enter a score between 1 and 5" prompt="Enter a score for Awareness of 1, 2, 3, 4 or 5" sqref="D27" xr:uid="{E854B889-AF01-419F-BE21-FB317539EB7A}">
      <formula1>1</formula1>
      <formula2>5</formula2>
    </dataValidation>
    <dataValidation type="decimal" allowBlank="1" showInputMessage="1" showErrorMessage="1" sqref="G14:G23" xr:uid="{23E936A0-330E-4ACB-9FDC-C1C49995EBEB}">
      <formula1>0</formula1>
      <formula2>5</formula2>
    </dataValidation>
  </dataValidations>
  <pageMargins left="0.7" right="0.7" top="0.75" bottom="0.75" header="0.3" footer="0.3"/>
  <pageSetup scale="63" fitToHeight="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2E16-A195-42AC-87A8-04BE173EDDF7}">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IF(DI!B16="","",DI!B16)</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9gbHUhQezUC61dZwRlw+l2/2iFunN4ANOrmjdIpUCaAg9Wpgkz+B5yof4+u/C8KzMWFFH1dWbp2ErvT5Uy6GeA==" saltValue="vmmqox2yX2wKDWWWwxzRvQ==" spinCount="100000" sheet="1" formatCells="0" formatColumns="0" formatRows="0" selectLockedCells="1"/>
  <mergeCells count="3">
    <mergeCell ref="C9:E9"/>
    <mergeCell ref="C12:F12"/>
    <mergeCell ref="C35:E35"/>
  </mergeCells>
  <conditionalFormatting sqref="G24">
    <cfRule type="cellIs" dxfId="150" priority="4" operator="equal">
      <formula>0</formula>
    </cfRule>
    <cfRule type="cellIs" dxfId="149" priority="6" operator="equal">
      <formula>0</formula>
    </cfRule>
    <cfRule type="colorScale" priority="7">
      <colorScale>
        <cfvo type="num" val="1"/>
        <cfvo type="num" val="10"/>
        <color theme="0" tint="-4.9989318521683403E-2"/>
        <color rgb="FF342A86"/>
      </colorScale>
    </cfRule>
  </conditionalFormatting>
  <conditionalFormatting sqref="G24">
    <cfRule type="cellIs" dxfId="148" priority="5" operator="between">
      <formula>7</formula>
      <formula>10</formula>
    </cfRule>
  </conditionalFormatting>
  <conditionalFormatting sqref="G25">
    <cfRule type="cellIs" dxfId="147"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D962ABCC-07F0-4992-9EC6-2ECE6E4CCE9F}">
      <formula1>0</formula1>
      <formula2>5</formula2>
    </dataValidation>
    <dataValidation type="whole" allowBlank="1" showInputMessage="1" showErrorMessage="1" error="Enter a score between 1 and 5" prompt="Enter a score for Awareness of 1, 2, 3, 4 or 5" sqref="D27" xr:uid="{C204CA89-48B6-45A3-938C-24DD4808FD0D}">
      <formula1>1</formula1>
      <formula2>5</formula2>
    </dataValidation>
    <dataValidation type="whole" allowBlank="1" showInputMessage="1" showErrorMessage="1" error="Enter a score between 1 and 5" prompt="Enter a score for Desire of 1, 2, 3, 4 or 5" sqref="D28" xr:uid="{F0EF29E4-F8A3-4993-8479-7D62D7DDAA07}">
      <formula1>1</formula1>
      <formula2>5</formula2>
    </dataValidation>
    <dataValidation type="whole" allowBlank="1" showInputMessage="1" showErrorMessage="1" error="Enter a score between 1 and 5" prompt="Enter a score for Knowledge of 1, 2, 3, 4 or 5" sqref="D29" xr:uid="{17B0D1A0-8CC0-46AB-895A-922856DFF641}">
      <formula1>1</formula1>
      <formula2>5</formula2>
    </dataValidation>
    <dataValidation type="whole" allowBlank="1" showInputMessage="1" showErrorMessage="1" error="Enter a score between 1 and 5" prompt="Enter a score for Ability of 1, 2, 3, 4 or 5" sqref="D30" xr:uid="{6EDDD707-2B35-4B3B-B4FC-7C6E3465DB0C}">
      <formula1>1</formula1>
      <formula2>5</formula2>
    </dataValidation>
    <dataValidation type="whole" allowBlank="1" showInputMessage="1" showErrorMessage="1" error="Enter a score between 1 and 5" prompt="Enter a score for Reinforcement of 1, 2, 3, 4 or 5" sqref="D31" xr:uid="{58E021F3-1AD1-453B-AF94-0EDE6D29CB4D}">
      <formula1>1</formula1>
      <formula2>5</formula2>
    </dataValidation>
  </dataValidations>
  <pageMargins left="0.7" right="0.7" top="0.75" bottom="0.75" header="0.3" footer="0.3"/>
  <pageSetup scale="63"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5FB3-6F2C-4259-B271-42F88108093F}">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IF(DI!B15="","",DI!B15)</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8l4xQ/LT7cvK8jcxws0dv5v7hJtZRTCYTmwZ8ewANFR6RM9lpKoCfFaI4/4HSmtzoFPD5Ay2nKNe94XGb7ME5g==" saltValue="q+qM2km4V7LYP56Vvk4FdQ==" spinCount="100000" sheet="1" formatCells="0" formatColumns="0" formatRows="0" selectLockedCells="1"/>
  <mergeCells count="3">
    <mergeCell ref="C9:E9"/>
    <mergeCell ref="C12:F12"/>
    <mergeCell ref="C35:E35"/>
  </mergeCells>
  <conditionalFormatting sqref="G24">
    <cfRule type="cellIs" dxfId="146" priority="4" operator="equal">
      <formula>0</formula>
    </cfRule>
    <cfRule type="cellIs" dxfId="145" priority="6" operator="equal">
      <formula>0</formula>
    </cfRule>
    <cfRule type="colorScale" priority="7">
      <colorScale>
        <cfvo type="num" val="1"/>
        <cfvo type="num" val="10"/>
        <color theme="0" tint="-4.9989318521683403E-2"/>
        <color rgb="FF342A86"/>
      </colorScale>
    </cfRule>
  </conditionalFormatting>
  <conditionalFormatting sqref="G24">
    <cfRule type="cellIs" dxfId="144" priority="5" operator="between">
      <formula>7</formula>
      <formula>10</formula>
    </cfRule>
  </conditionalFormatting>
  <conditionalFormatting sqref="G25">
    <cfRule type="cellIs" dxfId="143"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A9E2B6C7-4C6B-4DD0-908E-A2842975EA74}">
      <formula1>1</formula1>
      <formula2>5</formula2>
    </dataValidation>
    <dataValidation type="whole" allowBlank="1" showInputMessage="1" showErrorMessage="1" error="Enter a score between 1 and 5" prompt="Enter a score for Ability of 1, 2, 3, 4 or 5" sqref="D30" xr:uid="{5C741F8A-F2D7-4D72-A674-EF5160974AB9}">
      <formula1>1</formula1>
      <formula2>5</formula2>
    </dataValidation>
    <dataValidation type="whole" allowBlank="1" showInputMessage="1" showErrorMessage="1" error="Enter a score between 1 and 5" prompt="Enter a score for Knowledge of 1, 2, 3, 4 or 5" sqref="D29" xr:uid="{BCFA07B7-FA1C-4C62-B10A-C18A135BF0DB}">
      <formula1>1</formula1>
      <formula2>5</formula2>
    </dataValidation>
    <dataValidation type="whole" allowBlank="1" showInputMessage="1" showErrorMessage="1" error="Enter a score between 1 and 5" prompt="Enter a score for Desire of 1, 2, 3, 4 or 5" sqref="D28" xr:uid="{FCEC9829-5789-4A38-85D8-E64354F42570}">
      <formula1>1</formula1>
      <formula2>5</formula2>
    </dataValidation>
    <dataValidation type="whole" allowBlank="1" showInputMessage="1" showErrorMessage="1" error="Enter a score between 1 and 5" prompt="Enter a score for Awareness of 1, 2, 3, 4 or 5" sqref="D27" xr:uid="{00BC676C-065F-4316-9AB4-08D924FAF72E}">
      <formula1>1</formula1>
      <formula2>5</formula2>
    </dataValidation>
    <dataValidation type="decimal" allowBlank="1" showInputMessage="1" showErrorMessage="1" sqref="G14:G23" xr:uid="{FCA68FE5-2622-4291-8FB0-075EDF121AB1}">
      <formula1>0</formula1>
      <formula2>5</formula2>
    </dataValidation>
  </dataValidations>
  <pageMargins left="0.7" right="0.7" top="0.75" bottom="0.75" header="0.3" footer="0.3"/>
  <pageSetup scale="63" fitToHeight="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CBFF7-2100-4B2C-BA26-FBA3E264C2E0}">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IF(DI!B14="","",DI!B14)</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9ByFi4IeiXbzNMtx6gMT7mbtxzW9fHm2Wyn9RDZ3FkbhhQBDpYOsadQMRTQ1BzklUIb1SM5uR/SHk4wq3ZDHZQ==" saltValue="Bffq+eKCAxGxd3dVD+YBzw==" spinCount="100000" sheet="1" formatCells="0" formatColumns="0" formatRows="0" selectLockedCells="1"/>
  <mergeCells count="3">
    <mergeCell ref="C9:E9"/>
    <mergeCell ref="C12:F12"/>
    <mergeCell ref="C35:E35"/>
  </mergeCells>
  <conditionalFormatting sqref="G24">
    <cfRule type="cellIs" dxfId="142" priority="4" operator="equal">
      <formula>0</formula>
    </cfRule>
    <cfRule type="cellIs" dxfId="141" priority="6" operator="equal">
      <formula>0</formula>
    </cfRule>
    <cfRule type="colorScale" priority="7">
      <colorScale>
        <cfvo type="num" val="1"/>
        <cfvo type="num" val="10"/>
        <color theme="0" tint="-4.9989318521683403E-2"/>
        <color rgb="FF342A86"/>
      </colorScale>
    </cfRule>
  </conditionalFormatting>
  <conditionalFormatting sqref="G24">
    <cfRule type="cellIs" dxfId="140" priority="5" operator="between">
      <formula>7</formula>
      <formula>10</formula>
    </cfRule>
  </conditionalFormatting>
  <conditionalFormatting sqref="G25">
    <cfRule type="cellIs" dxfId="139"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A60CEC5F-1EB2-4A1D-AD56-6A97E5C7E36D}">
      <formula1>0</formula1>
      <formula2>5</formula2>
    </dataValidation>
    <dataValidation type="whole" allowBlank="1" showInputMessage="1" showErrorMessage="1" error="Enter a score between 1 and 5" prompt="Enter a score for Awareness of 1, 2, 3, 4 or 5" sqref="D27" xr:uid="{CA700644-4140-4A4C-BD1A-69682BEB17DC}">
      <formula1>1</formula1>
      <formula2>5</formula2>
    </dataValidation>
    <dataValidation type="whole" allowBlank="1" showInputMessage="1" showErrorMessage="1" error="Enter a score between 1 and 5" prompt="Enter a score for Desire of 1, 2, 3, 4 or 5" sqref="D28" xr:uid="{7488D06A-684C-429E-AF63-5EACE2F0C65B}">
      <formula1>1</formula1>
      <formula2>5</formula2>
    </dataValidation>
    <dataValidation type="whole" allowBlank="1" showInputMessage="1" showErrorMessage="1" error="Enter a score between 1 and 5" prompt="Enter a score for Knowledge of 1, 2, 3, 4 or 5" sqref="D29" xr:uid="{85D18117-B42D-468B-906A-470FC1AAA3D4}">
      <formula1>1</formula1>
      <formula2>5</formula2>
    </dataValidation>
    <dataValidation type="whole" allowBlank="1" showInputMessage="1" showErrorMessage="1" error="Enter a score between 1 and 5" prompt="Enter a score for Ability of 1, 2, 3, 4 or 5" sqref="D30" xr:uid="{5F6A4E16-3410-4986-8D09-2BFEFBA6681D}">
      <formula1>1</formula1>
      <formula2>5</formula2>
    </dataValidation>
    <dataValidation type="whole" allowBlank="1" showInputMessage="1" showErrorMessage="1" error="Enter a score between 1 and 5" prompt="Enter a score for Reinforcement of 1, 2, 3, 4 or 5" sqref="D31" xr:uid="{AC02CE5B-30F8-464F-AEC3-41B3E0E6C9AC}">
      <formula1>1</formula1>
      <formula2>5</formula2>
    </dataValidation>
  </dataValidations>
  <pageMargins left="0.7" right="0.7" top="0.75" bottom="0.75" header="0.3" footer="0.3"/>
  <pageSetup scale="63" fitToHeight="0"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843CF-25F4-4F4C-9983-D65DE57E8E96}">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IF(DI!B13="","",DI!B13)</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vmnNm7rmOohgGNNIKbZJLq+RUXHoA2778HOApOToNmjaOxGUr/f1r/5lIQP3XgY+05uA2cSj8IsGi7PazZCggQ==" saltValue="jsTFN6/NfACgQopkHmR7/Q==" spinCount="100000" sheet="1" formatCells="0" formatColumns="0" formatRows="0" selectLockedCells="1"/>
  <mergeCells count="3">
    <mergeCell ref="C9:E9"/>
    <mergeCell ref="C12:F12"/>
    <mergeCell ref="C35:E35"/>
  </mergeCells>
  <conditionalFormatting sqref="G24">
    <cfRule type="cellIs" dxfId="138" priority="4" operator="equal">
      <formula>0</formula>
    </cfRule>
    <cfRule type="cellIs" dxfId="137" priority="6" operator="equal">
      <formula>0</formula>
    </cfRule>
    <cfRule type="colorScale" priority="7">
      <colorScale>
        <cfvo type="num" val="1"/>
        <cfvo type="num" val="10"/>
        <color theme="0" tint="-4.9989318521683403E-2"/>
        <color rgb="FF342A86"/>
      </colorScale>
    </cfRule>
  </conditionalFormatting>
  <conditionalFormatting sqref="G24">
    <cfRule type="cellIs" dxfId="136" priority="5" operator="between">
      <formula>7</formula>
      <formula>10</formula>
    </cfRule>
  </conditionalFormatting>
  <conditionalFormatting sqref="G25">
    <cfRule type="cellIs" dxfId="135"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F5A6D751-71CA-4283-BCAD-D1FF7C5E5EA9}">
      <formula1>1</formula1>
      <formula2>5</formula2>
    </dataValidation>
    <dataValidation type="whole" allowBlank="1" showInputMessage="1" showErrorMessage="1" error="Enter a score between 1 and 5" prompt="Enter a score for Ability of 1, 2, 3, 4 or 5" sqref="D30" xr:uid="{74331528-1BE6-47C6-8C7B-462F552FD3B1}">
      <formula1>1</formula1>
      <formula2>5</formula2>
    </dataValidation>
    <dataValidation type="whole" allowBlank="1" showInputMessage="1" showErrorMessage="1" error="Enter a score between 1 and 5" prompt="Enter a score for Knowledge of 1, 2, 3, 4 or 5" sqref="D29" xr:uid="{395B43FC-1357-40EB-9DC4-6FADCD5B7DF8}">
      <formula1>1</formula1>
      <formula2>5</formula2>
    </dataValidation>
    <dataValidation type="whole" allowBlank="1" showInputMessage="1" showErrorMessage="1" error="Enter a score between 1 and 5" prompt="Enter a score for Desire of 1, 2, 3, 4 or 5" sqref="D28" xr:uid="{00A417CD-B317-492C-B195-A17F7D49B8DB}">
      <formula1>1</formula1>
      <formula2>5</formula2>
    </dataValidation>
    <dataValidation type="whole" allowBlank="1" showInputMessage="1" showErrorMessage="1" error="Enter a score between 1 and 5" prompt="Enter a score for Awareness of 1, 2, 3, 4 or 5" sqref="D27" xr:uid="{F827B6F3-0C00-4EFB-AC44-AB20FFFEC050}">
      <formula1>1</formula1>
      <formula2>5</formula2>
    </dataValidation>
    <dataValidation type="decimal" allowBlank="1" showInputMessage="1" showErrorMessage="1" sqref="G14:G23" xr:uid="{F2FACDFF-AF5C-4E80-B0D1-D9B239EC9541}">
      <formula1>0</formula1>
      <formula2>5</formula2>
    </dataValidation>
  </dataValidations>
  <pageMargins left="0.7" right="0.7" top="0.75" bottom="0.75" header="0.3" footer="0.3"/>
  <pageSetup scale="63" fitToHeight="0"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AD895-DD6C-487E-8CE2-53933C5FABFB}">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IF(DI!B12="","",DI!B12)</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91tTkrcr0aQNtJCvEvE6KyM9AXgrN+luKKO7bRzVbJxFSQQLY3Rc5rZD/5WlG7PHkOwaMiT0WsWMYQk2rhyIEA==" saltValue="3GJUq+/J/6ENz5mQAZcyvA==" spinCount="100000" sheet="1" formatCells="0" formatColumns="0" formatRows="0" selectLockedCells="1"/>
  <mergeCells count="3">
    <mergeCell ref="C9:E9"/>
    <mergeCell ref="C12:F12"/>
    <mergeCell ref="C35:E35"/>
  </mergeCells>
  <conditionalFormatting sqref="G24">
    <cfRule type="cellIs" dxfId="134" priority="4" operator="equal">
      <formula>0</formula>
    </cfRule>
    <cfRule type="cellIs" dxfId="133" priority="6" operator="equal">
      <formula>0</formula>
    </cfRule>
    <cfRule type="colorScale" priority="7">
      <colorScale>
        <cfvo type="num" val="1"/>
        <cfvo type="num" val="10"/>
        <color theme="0" tint="-4.9989318521683403E-2"/>
        <color rgb="FF342A86"/>
      </colorScale>
    </cfRule>
  </conditionalFormatting>
  <conditionalFormatting sqref="G24">
    <cfRule type="cellIs" dxfId="132" priority="5" operator="between">
      <formula>7</formula>
      <formula>10</formula>
    </cfRule>
  </conditionalFormatting>
  <conditionalFormatting sqref="G25">
    <cfRule type="cellIs" dxfId="131"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DB7F2788-06F8-4E79-90B6-AF11E4FD46BA}">
      <formula1>0</formula1>
      <formula2>5</formula2>
    </dataValidation>
    <dataValidation type="whole" allowBlank="1" showInputMessage="1" showErrorMessage="1" error="Enter a score between 1 and 5" prompt="Enter a score for Awareness of 1, 2, 3, 4 or 5" sqref="D27" xr:uid="{EDAECD89-1AA4-4B74-9EE5-B667982C6CD3}">
      <formula1>1</formula1>
      <formula2>5</formula2>
    </dataValidation>
    <dataValidation type="whole" allowBlank="1" showInputMessage="1" showErrorMessage="1" error="Enter a score between 1 and 5" prompt="Enter a score for Desire of 1, 2, 3, 4 or 5" sqref="D28" xr:uid="{B94074FB-4B53-4332-A3CF-2DF9749C90A2}">
      <formula1>1</formula1>
      <formula2>5</formula2>
    </dataValidation>
    <dataValidation type="whole" allowBlank="1" showInputMessage="1" showErrorMessage="1" error="Enter a score between 1 and 5" prompt="Enter a score for Knowledge of 1, 2, 3, 4 or 5" sqref="D29" xr:uid="{F852DA19-93DA-4E66-B44C-245C08A1DD25}">
      <formula1>1</formula1>
      <formula2>5</formula2>
    </dataValidation>
    <dataValidation type="whole" allowBlank="1" showInputMessage="1" showErrorMessage="1" error="Enter a score between 1 and 5" prompt="Enter a score for Ability of 1, 2, 3, 4 or 5" sqref="D30" xr:uid="{6457B474-5A44-404E-8F5A-FCEA8A8E3D9C}">
      <formula1>1</formula1>
      <formula2>5</formula2>
    </dataValidation>
    <dataValidation type="whole" allowBlank="1" showInputMessage="1" showErrorMessage="1" error="Enter a score between 1 and 5" prompt="Enter a score for Reinforcement of 1, 2, 3, 4 or 5" sqref="D31" xr:uid="{75291A89-C108-4FA0-8BD2-F8FF99F1FCAB}">
      <formula1>1</formula1>
      <formula2>5</formula2>
    </dataValidation>
  </dataValidations>
  <pageMargins left="0.7" right="0.7" top="0.75" bottom="0.75" header="0.3" footer="0.3"/>
  <pageSetup scale="63" fitToHeight="0"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89B7F-65D6-4B34-92C8-8352560CDDC7}">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IF(DI!B11="","",DI!B11)</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1gPxD/76vFT0QXhmCUn7uhNZZFjoLUpEvvOCcANnYw8QJ1M/FrmA7JM62PCK+TdEYANyMNyIc04ArpcGbBadPw==" saltValue="Z1eE0eRUq9/6LgFcamQT2Q==" spinCount="100000" sheet="1" formatCells="0" formatColumns="0" formatRows="0" selectLockedCells="1"/>
  <mergeCells count="3">
    <mergeCell ref="C9:E9"/>
    <mergeCell ref="C12:F12"/>
    <mergeCell ref="C35:E35"/>
  </mergeCells>
  <conditionalFormatting sqref="G24">
    <cfRule type="cellIs" dxfId="130" priority="4" operator="equal">
      <formula>0</formula>
    </cfRule>
    <cfRule type="cellIs" dxfId="129" priority="6" operator="equal">
      <formula>0</formula>
    </cfRule>
    <cfRule type="colorScale" priority="7">
      <colorScale>
        <cfvo type="num" val="1"/>
        <cfvo type="num" val="10"/>
        <color theme="0" tint="-4.9989318521683403E-2"/>
        <color rgb="FF342A86"/>
      </colorScale>
    </cfRule>
  </conditionalFormatting>
  <conditionalFormatting sqref="G24">
    <cfRule type="cellIs" dxfId="128" priority="5" operator="between">
      <formula>7</formula>
      <formula>10</formula>
    </cfRule>
  </conditionalFormatting>
  <conditionalFormatting sqref="G25">
    <cfRule type="cellIs" dxfId="127"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FEA3FD0B-43FD-4D5E-B039-7CE364F8F444}">
      <formula1>1</formula1>
      <formula2>5</formula2>
    </dataValidation>
    <dataValidation type="whole" allowBlank="1" showInputMessage="1" showErrorMessage="1" error="Enter a score between 1 and 5" prompt="Enter a score for Ability of 1, 2, 3, 4 or 5" sqref="D30" xr:uid="{A875BEA4-CC91-4598-84FB-42EE48FDB2FA}">
      <formula1>1</formula1>
      <formula2>5</formula2>
    </dataValidation>
    <dataValidation type="whole" allowBlank="1" showInputMessage="1" showErrorMessage="1" error="Enter a score between 1 and 5" prompt="Enter a score for Knowledge of 1, 2, 3, 4 or 5" sqref="D29" xr:uid="{48AEDF22-DC07-4670-8095-3E688E15A3E3}">
      <formula1>1</formula1>
      <formula2>5</formula2>
    </dataValidation>
    <dataValidation type="whole" allowBlank="1" showInputMessage="1" showErrorMessage="1" error="Enter a score between 1 and 5" prompt="Enter a score for Desire of 1, 2, 3, 4 or 5" sqref="D28" xr:uid="{AEC88B7A-8777-45CA-BC66-E85EAF7E2F41}">
      <formula1>1</formula1>
      <formula2>5</formula2>
    </dataValidation>
    <dataValidation type="whole" allowBlank="1" showInputMessage="1" showErrorMessage="1" error="Enter a score between 1 and 5" prompt="Enter a score for Awareness of 1, 2, 3, 4 or 5" sqref="D27" xr:uid="{642DACE9-4DB2-4B83-8A33-5F692503DB4A}">
      <formula1>1</formula1>
      <formula2>5</formula2>
    </dataValidation>
    <dataValidation type="decimal" allowBlank="1" showInputMessage="1" showErrorMessage="1" sqref="G14:G23" xr:uid="{BCBF1E1F-C7C2-40C6-B8D9-2C342137248F}">
      <formula1>0</formula1>
      <formula2>5</formula2>
    </dataValidation>
  </dataValidations>
  <pageMargins left="0.7" right="0.7" top="0.75" bottom="0.75" header="0.3" footer="0.3"/>
  <pageSetup scale="63" fitToHeight="0"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2422-A44E-48ED-B75C-C40903225742}">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5"/>
    <col min="2" max="2" width="7.28515625" style="15" customWidth="1"/>
    <col min="3" max="3" width="21.140625" style="15" customWidth="1"/>
    <col min="4" max="4" width="6.7109375" style="15" customWidth="1"/>
    <col min="5" max="6" width="60.5703125" style="15" customWidth="1"/>
    <col min="7" max="7" width="11.42578125" style="15" customWidth="1"/>
    <col min="8" max="16384" width="9.140625" style="15"/>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IF(DI!B10="","",DI!B10)</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s="127" customFormat="1"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PTFlL4KF47RxWiquJ5zTJT647PPKErKumG9sksVE8zDJEhdFMPo3ClKD/TxJZLPavkv46PFTsoVssHXMaKcQ5A==" saltValue="dq4K4A4Ov9b32NSw2JOsLA==" spinCount="100000" sheet="1" formatCells="0" formatColumns="0" formatRows="0" selectLockedCells="1"/>
  <mergeCells count="3">
    <mergeCell ref="C9:E9"/>
    <mergeCell ref="C35:E35"/>
    <mergeCell ref="C12:F12"/>
  </mergeCells>
  <conditionalFormatting sqref="G24">
    <cfRule type="cellIs" dxfId="126" priority="7" operator="equal">
      <formula>0</formula>
    </cfRule>
    <cfRule type="cellIs" dxfId="125" priority="9" operator="equal">
      <formula>0</formula>
    </cfRule>
    <cfRule type="colorScale" priority="10">
      <colorScale>
        <cfvo type="num" val="1"/>
        <cfvo type="num" val="10"/>
        <color theme="0" tint="-4.9989318521683403E-2"/>
        <color rgb="FF342A86"/>
      </colorScale>
    </cfRule>
  </conditionalFormatting>
  <conditionalFormatting sqref="G24">
    <cfRule type="cellIs" dxfId="124" priority="8" operator="between">
      <formula>7</formula>
      <formula>10</formula>
    </cfRule>
  </conditionalFormatting>
  <conditionalFormatting sqref="G25">
    <cfRule type="cellIs" dxfId="123" priority="5" operator="equal">
      <formula>0</formula>
    </cfRule>
    <cfRule type="colorScale" priority="6">
      <colorScale>
        <cfvo type="num" val="0"/>
        <cfvo type="num" val="3"/>
        <cfvo type="num" val="5"/>
        <color rgb="FF63BE7B"/>
        <color rgb="FFFFEB84"/>
        <color rgb="FFF8696B"/>
      </colorScale>
    </cfRule>
  </conditionalFormatting>
  <conditionalFormatting sqref="D27:D31">
    <cfRule type="colorScale" priority="3">
      <colorScale>
        <cfvo type="num" val="1"/>
        <cfvo type="num" val="3"/>
        <cfvo type="num" val="5"/>
        <color rgb="FFF8696B"/>
        <color rgb="FFFFEB84"/>
        <color rgb="FF63BE7B"/>
      </colorScale>
    </cfRule>
  </conditionalFormatting>
  <dataValidations count="6">
    <dataValidation type="decimal" allowBlank="1" showInputMessage="1" showErrorMessage="1" sqref="G14:G23" xr:uid="{76C5B2EE-1B8A-4450-ABE9-979DD566CC8D}">
      <formula1>0</formula1>
      <formula2>5</formula2>
    </dataValidation>
    <dataValidation type="whole" allowBlank="1" showInputMessage="1" showErrorMessage="1" error="Enter a score between 1 and 5" prompt="Enter a score for Awareness of 1, 2, 3, 4 or 5" sqref="D27" xr:uid="{C1BF3A51-3B61-4C41-A604-8241D7DDDF49}">
      <formula1>1</formula1>
      <formula2>5</formula2>
    </dataValidation>
    <dataValidation type="whole" allowBlank="1" showInputMessage="1" showErrorMessage="1" error="Enter a score between 1 and 5" prompt="Enter a score for Desire of 1, 2, 3, 4 or 5" sqref="D28" xr:uid="{C9690332-57E3-496F-BBFC-4934ABB1774A}">
      <formula1>1</formula1>
      <formula2>5</formula2>
    </dataValidation>
    <dataValidation type="whole" allowBlank="1" showInputMessage="1" showErrorMessage="1" error="Enter a score between 1 and 5" prompt="Enter a score for Knowledge of 1, 2, 3, 4 or 5" sqref="D29" xr:uid="{8097ADD1-602A-4FA8-A594-21A84A2F3E3B}">
      <formula1>1</formula1>
      <formula2>5</formula2>
    </dataValidation>
    <dataValidation type="whole" allowBlank="1" showInputMessage="1" showErrorMessage="1" error="Enter a score between 1 and 5" prompt="Enter a score for Ability of 1, 2, 3, 4 or 5" sqref="D30" xr:uid="{EB6CB2E0-64B7-4A29-A188-739B2C3D21DD}">
      <formula1>1</formula1>
      <formula2>5</formula2>
    </dataValidation>
    <dataValidation type="whole" allowBlank="1" showInputMessage="1" showErrorMessage="1" error="Enter a score between 1 and 5" prompt="Enter a score for Reinforcement of 1, 2, 3, 4 or 5" sqref="D31" xr:uid="{A5937DAA-1027-455F-910B-8FABA0A02DA9}">
      <formula1>1</formula1>
      <formula2>5</formula2>
    </dataValidation>
  </dataValidations>
  <pageMargins left="0.7" right="0.7" top="0.75" bottom="0.75" header="0.3" footer="0.3"/>
  <pageSetup scale="63" fitToHeight="0"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14E3-9FB4-44E7-A27E-B4BE84E7EE77}">
  <dimension ref="B2:B36"/>
  <sheetViews>
    <sheetView showGridLines="0" showRowColHeaders="0" workbookViewId="0"/>
  </sheetViews>
  <sheetFormatPr defaultRowHeight="15" x14ac:dyDescent="0.25"/>
  <cols>
    <col min="2" max="2" width="122.140625" customWidth="1"/>
    <col min="3" max="4" width="55.5703125" customWidth="1"/>
  </cols>
  <sheetData>
    <row r="2" spans="2:2" ht="26.25" x14ac:dyDescent="0.25">
      <c r="B2" s="43" t="s">
        <v>50</v>
      </c>
    </row>
    <row r="3" spans="2:2" ht="21" x14ac:dyDescent="0.25">
      <c r="B3" s="44" t="s">
        <v>117</v>
      </c>
    </row>
    <row r="4" spans="2:2" x14ac:dyDescent="0.25">
      <c r="B4" s="45" t="s">
        <v>145</v>
      </c>
    </row>
    <row r="5" spans="2:2" x14ac:dyDescent="0.25">
      <c r="B5" s="8"/>
    </row>
    <row r="6" spans="2:2" ht="21" x14ac:dyDescent="0.35">
      <c r="B6" s="10" t="s">
        <v>185</v>
      </c>
    </row>
    <row r="8" spans="2:2" x14ac:dyDescent="0.25">
      <c r="B8" s="91" t="s">
        <v>165</v>
      </c>
    </row>
    <row r="9" spans="2:2" ht="30" x14ac:dyDescent="0.25">
      <c r="B9" s="92" t="s">
        <v>186</v>
      </c>
    </row>
    <row r="10" spans="2:2" x14ac:dyDescent="0.25">
      <c r="B10" s="175" t="s">
        <v>187</v>
      </c>
    </row>
    <row r="11" spans="2:2" x14ac:dyDescent="0.25">
      <c r="B11" s="91" t="s">
        <v>166</v>
      </c>
    </row>
    <row r="12" spans="2:2" ht="30" x14ac:dyDescent="0.25">
      <c r="B12" s="92" t="s">
        <v>188</v>
      </c>
    </row>
    <row r="13" spans="2:2" x14ac:dyDescent="0.25">
      <c r="B13" s="175"/>
    </row>
    <row r="14" spans="2:2" x14ac:dyDescent="0.25">
      <c r="B14" s="91" t="s">
        <v>167</v>
      </c>
    </row>
    <row r="15" spans="2:2" ht="45" x14ac:dyDescent="0.25">
      <c r="B15" s="92" t="s">
        <v>189</v>
      </c>
    </row>
    <row r="16" spans="2:2" x14ac:dyDescent="0.25">
      <c r="B16" s="175"/>
    </row>
    <row r="17" spans="2:2" x14ac:dyDescent="0.25">
      <c r="B17" s="91" t="s">
        <v>190</v>
      </c>
    </row>
    <row r="18" spans="2:2" ht="30" x14ac:dyDescent="0.25">
      <c r="B18" s="92" t="s">
        <v>191</v>
      </c>
    </row>
    <row r="19" spans="2:2" x14ac:dyDescent="0.25">
      <c r="B19" s="175"/>
    </row>
    <row r="20" spans="2:2" x14ac:dyDescent="0.25">
      <c r="B20" s="91" t="s">
        <v>192</v>
      </c>
    </row>
    <row r="21" spans="2:2" ht="30" x14ac:dyDescent="0.25">
      <c r="B21" s="92" t="s">
        <v>193</v>
      </c>
    </row>
    <row r="22" spans="2:2" x14ac:dyDescent="0.25">
      <c r="B22" s="175"/>
    </row>
    <row r="23" spans="2:2" x14ac:dyDescent="0.25">
      <c r="B23" s="91" t="s">
        <v>170</v>
      </c>
    </row>
    <row r="24" spans="2:2" ht="30" x14ac:dyDescent="0.25">
      <c r="B24" s="92" t="s">
        <v>194</v>
      </c>
    </row>
    <row r="25" spans="2:2" x14ac:dyDescent="0.25">
      <c r="B25" s="175"/>
    </row>
    <row r="26" spans="2:2" x14ac:dyDescent="0.25">
      <c r="B26" s="91" t="s">
        <v>171</v>
      </c>
    </row>
    <row r="27" spans="2:2" ht="30" x14ac:dyDescent="0.25">
      <c r="B27" s="92" t="s">
        <v>195</v>
      </c>
    </row>
    <row r="28" spans="2:2" x14ac:dyDescent="0.25">
      <c r="B28" s="175"/>
    </row>
    <row r="29" spans="2:2" x14ac:dyDescent="0.25">
      <c r="B29" s="91" t="s">
        <v>172</v>
      </c>
    </row>
    <row r="30" spans="2:2" ht="30" x14ac:dyDescent="0.25">
      <c r="B30" s="92" t="s">
        <v>196</v>
      </c>
    </row>
    <row r="31" spans="2:2" x14ac:dyDescent="0.25">
      <c r="B31" s="175"/>
    </row>
    <row r="32" spans="2:2" x14ac:dyDescent="0.25">
      <c r="B32" s="91" t="s">
        <v>173</v>
      </c>
    </row>
    <row r="33" spans="2:2" ht="30" x14ac:dyDescent="0.25">
      <c r="B33" s="92" t="s">
        <v>197</v>
      </c>
    </row>
    <row r="34" spans="2:2" x14ac:dyDescent="0.25">
      <c r="B34" s="175"/>
    </row>
    <row r="35" spans="2:2" x14ac:dyDescent="0.25">
      <c r="B35" s="91" t="s">
        <v>174</v>
      </c>
    </row>
    <row r="36" spans="2:2" ht="30" x14ac:dyDescent="0.25">
      <c r="B36" s="92" t="s">
        <v>198</v>
      </c>
    </row>
  </sheetData>
  <sheetProtection algorithmName="SHA-512" hashValue="lrPCEKs5gW0a1OfmNmDxAmvj9QqBrQaZySz63JG/LZGQj+LdwK/1Fz2byLtUndrsYPAQs8ll7K4p1tF3rzgBZA==" saltValue="hIcjosEKlkJbU3jrxrQ8/A==" spinCount="100000" sheet="1" formatCells="0" formatColumns="0" selectLockedCells="1"/>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0B24F-FD79-4FFB-864C-6E660C996892}">
  <dimension ref="A2:G62"/>
  <sheetViews>
    <sheetView showGridLines="0" showRowColHeaders="0" zoomScaleNormal="100" workbookViewId="0">
      <selection activeCell="B11" sqref="B11"/>
    </sheetView>
  </sheetViews>
  <sheetFormatPr defaultColWidth="9.140625" defaultRowHeight="15" x14ac:dyDescent="0.25"/>
  <cols>
    <col min="1" max="1" width="9.140625" style="15"/>
    <col min="2" max="2" width="7.5703125" style="17" customWidth="1"/>
    <col min="3" max="3" width="4.42578125" style="15" customWidth="1"/>
    <col min="4" max="4" width="58.7109375" style="15" customWidth="1"/>
    <col min="5" max="5" width="58.42578125" style="15" customWidth="1"/>
    <col min="6" max="6" width="62.140625" style="15" customWidth="1"/>
    <col min="7" max="16384" width="9.140625" style="15"/>
  </cols>
  <sheetData>
    <row r="2" spans="1:6" ht="26.25" x14ac:dyDescent="0.25">
      <c r="A2" s="176"/>
      <c r="B2" s="14" t="s">
        <v>50</v>
      </c>
      <c r="C2" s="176"/>
      <c r="D2" s="176"/>
      <c r="E2" s="176"/>
      <c r="F2" s="176"/>
    </row>
    <row r="3" spans="1:6" ht="21" x14ac:dyDescent="0.25">
      <c r="A3" s="176"/>
      <c r="B3" s="29" t="s">
        <v>117</v>
      </c>
      <c r="C3" s="176"/>
      <c r="D3" s="176"/>
      <c r="E3" s="176"/>
      <c r="F3" s="176"/>
    </row>
    <row r="4" spans="1:6" x14ac:dyDescent="0.25">
      <c r="A4" s="176"/>
      <c r="B4" s="30" t="s">
        <v>199</v>
      </c>
      <c r="C4" s="176"/>
      <c r="D4" s="176"/>
      <c r="E4" s="176"/>
      <c r="F4" s="176"/>
    </row>
    <row r="6" spans="1:6" ht="21" x14ac:dyDescent="0.25">
      <c r="A6" s="176"/>
      <c r="B6" s="16" t="s">
        <v>200</v>
      </c>
      <c r="C6" s="176"/>
      <c r="D6" s="176"/>
      <c r="E6" s="176"/>
      <c r="F6" s="176"/>
    </row>
    <row r="9" spans="1:6" ht="18.75" x14ac:dyDescent="0.25">
      <c r="A9" s="176"/>
      <c r="B9" s="50" t="s">
        <v>201</v>
      </c>
      <c r="C9" s="176"/>
      <c r="D9" s="176"/>
      <c r="E9" s="176"/>
      <c r="F9" s="176"/>
    </row>
    <row r="10" spans="1:6" ht="15.75" thickBot="1" x14ac:dyDescent="0.3">
      <c r="A10" s="176"/>
      <c r="B10" s="19" t="s">
        <v>58</v>
      </c>
      <c r="C10" s="20" t="s">
        <v>59</v>
      </c>
      <c r="D10" s="63" t="s">
        <v>60</v>
      </c>
      <c r="E10" s="64" t="s">
        <v>202</v>
      </c>
      <c r="F10" s="20" t="s">
        <v>203</v>
      </c>
    </row>
    <row r="11" spans="1:6" ht="17.25" thickTop="1" thickBot="1" x14ac:dyDescent="0.3">
      <c r="A11" s="129"/>
      <c r="B11" s="130"/>
      <c r="C11" s="21">
        <v>1</v>
      </c>
      <c r="D11" s="65" t="s">
        <v>204</v>
      </c>
      <c r="E11" s="26" t="s">
        <v>205</v>
      </c>
      <c r="F11" s="21" t="s">
        <v>206</v>
      </c>
    </row>
    <row r="12" spans="1:6" ht="17.25" thickTop="1" thickBot="1" x14ac:dyDescent="0.3">
      <c r="A12" s="129"/>
      <c r="B12" s="130"/>
      <c r="C12" s="21">
        <f>C11+1</f>
        <v>2</v>
      </c>
      <c r="D12" s="65" t="s">
        <v>207</v>
      </c>
      <c r="E12" s="26" t="s">
        <v>208</v>
      </c>
      <c r="F12" s="21" t="s">
        <v>209</v>
      </c>
    </row>
    <row r="13" spans="1:6" ht="17.25" thickTop="1" thickBot="1" x14ac:dyDescent="0.3">
      <c r="A13" s="129"/>
      <c r="B13" s="130"/>
      <c r="C13" s="21">
        <f t="shared" ref="C13:C24" si="0">C12+1</f>
        <v>3</v>
      </c>
      <c r="D13" s="65" t="s">
        <v>210</v>
      </c>
      <c r="E13" s="26" t="s">
        <v>211</v>
      </c>
      <c r="F13" s="21" t="s">
        <v>212</v>
      </c>
    </row>
    <row r="14" spans="1:6" ht="17.25" thickTop="1" thickBot="1" x14ac:dyDescent="0.3">
      <c r="A14" s="129"/>
      <c r="B14" s="130"/>
      <c r="C14" s="21">
        <f t="shared" si="0"/>
        <v>4</v>
      </c>
      <c r="D14" s="65" t="s">
        <v>213</v>
      </c>
      <c r="E14" s="26" t="s">
        <v>214</v>
      </c>
      <c r="F14" s="21" t="s">
        <v>215</v>
      </c>
    </row>
    <row r="15" spans="1:6" ht="17.25" thickTop="1" thickBot="1" x14ac:dyDescent="0.3">
      <c r="A15" s="129"/>
      <c r="B15" s="130"/>
      <c r="C15" s="21">
        <f t="shared" si="0"/>
        <v>5</v>
      </c>
      <c r="D15" s="65" t="s">
        <v>216</v>
      </c>
      <c r="E15" s="26" t="s">
        <v>217</v>
      </c>
      <c r="F15" s="21" t="s">
        <v>218</v>
      </c>
    </row>
    <row r="16" spans="1:6" ht="17.25" thickTop="1" thickBot="1" x14ac:dyDescent="0.3">
      <c r="A16" s="129"/>
      <c r="B16" s="130"/>
      <c r="C16" s="21">
        <f t="shared" si="0"/>
        <v>6</v>
      </c>
      <c r="D16" s="65" t="s">
        <v>219</v>
      </c>
      <c r="E16" s="26" t="s">
        <v>220</v>
      </c>
      <c r="F16" s="21" t="s">
        <v>221</v>
      </c>
    </row>
    <row r="17" spans="1:6" ht="17.25" thickTop="1" thickBot="1" x14ac:dyDescent="0.3">
      <c r="A17" s="129"/>
      <c r="B17" s="130"/>
      <c r="C17" s="21">
        <f t="shared" si="0"/>
        <v>7</v>
      </c>
      <c r="D17" s="65" t="s">
        <v>222</v>
      </c>
      <c r="E17" s="26" t="s">
        <v>223</v>
      </c>
      <c r="F17" s="21" t="s">
        <v>224</v>
      </c>
    </row>
    <row r="18" spans="1:6" ht="17.25" thickTop="1" thickBot="1" x14ac:dyDescent="0.3">
      <c r="A18" s="129"/>
      <c r="B18" s="130"/>
      <c r="C18" s="21">
        <f t="shared" si="0"/>
        <v>8</v>
      </c>
      <c r="D18" s="65" t="s">
        <v>225</v>
      </c>
      <c r="E18" s="26" t="s">
        <v>226</v>
      </c>
      <c r="F18" s="21" t="s">
        <v>227</v>
      </c>
    </row>
    <row r="19" spans="1:6" ht="17.25" thickTop="1" thickBot="1" x14ac:dyDescent="0.3">
      <c r="A19" s="129"/>
      <c r="B19" s="130"/>
      <c r="C19" s="21">
        <f t="shared" si="0"/>
        <v>9</v>
      </c>
      <c r="D19" s="65" t="s">
        <v>228</v>
      </c>
      <c r="E19" s="26" t="s">
        <v>229</v>
      </c>
      <c r="F19" s="21" t="s">
        <v>230</v>
      </c>
    </row>
    <row r="20" spans="1:6" ht="17.25" thickTop="1" thickBot="1" x14ac:dyDescent="0.3">
      <c r="A20" s="129"/>
      <c r="B20" s="130"/>
      <c r="C20" s="21">
        <f t="shared" si="0"/>
        <v>10</v>
      </c>
      <c r="D20" s="65" t="s">
        <v>231</v>
      </c>
      <c r="E20" s="26" t="s">
        <v>232</v>
      </c>
      <c r="F20" s="21" t="s">
        <v>233</v>
      </c>
    </row>
    <row r="21" spans="1:6" ht="17.25" thickTop="1" thickBot="1" x14ac:dyDescent="0.3">
      <c r="A21" s="129"/>
      <c r="B21" s="130"/>
      <c r="C21" s="21">
        <f t="shared" si="0"/>
        <v>11</v>
      </c>
      <c r="D21" s="65" t="s">
        <v>234</v>
      </c>
      <c r="E21" s="26" t="s">
        <v>235</v>
      </c>
      <c r="F21" s="21" t="s">
        <v>236</v>
      </c>
    </row>
    <row r="22" spans="1:6" ht="17.25" thickTop="1" thickBot="1" x14ac:dyDescent="0.3">
      <c r="A22" s="129"/>
      <c r="B22" s="130"/>
      <c r="C22" s="21">
        <f t="shared" si="0"/>
        <v>12</v>
      </c>
      <c r="D22" s="65" t="s">
        <v>237</v>
      </c>
      <c r="E22" s="26" t="s">
        <v>238</v>
      </c>
      <c r="F22" s="21" t="s">
        <v>239</v>
      </c>
    </row>
    <row r="23" spans="1:6" ht="17.25" thickTop="1" thickBot="1" x14ac:dyDescent="0.3">
      <c r="A23" s="129"/>
      <c r="B23" s="130"/>
      <c r="C23" s="21">
        <f t="shared" si="0"/>
        <v>13</v>
      </c>
      <c r="D23" s="65" t="s">
        <v>240</v>
      </c>
      <c r="E23" s="26" t="s">
        <v>241</v>
      </c>
      <c r="F23" s="21" t="s">
        <v>242</v>
      </c>
    </row>
    <row r="24" spans="1:6" ht="17.25" thickTop="1" thickBot="1" x14ac:dyDescent="0.3">
      <c r="A24" s="129"/>
      <c r="B24" s="130"/>
      <c r="C24" s="22">
        <f t="shared" si="0"/>
        <v>14</v>
      </c>
      <c r="D24" s="66" t="s">
        <v>243</v>
      </c>
      <c r="E24" s="27" t="s">
        <v>244</v>
      </c>
      <c r="F24" s="22" t="s">
        <v>245</v>
      </c>
    </row>
    <row r="25" spans="1:6" ht="16.5" thickTop="1" x14ac:dyDescent="0.25">
      <c r="A25" s="129"/>
      <c r="B25" s="122" t="str">
        <f>B49</f>
        <v>NA</v>
      </c>
      <c r="C25" s="79"/>
      <c r="D25" s="78" t="s">
        <v>246</v>
      </c>
      <c r="E25" s="42"/>
      <c r="F25" s="42"/>
    </row>
    <row r="26" spans="1:6" x14ac:dyDescent="0.25">
      <c r="A26" s="176"/>
      <c r="B26" s="23"/>
      <c r="C26" s="79"/>
      <c r="D26" s="78"/>
      <c r="E26" s="42"/>
      <c r="F26" s="42"/>
    </row>
    <row r="28" spans="1:6" ht="18.75" x14ac:dyDescent="0.25">
      <c r="A28" s="176"/>
      <c r="B28" s="50" t="s">
        <v>247</v>
      </c>
      <c r="C28" s="176"/>
      <c r="D28" s="176"/>
      <c r="E28" s="176"/>
      <c r="F28" s="176"/>
    </row>
    <row r="29" spans="1:6" ht="15.75" thickBot="1" x14ac:dyDescent="0.3">
      <c r="A29" s="176"/>
      <c r="B29" s="19" t="s">
        <v>58</v>
      </c>
      <c r="C29" s="23" t="s">
        <v>59</v>
      </c>
      <c r="D29" s="67" t="s">
        <v>60</v>
      </c>
      <c r="E29" s="68" t="s">
        <v>202</v>
      </c>
      <c r="F29" s="23" t="s">
        <v>203</v>
      </c>
    </row>
    <row r="30" spans="1:6" ht="17.25" thickTop="1" thickBot="1" x14ac:dyDescent="0.3">
      <c r="A30" s="129"/>
      <c r="B30" s="130"/>
      <c r="C30" s="24">
        <v>1</v>
      </c>
      <c r="D30" s="69" t="s">
        <v>248</v>
      </c>
      <c r="E30" s="24" t="s">
        <v>249</v>
      </c>
      <c r="F30" s="25" t="s">
        <v>250</v>
      </c>
    </row>
    <row r="31" spans="1:6" ht="17.25" thickTop="1" thickBot="1" x14ac:dyDescent="0.3">
      <c r="A31" s="129"/>
      <c r="B31" s="130"/>
      <c r="C31" s="26">
        <f>C30+1</f>
        <v>2</v>
      </c>
      <c r="D31" s="65" t="s">
        <v>251</v>
      </c>
      <c r="E31" s="26" t="s">
        <v>252</v>
      </c>
      <c r="F31" s="21" t="s">
        <v>253</v>
      </c>
    </row>
    <row r="32" spans="1:6" ht="17.25" thickTop="1" thickBot="1" x14ac:dyDescent="0.3">
      <c r="A32" s="129"/>
      <c r="B32" s="130"/>
      <c r="C32" s="26">
        <f t="shared" ref="C32:C43" si="1">C31+1</f>
        <v>3</v>
      </c>
      <c r="D32" s="65" t="s">
        <v>254</v>
      </c>
      <c r="E32" s="26" t="s">
        <v>255</v>
      </c>
      <c r="F32" s="21" t="s">
        <v>256</v>
      </c>
    </row>
    <row r="33" spans="1:6" ht="17.25" thickTop="1" thickBot="1" x14ac:dyDescent="0.3">
      <c r="A33" s="129"/>
      <c r="B33" s="130"/>
      <c r="C33" s="26">
        <f t="shared" si="1"/>
        <v>4</v>
      </c>
      <c r="D33" s="65" t="s">
        <v>257</v>
      </c>
      <c r="E33" s="26" t="s">
        <v>258</v>
      </c>
      <c r="F33" s="21" t="s">
        <v>259</v>
      </c>
    </row>
    <row r="34" spans="1:6" ht="17.25" thickTop="1" thickBot="1" x14ac:dyDescent="0.3">
      <c r="A34" s="129"/>
      <c r="B34" s="130"/>
      <c r="C34" s="26">
        <f t="shared" si="1"/>
        <v>5</v>
      </c>
      <c r="D34" s="65" t="s">
        <v>260</v>
      </c>
      <c r="E34" s="26" t="s">
        <v>261</v>
      </c>
      <c r="F34" s="21" t="s">
        <v>262</v>
      </c>
    </row>
    <row r="35" spans="1:6" ht="17.25" thickTop="1" thickBot="1" x14ac:dyDescent="0.3">
      <c r="A35" s="129"/>
      <c r="B35" s="130"/>
      <c r="C35" s="26">
        <f t="shared" si="1"/>
        <v>6</v>
      </c>
      <c r="D35" s="65" t="s">
        <v>263</v>
      </c>
      <c r="E35" s="26" t="s">
        <v>264</v>
      </c>
      <c r="F35" s="21" t="s">
        <v>265</v>
      </c>
    </row>
    <row r="36" spans="1:6" ht="17.25" thickTop="1" thickBot="1" x14ac:dyDescent="0.3">
      <c r="A36" s="129"/>
      <c r="B36" s="130"/>
      <c r="C36" s="26">
        <f t="shared" si="1"/>
        <v>7</v>
      </c>
      <c r="D36" s="65" t="s">
        <v>266</v>
      </c>
      <c r="E36" s="26" t="s">
        <v>267</v>
      </c>
      <c r="F36" s="21" t="s">
        <v>268</v>
      </c>
    </row>
    <row r="37" spans="1:6" ht="17.25" thickTop="1" thickBot="1" x14ac:dyDescent="0.3">
      <c r="A37" s="129"/>
      <c r="B37" s="130"/>
      <c r="C37" s="26">
        <f t="shared" si="1"/>
        <v>8</v>
      </c>
      <c r="D37" s="65" t="s">
        <v>269</v>
      </c>
      <c r="E37" s="26" t="s">
        <v>270</v>
      </c>
      <c r="F37" s="21" t="s">
        <v>271</v>
      </c>
    </row>
    <row r="38" spans="1:6" ht="17.25" thickTop="1" thickBot="1" x14ac:dyDescent="0.3">
      <c r="A38" s="129"/>
      <c r="B38" s="130"/>
      <c r="C38" s="26">
        <f t="shared" si="1"/>
        <v>9</v>
      </c>
      <c r="D38" s="65" t="s">
        <v>272</v>
      </c>
      <c r="E38" s="26" t="s">
        <v>273</v>
      </c>
      <c r="F38" s="21" t="s">
        <v>274</v>
      </c>
    </row>
    <row r="39" spans="1:6" ht="17.25" thickTop="1" thickBot="1" x14ac:dyDescent="0.3">
      <c r="A39" s="129"/>
      <c r="B39" s="130"/>
      <c r="C39" s="26">
        <f t="shared" si="1"/>
        <v>10</v>
      </c>
      <c r="D39" s="65" t="s">
        <v>275</v>
      </c>
      <c r="E39" s="26" t="s">
        <v>276</v>
      </c>
      <c r="F39" s="21" t="s">
        <v>277</v>
      </c>
    </row>
    <row r="40" spans="1:6" ht="17.25" thickTop="1" thickBot="1" x14ac:dyDescent="0.3">
      <c r="A40" s="129"/>
      <c r="B40" s="130"/>
      <c r="C40" s="26">
        <f t="shared" si="1"/>
        <v>11</v>
      </c>
      <c r="D40" s="65" t="s">
        <v>278</v>
      </c>
      <c r="E40" s="26" t="s">
        <v>279</v>
      </c>
      <c r="F40" s="21" t="s">
        <v>277</v>
      </c>
    </row>
    <row r="41" spans="1:6" ht="17.25" thickTop="1" thickBot="1" x14ac:dyDescent="0.3">
      <c r="A41" s="129"/>
      <c r="B41" s="130"/>
      <c r="C41" s="26">
        <f t="shared" si="1"/>
        <v>12</v>
      </c>
      <c r="D41" s="65" t="s">
        <v>280</v>
      </c>
      <c r="E41" s="26" t="s">
        <v>281</v>
      </c>
      <c r="F41" s="21" t="s">
        <v>277</v>
      </c>
    </row>
    <row r="42" spans="1:6" ht="17.25" thickTop="1" thickBot="1" x14ac:dyDescent="0.3">
      <c r="A42" s="129"/>
      <c r="B42" s="130"/>
      <c r="C42" s="26">
        <f t="shared" si="1"/>
        <v>13</v>
      </c>
      <c r="D42" s="65" t="s">
        <v>282</v>
      </c>
      <c r="E42" s="26" t="s">
        <v>283</v>
      </c>
      <c r="F42" s="21" t="s">
        <v>284</v>
      </c>
    </row>
    <row r="43" spans="1:6" ht="17.25" thickTop="1" thickBot="1" x14ac:dyDescent="0.3">
      <c r="A43" s="129"/>
      <c r="B43" s="130"/>
      <c r="C43" s="27">
        <f t="shared" si="1"/>
        <v>14</v>
      </c>
      <c r="D43" s="66" t="s">
        <v>285</v>
      </c>
      <c r="E43" s="27" t="s">
        <v>283</v>
      </c>
      <c r="F43" s="22" t="s">
        <v>284</v>
      </c>
    </row>
    <row r="44" spans="1:6" ht="16.5" thickTop="1" x14ac:dyDescent="0.25">
      <c r="A44" s="129"/>
      <c r="B44" s="122" t="str">
        <f>B50</f>
        <v>NA</v>
      </c>
      <c r="C44" s="176"/>
      <c r="D44" s="78" t="s">
        <v>246</v>
      </c>
      <c r="E44" s="176"/>
      <c r="F44" s="176"/>
    </row>
    <row r="47" spans="1:6" ht="18.75" x14ac:dyDescent="0.25">
      <c r="A47" s="176"/>
      <c r="B47" s="18" t="s">
        <v>286</v>
      </c>
      <c r="C47" s="176"/>
      <c r="D47" s="176"/>
      <c r="E47" s="28"/>
      <c r="F47" s="176"/>
    </row>
    <row r="49" spans="2:7" x14ac:dyDescent="0.25">
      <c r="B49" s="17" t="str">
        <f>IF(COUNTIF(B11:B24,"&gt;=1")=14,SUM(B11:B24),"NA")</f>
        <v>NA</v>
      </c>
      <c r="C49" s="176"/>
      <c r="D49" s="176" t="s">
        <v>287</v>
      </c>
      <c r="E49" s="176"/>
      <c r="F49" s="176"/>
      <c r="G49" s="176"/>
    </row>
    <row r="50" spans="2:7" ht="15.75" thickBot="1" x14ac:dyDescent="0.3">
      <c r="B50" s="17" t="str">
        <f>IF(COUNTIF(B30:B43,"&gt;=1")=14,SUM(B30:B43),"NA")</f>
        <v>NA</v>
      </c>
      <c r="C50" s="176"/>
      <c r="D50" s="176" t="s">
        <v>288</v>
      </c>
      <c r="E50" s="176"/>
      <c r="F50" s="176"/>
      <c r="G50" s="176"/>
    </row>
    <row r="51" spans="2:7" ht="17.25" thickTop="1" thickBot="1" x14ac:dyDescent="0.3">
      <c r="B51" s="58" t="str">
        <f>IF(B49="NA","NA",IF(B50="NA","NA",IF(B49&gt;=42,IF(B50&gt;=42,"High","Medium"),IF(B50&gt;=42,"Medium","Low"))))</f>
        <v>NA</v>
      </c>
      <c r="C51" s="176"/>
      <c r="D51" s="176" t="s">
        <v>289</v>
      </c>
      <c r="E51" s="176"/>
      <c r="F51" s="176"/>
      <c r="G51" s="176"/>
    </row>
    <row r="52" spans="2:7" ht="15.75" thickTop="1" x14ac:dyDescent="0.25">
      <c r="C52" s="176"/>
      <c r="D52" s="176"/>
      <c r="E52" s="176"/>
      <c r="F52" s="176"/>
      <c r="G52" s="176"/>
    </row>
    <row r="55" spans="2:7" x14ac:dyDescent="0.25">
      <c r="B55" s="17" t="s">
        <v>290</v>
      </c>
      <c r="C55" s="176"/>
      <c r="D55" s="176"/>
      <c r="E55" s="176"/>
      <c r="F55" s="176"/>
      <c r="G55" s="176"/>
    </row>
    <row r="56" spans="2:7" x14ac:dyDescent="0.25">
      <c r="B56" s="17" t="s">
        <v>291</v>
      </c>
      <c r="C56" s="176"/>
      <c r="D56" s="176"/>
      <c r="E56" s="176"/>
      <c r="F56" s="176"/>
      <c r="G56" s="176"/>
    </row>
    <row r="57" spans="2:7" x14ac:dyDescent="0.25">
      <c r="B57" s="17" t="s">
        <v>292</v>
      </c>
      <c r="C57" s="176"/>
      <c r="D57" s="176"/>
      <c r="E57" s="176"/>
      <c r="F57" s="176"/>
      <c r="G57" s="176"/>
    </row>
    <row r="58" spans="2:7" x14ac:dyDescent="0.25">
      <c r="B58" s="17" t="s">
        <v>293</v>
      </c>
      <c r="C58" s="176"/>
      <c r="D58" s="176"/>
      <c r="E58" s="176"/>
      <c r="F58" s="176"/>
      <c r="G58" s="176"/>
    </row>
    <row r="60" spans="2:7" x14ac:dyDescent="0.25">
      <c r="C60" s="176"/>
      <c r="D60" s="176"/>
      <c r="E60" s="49" t="s">
        <v>294</v>
      </c>
      <c r="F60" s="49" t="str">
        <f>B49</f>
        <v>NA</v>
      </c>
      <c r="G60" s="49" t="e">
        <f>F60/14</f>
        <v>#VALUE!</v>
      </c>
    </row>
    <row r="61" spans="2:7" x14ac:dyDescent="0.25">
      <c r="C61" s="176"/>
      <c r="D61" s="176"/>
      <c r="E61" s="49" t="s">
        <v>295</v>
      </c>
      <c r="F61" s="49" t="str">
        <f>B50</f>
        <v>NA</v>
      </c>
      <c r="G61" s="49" t="e">
        <f>F61/14</f>
        <v>#VALUE!</v>
      </c>
    </row>
    <row r="62" spans="2:7" x14ac:dyDescent="0.25">
      <c r="C62" s="176"/>
      <c r="D62" s="176"/>
      <c r="E62" s="49"/>
      <c r="F62" s="49" t="str">
        <f>CONCATENATE("CC: ",F60,";  OA: ",F61)</f>
        <v>CC: NA;  OA: NA</v>
      </c>
      <c r="G62" s="176"/>
    </row>
  </sheetData>
  <sheetProtection algorithmName="SHA-512" hashValue="syi96Z/XQRMQNUgxB9rPGxns3tXZPkomDL3VhvvWWgFx7mzYIl2t1pCSsEZUYgIG4R6kIBIMKIxFWXzcWuekHA==" saltValue="bbMBpN2z4nWo08vjLwjsYA==" spinCount="100000" sheet="1" selectLockedCells="1"/>
  <dataValidations count="1">
    <dataValidation type="decimal" allowBlank="1" showInputMessage="1" showErrorMessage="1" sqref="B30:B43 B11:B24" xr:uid="{2026C2B7-CB23-4320-B112-543FCBAF2E37}">
      <formula1>1</formula1>
      <formula2>5</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77A94-4DB4-4955-85D1-611EF82187A6}">
  <dimension ref="A2:E31"/>
  <sheetViews>
    <sheetView showGridLines="0" showRowColHeaders="0" workbookViewId="0"/>
  </sheetViews>
  <sheetFormatPr defaultRowHeight="15" x14ac:dyDescent="0.25"/>
  <cols>
    <col min="2" max="2" width="144.85546875" customWidth="1"/>
    <col min="3" max="3" width="3" customWidth="1"/>
    <col min="4" max="4" width="3.5703125" customWidth="1"/>
    <col min="5" max="5" width="3.7109375" customWidth="1"/>
  </cols>
  <sheetData>
    <row r="2" spans="1:5" ht="27" x14ac:dyDescent="0.4">
      <c r="B2" s="4" t="s">
        <v>0</v>
      </c>
      <c r="C2" s="4"/>
    </row>
    <row r="3" spans="1:5" ht="21" x14ac:dyDescent="0.25">
      <c r="A3" s="37"/>
      <c r="B3" s="44" t="s">
        <v>31</v>
      </c>
      <c r="C3" s="150"/>
      <c r="D3" s="37"/>
      <c r="E3" s="37"/>
    </row>
    <row r="4" spans="1:5" x14ac:dyDescent="0.25">
      <c r="A4" s="37"/>
      <c r="B4" s="151"/>
      <c r="C4" s="151"/>
      <c r="D4" s="37"/>
    </row>
    <row r="5" spans="1:5" x14ac:dyDescent="0.25">
      <c r="E5" s="175"/>
    </row>
    <row r="6" spans="1:5" ht="45" x14ac:dyDescent="0.25">
      <c r="B6" s="175" t="s">
        <v>32</v>
      </c>
      <c r="E6" s="175"/>
    </row>
    <row r="7" spans="1:5" x14ac:dyDescent="0.25">
      <c r="B7" s="175"/>
      <c r="E7" s="175"/>
    </row>
    <row r="8" spans="1:5" x14ac:dyDescent="0.25">
      <c r="B8" s="91" t="s">
        <v>33</v>
      </c>
      <c r="E8" s="175"/>
    </row>
    <row r="9" spans="1:5" ht="75" x14ac:dyDescent="0.25">
      <c r="B9" s="175" t="s">
        <v>34</v>
      </c>
      <c r="E9" s="175"/>
    </row>
    <row r="10" spans="1:5" x14ac:dyDescent="0.25">
      <c r="B10" s="175"/>
      <c r="E10" s="175"/>
    </row>
    <row r="11" spans="1:5" x14ac:dyDescent="0.25">
      <c r="B11" s="91" t="s">
        <v>35</v>
      </c>
      <c r="E11" s="175"/>
    </row>
    <row r="12" spans="1:5" x14ac:dyDescent="0.25">
      <c r="B12" s="175" t="s">
        <v>36</v>
      </c>
      <c r="E12" s="175"/>
    </row>
    <row r="13" spans="1:5" x14ac:dyDescent="0.25">
      <c r="B13" s="175" t="s">
        <v>37</v>
      </c>
      <c r="E13" s="175"/>
    </row>
    <row r="14" spans="1:5" ht="30" x14ac:dyDescent="0.25">
      <c r="B14" s="175" t="s">
        <v>38</v>
      </c>
      <c r="E14" s="175"/>
    </row>
    <row r="15" spans="1:5" x14ac:dyDescent="0.25">
      <c r="B15" s="175"/>
      <c r="E15" s="175"/>
    </row>
    <row r="16" spans="1:5" ht="30" x14ac:dyDescent="0.25">
      <c r="B16" s="175" t="s">
        <v>39</v>
      </c>
      <c r="E16" s="175"/>
    </row>
    <row r="17" spans="2:5" x14ac:dyDescent="0.25">
      <c r="B17" s="175"/>
      <c r="E17" s="175"/>
    </row>
    <row r="18" spans="2:5" x14ac:dyDescent="0.25">
      <c r="B18" s="91" t="s">
        <v>40</v>
      </c>
      <c r="E18" s="175"/>
    </row>
    <row r="19" spans="2:5" ht="75" x14ac:dyDescent="0.25">
      <c r="B19" s="175" t="s">
        <v>41</v>
      </c>
      <c r="E19" s="175"/>
    </row>
    <row r="20" spans="2:5" x14ac:dyDescent="0.25">
      <c r="B20" s="175"/>
      <c r="E20" s="175"/>
    </row>
    <row r="21" spans="2:5" x14ac:dyDescent="0.25">
      <c r="B21" s="91" t="s">
        <v>42</v>
      </c>
      <c r="E21" s="175"/>
    </row>
    <row r="22" spans="2:5" ht="30" x14ac:dyDescent="0.25">
      <c r="B22" s="175" t="s">
        <v>43</v>
      </c>
      <c r="E22" s="175"/>
    </row>
    <row r="23" spans="2:5" x14ac:dyDescent="0.25">
      <c r="B23" s="175"/>
      <c r="E23" s="175"/>
    </row>
    <row r="24" spans="2:5" x14ac:dyDescent="0.25">
      <c r="B24" s="91" t="s">
        <v>44</v>
      </c>
      <c r="E24" s="175"/>
    </row>
    <row r="25" spans="2:5" ht="30" x14ac:dyDescent="0.25">
      <c r="B25" s="175" t="s">
        <v>45</v>
      </c>
      <c r="E25" s="175"/>
    </row>
    <row r="26" spans="2:5" x14ac:dyDescent="0.25">
      <c r="B26" s="175"/>
    </row>
    <row r="27" spans="2:5" x14ac:dyDescent="0.25">
      <c r="B27" s="91" t="s">
        <v>46</v>
      </c>
    </row>
    <row r="28" spans="2:5" x14ac:dyDescent="0.25">
      <c r="B28" s="175" t="s">
        <v>47</v>
      </c>
    </row>
    <row r="29" spans="2:5" x14ac:dyDescent="0.25">
      <c r="B29" s="175"/>
    </row>
    <row r="30" spans="2:5" x14ac:dyDescent="0.25">
      <c r="B30" s="91" t="s">
        <v>48</v>
      </c>
    </row>
    <row r="31" spans="2:5" ht="75" x14ac:dyDescent="0.25">
      <c r="B31" s="175" t="s">
        <v>49</v>
      </c>
    </row>
  </sheetData>
  <sheetProtection algorithmName="SHA-512" hashValue="3JN04tQaL7f4r1NGlNeHYBfcT77+8zZQmHQCauvqfOh6pfgGXFCK7ziFm8E6Gjw+n3Qg9pHmCbm4OXLuo3xPwg==" saltValue="81fRb7ByHIIgj/lmTDxJgg==" spinCount="100000" sheet="1" selectLockedCells="1"/>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A9FD-AE3B-40A1-B92D-8DE14B5F0CFB}">
  <dimension ref="A2:O65"/>
  <sheetViews>
    <sheetView showGridLines="0" showRowColHeaders="0" zoomScaleNormal="100" workbookViewId="0">
      <selection activeCell="B12" sqref="B12"/>
    </sheetView>
  </sheetViews>
  <sheetFormatPr defaultRowHeight="15" outlineLevelRow="1" x14ac:dyDescent="0.25"/>
  <cols>
    <col min="2" max="2" width="38.140625" customWidth="1"/>
    <col min="3" max="3" width="20.140625" customWidth="1"/>
    <col min="4" max="4" width="26.7109375" customWidth="1"/>
    <col min="5" max="5" width="41.7109375" customWidth="1"/>
    <col min="6" max="6" width="19.85546875" customWidth="1"/>
    <col min="7" max="7" width="19.28515625" customWidth="1"/>
    <col min="8" max="8" width="2.7109375" customWidth="1"/>
    <col min="14" max="14" width="16.5703125" customWidth="1"/>
    <col min="15" max="15" width="56.85546875" customWidth="1"/>
  </cols>
  <sheetData>
    <row r="2" spans="1:15" ht="26.25" x14ac:dyDescent="0.4">
      <c r="B2" s="9" t="s">
        <v>50</v>
      </c>
    </row>
    <row r="3" spans="1:15" ht="21" x14ac:dyDescent="0.35">
      <c r="B3" s="5" t="s">
        <v>117</v>
      </c>
    </row>
    <row r="4" spans="1:15" x14ac:dyDescent="0.25">
      <c r="B4" s="6" t="s">
        <v>296</v>
      </c>
    </row>
    <row r="5" spans="1:15" x14ac:dyDescent="0.25">
      <c r="B5" s="8"/>
    </row>
    <row r="6" spans="1:15" ht="21" x14ac:dyDescent="0.35">
      <c r="B6" s="10" t="s">
        <v>297</v>
      </c>
    </row>
    <row r="7" spans="1:15" x14ac:dyDescent="0.25">
      <c r="B7" t="s">
        <v>298</v>
      </c>
    </row>
    <row r="8" spans="1:15" x14ac:dyDescent="0.25">
      <c r="B8" t="s">
        <v>299</v>
      </c>
    </row>
    <row r="10" spans="1:15" ht="18.75" x14ac:dyDescent="0.3">
      <c r="B10" s="77" t="s">
        <v>300</v>
      </c>
    </row>
    <row r="11" spans="1:15" ht="32.25" outlineLevel="1" thickBot="1" x14ac:dyDescent="0.3">
      <c r="B11" s="1" t="s">
        <v>301</v>
      </c>
      <c r="C11" s="110" t="s">
        <v>302</v>
      </c>
      <c r="D11" s="1" t="s">
        <v>303</v>
      </c>
      <c r="E11" s="110" t="s">
        <v>304</v>
      </c>
      <c r="F11" s="110" t="s">
        <v>305</v>
      </c>
      <c r="G11" s="110" t="s">
        <v>306</v>
      </c>
      <c r="I11" s="11" t="s">
        <v>153</v>
      </c>
      <c r="J11" s="11" t="s">
        <v>154</v>
      </c>
      <c r="K11" s="11" t="s">
        <v>155</v>
      </c>
      <c r="L11" s="11" t="s">
        <v>153</v>
      </c>
      <c r="M11" s="11" t="s">
        <v>156</v>
      </c>
      <c r="N11" s="81" t="s">
        <v>307</v>
      </c>
      <c r="O11" s="82" t="s">
        <v>308</v>
      </c>
    </row>
    <row r="12" spans="1:15" ht="18" outlineLevel="1" thickTop="1" thickBot="1" x14ac:dyDescent="0.3">
      <c r="A12" s="111">
        <v>1</v>
      </c>
      <c r="B12" s="38"/>
      <c r="C12" s="38"/>
      <c r="D12" s="38"/>
      <c r="E12" s="38"/>
      <c r="F12" s="38"/>
      <c r="G12" s="38"/>
      <c r="I12" s="55"/>
      <c r="J12" s="55"/>
      <c r="K12" s="55"/>
      <c r="L12" s="55"/>
      <c r="M12" s="55"/>
      <c r="N12" s="98" t="str">
        <f>IF(I12="","",IF(I12&lt;=3,"Awareness",IF(J12&lt;=3,"Desire",IF(K12&lt;=3,"Knowledge",IF(L12&lt;=3,"Ability",IF(M12&lt;=3,"Reinforcement","No barrier"))))))</f>
        <v/>
      </c>
      <c r="O12" s="38"/>
    </row>
    <row r="13" spans="1:15" ht="18" outlineLevel="1" thickTop="1" thickBot="1" x14ac:dyDescent="0.3">
      <c r="A13" s="111">
        <v>2</v>
      </c>
      <c r="B13" s="38"/>
      <c r="C13" s="38"/>
      <c r="D13" s="38"/>
      <c r="E13" s="38"/>
      <c r="F13" s="38"/>
      <c r="G13" s="38"/>
      <c r="I13" s="55"/>
      <c r="J13" s="55"/>
      <c r="K13" s="55"/>
      <c r="L13" s="55"/>
      <c r="M13" s="55"/>
      <c r="N13" s="98" t="str">
        <f t="shared" ref="N13:N26" si="0">IF(I13="","",IF(I13&lt;=3,"Awareness",IF(J13&lt;=3,"Desire",IF(K13&lt;=3,"Knowledge",IF(L13&lt;=3,"Ability",IF(M13&lt;=3,"Reinforcement","No barrier"))))))</f>
        <v/>
      </c>
      <c r="O13" s="38"/>
    </row>
    <row r="14" spans="1:15" ht="18" outlineLevel="1" thickTop="1" thickBot="1" x14ac:dyDescent="0.3">
      <c r="A14" s="111">
        <v>3</v>
      </c>
      <c r="B14" s="38"/>
      <c r="C14" s="38"/>
      <c r="D14" s="38"/>
      <c r="E14" s="38"/>
      <c r="F14" s="38"/>
      <c r="G14" s="38"/>
      <c r="I14" s="55"/>
      <c r="J14" s="55"/>
      <c r="K14" s="55"/>
      <c r="L14" s="55"/>
      <c r="M14" s="55"/>
      <c r="N14" s="98" t="str">
        <f t="shared" si="0"/>
        <v/>
      </c>
      <c r="O14" s="38"/>
    </row>
    <row r="15" spans="1:15" ht="18" outlineLevel="1" thickTop="1" thickBot="1" x14ac:dyDescent="0.3">
      <c r="A15" s="111">
        <v>4</v>
      </c>
      <c r="B15" s="38"/>
      <c r="C15" s="38"/>
      <c r="D15" s="38"/>
      <c r="E15" s="38"/>
      <c r="F15" s="38"/>
      <c r="G15" s="38"/>
      <c r="I15" s="55"/>
      <c r="J15" s="55"/>
      <c r="K15" s="55"/>
      <c r="L15" s="55"/>
      <c r="M15" s="55"/>
      <c r="N15" s="98" t="str">
        <f t="shared" si="0"/>
        <v/>
      </c>
      <c r="O15" s="38"/>
    </row>
    <row r="16" spans="1:15" ht="18" outlineLevel="1" thickTop="1" thickBot="1" x14ac:dyDescent="0.3">
      <c r="A16" s="111">
        <v>5</v>
      </c>
      <c r="B16" s="38"/>
      <c r="C16" s="38"/>
      <c r="D16" s="38"/>
      <c r="E16" s="38"/>
      <c r="F16" s="38"/>
      <c r="G16" s="38"/>
      <c r="I16" s="55"/>
      <c r="J16" s="55"/>
      <c r="K16" s="55"/>
      <c r="L16" s="55"/>
      <c r="M16" s="55"/>
      <c r="N16" s="98" t="str">
        <f t="shared" si="0"/>
        <v/>
      </c>
      <c r="O16" s="38"/>
    </row>
    <row r="17" spans="1:15" ht="18" outlineLevel="1" thickTop="1" thickBot="1" x14ac:dyDescent="0.3">
      <c r="A17" s="111">
        <v>6</v>
      </c>
      <c r="B17" s="38"/>
      <c r="C17" s="38"/>
      <c r="D17" s="38"/>
      <c r="E17" s="38"/>
      <c r="F17" s="38"/>
      <c r="G17" s="38"/>
      <c r="I17" s="55"/>
      <c r="J17" s="55"/>
      <c r="K17" s="55"/>
      <c r="L17" s="55"/>
      <c r="M17" s="55"/>
      <c r="N17" s="98" t="str">
        <f t="shared" si="0"/>
        <v/>
      </c>
      <c r="O17" s="38"/>
    </row>
    <row r="18" spans="1:15" ht="18" outlineLevel="1" thickTop="1" thickBot="1" x14ac:dyDescent="0.3">
      <c r="A18" s="111">
        <v>7</v>
      </c>
      <c r="B18" s="38"/>
      <c r="C18" s="38"/>
      <c r="D18" s="38"/>
      <c r="E18" s="38"/>
      <c r="F18" s="38"/>
      <c r="G18" s="38"/>
      <c r="I18" s="55"/>
      <c r="J18" s="55"/>
      <c r="K18" s="55"/>
      <c r="L18" s="55"/>
      <c r="M18" s="55"/>
      <c r="N18" s="98" t="str">
        <f t="shared" si="0"/>
        <v/>
      </c>
      <c r="O18" s="38"/>
    </row>
    <row r="19" spans="1:15" ht="18" outlineLevel="1" thickTop="1" thickBot="1" x14ac:dyDescent="0.3">
      <c r="A19" s="111">
        <v>8</v>
      </c>
      <c r="B19" s="38"/>
      <c r="C19" s="38"/>
      <c r="D19" s="38"/>
      <c r="E19" s="38"/>
      <c r="F19" s="38"/>
      <c r="G19" s="38"/>
      <c r="I19" s="55"/>
      <c r="J19" s="55"/>
      <c r="K19" s="55"/>
      <c r="L19" s="55"/>
      <c r="M19" s="55"/>
      <c r="N19" s="98" t="str">
        <f t="shared" si="0"/>
        <v/>
      </c>
      <c r="O19" s="38"/>
    </row>
    <row r="20" spans="1:15" ht="18" outlineLevel="1" thickTop="1" thickBot="1" x14ac:dyDescent="0.3">
      <c r="A20" s="111">
        <v>9</v>
      </c>
      <c r="B20" s="38"/>
      <c r="C20" s="38"/>
      <c r="D20" s="38"/>
      <c r="E20" s="38"/>
      <c r="F20" s="38"/>
      <c r="G20" s="38"/>
      <c r="I20" s="55"/>
      <c r="J20" s="55"/>
      <c r="K20" s="55"/>
      <c r="L20" s="55"/>
      <c r="M20" s="55"/>
      <c r="N20" s="98" t="str">
        <f t="shared" si="0"/>
        <v/>
      </c>
      <c r="O20" s="38"/>
    </row>
    <row r="21" spans="1:15" ht="18" outlineLevel="1" thickTop="1" thickBot="1" x14ac:dyDescent="0.3">
      <c r="A21" s="111">
        <v>10</v>
      </c>
      <c r="B21" s="38"/>
      <c r="C21" s="38"/>
      <c r="D21" s="38"/>
      <c r="E21" s="38"/>
      <c r="F21" s="38"/>
      <c r="G21" s="38"/>
      <c r="I21" s="55"/>
      <c r="J21" s="55"/>
      <c r="K21" s="55"/>
      <c r="L21" s="55"/>
      <c r="M21" s="55"/>
      <c r="N21" s="98" t="str">
        <f t="shared" si="0"/>
        <v/>
      </c>
      <c r="O21" s="38"/>
    </row>
    <row r="22" spans="1:15" ht="18" outlineLevel="1" thickTop="1" thickBot="1" x14ac:dyDescent="0.3">
      <c r="A22" s="111">
        <v>11</v>
      </c>
      <c r="B22" s="38"/>
      <c r="C22" s="38"/>
      <c r="D22" s="38"/>
      <c r="E22" s="38"/>
      <c r="F22" s="38"/>
      <c r="G22" s="38"/>
      <c r="I22" s="55"/>
      <c r="J22" s="55"/>
      <c r="K22" s="55"/>
      <c r="L22" s="55"/>
      <c r="M22" s="55"/>
      <c r="N22" s="98" t="str">
        <f t="shared" si="0"/>
        <v/>
      </c>
      <c r="O22" s="38"/>
    </row>
    <row r="23" spans="1:15" ht="18" outlineLevel="1" thickTop="1" thickBot="1" x14ac:dyDescent="0.3">
      <c r="A23" s="111">
        <v>12</v>
      </c>
      <c r="B23" s="38"/>
      <c r="C23" s="38"/>
      <c r="D23" s="38"/>
      <c r="E23" s="38"/>
      <c r="F23" s="38"/>
      <c r="G23" s="38"/>
      <c r="I23" s="55"/>
      <c r="J23" s="55"/>
      <c r="K23" s="55"/>
      <c r="L23" s="55"/>
      <c r="M23" s="55"/>
      <c r="N23" s="98" t="str">
        <f t="shared" si="0"/>
        <v/>
      </c>
      <c r="O23" s="38"/>
    </row>
    <row r="24" spans="1:15" ht="18" outlineLevel="1" thickTop="1" thickBot="1" x14ac:dyDescent="0.3">
      <c r="A24" s="111">
        <v>13</v>
      </c>
      <c r="B24" s="38"/>
      <c r="C24" s="38"/>
      <c r="D24" s="38"/>
      <c r="E24" s="38"/>
      <c r="F24" s="38"/>
      <c r="G24" s="38"/>
      <c r="I24" s="55"/>
      <c r="J24" s="55"/>
      <c r="K24" s="55"/>
      <c r="L24" s="55"/>
      <c r="M24" s="55"/>
      <c r="N24" s="98" t="str">
        <f t="shared" si="0"/>
        <v/>
      </c>
      <c r="O24" s="38"/>
    </row>
    <row r="25" spans="1:15" ht="18" outlineLevel="1" thickTop="1" thickBot="1" x14ac:dyDescent="0.3">
      <c r="A25" s="111">
        <v>14</v>
      </c>
      <c r="B25" s="38"/>
      <c r="C25" s="38"/>
      <c r="D25" s="38"/>
      <c r="E25" s="38"/>
      <c r="F25" s="38"/>
      <c r="G25" s="38"/>
      <c r="I25" s="55"/>
      <c r="J25" s="55"/>
      <c r="K25" s="55"/>
      <c r="L25" s="55"/>
      <c r="M25" s="55"/>
      <c r="N25" s="98" t="str">
        <f t="shared" si="0"/>
        <v/>
      </c>
      <c r="O25" s="38"/>
    </row>
    <row r="26" spans="1:15" ht="18" outlineLevel="1" thickTop="1" thickBot="1" x14ac:dyDescent="0.3">
      <c r="A26" s="111">
        <v>15</v>
      </c>
      <c r="B26" s="38"/>
      <c r="C26" s="38"/>
      <c r="D26" s="38"/>
      <c r="E26" s="38"/>
      <c r="F26" s="38"/>
      <c r="G26" s="38"/>
      <c r="I26" s="55"/>
      <c r="J26" s="55"/>
      <c r="K26" s="55"/>
      <c r="L26" s="55"/>
      <c r="M26" s="55"/>
      <c r="N26" s="98" t="str">
        <f t="shared" si="0"/>
        <v/>
      </c>
      <c r="O26" s="38"/>
    </row>
    <row r="27" spans="1:15" ht="15.75" thickTop="1" x14ac:dyDescent="0.25"/>
    <row r="29" spans="1:15" ht="18.75" x14ac:dyDescent="0.3">
      <c r="B29" s="77" t="s">
        <v>309</v>
      </c>
    </row>
    <row r="30" spans="1:15" ht="32.25" outlineLevel="1" thickBot="1" x14ac:dyDescent="0.3">
      <c r="B30" s="1" t="s">
        <v>310</v>
      </c>
      <c r="C30" s="110" t="s">
        <v>302</v>
      </c>
      <c r="D30" s="1" t="s">
        <v>303</v>
      </c>
      <c r="E30" s="110" t="s">
        <v>304</v>
      </c>
      <c r="F30" s="110" t="s">
        <v>305</v>
      </c>
      <c r="G30" s="110" t="s">
        <v>306</v>
      </c>
      <c r="I30" s="11" t="s">
        <v>153</v>
      </c>
      <c r="J30" s="11" t="s">
        <v>154</v>
      </c>
      <c r="K30" s="11" t="s">
        <v>155</v>
      </c>
      <c r="L30" s="11" t="s">
        <v>153</v>
      </c>
      <c r="M30" s="11" t="s">
        <v>156</v>
      </c>
      <c r="N30" s="81" t="s">
        <v>307</v>
      </c>
      <c r="O30" s="82" t="s">
        <v>308</v>
      </c>
    </row>
    <row r="31" spans="1:15" ht="18" outlineLevel="1" thickTop="1" thickBot="1" x14ac:dyDescent="0.3">
      <c r="A31" s="111">
        <v>1</v>
      </c>
      <c r="B31" s="38"/>
      <c r="C31" s="38"/>
      <c r="D31" s="38"/>
      <c r="E31" s="38"/>
      <c r="F31" s="38"/>
      <c r="G31" s="38"/>
      <c r="I31" s="55"/>
      <c r="J31" s="55"/>
      <c r="K31" s="55"/>
      <c r="L31" s="55"/>
      <c r="M31" s="55"/>
      <c r="N31" s="98" t="str">
        <f>IF(I31="","",IF(I31&lt;=3,"Awareness",IF(J31&lt;=3,"Desire",IF(K31&lt;=3,"Knowledge",IF(L31&lt;=3,"Ability",IF(M31&lt;=3,"Reinforcement","No barrier"))))))</f>
        <v/>
      </c>
      <c r="O31" s="38"/>
    </row>
    <row r="32" spans="1:15" ht="18" outlineLevel="1" thickTop="1" thickBot="1" x14ac:dyDescent="0.3">
      <c r="A32" s="111">
        <v>2</v>
      </c>
      <c r="B32" s="38"/>
      <c r="C32" s="38"/>
      <c r="D32" s="38"/>
      <c r="E32" s="38"/>
      <c r="F32" s="38"/>
      <c r="G32" s="38"/>
      <c r="I32" s="55"/>
      <c r="J32" s="55"/>
      <c r="K32" s="55"/>
      <c r="L32" s="55"/>
      <c r="M32" s="55"/>
      <c r="N32" s="98" t="str">
        <f t="shared" ref="N32:N45" si="1">IF(I32="","",IF(I32&lt;=3,"Awareness",IF(J32&lt;=3,"Desire",IF(K32&lt;=3,"Knowledge",IF(L32&lt;=3,"Ability",IF(M32&lt;=3,"Reinforcement","No barrier"))))))</f>
        <v/>
      </c>
      <c r="O32" s="38"/>
    </row>
    <row r="33" spans="1:15" ht="18" outlineLevel="1" thickTop="1" thickBot="1" x14ac:dyDescent="0.3">
      <c r="A33" s="111">
        <v>3</v>
      </c>
      <c r="B33" s="38"/>
      <c r="C33" s="38"/>
      <c r="D33" s="38"/>
      <c r="E33" s="38"/>
      <c r="F33" s="38"/>
      <c r="G33" s="38"/>
      <c r="I33" s="55"/>
      <c r="J33" s="55"/>
      <c r="K33" s="55"/>
      <c r="L33" s="55"/>
      <c r="M33" s="55"/>
      <c r="N33" s="98" t="str">
        <f t="shared" si="1"/>
        <v/>
      </c>
      <c r="O33" s="38"/>
    </row>
    <row r="34" spans="1:15" ht="18" outlineLevel="1" thickTop="1" thickBot="1" x14ac:dyDescent="0.3">
      <c r="A34" s="111">
        <v>4</v>
      </c>
      <c r="B34" s="38"/>
      <c r="C34" s="38"/>
      <c r="D34" s="38"/>
      <c r="E34" s="38"/>
      <c r="F34" s="38"/>
      <c r="G34" s="38"/>
      <c r="I34" s="55"/>
      <c r="J34" s="55"/>
      <c r="K34" s="55"/>
      <c r="L34" s="55"/>
      <c r="M34" s="55"/>
      <c r="N34" s="98" t="str">
        <f t="shared" si="1"/>
        <v/>
      </c>
      <c r="O34" s="38"/>
    </row>
    <row r="35" spans="1:15" ht="18" outlineLevel="1" thickTop="1" thickBot="1" x14ac:dyDescent="0.3">
      <c r="A35" s="111">
        <v>5</v>
      </c>
      <c r="B35" s="38"/>
      <c r="C35" s="38"/>
      <c r="D35" s="38"/>
      <c r="E35" s="38"/>
      <c r="F35" s="38"/>
      <c r="G35" s="38"/>
      <c r="I35" s="55"/>
      <c r="J35" s="55"/>
      <c r="K35" s="55"/>
      <c r="L35" s="55"/>
      <c r="M35" s="55"/>
      <c r="N35" s="98" t="str">
        <f t="shared" si="1"/>
        <v/>
      </c>
      <c r="O35" s="38"/>
    </row>
    <row r="36" spans="1:15" ht="18" outlineLevel="1" thickTop="1" thickBot="1" x14ac:dyDescent="0.3">
      <c r="A36" s="111">
        <v>6</v>
      </c>
      <c r="B36" s="38"/>
      <c r="C36" s="38"/>
      <c r="D36" s="38"/>
      <c r="E36" s="38"/>
      <c r="F36" s="38"/>
      <c r="G36" s="38"/>
      <c r="I36" s="55"/>
      <c r="J36" s="55"/>
      <c r="K36" s="55"/>
      <c r="L36" s="55"/>
      <c r="M36" s="55"/>
      <c r="N36" s="98" t="str">
        <f t="shared" si="1"/>
        <v/>
      </c>
      <c r="O36" s="38"/>
    </row>
    <row r="37" spans="1:15" ht="18" outlineLevel="1" thickTop="1" thickBot="1" x14ac:dyDescent="0.3">
      <c r="A37" s="111">
        <v>7</v>
      </c>
      <c r="B37" s="38"/>
      <c r="C37" s="38"/>
      <c r="D37" s="38"/>
      <c r="E37" s="38"/>
      <c r="F37" s="38"/>
      <c r="G37" s="38"/>
      <c r="I37" s="55"/>
      <c r="J37" s="55"/>
      <c r="K37" s="55"/>
      <c r="L37" s="55"/>
      <c r="M37" s="55"/>
      <c r="N37" s="98" t="str">
        <f t="shared" si="1"/>
        <v/>
      </c>
      <c r="O37" s="38"/>
    </row>
    <row r="38" spans="1:15" ht="18" outlineLevel="1" thickTop="1" thickBot="1" x14ac:dyDescent="0.3">
      <c r="A38" s="111">
        <v>8</v>
      </c>
      <c r="B38" s="38"/>
      <c r="C38" s="38"/>
      <c r="D38" s="38"/>
      <c r="E38" s="38"/>
      <c r="F38" s="38"/>
      <c r="G38" s="38"/>
      <c r="I38" s="55"/>
      <c r="J38" s="55"/>
      <c r="K38" s="55"/>
      <c r="L38" s="55"/>
      <c r="M38" s="55"/>
      <c r="N38" s="98" t="str">
        <f t="shared" si="1"/>
        <v/>
      </c>
      <c r="O38" s="38"/>
    </row>
    <row r="39" spans="1:15" ht="18" outlineLevel="1" thickTop="1" thickBot="1" x14ac:dyDescent="0.3">
      <c r="A39" s="111">
        <v>9</v>
      </c>
      <c r="B39" s="38"/>
      <c r="C39" s="38"/>
      <c r="D39" s="38"/>
      <c r="E39" s="38"/>
      <c r="F39" s="38"/>
      <c r="G39" s="38"/>
      <c r="I39" s="55"/>
      <c r="J39" s="55"/>
      <c r="K39" s="55"/>
      <c r="L39" s="55"/>
      <c r="M39" s="55"/>
      <c r="N39" s="98" t="str">
        <f t="shared" si="1"/>
        <v/>
      </c>
      <c r="O39" s="38"/>
    </row>
    <row r="40" spans="1:15" ht="18" outlineLevel="1" thickTop="1" thickBot="1" x14ac:dyDescent="0.3">
      <c r="A40" s="111">
        <v>10</v>
      </c>
      <c r="B40" s="38"/>
      <c r="C40" s="38"/>
      <c r="D40" s="38"/>
      <c r="E40" s="38"/>
      <c r="F40" s="38"/>
      <c r="G40" s="38"/>
      <c r="I40" s="55"/>
      <c r="J40" s="55"/>
      <c r="K40" s="55"/>
      <c r="L40" s="55"/>
      <c r="M40" s="55"/>
      <c r="N40" s="98" t="str">
        <f t="shared" si="1"/>
        <v/>
      </c>
      <c r="O40" s="38"/>
    </row>
    <row r="41" spans="1:15" ht="18" outlineLevel="1" thickTop="1" thickBot="1" x14ac:dyDescent="0.3">
      <c r="A41" s="111">
        <v>11</v>
      </c>
      <c r="B41" s="38"/>
      <c r="C41" s="38"/>
      <c r="D41" s="38"/>
      <c r="E41" s="38"/>
      <c r="F41" s="38"/>
      <c r="G41" s="38"/>
      <c r="I41" s="55"/>
      <c r="J41" s="55"/>
      <c r="K41" s="55"/>
      <c r="L41" s="55"/>
      <c r="M41" s="55"/>
      <c r="N41" s="98" t="str">
        <f t="shared" si="1"/>
        <v/>
      </c>
      <c r="O41" s="38"/>
    </row>
    <row r="42" spans="1:15" ht="18" outlineLevel="1" thickTop="1" thickBot="1" x14ac:dyDescent="0.3">
      <c r="A42" s="111">
        <v>12</v>
      </c>
      <c r="B42" s="38"/>
      <c r="C42" s="38"/>
      <c r="D42" s="38"/>
      <c r="E42" s="38"/>
      <c r="F42" s="38"/>
      <c r="G42" s="38"/>
      <c r="I42" s="55"/>
      <c r="J42" s="55"/>
      <c r="K42" s="55"/>
      <c r="L42" s="55"/>
      <c r="M42" s="55"/>
      <c r="N42" s="98" t="str">
        <f t="shared" si="1"/>
        <v/>
      </c>
      <c r="O42" s="38"/>
    </row>
    <row r="43" spans="1:15" ht="18" outlineLevel="1" thickTop="1" thickBot="1" x14ac:dyDescent="0.3">
      <c r="A43" s="111">
        <v>13</v>
      </c>
      <c r="B43" s="38"/>
      <c r="C43" s="38"/>
      <c r="D43" s="38"/>
      <c r="E43" s="38"/>
      <c r="F43" s="38"/>
      <c r="G43" s="38"/>
      <c r="I43" s="55"/>
      <c r="J43" s="55"/>
      <c r="K43" s="55"/>
      <c r="L43" s="55"/>
      <c r="M43" s="55"/>
      <c r="N43" s="98" t="str">
        <f t="shared" si="1"/>
        <v/>
      </c>
      <c r="O43" s="38"/>
    </row>
    <row r="44" spans="1:15" ht="18" outlineLevel="1" thickTop="1" thickBot="1" x14ac:dyDescent="0.3">
      <c r="A44" s="111">
        <v>14</v>
      </c>
      <c r="B44" s="38"/>
      <c r="C44" s="38"/>
      <c r="D44" s="38"/>
      <c r="E44" s="38"/>
      <c r="F44" s="38"/>
      <c r="G44" s="38"/>
      <c r="I44" s="55"/>
      <c r="J44" s="55"/>
      <c r="K44" s="55"/>
      <c r="L44" s="55"/>
      <c r="M44" s="55"/>
      <c r="N44" s="98" t="str">
        <f t="shared" si="1"/>
        <v/>
      </c>
      <c r="O44" s="38"/>
    </row>
    <row r="45" spans="1:15" ht="18" outlineLevel="1" thickTop="1" thickBot="1" x14ac:dyDescent="0.3">
      <c r="A45" s="111">
        <v>15</v>
      </c>
      <c r="B45" s="38"/>
      <c r="C45" s="38"/>
      <c r="D45" s="38"/>
      <c r="E45" s="38"/>
      <c r="F45" s="38"/>
      <c r="G45" s="38"/>
      <c r="I45" s="55"/>
      <c r="J45" s="55"/>
      <c r="K45" s="55"/>
      <c r="L45" s="55"/>
      <c r="M45" s="55"/>
      <c r="N45" s="98" t="str">
        <f t="shared" si="1"/>
        <v/>
      </c>
      <c r="O45" s="38"/>
    </row>
    <row r="46" spans="1:15" ht="15.75" thickTop="1" x14ac:dyDescent="0.25"/>
    <row r="48" spans="1:15" ht="18.75" x14ac:dyDescent="0.3">
      <c r="B48" s="77" t="s">
        <v>311</v>
      </c>
    </row>
    <row r="49" spans="1:15" ht="32.25" outlineLevel="1" thickBot="1" x14ac:dyDescent="0.3">
      <c r="B49" s="1" t="s">
        <v>312</v>
      </c>
      <c r="C49" s="110" t="s">
        <v>302</v>
      </c>
      <c r="D49" s="1" t="s">
        <v>303</v>
      </c>
      <c r="E49" s="110" t="s">
        <v>304</v>
      </c>
      <c r="F49" s="110" t="s">
        <v>305</v>
      </c>
      <c r="G49" s="110" t="s">
        <v>306</v>
      </c>
      <c r="I49" s="11" t="s">
        <v>153</v>
      </c>
      <c r="J49" s="11" t="s">
        <v>154</v>
      </c>
      <c r="K49" s="11" t="s">
        <v>155</v>
      </c>
      <c r="L49" s="11" t="s">
        <v>153</v>
      </c>
      <c r="M49" s="11" t="s">
        <v>156</v>
      </c>
      <c r="N49" s="81" t="s">
        <v>307</v>
      </c>
      <c r="O49" s="82" t="s">
        <v>308</v>
      </c>
    </row>
    <row r="50" spans="1:15" ht="18" outlineLevel="1" thickTop="1" thickBot="1" x14ac:dyDescent="0.3">
      <c r="A50" s="111">
        <v>1</v>
      </c>
      <c r="B50" s="38"/>
      <c r="C50" s="38"/>
      <c r="D50" s="38"/>
      <c r="E50" s="38"/>
      <c r="F50" s="38"/>
      <c r="G50" s="38"/>
      <c r="I50" s="55"/>
      <c r="J50" s="55"/>
      <c r="K50" s="55"/>
      <c r="L50" s="55"/>
      <c r="M50" s="55"/>
      <c r="N50" s="98" t="str">
        <f>IF(I50="","",IF(I50&lt;=3,"Awareness",IF(J50&lt;=3,"Desire",IF(K50&lt;=3,"Knowledge",IF(L50&lt;=3,"Ability",IF(M50&lt;=3,"Reinforcement","No barrier"))))))</f>
        <v/>
      </c>
      <c r="O50" s="38"/>
    </row>
    <row r="51" spans="1:15" ht="18" outlineLevel="1" thickTop="1" thickBot="1" x14ac:dyDescent="0.3">
      <c r="A51" s="111">
        <v>2</v>
      </c>
      <c r="B51" s="38"/>
      <c r="C51" s="38"/>
      <c r="D51" s="38"/>
      <c r="E51" s="38"/>
      <c r="F51" s="38"/>
      <c r="G51" s="38"/>
      <c r="I51" s="55"/>
      <c r="J51" s="55"/>
      <c r="K51" s="55"/>
      <c r="L51" s="55"/>
      <c r="M51" s="55"/>
      <c r="N51" s="98" t="str">
        <f t="shared" ref="N51:N64" si="2">IF(I51="","",IF(I51&lt;=3,"Awareness",IF(J51&lt;=3,"Desire",IF(K51&lt;=3,"Knowledge",IF(L51&lt;=3,"Ability",IF(M51&lt;=3,"Reinforcement","No barrier"))))))</f>
        <v/>
      </c>
      <c r="O51" s="38"/>
    </row>
    <row r="52" spans="1:15" ht="18" outlineLevel="1" thickTop="1" thickBot="1" x14ac:dyDescent="0.3">
      <c r="A52" s="111">
        <v>3</v>
      </c>
      <c r="B52" s="38"/>
      <c r="C52" s="38"/>
      <c r="D52" s="38"/>
      <c r="E52" s="38"/>
      <c r="F52" s="38"/>
      <c r="G52" s="38"/>
      <c r="I52" s="55"/>
      <c r="J52" s="55"/>
      <c r="K52" s="55"/>
      <c r="L52" s="55"/>
      <c r="M52" s="55"/>
      <c r="N52" s="98" t="str">
        <f t="shared" si="2"/>
        <v/>
      </c>
      <c r="O52" s="38"/>
    </row>
    <row r="53" spans="1:15" ht="18" outlineLevel="1" thickTop="1" thickBot="1" x14ac:dyDescent="0.3">
      <c r="A53" s="111">
        <v>4</v>
      </c>
      <c r="B53" s="38"/>
      <c r="C53" s="38"/>
      <c r="D53" s="38"/>
      <c r="E53" s="38"/>
      <c r="F53" s="38"/>
      <c r="G53" s="38"/>
      <c r="I53" s="55"/>
      <c r="J53" s="55"/>
      <c r="K53" s="55"/>
      <c r="L53" s="55"/>
      <c r="M53" s="55"/>
      <c r="N53" s="98" t="str">
        <f t="shared" si="2"/>
        <v/>
      </c>
      <c r="O53" s="38"/>
    </row>
    <row r="54" spans="1:15" ht="18" outlineLevel="1" thickTop="1" thickBot="1" x14ac:dyDescent="0.3">
      <c r="A54" s="111">
        <v>5</v>
      </c>
      <c r="B54" s="38"/>
      <c r="C54" s="38"/>
      <c r="D54" s="38"/>
      <c r="E54" s="38"/>
      <c r="F54" s="38"/>
      <c r="G54" s="38"/>
      <c r="I54" s="55"/>
      <c r="J54" s="55"/>
      <c r="K54" s="55"/>
      <c r="L54" s="55"/>
      <c r="M54" s="55"/>
      <c r="N54" s="98" t="str">
        <f t="shared" si="2"/>
        <v/>
      </c>
      <c r="O54" s="38"/>
    </row>
    <row r="55" spans="1:15" ht="18" outlineLevel="1" thickTop="1" thickBot="1" x14ac:dyDescent="0.3">
      <c r="A55" s="111">
        <v>6</v>
      </c>
      <c r="B55" s="38"/>
      <c r="C55" s="38"/>
      <c r="D55" s="38"/>
      <c r="E55" s="38"/>
      <c r="F55" s="38"/>
      <c r="G55" s="38"/>
      <c r="I55" s="55"/>
      <c r="J55" s="55"/>
      <c r="K55" s="55"/>
      <c r="L55" s="55"/>
      <c r="M55" s="55"/>
      <c r="N55" s="98" t="str">
        <f t="shared" si="2"/>
        <v/>
      </c>
      <c r="O55" s="38"/>
    </row>
    <row r="56" spans="1:15" ht="18" outlineLevel="1" thickTop="1" thickBot="1" x14ac:dyDescent="0.3">
      <c r="A56" s="111">
        <v>7</v>
      </c>
      <c r="B56" s="38"/>
      <c r="C56" s="38"/>
      <c r="D56" s="38"/>
      <c r="E56" s="38"/>
      <c r="F56" s="38"/>
      <c r="G56" s="38"/>
      <c r="I56" s="55"/>
      <c r="J56" s="55"/>
      <c r="K56" s="55"/>
      <c r="L56" s="55"/>
      <c r="M56" s="55"/>
      <c r="N56" s="98" t="str">
        <f t="shared" si="2"/>
        <v/>
      </c>
      <c r="O56" s="38"/>
    </row>
    <row r="57" spans="1:15" ht="18" outlineLevel="1" thickTop="1" thickBot="1" x14ac:dyDescent="0.3">
      <c r="A57" s="111">
        <v>8</v>
      </c>
      <c r="B57" s="38"/>
      <c r="C57" s="38"/>
      <c r="D57" s="38"/>
      <c r="E57" s="38"/>
      <c r="F57" s="38"/>
      <c r="G57" s="38"/>
      <c r="I57" s="55"/>
      <c r="J57" s="55"/>
      <c r="K57" s="55"/>
      <c r="L57" s="55"/>
      <c r="M57" s="55"/>
      <c r="N57" s="98" t="str">
        <f t="shared" si="2"/>
        <v/>
      </c>
      <c r="O57" s="38"/>
    </row>
    <row r="58" spans="1:15" ht="18" outlineLevel="1" thickTop="1" thickBot="1" x14ac:dyDescent="0.3">
      <c r="A58" s="111">
        <v>9</v>
      </c>
      <c r="B58" s="38"/>
      <c r="C58" s="38"/>
      <c r="D58" s="38"/>
      <c r="E58" s="38"/>
      <c r="F58" s="38"/>
      <c r="G58" s="38"/>
      <c r="I58" s="55"/>
      <c r="J58" s="55"/>
      <c r="K58" s="55"/>
      <c r="L58" s="55"/>
      <c r="M58" s="55"/>
      <c r="N58" s="98" t="str">
        <f t="shared" si="2"/>
        <v/>
      </c>
      <c r="O58" s="38"/>
    </row>
    <row r="59" spans="1:15" ht="18" outlineLevel="1" thickTop="1" thickBot="1" x14ac:dyDescent="0.3">
      <c r="A59" s="111">
        <v>10</v>
      </c>
      <c r="B59" s="38"/>
      <c r="C59" s="38"/>
      <c r="D59" s="38"/>
      <c r="E59" s="38"/>
      <c r="F59" s="38"/>
      <c r="G59" s="38"/>
      <c r="I59" s="55"/>
      <c r="J59" s="55"/>
      <c r="K59" s="55"/>
      <c r="L59" s="55"/>
      <c r="M59" s="55"/>
      <c r="N59" s="98" t="str">
        <f t="shared" si="2"/>
        <v/>
      </c>
      <c r="O59" s="38"/>
    </row>
    <row r="60" spans="1:15" ht="18" outlineLevel="1" thickTop="1" thickBot="1" x14ac:dyDescent="0.3">
      <c r="A60" s="111">
        <v>11</v>
      </c>
      <c r="B60" s="38"/>
      <c r="C60" s="38"/>
      <c r="D60" s="38"/>
      <c r="E60" s="38"/>
      <c r="F60" s="38"/>
      <c r="G60" s="38"/>
      <c r="I60" s="55"/>
      <c r="J60" s="55"/>
      <c r="K60" s="55"/>
      <c r="L60" s="55"/>
      <c r="M60" s="55"/>
      <c r="N60" s="98" t="str">
        <f t="shared" si="2"/>
        <v/>
      </c>
      <c r="O60" s="38"/>
    </row>
    <row r="61" spans="1:15" ht="18" outlineLevel="1" thickTop="1" thickBot="1" x14ac:dyDescent="0.3">
      <c r="A61" s="111">
        <v>12</v>
      </c>
      <c r="B61" s="38"/>
      <c r="C61" s="38"/>
      <c r="D61" s="38"/>
      <c r="E61" s="38"/>
      <c r="F61" s="38"/>
      <c r="G61" s="38"/>
      <c r="I61" s="55"/>
      <c r="J61" s="55"/>
      <c r="K61" s="55"/>
      <c r="L61" s="55"/>
      <c r="M61" s="55"/>
      <c r="N61" s="98" t="str">
        <f t="shared" si="2"/>
        <v/>
      </c>
      <c r="O61" s="38"/>
    </row>
    <row r="62" spans="1:15" ht="18" outlineLevel="1" thickTop="1" thickBot="1" x14ac:dyDescent="0.3">
      <c r="A62" s="111">
        <v>13</v>
      </c>
      <c r="B62" s="38"/>
      <c r="C62" s="38"/>
      <c r="D62" s="38"/>
      <c r="E62" s="38"/>
      <c r="F62" s="38"/>
      <c r="G62" s="38"/>
      <c r="I62" s="55"/>
      <c r="J62" s="55"/>
      <c r="K62" s="55"/>
      <c r="L62" s="55"/>
      <c r="M62" s="55"/>
      <c r="N62" s="98" t="str">
        <f t="shared" si="2"/>
        <v/>
      </c>
      <c r="O62" s="38"/>
    </row>
    <row r="63" spans="1:15" ht="18" outlineLevel="1" thickTop="1" thickBot="1" x14ac:dyDescent="0.3">
      <c r="A63" s="111">
        <v>14</v>
      </c>
      <c r="B63" s="38"/>
      <c r="C63" s="38"/>
      <c r="D63" s="38"/>
      <c r="E63" s="38"/>
      <c r="F63" s="38"/>
      <c r="G63" s="38"/>
      <c r="I63" s="55"/>
      <c r="J63" s="55"/>
      <c r="K63" s="55"/>
      <c r="L63" s="55"/>
      <c r="M63" s="55"/>
      <c r="N63" s="98" t="str">
        <f t="shared" si="2"/>
        <v/>
      </c>
      <c r="O63" s="38"/>
    </row>
    <row r="64" spans="1:15" ht="18" outlineLevel="1" thickTop="1" thickBot="1" x14ac:dyDescent="0.3">
      <c r="A64" s="111">
        <v>15</v>
      </c>
      <c r="B64" s="38"/>
      <c r="C64" s="38"/>
      <c r="D64" s="38"/>
      <c r="E64" s="38"/>
      <c r="F64" s="38"/>
      <c r="G64" s="38"/>
      <c r="I64" s="55"/>
      <c r="J64" s="55"/>
      <c r="K64" s="55"/>
      <c r="L64" s="55"/>
      <c r="M64" s="55"/>
      <c r="N64" s="98" t="str">
        <f t="shared" si="2"/>
        <v/>
      </c>
      <c r="O64" s="38"/>
    </row>
    <row r="65" ht="15.75" thickTop="1" x14ac:dyDescent="0.25"/>
  </sheetData>
  <sheetProtection algorithmName="SHA-512" hashValue="yg7vPek1tGSNGFDCdVD2iNL/FI07dhmB7W7Lhpd9CQM61+OcbO1wrASgLi8akUW6yr/Osor+SKhDU1lOHBMR6w==" saltValue="1x7iZNISnrZVaQGV8gYFFw==" spinCount="100000" sheet="1" formatCells="0" formatColumns="0" formatRows="0" insertRows="0" selectLockedCells="1"/>
  <conditionalFormatting sqref="I12:M15">
    <cfRule type="colorScale" priority="12">
      <colorScale>
        <cfvo type="num" val="1"/>
        <cfvo type="num" val="3"/>
        <cfvo type="num" val="5"/>
        <color rgb="FFF8696B"/>
        <color rgb="FFFFEB84"/>
        <color rgb="FF63BE7B"/>
      </colorScale>
    </cfRule>
  </conditionalFormatting>
  <conditionalFormatting sqref="I16:M26">
    <cfRule type="colorScale" priority="11">
      <colorScale>
        <cfvo type="num" val="1"/>
        <cfvo type="num" val="3"/>
        <cfvo type="num" val="5"/>
        <color rgb="FFF8696B"/>
        <color rgb="FFFFEB84"/>
        <color rgb="FF63BE7B"/>
      </colorScale>
    </cfRule>
  </conditionalFormatting>
  <conditionalFormatting sqref="N12:N26">
    <cfRule type="cellIs" dxfId="122" priority="9" operator="equal">
      <formula>0</formula>
    </cfRule>
    <cfRule type="colorScale" priority="10">
      <colorScale>
        <cfvo type="num" val="0"/>
        <cfvo type="num" val="3"/>
        <cfvo type="num" val="5"/>
        <color rgb="FF63BE7B"/>
        <color rgb="FFFFEB84"/>
        <color rgb="FFF8696B"/>
      </colorScale>
    </cfRule>
  </conditionalFormatting>
  <conditionalFormatting sqref="I31:M34">
    <cfRule type="colorScale" priority="8">
      <colorScale>
        <cfvo type="num" val="1"/>
        <cfvo type="num" val="3"/>
        <cfvo type="num" val="5"/>
        <color rgb="FFF8696B"/>
        <color rgb="FFFFEB84"/>
        <color rgb="FF63BE7B"/>
      </colorScale>
    </cfRule>
  </conditionalFormatting>
  <conditionalFormatting sqref="I35:M45">
    <cfRule type="colorScale" priority="7">
      <colorScale>
        <cfvo type="num" val="1"/>
        <cfvo type="num" val="3"/>
        <cfvo type="num" val="5"/>
        <color rgb="FFF8696B"/>
        <color rgb="FFFFEB84"/>
        <color rgb="FF63BE7B"/>
      </colorScale>
    </cfRule>
  </conditionalFormatting>
  <conditionalFormatting sqref="N31:N45">
    <cfRule type="cellIs" dxfId="121" priority="5" operator="equal">
      <formula>0</formula>
    </cfRule>
    <cfRule type="colorScale" priority="6">
      <colorScale>
        <cfvo type="num" val="0"/>
        <cfvo type="num" val="3"/>
        <cfvo type="num" val="5"/>
        <color rgb="FF63BE7B"/>
        <color rgb="FFFFEB84"/>
        <color rgb="FFF8696B"/>
      </colorScale>
    </cfRule>
  </conditionalFormatting>
  <conditionalFormatting sqref="I50:M53">
    <cfRule type="colorScale" priority="4">
      <colorScale>
        <cfvo type="num" val="1"/>
        <cfvo type="num" val="3"/>
        <cfvo type="num" val="5"/>
        <color rgb="FFF8696B"/>
        <color rgb="FFFFEB84"/>
        <color rgb="FF63BE7B"/>
      </colorScale>
    </cfRule>
  </conditionalFormatting>
  <conditionalFormatting sqref="I54:M64">
    <cfRule type="colorScale" priority="3">
      <colorScale>
        <cfvo type="num" val="1"/>
        <cfvo type="num" val="3"/>
        <cfvo type="num" val="5"/>
        <color rgb="FFF8696B"/>
        <color rgb="FFFFEB84"/>
        <color rgb="FF63BE7B"/>
      </colorScale>
    </cfRule>
  </conditionalFormatting>
  <conditionalFormatting sqref="N50:N64">
    <cfRule type="cellIs" dxfId="120" priority="1" operator="equal">
      <formula>0</formula>
    </cfRule>
    <cfRule type="colorScale" priority="2">
      <colorScale>
        <cfvo type="num" val="0"/>
        <cfvo type="num" val="3"/>
        <cfvo type="num" val="5"/>
        <color rgb="FF63BE7B"/>
        <color rgb="FFFFEB84"/>
        <color rgb="FFF8696B"/>
      </colorScale>
    </cfRule>
  </conditionalFormatting>
  <dataValidations count="5">
    <dataValidation type="whole" allowBlank="1" showInputMessage="1" showErrorMessage="1" error="Enter a score between 1 and 5" prompt="Enter a score for Awareness of 1, 2, 3, 4 or 5" sqref="I12:I26 I31:I45 I50:I64" xr:uid="{FC771DA9-C2DF-42F8-9641-E0DCF22EA201}">
      <formula1>1</formula1>
      <formula2>5</formula2>
    </dataValidation>
    <dataValidation type="whole" allowBlank="1" showInputMessage="1" showErrorMessage="1" error="Enter a score between 1 and 5" prompt="Enter a score for Desire of 1, 2, 3, 4 or 5" sqref="J12:J26 J31:J45 J50:J64" xr:uid="{583C6A5C-7CE0-437C-A044-EE0C50CB0CF9}">
      <formula1>1</formula1>
      <formula2>5</formula2>
    </dataValidation>
    <dataValidation type="whole" allowBlank="1" showInputMessage="1" showErrorMessage="1" error="Enter a score between 1 and 5" prompt="Enter a score for Knowledge of 1, 2, 3, 4 or 5" sqref="K12:K26 K31:K45 K50:K64" xr:uid="{9CF7D5E7-F1D6-4081-8A10-168F3310AEC7}">
      <formula1>1</formula1>
      <formula2>5</formula2>
    </dataValidation>
    <dataValidation type="whole" allowBlank="1" showInputMessage="1" showErrorMessage="1" error="Enter a score between 1 and 5" prompt="Enter a score for Ability of 1, 2, 3, 4 or 5" sqref="L12:L26 L31:L45 L50:L64" xr:uid="{7CCEEB06-1EC3-4C0E-A6A3-8FA4A7E0DC55}">
      <formula1>1</formula1>
      <formula2>5</formula2>
    </dataValidation>
    <dataValidation type="whole" allowBlank="1" showInputMessage="1" showErrorMessage="1" error="Enter a score between 1 and 5" prompt="Enter a score for Reinforcement of 1, 2, 3, 4 or 5" sqref="M12:M26 M31:M45 M50:M64" xr:uid="{4338FFA2-A5AB-4CD9-B2BB-D1E86E205B24}">
      <formula1>1</formula1>
      <formula2>5</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8CBC714-7436-43AC-AFC6-B91B324D4FA1}">
          <x14:formula1>
            <xm:f>dropdowns!$E$10:$E$12</xm:f>
          </x14:formula1>
          <xm:sqref>F12:F26 F31:F45 F50:F64</xm:sqref>
        </x14:dataValidation>
        <x14:dataValidation type="list" allowBlank="1" showInputMessage="1" showErrorMessage="1" xr:uid="{23211BCC-6CFF-48B8-A88C-D468CB53DBA1}">
          <x14:formula1>
            <xm:f>dropdowns!$E$17:$E$19</xm:f>
          </x14:formula1>
          <xm:sqref>G12:G26 G31:G45 G50:G64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4261-8A9C-428C-8D62-5B82874267BF}">
  <dimension ref="B2:C42"/>
  <sheetViews>
    <sheetView showGridLines="0" showRowColHeaders="0" zoomScaleNormal="100" workbookViewId="0">
      <selection activeCell="C8" sqref="C8"/>
    </sheetView>
  </sheetViews>
  <sheetFormatPr defaultRowHeight="15" x14ac:dyDescent="0.25"/>
  <cols>
    <col min="2" max="2" width="7.5703125" style="32" customWidth="1"/>
    <col min="3" max="3" width="140.7109375" customWidth="1"/>
    <col min="4" max="4" width="10.28515625" customWidth="1"/>
    <col min="5" max="5" width="44.5703125" customWidth="1"/>
  </cols>
  <sheetData>
    <row r="2" spans="2:3" ht="26.25" x14ac:dyDescent="0.25">
      <c r="B2" s="36" t="s">
        <v>50</v>
      </c>
    </row>
    <row r="3" spans="2:3" ht="21" x14ac:dyDescent="0.25">
      <c r="B3" s="34" t="s">
        <v>117</v>
      </c>
    </row>
    <row r="4" spans="2:3" x14ac:dyDescent="0.25">
      <c r="B4" s="39" t="s">
        <v>313</v>
      </c>
    </row>
    <row r="5" spans="2:3" x14ac:dyDescent="0.25">
      <c r="B5" s="35"/>
    </row>
    <row r="6" spans="2:3" ht="21" x14ac:dyDescent="0.25">
      <c r="B6" s="103" t="s">
        <v>314</v>
      </c>
    </row>
    <row r="7" spans="2:3" ht="15.75" thickBot="1" x14ac:dyDescent="0.3">
      <c r="B7" s="35"/>
      <c r="C7" t="s">
        <v>315</v>
      </c>
    </row>
    <row r="8" spans="2:3" ht="22.5" thickTop="1" thickBot="1" x14ac:dyDescent="0.3">
      <c r="B8" s="101"/>
      <c r="C8" s="38"/>
    </row>
    <row r="9" spans="2:3" ht="15.75" thickTop="1" x14ac:dyDescent="0.25">
      <c r="B9" s="174"/>
    </row>
    <row r="10" spans="2:3" ht="15.75" thickBot="1" x14ac:dyDescent="0.3">
      <c r="B10" s="35"/>
      <c r="C10" t="s">
        <v>316</v>
      </c>
    </row>
    <row r="11" spans="2:3" ht="22.5" thickTop="1" thickBot="1" x14ac:dyDescent="0.3">
      <c r="B11" s="101"/>
      <c r="C11" s="38"/>
    </row>
    <row r="12" spans="2:3" ht="15.75" thickTop="1" x14ac:dyDescent="0.25">
      <c r="B12"/>
      <c r="C12" s="40"/>
    </row>
    <row r="13" spans="2:3" ht="15.75" thickBot="1" x14ac:dyDescent="0.3">
      <c r="B13" s="174"/>
      <c r="C13" t="s">
        <v>317</v>
      </c>
    </row>
    <row r="14" spans="2:3" ht="22.5" thickTop="1" thickBot="1" x14ac:dyDescent="0.3">
      <c r="B14" s="101"/>
      <c r="C14" s="38"/>
    </row>
    <row r="15" spans="2:3" ht="15.75" thickTop="1" x14ac:dyDescent="0.25">
      <c r="B15" s="174"/>
    </row>
    <row r="16" spans="2:3" ht="15.75" thickBot="1" x14ac:dyDescent="0.3">
      <c r="B16" s="174"/>
      <c r="C16" t="s">
        <v>318</v>
      </c>
    </row>
    <row r="17" spans="2:3" ht="22.5" thickTop="1" thickBot="1" x14ac:dyDescent="0.3">
      <c r="B17" s="101"/>
      <c r="C17" s="38"/>
    </row>
    <row r="18" spans="2:3" ht="15.75" thickTop="1" x14ac:dyDescent="0.25">
      <c r="B18"/>
    </row>
    <row r="19" spans="2:3" ht="15.75" thickBot="1" x14ac:dyDescent="0.3">
      <c r="B19" s="174"/>
      <c r="C19" t="s">
        <v>319</v>
      </c>
    </row>
    <row r="20" spans="2:3" ht="22.5" thickTop="1" thickBot="1" x14ac:dyDescent="0.3">
      <c r="B20" s="101"/>
      <c r="C20" s="38"/>
    </row>
    <row r="21" spans="2:3" ht="15.75" thickTop="1" x14ac:dyDescent="0.25">
      <c r="B21" s="174"/>
    </row>
    <row r="23" spans="2:3" ht="21" x14ac:dyDescent="0.25">
      <c r="B23" s="103" t="s">
        <v>320</v>
      </c>
    </row>
    <row r="25" spans="2:3" ht="15.75" thickBot="1" x14ac:dyDescent="0.3">
      <c r="B25" s="174"/>
      <c r="C25" t="s">
        <v>321</v>
      </c>
    </row>
    <row r="26" spans="2:3" ht="22.5" thickTop="1" thickBot="1" x14ac:dyDescent="0.3">
      <c r="B26" s="101"/>
      <c r="C26" s="38"/>
    </row>
    <row r="27" spans="2:3" ht="15.75" thickTop="1" x14ac:dyDescent="0.25">
      <c r="B27" s="174"/>
    </row>
    <row r="28" spans="2:3" ht="15.75" thickBot="1" x14ac:dyDescent="0.3">
      <c r="B28" s="174"/>
      <c r="C28" t="s">
        <v>322</v>
      </c>
    </row>
    <row r="29" spans="2:3" ht="22.5" thickTop="1" thickBot="1" x14ac:dyDescent="0.3">
      <c r="B29" s="101"/>
      <c r="C29" s="38"/>
    </row>
    <row r="30" spans="2:3" ht="15.75" thickTop="1" x14ac:dyDescent="0.25">
      <c r="B30" s="174"/>
    </row>
    <row r="31" spans="2:3" ht="15.75" thickBot="1" x14ac:dyDescent="0.3">
      <c r="B31" s="174"/>
      <c r="C31" t="s">
        <v>323</v>
      </c>
    </row>
    <row r="32" spans="2:3" ht="22.5" thickTop="1" thickBot="1" x14ac:dyDescent="0.3">
      <c r="B32" s="101"/>
      <c r="C32" s="38"/>
    </row>
    <row r="33" spans="2:3" ht="15.75" thickTop="1" x14ac:dyDescent="0.25">
      <c r="B33" s="174"/>
    </row>
    <row r="34" spans="2:3" ht="15.75" thickBot="1" x14ac:dyDescent="0.3">
      <c r="B34" s="174"/>
      <c r="C34" t="s">
        <v>324</v>
      </c>
    </row>
    <row r="35" spans="2:3" ht="22.5" thickTop="1" thickBot="1" x14ac:dyDescent="0.3">
      <c r="B35" s="101"/>
      <c r="C35" s="38"/>
    </row>
    <row r="36" spans="2:3" ht="15.75" thickTop="1" x14ac:dyDescent="0.25">
      <c r="B36" s="174"/>
    </row>
    <row r="37" spans="2:3" ht="15.75" thickBot="1" x14ac:dyDescent="0.3">
      <c r="B37" s="174"/>
      <c r="C37" t="s">
        <v>325</v>
      </c>
    </row>
    <row r="38" spans="2:3" ht="22.5" thickTop="1" thickBot="1" x14ac:dyDescent="0.3">
      <c r="B38" s="101"/>
      <c r="C38" s="38"/>
    </row>
    <row r="39" spans="2:3" ht="15.75" thickTop="1" x14ac:dyDescent="0.25">
      <c r="B39" s="174"/>
    </row>
    <row r="40" spans="2:3" ht="15.75" thickBot="1" x14ac:dyDescent="0.3">
      <c r="B40" s="174"/>
      <c r="C40" t="s">
        <v>116</v>
      </c>
    </row>
    <row r="41" spans="2:3" ht="22.5" thickTop="1" thickBot="1" x14ac:dyDescent="0.3">
      <c r="B41" s="101"/>
      <c r="C41" s="38"/>
    </row>
    <row r="42" spans="2:3" ht="15.75" thickTop="1" x14ac:dyDescent="0.25">
      <c r="B42" s="174"/>
    </row>
  </sheetData>
  <sheetProtection algorithmName="SHA-512" hashValue="8oY+c1BLV8q+5ixCqpbbDQLcui3KsXhbeHbaW2mYxx1uZ+XHoOkKurzqA6JCCGaB0la0C8evFowHkmdcwlfYyQ==" saltValue="oQ8tXtUnSUENPU5NEjlleA==" spinCount="100000" sheet="1" formatCells="0" formatColumns="0" formatRows="0" selectLockedCells="1"/>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2B951-4A59-419C-B598-E4F33D63D47A}">
  <dimension ref="A2:D35"/>
  <sheetViews>
    <sheetView showGridLines="0" showRowColHeaders="0" workbookViewId="0">
      <selection activeCell="B10" sqref="B10"/>
    </sheetView>
  </sheetViews>
  <sheetFormatPr defaultRowHeight="15" x14ac:dyDescent="0.25"/>
  <cols>
    <col min="2" max="4" width="55.5703125" customWidth="1"/>
  </cols>
  <sheetData>
    <row r="2" spans="1:4" ht="26.25" x14ac:dyDescent="0.4">
      <c r="B2" s="9" t="s">
        <v>50</v>
      </c>
    </row>
    <row r="3" spans="1:4" ht="21" x14ac:dyDescent="0.35">
      <c r="B3" s="5" t="s">
        <v>117</v>
      </c>
    </row>
    <row r="4" spans="1:4" x14ac:dyDescent="0.25">
      <c r="B4" s="6" t="s">
        <v>326</v>
      </c>
    </row>
    <row r="5" spans="1:4" x14ac:dyDescent="0.25">
      <c r="B5" s="8"/>
    </row>
    <row r="6" spans="1:4" ht="21" x14ac:dyDescent="0.35">
      <c r="B6" s="10" t="s">
        <v>327</v>
      </c>
    </row>
    <row r="9" spans="1:4" ht="15.75" thickBot="1" x14ac:dyDescent="0.3">
      <c r="B9" t="s">
        <v>328</v>
      </c>
      <c r="C9" t="s">
        <v>329</v>
      </c>
      <c r="D9" t="s">
        <v>330</v>
      </c>
    </row>
    <row r="10" spans="1:4" ht="20.25" thickTop="1" thickBot="1" x14ac:dyDescent="0.3">
      <c r="A10" s="109">
        <v>1</v>
      </c>
      <c r="B10" s="114"/>
      <c r="C10" s="38"/>
      <c r="D10" s="38"/>
    </row>
    <row r="11" spans="1:4" ht="20.25" thickTop="1" thickBot="1" x14ac:dyDescent="0.3">
      <c r="A11" s="109">
        <v>2</v>
      </c>
      <c r="B11" s="114"/>
      <c r="C11" s="38"/>
      <c r="D11" s="38"/>
    </row>
    <row r="12" spans="1:4" ht="20.25" thickTop="1" thickBot="1" x14ac:dyDescent="0.3">
      <c r="A12" s="109">
        <v>3</v>
      </c>
      <c r="B12" s="114"/>
      <c r="C12" s="38"/>
      <c r="D12" s="38"/>
    </row>
    <row r="13" spans="1:4" ht="20.25" thickTop="1" thickBot="1" x14ac:dyDescent="0.3">
      <c r="A13" s="109">
        <v>4</v>
      </c>
      <c r="B13" s="114"/>
      <c r="C13" s="38"/>
      <c r="D13" s="38"/>
    </row>
    <row r="14" spans="1:4" ht="20.25" thickTop="1" thickBot="1" x14ac:dyDescent="0.3">
      <c r="A14" s="109">
        <v>5</v>
      </c>
      <c r="B14" s="114"/>
      <c r="C14" s="38"/>
      <c r="D14" s="38"/>
    </row>
    <row r="15" spans="1:4" ht="20.25" thickTop="1" thickBot="1" x14ac:dyDescent="0.3">
      <c r="A15" s="109">
        <v>6</v>
      </c>
      <c r="B15" s="114"/>
      <c r="C15" s="38"/>
      <c r="D15" s="38"/>
    </row>
    <row r="16" spans="1:4" ht="20.25" thickTop="1" thickBot="1" x14ac:dyDescent="0.3">
      <c r="A16" s="109">
        <v>7</v>
      </c>
      <c r="B16" s="114"/>
      <c r="C16" s="38"/>
      <c r="D16" s="38"/>
    </row>
    <row r="17" spans="1:4" ht="20.25" thickTop="1" thickBot="1" x14ac:dyDescent="0.3">
      <c r="A17" s="109">
        <v>8</v>
      </c>
      <c r="B17" s="114"/>
      <c r="C17" s="38"/>
      <c r="D17" s="38"/>
    </row>
    <row r="18" spans="1:4" ht="20.25" thickTop="1" thickBot="1" x14ac:dyDescent="0.3">
      <c r="A18" s="109">
        <v>9</v>
      </c>
      <c r="B18" s="114"/>
      <c r="C18" s="38"/>
      <c r="D18" s="38"/>
    </row>
    <row r="19" spans="1:4" ht="20.25" thickTop="1" thickBot="1" x14ac:dyDescent="0.3">
      <c r="A19" s="109">
        <v>10</v>
      </c>
      <c r="B19" s="114"/>
      <c r="C19" s="38"/>
      <c r="D19" s="38"/>
    </row>
    <row r="20" spans="1:4" ht="20.25" thickTop="1" thickBot="1" x14ac:dyDescent="0.3">
      <c r="A20" s="109">
        <v>11</v>
      </c>
      <c r="B20" s="114"/>
      <c r="C20" s="38"/>
      <c r="D20" s="38"/>
    </row>
    <row r="21" spans="1:4" ht="20.25" thickTop="1" thickBot="1" x14ac:dyDescent="0.3">
      <c r="A21" s="109">
        <v>12</v>
      </c>
      <c r="B21" s="114"/>
      <c r="C21" s="38"/>
      <c r="D21" s="38"/>
    </row>
    <row r="22" spans="1:4" ht="20.25" thickTop="1" thickBot="1" x14ac:dyDescent="0.3">
      <c r="A22" s="109">
        <v>13</v>
      </c>
      <c r="B22" s="114"/>
      <c r="C22" s="38"/>
      <c r="D22" s="38"/>
    </row>
    <row r="23" spans="1:4" ht="20.25" thickTop="1" thickBot="1" x14ac:dyDescent="0.3">
      <c r="A23" s="109">
        <v>14</v>
      </c>
      <c r="B23" s="114"/>
      <c r="C23" s="38"/>
      <c r="D23" s="38"/>
    </row>
    <row r="24" spans="1:4" ht="20.25" thickTop="1" thickBot="1" x14ac:dyDescent="0.3">
      <c r="A24" s="109">
        <v>15</v>
      </c>
      <c r="B24" s="114"/>
      <c r="C24" s="38"/>
      <c r="D24" s="38"/>
    </row>
    <row r="25" spans="1:4" ht="20.25" thickTop="1" thickBot="1" x14ac:dyDescent="0.3">
      <c r="A25" s="109">
        <v>16</v>
      </c>
      <c r="B25" s="114"/>
      <c r="C25" s="38"/>
      <c r="D25" s="38"/>
    </row>
    <row r="26" spans="1:4" ht="20.25" thickTop="1" thickBot="1" x14ac:dyDescent="0.3">
      <c r="A26" s="109">
        <v>17</v>
      </c>
      <c r="B26" s="114"/>
      <c r="C26" s="38"/>
      <c r="D26" s="38"/>
    </row>
    <row r="27" spans="1:4" ht="20.25" thickTop="1" thickBot="1" x14ac:dyDescent="0.3">
      <c r="A27" s="109">
        <v>18</v>
      </c>
      <c r="B27" s="114"/>
      <c r="C27" s="38"/>
      <c r="D27" s="38"/>
    </row>
    <row r="28" spans="1:4" ht="20.25" thickTop="1" thickBot="1" x14ac:dyDescent="0.3">
      <c r="A28" s="109">
        <v>19</v>
      </c>
      <c r="B28" s="114"/>
      <c r="C28" s="38"/>
      <c r="D28" s="38"/>
    </row>
    <row r="29" spans="1:4" ht="20.25" thickTop="1" thickBot="1" x14ac:dyDescent="0.3">
      <c r="A29" s="109">
        <v>20</v>
      </c>
      <c r="B29" s="114"/>
      <c r="C29" s="38"/>
      <c r="D29" s="38"/>
    </row>
    <row r="30" spans="1:4" ht="20.25" thickTop="1" thickBot="1" x14ac:dyDescent="0.3">
      <c r="A30" s="109">
        <v>21</v>
      </c>
      <c r="B30" s="114"/>
      <c r="C30" s="38"/>
      <c r="D30" s="38"/>
    </row>
    <row r="31" spans="1:4" ht="20.25" thickTop="1" thickBot="1" x14ac:dyDescent="0.3">
      <c r="A31" s="109">
        <v>22</v>
      </c>
      <c r="B31" s="114"/>
      <c r="C31" s="38"/>
      <c r="D31" s="38"/>
    </row>
    <row r="32" spans="1:4" ht="20.25" thickTop="1" thickBot="1" x14ac:dyDescent="0.3">
      <c r="A32" s="109">
        <v>23</v>
      </c>
      <c r="B32" s="114"/>
      <c r="C32" s="38"/>
      <c r="D32" s="38"/>
    </row>
    <row r="33" spans="1:4" ht="20.25" thickTop="1" thickBot="1" x14ac:dyDescent="0.3">
      <c r="A33" s="109">
        <v>24</v>
      </c>
      <c r="B33" s="114"/>
      <c r="C33" s="38"/>
      <c r="D33" s="38"/>
    </row>
    <row r="34" spans="1:4" ht="20.25" thickTop="1" thickBot="1" x14ac:dyDescent="0.3">
      <c r="A34" s="109">
        <v>25</v>
      </c>
      <c r="B34" s="114"/>
      <c r="C34" s="38"/>
      <c r="D34" s="38"/>
    </row>
    <row r="35" spans="1:4" ht="15.75" thickTop="1" x14ac:dyDescent="0.25"/>
  </sheetData>
  <sheetProtection algorithmName="SHA-512" hashValue="weojRBdXOdMTFnOx10ON8U9w62xXKkjbaXDAAQxTTsW2uGISgk5C3fg9JXv7doCeFujh93kmvBi4ldQ3npvpxw==" saltValue="VGIZ8LqNZZ4/GN1toq6Kuw==" spinCount="100000" sheet="1" formatCells="0" formatColumns="0" selectLockedCells="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xr:uid="{654E663E-B230-4CDA-B556-EE42C17DC2E6}">
          <x14:formula1>
            <xm:f>DI!$B$10:$B$29</xm:f>
          </x14:formula1>
          <xm:sqref>B10:B34</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5E13-3CAA-440D-AA3F-D29D54AA8953}">
  <dimension ref="B2:M32"/>
  <sheetViews>
    <sheetView showGridLines="0" showRowColHeaders="0" zoomScaleNormal="100" workbookViewId="0">
      <selection activeCell="C12" sqref="C12"/>
    </sheetView>
  </sheetViews>
  <sheetFormatPr defaultRowHeight="15" x14ac:dyDescent="0.25"/>
  <cols>
    <col min="2" max="2" width="29.5703125" customWidth="1"/>
    <col min="3" max="3" width="12.42578125" customWidth="1"/>
    <col min="4" max="4" width="8.140625" customWidth="1"/>
    <col min="5" max="5" width="31.85546875" customWidth="1"/>
    <col min="6" max="13" width="12.42578125" customWidth="1"/>
  </cols>
  <sheetData>
    <row r="2" spans="2:6" ht="26.25" x14ac:dyDescent="0.4">
      <c r="B2" s="9" t="s">
        <v>50</v>
      </c>
    </row>
    <row r="3" spans="2:6" ht="21" x14ac:dyDescent="0.35">
      <c r="B3" s="5" t="s">
        <v>117</v>
      </c>
    </row>
    <row r="4" spans="2:6" x14ac:dyDescent="0.25">
      <c r="B4" s="6" t="s">
        <v>331</v>
      </c>
    </row>
    <row r="5" spans="2:6" x14ac:dyDescent="0.25">
      <c r="B5" s="8"/>
    </row>
    <row r="6" spans="2:6" ht="21" x14ac:dyDescent="0.35">
      <c r="B6" s="10" t="s">
        <v>332</v>
      </c>
    </row>
    <row r="7" spans="2:6" ht="18.75" x14ac:dyDescent="0.3">
      <c r="B7" s="2" t="s">
        <v>333</v>
      </c>
    </row>
    <row r="9" spans="2:6" ht="18.75" x14ac:dyDescent="0.3">
      <c r="B9" s="77" t="s">
        <v>334</v>
      </c>
    </row>
    <row r="11" spans="2:6" ht="15.75" thickBot="1" x14ac:dyDescent="0.3">
      <c r="B11" s="12" t="s">
        <v>335</v>
      </c>
      <c r="C11" s="12" t="s">
        <v>336</v>
      </c>
      <c r="E11" s="12" t="s">
        <v>337</v>
      </c>
      <c r="F11" s="12" t="s">
        <v>336</v>
      </c>
    </row>
    <row r="12" spans="2:6" ht="16.5" thickTop="1" thickBot="1" x14ac:dyDescent="0.3">
      <c r="B12" t="s">
        <v>338</v>
      </c>
      <c r="C12" s="141"/>
      <c r="E12" t="s">
        <v>178</v>
      </c>
      <c r="F12" s="141"/>
    </row>
    <row r="13" spans="2:6" ht="16.5" thickTop="1" thickBot="1" x14ac:dyDescent="0.3">
      <c r="B13" t="s">
        <v>339</v>
      </c>
      <c r="C13" s="141"/>
      <c r="E13" t="s">
        <v>179</v>
      </c>
      <c r="F13" s="141"/>
    </row>
    <row r="14" spans="2:6" ht="16.5" thickTop="1" thickBot="1" x14ac:dyDescent="0.3">
      <c r="B14" t="s">
        <v>340</v>
      </c>
      <c r="C14" s="141"/>
      <c r="E14" t="s">
        <v>180</v>
      </c>
      <c r="F14" s="141"/>
    </row>
    <row r="15" spans="2:6" ht="16.5" thickTop="1" thickBot="1" x14ac:dyDescent="0.3">
      <c r="E15" t="s">
        <v>182</v>
      </c>
      <c r="F15" s="141"/>
    </row>
    <row r="16" spans="2:6" ht="16.5" thickTop="1" thickBot="1" x14ac:dyDescent="0.3">
      <c r="E16" t="s">
        <v>183</v>
      </c>
      <c r="F16" s="141"/>
    </row>
    <row r="17" spans="2:13" ht="15.75" thickTop="1" x14ac:dyDescent="0.25"/>
    <row r="20" spans="2:13" ht="18.75" x14ac:dyDescent="0.3">
      <c r="B20" s="77" t="s">
        <v>341</v>
      </c>
    </row>
    <row r="22" spans="2:13" ht="15.75" thickBot="1" x14ac:dyDescent="0.3">
      <c r="B22" s="12" t="s">
        <v>342</v>
      </c>
      <c r="C22" s="12" t="s">
        <v>336</v>
      </c>
      <c r="E22" s="12" t="s">
        <v>343</v>
      </c>
      <c r="F22" s="12" t="s">
        <v>344</v>
      </c>
      <c r="G22" s="12" t="s">
        <v>345</v>
      </c>
      <c r="H22" s="12" t="s">
        <v>346</v>
      </c>
      <c r="I22" s="12" t="s">
        <v>347</v>
      </c>
      <c r="J22" s="12" t="s">
        <v>348</v>
      </c>
      <c r="K22" s="12" t="s">
        <v>349</v>
      </c>
      <c r="L22" s="12" t="s">
        <v>350</v>
      </c>
      <c r="M22" s="12" t="s">
        <v>351</v>
      </c>
    </row>
    <row r="23" spans="2:13" ht="16.5" thickTop="1" thickBot="1" x14ac:dyDescent="0.3">
      <c r="B23" t="s">
        <v>344</v>
      </c>
      <c r="C23" s="141"/>
      <c r="E23" t="s">
        <v>178</v>
      </c>
      <c r="F23" s="141"/>
      <c r="G23" s="141"/>
      <c r="H23" s="141"/>
      <c r="I23" s="141"/>
      <c r="J23" s="141"/>
      <c r="K23" s="141"/>
      <c r="L23" s="141"/>
      <c r="M23" s="141"/>
    </row>
    <row r="24" spans="2:13" ht="16.5" thickTop="1" thickBot="1" x14ac:dyDescent="0.3">
      <c r="B24" t="s">
        <v>345</v>
      </c>
      <c r="C24" s="141"/>
      <c r="E24" t="s">
        <v>179</v>
      </c>
      <c r="F24" s="141"/>
      <c r="G24" s="141"/>
      <c r="H24" s="141"/>
      <c r="I24" s="141"/>
      <c r="J24" s="141"/>
      <c r="K24" s="141"/>
      <c r="L24" s="141"/>
      <c r="M24" s="141"/>
    </row>
    <row r="25" spans="2:13" ht="16.5" thickTop="1" thickBot="1" x14ac:dyDescent="0.3">
      <c r="B25" t="s">
        <v>346</v>
      </c>
      <c r="C25" s="141"/>
      <c r="E25" t="s">
        <v>180</v>
      </c>
      <c r="F25" s="141"/>
      <c r="G25" s="141"/>
      <c r="H25" s="141"/>
      <c r="I25" s="141"/>
      <c r="J25" s="141"/>
      <c r="K25" s="141"/>
      <c r="L25" s="141"/>
      <c r="M25" s="141"/>
    </row>
    <row r="26" spans="2:13" ht="16.5" thickTop="1" thickBot="1" x14ac:dyDescent="0.3">
      <c r="B26" t="s">
        <v>347</v>
      </c>
      <c r="C26" s="141"/>
      <c r="E26" t="s">
        <v>182</v>
      </c>
      <c r="F26" s="141"/>
      <c r="G26" s="141"/>
      <c r="H26" s="141"/>
      <c r="I26" s="141"/>
      <c r="J26" s="141"/>
      <c r="K26" s="141"/>
      <c r="L26" s="141"/>
      <c r="M26" s="141"/>
    </row>
    <row r="27" spans="2:13" ht="16.5" thickTop="1" thickBot="1" x14ac:dyDescent="0.3">
      <c r="B27" t="s">
        <v>348</v>
      </c>
      <c r="C27" s="141"/>
      <c r="E27" t="s">
        <v>183</v>
      </c>
      <c r="F27" s="141"/>
      <c r="G27" s="141"/>
      <c r="H27" s="141"/>
      <c r="I27" s="141"/>
      <c r="J27" s="141"/>
      <c r="K27" s="141"/>
      <c r="L27" s="141"/>
      <c r="M27" s="141"/>
    </row>
    <row r="28" spans="2:13" ht="16.5" thickTop="1" thickBot="1" x14ac:dyDescent="0.3">
      <c r="B28" t="s">
        <v>349</v>
      </c>
      <c r="C28" s="141"/>
    </row>
    <row r="29" spans="2:13" ht="16.5" thickTop="1" thickBot="1" x14ac:dyDescent="0.3">
      <c r="B29" t="s">
        <v>350</v>
      </c>
      <c r="C29" s="141"/>
    </row>
    <row r="30" spans="2:13" ht="16.5" thickTop="1" thickBot="1" x14ac:dyDescent="0.3">
      <c r="B30" t="s">
        <v>351</v>
      </c>
      <c r="C30" s="141"/>
    </row>
    <row r="31" spans="2:13" ht="15.75" thickTop="1" x14ac:dyDescent="0.25"/>
    <row r="32" spans="2:13" x14ac:dyDescent="0.25">
      <c r="B32" s="13"/>
    </row>
  </sheetData>
  <sheetProtection algorithmName="SHA-512" hashValue="FtltdRzOMd26q8wJPz0Cf659tzH1CCTBPzbo2RnEt+zvG3to/0cs2sV0iPdboahlRQFX6sfgoAJRZEL3uqTPCQ==" saltValue="arQW7+GpWlJdLwxKLwQZww==" spinCount="100000" sheet="1" formatCells="0" selectLockedCells="1"/>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4996E-BE11-4966-80C1-8488EAA398D3}">
  <dimension ref="B2:F28"/>
  <sheetViews>
    <sheetView showGridLines="0" showRowColHeaders="0" zoomScaleNormal="100" workbookViewId="0">
      <selection activeCell="D8" sqref="D8"/>
    </sheetView>
  </sheetViews>
  <sheetFormatPr defaultRowHeight="15" x14ac:dyDescent="0.25"/>
  <cols>
    <col min="2" max="2" width="7.5703125" style="32" customWidth="1"/>
    <col min="3" max="3" width="21" customWidth="1"/>
    <col min="4" max="4" width="60.42578125" customWidth="1"/>
    <col min="5" max="5" width="2.42578125" customWidth="1"/>
  </cols>
  <sheetData>
    <row r="2" spans="2:6" ht="26.25" x14ac:dyDescent="0.25">
      <c r="B2" s="36" t="s">
        <v>50</v>
      </c>
    </row>
    <row r="3" spans="2:6" ht="21" x14ac:dyDescent="0.25">
      <c r="B3" s="34" t="s">
        <v>352</v>
      </c>
    </row>
    <row r="4" spans="2:6" x14ac:dyDescent="0.25">
      <c r="B4" s="39" t="s">
        <v>353</v>
      </c>
    </row>
    <row r="5" spans="2:6" x14ac:dyDescent="0.25">
      <c r="B5" s="39"/>
    </row>
    <row r="6" spans="2:6" x14ac:dyDescent="0.25">
      <c r="B6" s="39"/>
    </row>
    <row r="7" spans="2:6" ht="15.75" thickBot="1" x14ac:dyDescent="0.3">
      <c r="B7" s="39"/>
      <c r="C7" s="113" t="s">
        <v>354</v>
      </c>
      <c r="D7" s="113" t="s">
        <v>355</v>
      </c>
    </row>
    <row r="8" spans="2:6" ht="22.5" thickTop="1" thickBot="1" x14ac:dyDescent="0.4">
      <c r="B8" s="39"/>
      <c r="C8" s="176" t="s">
        <v>356</v>
      </c>
      <c r="D8" s="114"/>
      <c r="E8" s="3"/>
    </row>
    <row r="9" spans="2:6" ht="22.5" thickTop="1" thickBot="1" x14ac:dyDescent="0.4">
      <c r="B9" s="39"/>
      <c r="C9" s="176" t="s">
        <v>357</v>
      </c>
      <c r="D9" s="114"/>
      <c r="E9" s="3"/>
      <c r="F9" s="12"/>
    </row>
    <row r="10" spans="2:6" ht="22.5" thickTop="1" thickBot="1" x14ac:dyDescent="0.4">
      <c r="B10" s="39"/>
      <c r="C10" s="176" t="s">
        <v>358</v>
      </c>
      <c r="D10" s="114"/>
      <c r="E10" s="3"/>
    </row>
    <row r="11" spans="2:6" ht="22.5" thickTop="1" thickBot="1" x14ac:dyDescent="0.4">
      <c r="B11" s="35"/>
      <c r="C11" s="176" t="s">
        <v>359</v>
      </c>
      <c r="D11" s="114"/>
      <c r="E11" s="3"/>
    </row>
    <row r="12" spans="2:6" ht="22.5" thickTop="1" thickBot="1" x14ac:dyDescent="0.4">
      <c r="B12" s="35"/>
      <c r="C12" s="176" t="s">
        <v>360</v>
      </c>
      <c r="D12" s="114"/>
      <c r="E12" s="3"/>
    </row>
    <row r="13" spans="2:6" ht="22.5" thickTop="1" thickBot="1" x14ac:dyDescent="0.4">
      <c r="B13" s="35"/>
      <c r="C13" s="176" t="s">
        <v>361</v>
      </c>
      <c r="D13" s="114"/>
      <c r="E13" s="3"/>
    </row>
    <row r="14" spans="2:6" ht="22.5" thickTop="1" thickBot="1" x14ac:dyDescent="0.4">
      <c r="B14" s="35"/>
      <c r="C14" s="176" t="s">
        <v>362</v>
      </c>
      <c r="D14" s="114"/>
      <c r="E14" s="3"/>
    </row>
    <row r="15" spans="2:6" ht="22.5" thickTop="1" thickBot="1" x14ac:dyDescent="0.4">
      <c r="B15" s="35"/>
      <c r="C15" s="176" t="s">
        <v>363</v>
      </c>
      <c r="D15" s="114"/>
      <c r="E15" s="3"/>
    </row>
    <row r="16" spans="2:6" ht="22.5" thickTop="1" thickBot="1" x14ac:dyDescent="0.4">
      <c r="B16" s="35"/>
      <c r="C16" s="176" t="s">
        <v>364</v>
      </c>
      <c r="D16" s="114"/>
      <c r="E16" s="3"/>
    </row>
    <row r="17" spans="3:5" ht="22.5" thickTop="1" thickBot="1" x14ac:dyDescent="0.4">
      <c r="C17" s="176" t="s">
        <v>365</v>
      </c>
      <c r="D17" s="114"/>
      <c r="E17" s="3"/>
    </row>
    <row r="18" spans="3:5" ht="22.5" thickTop="1" thickBot="1" x14ac:dyDescent="0.4">
      <c r="C18" s="176" t="s">
        <v>366</v>
      </c>
      <c r="D18" s="114"/>
      <c r="E18" s="3"/>
    </row>
    <row r="19" spans="3:5" ht="22.5" thickTop="1" thickBot="1" x14ac:dyDescent="0.4">
      <c r="C19" s="176" t="s">
        <v>367</v>
      </c>
      <c r="D19" s="114"/>
      <c r="E19" s="3"/>
    </row>
    <row r="20" spans="3:5" ht="22.5" thickTop="1" thickBot="1" x14ac:dyDescent="0.4">
      <c r="C20" s="176" t="s">
        <v>368</v>
      </c>
      <c r="D20" s="114"/>
      <c r="E20" s="3"/>
    </row>
    <row r="21" spans="3:5" ht="22.5" thickTop="1" thickBot="1" x14ac:dyDescent="0.4">
      <c r="C21" s="176" t="s">
        <v>369</v>
      </c>
      <c r="D21" s="114"/>
      <c r="E21" s="3"/>
    </row>
    <row r="22" spans="3:5" ht="22.5" thickTop="1" thickBot="1" x14ac:dyDescent="0.4">
      <c r="C22" s="176" t="s">
        <v>370</v>
      </c>
      <c r="D22" s="114"/>
      <c r="E22" s="3"/>
    </row>
    <row r="23" spans="3:5" ht="22.5" thickTop="1" thickBot="1" x14ac:dyDescent="0.4">
      <c r="C23" s="176" t="s">
        <v>371</v>
      </c>
      <c r="D23" s="114"/>
      <c r="E23" s="3"/>
    </row>
    <row r="24" spans="3:5" ht="22.5" thickTop="1" thickBot="1" x14ac:dyDescent="0.4">
      <c r="C24" s="176" t="s">
        <v>372</v>
      </c>
      <c r="D24" s="114"/>
      <c r="E24" s="3"/>
    </row>
    <row r="25" spans="3:5" ht="22.5" thickTop="1" thickBot="1" x14ac:dyDescent="0.4">
      <c r="C25" s="176" t="s">
        <v>373</v>
      </c>
      <c r="D25" s="114"/>
      <c r="E25" s="3"/>
    </row>
    <row r="26" spans="3:5" ht="22.5" thickTop="1" thickBot="1" x14ac:dyDescent="0.4">
      <c r="C26" s="176" t="s">
        <v>374</v>
      </c>
      <c r="D26" s="114"/>
      <c r="E26" s="3"/>
    </row>
    <row r="27" spans="3:5" ht="22.5" thickTop="1" thickBot="1" x14ac:dyDescent="0.4">
      <c r="C27" s="176" t="s">
        <v>375</v>
      </c>
      <c r="D27" s="114"/>
      <c r="E27" s="3"/>
    </row>
    <row r="28" spans="3:5" ht="15.75" thickTop="1" x14ac:dyDescent="0.25"/>
  </sheetData>
  <sheetProtection algorithmName="SHA-512" hashValue="8aF8wp9FEdLfqFQfX9Dwpmw7OdLqv10H66mO+XhFDx0frkFeRshDWB+HguFYPTzlwOAEA5VQN7QVOOfhzgFLXA==" saltValue="z01SsYHMiGNGodveRaBPqw==" spinCount="100000" sheet="1" formatCells="0" formatColumns="0" formatRows="0" selectLockedCell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8BEF2B2E-39AB-4956-ABD5-A1701CBA803D}">
          <x14:formula1>
            <xm:f>DI!$B$10:$B$29</xm:f>
          </x14:formula1>
          <xm:sqref>D8:D27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93F1-487D-43FE-95E8-22EA1C051F4D}">
  <dimension ref="B1:J110"/>
  <sheetViews>
    <sheetView showGridLines="0" showRowColHeaders="0" zoomScaleNormal="100" workbookViewId="0">
      <selection activeCell="C11" sqref="C11"/>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c r="E4" s="169" t="s">
        <v>377</v>
      </c>
    </row>
    <row r="5" spans="2:10" ht="20.25" thickTop="1" thickBot="1" x14ac:dyDescent="0.3">
      <c r="B5" s="80" t="s">
        <v>378</v>
      </c>
      <c r="C5" s="116" t="s">
        <v>379</v>
      </c>
      <c r="D5" s="47"/>
      <c r="E5" s="172" t="s">
        <v>380</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40" t="str">
        <f>IF('DA-Rmp'!F12="","",'DA-Rmp'!F12)</f>
        <v/>
      </c>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40" t="str">
        <f>IF('DA-Rmp'!F13="","",'DA-Rmp'!F13)</f>
        <v/>
      </c>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40" t="str">
        <f>IF('DA-Rmp'!F14="","",'DA-Rmp'!F14)</f>
        <v/>
      </c>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40" t="str">
        <f>IF('DA-Rmp'!F15="","",'DA-Rmp'!F15)</f>
        <v/>
      </c>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38"/>
      <c r="F74" s="38"/>
    </row>
    <row r="75" spans="2:6" ht="16.5" outlineLevel="1" thickTop="1" thickBot="1" x14ac:dyDescent="0.3">
      <c r="B75" s="126">
        <v>2</v>
      </c>
      <c r="C75" s="38"/>
      <c r="D75" s="38"/>
      <c r="E75" s="38"/>
      <c r="F75" s="38"/>
    </row>
    <row r="76" spans="2:6" ht="16.5" outlineLevel="1" thickTop="1" thickBot="1" x14ac:dyDescent="0.3">
      <c r="B76" s="126">
        <v>3</v>
      </c>
      <c r="C76" s="38"/>
      <c r="D76" s="38"/>
      <c r="E76" s="38"/>
      <c r="F76" s="38"/>
    </row>
    <row r="77" spans="2:6" ht="16.5" outlineLevel="1" thickTop="1" thickBot="1" x14ac:dyDescent="0.3">
      <c r="B77" s="126">
        <v>4</v>
      </c>
      <c r="C77" s="38"/>
      <c r="D77" s="38"/>
      <c r="E77" s="38"/>
      <c r="F77" s="38"/>
    </row>
    <row r="78" spans="2:6" ht="16.5" outlineLevel="1" thickTop="1" thickBot="1" x14ac:dyDescent="0.3">
      <c r="B78" s="126">
        <v>5</v>
      </c>
      <c r="C78" s="38"/>
      <c r="D78" s="38"/>
      <c r="E78" s="38"/>
      <c r="F78" s="38"/>
    </row>
    <row r="79" spans="2:6" ht="16.5" outlineLevel="1" thickTop="1" thickBot="1" x14ac:dyDescent="0.3">
      <c r="B79" s="126">
        <v>6</v>
      </c>
      <c r="C79" s="38"/>
      <c r="D79" s="38"/>
      <c r="E79" s="38"/>
      <c r="F79" s="38"/>
    </row>
    <row r="80" spans="2:6" ht="16.5" outlineLevel="1" thickTop="1" thickBot="1" x14ac:dyDescent="0.3">
      <c r="B80" s="126">
        <v>7</v>
      </c>
      <c r="C80" s="38"/>
      <c r="D80" s="38"/>
      <c r="E80" s="38"/>
      <c r="F80" s="38"/>
    </row>
    <row r="81" spans="2:6" ht="16.5" outlineLevel="1" thickTop="1" thickBot="1" x14ac:dyDescent="0.3">
      <c r="B81" s="126">
        <v>8</v>
      </c>
      <c r="C81" s="38"/>
      <c r="D81" s="38"/>
      <c r="E81" s="38"/>
      <c r="F81" s="38"/>
    </row>
    <row r="82" spans="2:6" ht="16.5" outlineLevel="1" thickTop="1" thickBot="1" x14ac:dyDescent="0.3">
      <c r="B82" s="126">
        <v>9</v>
      </c>
      <c r="C82" s="38"/>
      <c r="D82" s="38"/>
      <c r="E82" s="38"/>
      <c r="F82" s="38"/>
    </row>
    <row r="83" spans="2:6" ht="16.5" outlineLevel="1" thickTop="1" thickBot="1" x14ac:dyDescent="0.3">
      <c r="B83" s="126">
        <v>10</v>
      </c>
      <c r="C83" s="38"/>
      <c r="D83" s="38"/>
      <c r="E83" s="38"/>
      <c r="F83" s="38"/>
    </row>
    <row r="84" spans="2:6" ht="16.5" outlineLevel="1" thickTop="1" thickBot="1" x14ac:dyDescent="0.3">
      <c r="B84" s="126">
        <v>11</v>
      </c>
      <c r="C84" s="38"/>
      <c r="D84" s="38"/>
      <c r="E84" s="38"/>
      <c r="F84" s="38"/>
    </row>
    <row r="85" spans="2:6" ht="16.5" outlineLevel="1" thickTop="1" thickBot="1" x14ac:dyDescent="0.3">
      <c r="B85" s="126">
        <v>12</v>
      </c>
      <c r="C85" s="38"/>
      <c r="D85" s="38"/>
      <c r="E85" s="38"/>
      <c r="F85" s="38"/>
    </row>
    <row r="86" spans="2:6" ht="16.5" outlineLevel="1" thickTop="1" thickBot="1" x14ac:dyDescent="0.3">
      <c r="B86" s="126">
        <v>13</v>
      </c>
      <c r="C86" s="38"/>
      <c r="D86" s="38"/>
      <c r="E86" s="38"/>
      <c r="F86" s="38"/>
    </row>
    <row r="87" spans="2:6" ht="16.5" outlineLevel="1" thickTop="1" thickBot="1" x14ac:dyDescent="0.3">
      <c r="B87" s="126">
        <v>14</v>
      </c>
      <c r="C87" s="38"/>
      <c r="D87" s="38"/>
      <c r="E87" s="38"/>
      <c r="F87" s="38"/>
    </row>
    <row r="88" spans="2:6" ht="16.5" outlineLevel="1" thickTop="1" thickBot="1" x14ac:dyDescent="0.3">
      <c r="B88" s="126">
        <v>15</v>
      </c>
      <c r="C88" s="38"/>
      <c r="D88" s="38"/>
      <c r="E88" s="38"/>
      <c r="F88" s="38"/>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40" t="str">
        <f>IF('DA-Rmp'!F16="","",'DA-Rmp'!F16)</f>
        <v/>
      </c>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XstpNNHvl8AY7V+eDL6c3cBAsR8eBtp+rUTHxfw+Z2F+pXm9xCk/dBwxfIfDKbRoJ9AgY+Q1btwksxCWEHptqg==" saltValue="qZR1S3AX7aVABrm9mVfOOg==" spinCount="100000" sheet="1" formatCells="0" formatColumns="0" formatRows="0" selectLockedCells="1"/>
  <mergeCells count="5">
    <mergeCell ref="C91:C92"/>
    <mergeCell ref="C7:C8"/>
    <mergeCell ref="C28:C29"/>
    <mergeCell ref="C49:C50"/>
    <mergeCell ref="C70:C7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6B49742-CD5A-4105-8B5D-F01D2A65A6D3}">
          <x14:formula1>
            <xm:f>dropdowns!$H$6:$H$8</xm:f>
          </x14:formula1>
          <xm:sqref>F8 F29 F50 F71 F92</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23A67-261D-4FCE-A218-4BA2EDB1D793}">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IF('BP-I'!D27="","",'BP-I'!D27)</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nXLH//YKyrwGO8G7XZDrUbamWRPAHkeAZ/qZbpQOdUE1pjnnofm7OMP8wwflHC6cl2bAawnCwr+sgUhhOEuKA==" saltValue="tKrtUtRyZ9f4Xx0/IfUzmA=="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15FC280-F7DB-41FB-881A-F01873CD9802}">
          <x14:formula1>
            <xm:f>dropdowns!$H$6:$H$8</xm:f>
          </x14:formula1>
          <xm:sqref>F8 F29 F50 F71 F92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F50-F219-419E-9E98-8DBF1399699C}">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IF('BP-I'!D26="","",'BP-I'!D26)</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E5YFa42af3iyN4ZL8xu4JSBTVXjIBR22/Dinw2Dj3TveBuYTtL+mybuiBpEViCsU4XU9frMgGGw7RELny8d1+w==" saltValue="vu/N1q8tTVuuIhSfIEImsw=="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FD2950-312B-4A74-9FF9-B41EFC71F688}">
          <x14:formula1>
            <xm:f>dropdowns!$H$6:$H$8</xm:f>
          </x14:formula1>
          <xm:sqref>F8 F29 F50 F71 F92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057B0-4E32-45AC-BAC6-970EC8986E33}">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IF('BP-I'!D25="","",'BP-I'!D25)</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H/hAD/7cTuqaqdjySt7gFUtoME5gGt/0QGRT2M78zl4z7dilqY1w8xjJueUZ4rJ/Pg8ok6/GB+TooFaJVRhzVA==" saltValue="FxreoidSNZ0l8Skht5IIiQ=="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BB24EF-5C8B-4794-A6AE-540DF47D7468}">
          <x14:formula1>
            <xm:f>dropdowns!$H$6:$H$8</xm:f>
          </x14:formula1>
          <xm:sqref>F8 F29 F50 F71 F92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CCC06-C89F-4070-8193-527A3FDBDD0A}">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IF('BP-I'!D24="","",'BP-I'!D24)</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Cb1XVPuJVc+7Nk5iQ0msa2bj08pXWH95cD1ccL0PSDyHNX9eBFFKxYXF3EplkNYP8bpEV23jA7SAsEW/pzn86Q==" saltValue="vPiNDOXA/G9KMo75RcVydQ=="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639103-19C6-401A-9F45-BE44F37DD6AC}">
          <x14:formula1>
            <xm:f>dropdowns!$H$6:$H$8</xm:f>
          </x14:formula1>
          <xm:sqref>F8 F29 F50 F71 F92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19C9-B774-40C0-8E24-8F261446E8F4}">
  <dimension ref="A1:Q82"/>
  <sheetViews>
    <sheetView showGridLines="0" showRowColHeaders="0" tabSelected="1" zoomScale="106" zoomScaleNormal="106" workbookViewId="0">
      <selection activeCell="D81" sqref="D81"/>
    </sheetView>
  </sheetViews>
  <sheetFormatPr defaultColWidth="9.140625" defaultRowHeight="15" x14ac:dyDescent="0.25"/>
  <cols>
    <col min="1" max="1" width="9.140625" style="15"/>
    <col min="2" max="2" width="7.5703125" style="17" customWidth="1"/>
    <col min="3" max="3" width="4.42578125" style="15" customWidth="1"/>
    <col min="4" max="4" width="124" style="15" customWidth="1"/>
    <col min="5" max="5" width="7.85546875" style="15" customWidth="1"/>
    <col min="6" max="7" width="2.5703125" style="15" customWidth="1"/>
    <col min="8" max="9" width="2.5703125" style="159" customWidth="1"/>
    <col min="10" max="11" width="2.5703125" style="15" customWidth="1"/>
    <col min="12" max="13" width="2.5703125" style="159" customWidth="1"/>
    <col min="14" max="17" width="2.5703125" style="15" customWidth="1"/>
    <col min="18" max="16384" width="9.140625" style="15"/>
  </cols>
  <sheetData>
    <row r="1" spans="1:17" x14ac:dyDescent="0.25">
      <c r="A1" s="176"/>
      <c r="C1" s="176"/>
      <c r="D1" s="176"/>
      <c r="E1" s="176"/>
      <c r="F1" s="59"/>
      <c r="G1" s="59"/>
      <c r="H1" s="59"/>
      <c r="I1" s="59"/>
      <c r="J1" s="59"/>
      <c r="K1" s="59"/>
      <c r="L1" s="59"/>
      <c r="M1" s="59"/>
      <c r="N1" s="59"/>
      <c r="O1" s="59"/>
      <c r="P1" s="59"/>
      <c r="Q1" s="59"/>
    </row>
    <row r="2" spans="1:17" ht="26.25" x14ac:dyDescent="0.25">
      <c r="A2" s="176"/>
      <c r="B2" s="14" t="s">
        <v>50</v>
      </c>
      <c r="C2" s="176"/>
      <c r="D2" s="176"/>
      <c r="E2" s="176"/>
      <c r="F2" s="176"/>
      <c r="G2" s="176"/>
      <c r="H2" s="176"/>
      <c r="I2" s="176"/>
      <c r="J2" s="176"/>
      <c r="K2" s="176"/>
      <c r="L2" s="176"/>
      <c r="M2" s="176"/>
      <c r="N2" s="176"/>
      <c r="O2" s="176"/>
      <c r="P2" s="176"/>
      <c r="Q2" s="176"/>
    </row>
    <row r="3" spans="1:17" ht="21" x14ac:dyDescent="0.25">
      <c r="A3" s="176"/>
      <c r="B3" s="29" t="s">
        <v>51</v>
      </c>
      <c r="C3" s="176"/>
      <c r="D3" s="176"/>
      <c r="E3" s="176"/>
      <c r="F3" s="176"/>
      <c r="G3" s="176"/>
      <c r="H3" s="176"/>
      <c r="I3" s="176"/>
      <c r="J3" s="176"/>
      <c r="K3" s="48" t="s">
        <v>52</v>
      </c>
      <c r="L3" s="48"/>
      <c r="M3" s="48"/>
      <c r="N3" s="176"/>
      <c r="O3" s="176"/>
      <c r="P3" s="176"/>
      <c r="Q3" s="176"/>
    </row>
    <row r="4" spans="1:17" ht="21" x14ac:dyDescent="0.25">
      <c r="A4" s="176"/>
      <c r="B4" s="29"/>
      <c r="C4" s="176"/>
      <c r="D4" s="176"/>
      <c r="E4" s="176"/>
      <c r="F4" s="176"/>
      <c r="G4" s="176"/>
      <c r="H4" s="176"/>
      <c r="I4" s="176"/>
      <c r="J4" s="176"/>
      <c r="K4" s="160" t="s">
        <v>53</v>
      </c>
      <c r="L4" s="160"/>
      <c r="M4" s="160"/>
      <c r="N4" s="176"/>
      <c r="O4" s="176"/>
      <c r="P4" s="176"/>
      <c r="Q4" s="176"/>
    </row>
    <row r="5" spans="1:17" ht="21" x14ac:dyDescent="0.25">
      <c r="A5" s="176"/>
      <c r="B5" s="29"/>
      <c r="C5" s="176"/>
      <c r="D5" s="185" t="s">
        <v>54</v>
      </c>
      <c r="E5" s="176"/>
      <c r="F5" s="176"/>
      <c r="G5" s="176"/>
      <c r="H5" s="176"/>
      <c r="I5" s="176"/>
      <c r="J5" s="176"/>
      <c r="K5" s="176"/>
      <c r="L5" s="176"/>
      <c r="M5" s="176"/>
      <c r="N5" s="176"/>
      <c r="O5" s="176"/>
      <c r="P5" s="176"/>
      <c r="Q5" s="176"/>
    </row>
    <row r="6" spans="1:17" x14ac:dyDescent="0.25">
      <c r="A6" s="176"/>
      <c r="B6" s="30"/>
      <c r="C6" s="176"/>
      <c r="D6" s="183"/>
      <c r="E6" s="176"/>
      <c r="F6" s="176"/>
      <c r="G6" s="176"/>
      <c r="H6" s="176"/>
      <c r="I6" s="176"/>
      <c r="J6" s="176"/>
      <c r="K6" s="41" t="s">
        <v>55</v>
      </c>
      <c r="L6" s="176" t="s">
        <v>56</v>
      </c>
      <c r="M6" s="177"/>
      <c r="N6" s="176"/>
      <c r="O6" s="176"/>
      <c r="P6" s="176"/>
      <c r="Q6" s="176"/>
    </row>
    <row r="7" spans="1:17" x14ac:dyDescent="0.25">
      <c r="A7" s="176"/>
      <c r="B7" s="30"/>
      <c r="C7" s="176"/>
      <c r="D7" s="183"/>
      <c r="E7" s="176"/>
      <c r="F7" s="176"/>
      <c r="G7" s="176"/>
      <c r="H7" s="176"/>
      <c r="I7" s="176"/>
      <c r="J7" s="176"/>
      <c r="K7" s="176"/>
      <c r="L7" s="176"/>
      <c r="M7" s="176"/>
      <c r="N7" s="176"/>
      <c r="O7" s="176"/>
      <c r="P7" s="176"/>
      <c r="Q7" s="176"/>
    </row>
    <row r="8" spans="1:17" x14ac:dyDescent="0.25">
      <c r="A8" s="176"/>
      <c r="B8" s="30"/>
      <c r="C8" s="176"/>
      <c r="D8" s="183"/>
      <c r="E8" s="176"/>
      <c r="F8" s="176"/>
      <c r="G8" s="176"/>
      <c r="H8" s="176"/>
      <c r="I8" s="176"/>
      <c r="J8" s="176"/>
      <c r="K8" s="176"/>
      <c r="L8" s="176"/>
      <c r="M8" s="176"/>
      <c r="N8" s="176"/>
      <c r="O8" s="176"/>
      <c r="P8" s="176"/>
      <c r="Q8" s="176"/>
    </row>
    <row r="9" spans="1:17" x14ac:dyDescent="0.25">
      <c r="A9" s="176"/>
      <c r="B9" s="30"/>
      <c r="C9" s="176"/>
      <c r="D9" s="183"/>
      <c r="E9" s="176"/>
      <c r="F9" s="176"/>
      <c r="G9" s="176"/>
      <c r="H9" s="176"/>
      <c r="I9" s="176"/>
      <c r="J9" s="186">
        <f>IF(COUNTIF(B31:B40,"&gt;0")=10,SUM(B31:B40),"")</f>
        <v>24</v>
      </c>
      <c r="K9" s="183"/>
      <c r="L9" s="176"/>
      <c r="M9" s="179"/>
      <c r="N9" s="176"/>
      <c r="O9" s="176"/>
      <c r="P9" s="176"/>
      <c r="Q9" s="176"/>
    </row>
    <row r="10" spans="1:17" x14ac:dyDescent="0.25">
      <c r="A10" s="176"/>
      <c r="B10" s="30"/>
      <c r="C10" s="176"/>
      <c r="D10" s="183"/>
      <c r="E10" s="176"/>
      <c r="F10" s="176"/>
      <c r="G10" s="176"/>
      <c r="H10" s="176"/>
      <c r="I10" s="176"/>
      <c r="J10" s="176"/>
      <c r="K10" s="176"/>
      <c r="L10" s="176"/>
      <c r="M10" s="176"/>
      <c r="N10" s="176"/>
      <c r="O10" s="176"/>
      <c r="P10" s="176"/>
      <c r="Q10" s="176"/>
    </row>
    <row r="11" spans="1:17" x14ac:dyDescent="0.25">
      <c r="A11" s="176"/>
      <c r="B11" s="30"/>
      <c r="C11" s="176"/>
      <c r="D11" s="183"/>
      <c r="E11" s="176"/>
      <c r="F11" s="176"/>
      <c r="G11" s="176"/>
      <c r="H11" s="176"/>
      <c r="I11" s="176"/>
      <c r="J11" s="176"/>
      <c r="K11" s="176"/>
      <c r="L11" s="176"/>
      <c r="M11" s="176"/>
      <c r="N11" s="176"/>
      <c r="O11" s="176"/>
      <c r="P11" s="176"/>
      <c r="Q11" s="176"/>
    </row>
    <row r="12" spans="1:17" x14ac:dyDescent="0.25">
      <c r="A12" s="176"/>
      <c r="C12" s="176"/>
      <c r="D12" s="176"/>
      <c r="E12" s="176"/>
      <c r="F12" s="176"/>
      <c r="G12" s="176"/>
      <c r="H12" s="176"/>
      <c r="I12" s="176"/>
      <c r="J12" s="182">
        <f>IF(COUNTIF(B16:B25,"&gt;0")=10,SUM(B16:B25),"")</f>
        <v>19</v>
      </c>
      <c r="K12" s="183"/>
      <c r="L12" s="176"/>
      <c r="M12" s="179"/>
      <c r="N12" s="176"/>
      <c r="O12" s="176"/>
      <c r="P12" s="176"/>
      <c r="Q12" s="176"/>
    </row>
    <row r="13" spans="1:17" ht="18.75" x14ac:dyDescent="0.25">
      <c r="A13" s="176"/>
      <c r="B13" s="50" t="s">
        <v>57</v>
      </c>
      <c r="C13" s="176"/>
      <c r="D13" s="176"/>
      <c r="E13" s="176"/>
      <c r="F13" s="176"/>
      <c r="G13" s="176"/>
      <c r="H13" s="179"/>
      <c r="I13" s="184" t="s">
        <v>57</v>
      </c>
      <c r="J13" s="184"/>
      <c r="K13" s="184"/>
      <c r="L13" s="184"/>
      <c r="M13" s="177"/>
      <c r="N13" s="176"/>
      <c r="O13" s="176"/>
      <c r="P13" s="176"/>
      <c r="Q13" s="176"/>
    </row>
    <row r="14" spans="1:17" x14ac:dyDescent="0.25">
      <c r="A14" s="176"/>
      <c r="C14" s="176"/>
      <c r="D14" s="176"/>
      <c r="E14" s="176"/>
      <c r="F14" s="176"/>
      <c r="G14" s="182">
        <f>IF(COUNTIF(B46:B55,"&gt;0")=10,SUM(B46:B55),"")</f>
        <v>17</v>
      </c>
      <c r="H14" s="183"/>
      <c r="I14" s="176"/>
      <c r="J14" s="176"/>
      <c r="K14" s="176"/>
      <c r="L14" s="176"/>
      <c r="M14" s="182">
        <f>IF(COUNTIF(B61:B70,"&gt;0")=10,SUM(B61:B70),"")</f>
        <v>15</v>
      </c>
      <c r="N14" s="183"/>
      <c r="O14" s="176"/>
      <c r="P14" s="176"/>
      <c r="Q14" s="176"/>
    </row>
    <row r="15" spans="1:17" ht="15.75" thickBot="1" x14ac:dyDescent="0.3">
      <c r="A15" s="176"/>
      <c r="B15" s="19" t="s">
        <v>58</v>
      </c>
      <c r="C15" s="123" t="s">
        <v>59</v>
      </c>
      <c r="D15" s="20" t="s">
        <v>60</v>
      </c>
      <c r="E15" s="78"/>
      <c r="F15" s="176"/>
      <c r="G15" s="176"/>
      <c r="H15" s="177"/>
      <c r="I15" s="177"/>
      <c r="J15" s="176"/>
      <c r="K15" s="176"/>
      <c r="L15" s="176"/>
      <c r="M15" s="176"/>
      <c r="N15" s="176"/>
      <c r="O15" s="176"/>
      <c r="P15" s="176"/>
      <c r="Q15" s="176"/>
    </row>
    <row r="16" spans="1:17" ht="17.25" thickTop="1" thickBot="1" x14ac:dyDescent="0.3">
      <c r="A16" s="129"/>
      <c r="B16" s="130">
        <v>1</v>
      </c>
      <c r="C16" s="124">
        <v>1</v>
      </c>
      <c r="D16" s="21" t="s">
        <v>61</v>
      </c>
      <c r="E16" s="42"/>
      <c r="F16" s="177" t="s">
        <v>62</v>
      </c>
      <c r="G16" s="176"/>
      <c r="H16" s="177"/>
      <c r="I16" s="177"/>
      <c r="J16" s="176"/>
      <c r="K16" s="176"/>
      <c r="L16" s="176"/>
      <c r="M16" s="176"/>
      <c r="N16" s="176"/>
      <c r="O16" s="176"/>
      <c r="P16" s="177" t="s">
        <v>63</v>
      </c>
      <c r="Q16" s="176"/>
    </row>
    <row r="17" spans="1:16" ht="17.25" thickTop="1" thickBot="1" x14ac:dyDescent="0.3">
      <c r="A17" s="129"/>
      <c r="B17" s="130">
        <v>2</v>
      </c>
      <c r="C17" s="124">
        <v>2</v>
      </c>
      <c r="D17" s="21" t="s">
        <v>64</v>
      </c>
      <c r="E17" s="42"/>
      <c r="F17" s="177" t="s">
        <v>65</v>
      </c>
      <c r="G17" s="176"/>
      <c r="H17" s="176"/>
      <c r="I17" s="176"/>
      <c r="J17" s="176"/>
      <c r="K17" s="176"/>
      <c r="L17" s="176"/>
      <c r="M17" s="176"/>
      <c r="N17" s="176"/>
      <c r="O17" s="176"/>
      <c r="P17" s="166" t="s">
        <v>65</v>
      </c>
    </row>
    <row r="18" spans="1:16" ht="17.25" thickTop="1" thickBot="1" x14ac:dyDescent="0.3">
      <c r="A18" s="129"/>
      <c r="B18" s="130">
        <v>2</v>
      </c>
      <c r="C18" s="124">
        <v>3</v>
      </c>
      <c r="D18" s="21" t="s">
        <v>66</v>
      </c>
      <c r="E18" s="42"/>
      <c r="F18" s="176"/>
      <c r="G18" s="176"/>
      <c r="H18" s="176"/>
      <c r="I18" s="176"/>
      <c r="J18" s="176"/>
      <c r="K18" s="176"/>
      <c r="L18" s="176"/>
      <c r="M18" s="176"/>
      <c r="N18" s="176"/>
      <c r="O18" s="176"/>
      <c r="P18" s="176"/>
    </row>
    <row r="19" spans="1:16" ht="17.25" thickTop="1" thickBot="1" x14ac:dyDescent="0.3">
      <c r="A19" s="129"/>
      <c r="B19" s="130">
        <v>2</v>
      </c>
      <c r="C19" s="124">
        <v>4</v>
      </c>
      <c r="D19" s="21" t="s">
        <v>67</v>
      </c>
      <c r="E19" s="42"/>
      <c r="F19" s="176"/>
      <c r="G19" s="23" t="s">
        <v>68</v>
      </c>
      <c r="H19" s="23"/>
      <c r="I19" s="23"/>
      <c r="J19" s="176"/>
      <c r="K19" s="176"/>
      <c r="L19" s="176"/>
      <c r="M19" s="176"/>
      <c r="N19" s="176"/>
      <c r="O19" s="176"/>
      <c r="P19" s="176"/>
    </row>
    <row r="20" spans="1:16" ht="17.25" thickTop="1" thickBot="1" x14ac:dyDescent="0.3">
      <c r="A20" s="129"/>
      <c r="B20" s="130">
        <v>2</v>
      </c>
      <c r="C20" s="124">
        <v>5</v>
      </c>
      <c r="D20" s="21" t="s">
        <v>69</v>
      </c>
      <c r="E20" s="42"/>
      <c r="F20" s="176"/>
      <c r="G20" s="182">
        <f>J12</f>
        <v>19</v>
      </c>
      <c r="H20" s="184"/>
      <c r="I20" s="179"/>
      <c r="J20" s="176" t="s">
        <v>57</v>
      </c>
      <c r="K20" s="176"/>
      <c r="L20" s="176"/>
      <c r="M20" s="176"/>
      <c r="N20" s="176"/>
      <c r="O20" s="176"/>
      <c r="P20" s="176"/>
    </row>
    <row r="21" spans="1:16" ht="17.25" thickTop="1" thickBot="1" x14ac:dyDescent="0.3">
      <c r="A21" s="129"/>
      <c r="B21" s="130">
        <v>2</v>
      </c>
      <c r="C21" s="124">
        <v>6</v>
      </c>
      <c r="D21" s="21" t="s">
        <v>70</v>
      </c>
      <c r="E21" s="42"/>
      <c r="F21" s="176"/>
      <c r="G21" s="182">
        <f>J9</f>
        <v>24</v>
      </c>
      <c r="H21" s="184"/>
      <c r="I21" s="179"/>
      <c r="J21" s="176" t="s">
        <v>71</v>
      </c>
      <c r="K21" s="176"/>
      <c r="L21" s="176"/>
      <c r="M21" s="176"/>
      <c r="N21" s="176"/>
      <c r="O21" s="176"/>
      <c r="P21" s="176"/>
    </row>
    <row r="22" spans="1:16" ht="17.25" thickTop="1" thickBot="1" x14ac:dyDescent="0.3">
      <c r="A22" s="129"/>
      <c r="B22" s="130">
        <v>3</v>
      </c>
      <c r="C22" s="124">
        <v>7</v>
      </c>
      <c r="D22" s="21" t="s">
        <v>72</v>
      </c>
      <c r="E22" s="42"/>
      <c r="F22" s="176"/>
      <c r="G22" s="182">
        <f>G14</f>
        <v>17</v>
      </c>
      <c r="H22" s="184"/>
      <c r="I22" s="179"/>
      <c r="J22" s="176" t="s">
        <v>73</v>
      </c>
      <c r="K22" s="176"/>
      <c r="L22" s="176"/>
      <c r="M22" s="176"/>
      <c r="N22" s="176"/>
      <c r="O22" s="176"/>
      <c r="P22" s="176"/>
    </row>
    <row r="23" spans="1:16" ht="17.25" thickTop="1" thickBot="1" x14ac:dyDescent="0.3">
      <c r="A23" s="129"/>
      <c r="B23" s="130">
        <v>2</v>
      </c>
      <c r="C23" s="124">
        <v>8</v>
      </c>
      <c r="D23" s="21" t="s">
        <v>74</v>
      </c>
      <c r="E23" s="42"/>
      <c r="F23" s="176"/>
      <c r="G23" s="182">
        <f>M14</f>
        <v>15</v>
      </c>
      <c r="H23" s="184"/>
      <c r="I23" s="179"/>
      <c r="J23" s="176" t="s">
        <v>75</v>
      </c>
      <c r="K23" s="176"/>
      <c r="L23" s="176"/>
      <c r="M23" s="176"/>
      <c r="N23" s="176"/>
      <c r="O23" s="176"/>
      <c r="P23" s="176"/>
    </row>
    <row r="24" spans="1:16" ht="17.25" thickTop="1" thickBot="1" x14ac:dyDescent="0.3">
      <c r="A24" s="129"/>
      <c r="B24" s="130">
        <v>1</v>
      </c>
      <c r="C24" s="124">
        <v>9</v>
      </c>
      <c r="D24" s="21" t="s">
        <v>76</v>
      </c>
      <c r="E24" s="42"/>
      <c r="F24" s="176"/>
      <c r="G24" s="176"/>
      <c r="H24" s="176"/>
      <c r="I24" s="176"/>
      <c r="J24" s="176"/>
      <c r="K24" s="176"/>
      <c r="L24" s="176"/>
      <c r="M24" s="176"/>
      <c r="N24" s="176"/>
      <c r="O24" s="176"/>
      <c r="P24" s="176"/>
    </row>
    <row r="25" spans="1:16" ht="17.25" thickTop="1" thickBot="1" x14ac:dyDescent="0.3">
      <c r="A25" s="129"/>
      <c r="B25" s="130">
        <v>2</v>
      </c>
      <c r="C25" s="124">
        <v>10</v>
      </c>
      <c r="D25" s="21" t="s">
        <v>77</v>
      </c>
      <c r="E25" s="42"/>
      <c r="F25" s="176"/>
      <c r="G25" s="59" t="s">
        <v>78</v>
      </c>
      <c r="H25" s="59"/>
      <c r="I25" s="59"/>
      <c r="J25" s="176"/>
      <c r="K25" s="176"/>
      <c r="L25" s="176"/>
      <c r="M25" s="176"/>
      <c r="N25" s="176"/>
      <c r="O25" s="176"/>
      <c r="P25" s="176"/>
    </row>
    <row r="26" spans="1:16" ht="15.75" thickTop="1" x14ac:dyDescent="0.25">
      <c r="A26" s="176"/>
      <c r="C26" s="42"/>
      <c r="D26" s="42"/>
      <c r="E26" s="42"/>
      <c r="F26" s="176"/>
      <c r="G26" s="60"/>
      <c r="H26" s="60" t="s">
        <v>79</v>
      </c>
      <c r="I26" s="60"/>
      <c r="J26" s="59" t="s">
        <v>80</v>
      </c>
      <c r="K26" s="176"/>
      <c r="L26" s="176"/>
      <c r="M26" s="176"/>
      <c r="N26" s="176"/>
      <c r="O26" s="176"/>
      <c r="P26" s="176"/>
    </row>
    <row r="27" spans="1:16" x14ac:dyDescent="0.25">
      <c r="A27" s="176"/>
      <c r="C27" s="176"/>
      <c r="D27" s="176"/>
      <c r="E27" s="176"/>
      <c r="F27" s="176"/>
      <c r="G27" s="61"/>
      <c r="H27" s="61" t="s">
        <v>81</v>
      </c>
      <c r="I27" s="61"/>
      <c r="J27" s="59" t="s">
        <v>82</v>
      </c>
      <c r="K27" s="176"/>
      <c r="L27" s="176"/>
      <c r="M27" s="176"/>
      <c r="N27" s="176"/>
      <c r="O27" s="176"/>
      <c r="P27" s="176"/>
    </row>
    <row r="28" spans="1:16" ht="18.75" x14ac:dyDescent="0.25">
      <c r="A28" s="176"/>
      <c r="B28" s="50" t="s">
        <v>83</v>
      </c>
      <c r="C28" s="176"/>
      <c r="D28" s="176"/>
      <c r="E28" s="176"/>
      <c r="F28" s="176"/>
      <c r="G28" s="62"/>
      <c r="H28" s="62" t="s">
        <v>84</v>
      </c>
      <c r="I28" s="62"/>
      <c r="J28" s="59" t="s">
        <v>85</v>
      </c>
      <c r="K28" s="176"/>
      <c r="L28" s="176"/>
      <c r="M28" s="176"/>
      <c r="N28" s="176"/>
      <c r="O28" s="176"/>
      <c r="P28" s="176"/>
    </row>
    <row r="30" spans="1:16" ht="15.75" thickBot="1" x14ac:dyDescent="0.3">
      <c r="A30" s="176"/>
      <c r="B30" s="19" t="s">
        <v>58</v>
      </c>
      <c r="C30" s="123" t="s">
        <v>59</v>
      </c>
      <c r="D30" s="20" t="s">
        <v>60</v>
      </c>
      <c r="E30" s="78"/>
      <c r="F30" s="176"/>
      <c r="G30" s="176"/>
      <c r="H30" s="176"/>
      <c r="I30" s="176"/>
      <c r="J30" s="176"/>
      <c r="K30" s="176"/>
      <c r="L30" s="176"/>
      <c r="M30" s="176"/>
      <c r="N30" s="176"/>
      <c r="O30" s="176"/>
      <c r="P30" s="176"/>
    </row>
    <row r="31" spans="1:16" ht="17.25" thickTop="1" thickBot="1" x14ac:dyDescent="0.3">
      <c r="A31" s="129"/>
      <c r="B31" s="130">
        <v>3</v>
      </c>
      <c r="C31" s="124">
        <v>1</v>
      </c>
      <c r="D31" s="21" t="s">
        <v>86</v>
      </c>
      <c r="E31" s="42"/>
      <c r="F31" s="176"/>
      <c r="G31" s="176"/>
      <c r="H31" s="176"/>
      <c r="I31" s="176"/>
      <c r="J31" s="176"/>
      <c r="K31" s="176"/>
      <c r="L31" s="176"/>
      <c r="M31" s="176"/>
      <c r="N31" s="176"/>
      <c r="O31" s="176"/>
      <c r="P31" s="176"/>
    </row>
    <row r="32" spans="1:16" ht="17.25" thickTop="1" thickBot="1" x14ac:dyDescent="0.3">
      <c r="A32" s="129"/>
      <c r="B32" s="130">
        <v>3</v>
      </c>
      <c r="C32" s="124">
        <v>2</v>
      </c>
      <c r="D32" s="21" t="s">
        <v>87</v>
      </c>
      <c r="E32" s="42"/>
      <c r="F32" s="176"/>
      <c r="G32" s="176"/>
      <c r="H32" s="176"/>
      <c r="I32" s="176"/>
      <c r="J32" s="176"/>
      <c r="K32" s="176"/>
      <c r="L32" s="176"/>
      <c r="M32" s="176"/>
      <c r="N32" s="176"/>
      <c r="O32" s="176"/>
      <c r="P32" s="176"/>
    </row>
    <row r="33" spans="1:5" ht="17.25" thickTop="1" thickBot="1" x14ac:dyDescent="0.3">
      <c r="A33" s="129"/>
      <c r="B33" s="130">
        <v>3</v>
      </c>
      <c r="C33" s="124">
        <v>3</v>
      </c>
      <c r="D33" s="21" t="s">
        <v>88</v>
      </c>
      <c r="E33" s="42"/>
    </row>
    <row r="34" spans="1:5" ht="17.25" thickTop="1" thickBot="1" x14ac:dyDescent="0.3">
      <c r="A34" s="129"/>
      <c r="B34" s="130">
        <v>3</v>
      </c>
      <c r="C34" s="124">
        <v>4</v>
      </c>
      <c r="D34" s="21" t="s">
        <v>89</v>
      </c>
      <c r="E34" s="42"/>
    </row>
    <row r="35" spans="1:5" ht="17.25" thickTop="1" thickBot="1" x14ac:dyDescent="0.3">
      <c r="A35" s="129"/>
      <c r="B35" s="130">
        <v>2</v>
      </c>
      <c r="C35" s="124">
        <v>5</v>
      </c>
      <c r="D35" s="21" t="s">
        <v>90</v>
      </c>
      <c r="E35" s="42"/>
    </row>
    <row r="36" spans="1:5" ht="17.25" thickTop="1" thickBot="1" x14ac:dyDescent="0.3">
      <c r="A36" s="129"/>
      <c r="B36" s="130">
        <v>2</v>
      </c>
      <c r="C36" s="124">
        <v>6</v>
      </c>
      <c r="D36" s="21" t="s">
        <v>91</v>
      </c>
      <c r="E36" s="42"/>
    </row>
    <row r="37" spans="1:5" ht="17.25" thickTop="1" thickBot="1" x14ac:dyDescent="0.3">
      <c r="A37" s="129"/>
      <c r="B37" s="130">
        <v>3</v>
      </c>
      <c r="C37" s="124">
        <v>7</v>
      </c>
      <c r="D37" s="21" t="s">
        <v>92</v>
      </c>
      <c r="E37" s="42"/>
    </row>
    <row r="38" spans="1:5" ht="17.25" thickTop="1" thickBot="1" x14ac:dyDescent="0.3">
      <c r="A38" s="129"/>
      <c r="B38" s="130">
        <v>2</v>
      </c>
      <c r="C38" s="124">
        <v>8</v>
      </c>
      <c r="D38" s="21" t="s">
        <v>93</v>
      </c>
      <c r="E38" s="42"/>
    </row>
    <row r="39" spans="1:5" ht="17.25" thickTop="1" thickBot="1" x14ac:dyDescent="0.3">
      <c r="A39" s="129"/>
      <c r="B39" s="130">
        <v>1</v>
      </c>
      <c r="C39" s="124">
        <v>9</v>
      </c>
      <c r="D39" s="21" t="s">
        <v>94</v>
      </c>
      <c r="E39" s="42"/>
    </row>
    <row r="40" spans="1:5" ht="17.25" thickTop="1" thickBot="1" x14ac:dyDescent="0.3">
      <c r="A40" s="129"/>
      <c r="B40" s="130">
        <v>2</v>
      </c>
      <c r="C40" s="124">
        <v>10</v>
      </c>
      <c r="D40" s="21" t="s">
        <v>95</v>
      </c>
      <c r="E40" s="42"/>
    </row>
    <row r="41" spans="1:5" ht="15.75" thickTop="1" x14ac:dyDescent="0.25">
      <c r="A41" s="176"/>
      <c r="C41" s="176"/>
      <c r="D41" s="176"/>
      <c r="E41" s="176"/>
    </row>
    <row r="43" spans="1:5" ht="18.75" x14ac:dyDescent="0.25">
      <c r="A43" s="176"/>
      <c r="B43" s="50" t="s">
        <v>73</v>
      </c>
      <c r="C43" s="176"/>
      <c r="D43" s="176"/>
      <c r="E43" s="176"/>
    </row>
    <row r="45" spans="1:5" ht="15.75" thickBot="1" x14ac:dyDescent="0.3">
      <c r="A45" s="176"/>
      <c r="B45" s="19" t="s">
        <v>58</v>
      </c>
      <c r="C45" s="123" t="s">
        <v>59</v>
      </c>
      <c r="D45" s="20" t="s">
        <v>60</v>
      </c>
      <c r="E45" s="78"/>
    </row>
    <row r="46" spans="1:5" ht="17.25" thickTop="1" thickBot="1" x14ac:dyDescent="0.3">
      <c r="A46" s="129"/>
      <c r="B46" s="130">
        <v>1</v>
      </c>
      <c r="C46" s="124">
        <v>1</v>
      </c>
      <c r="D46" s="21" t="s">
        <v>96</v>
      </c>
      <c r="E46" s="42"/>
    </row>
    <row r="47" spans="1:5" ht="17.25" thickTop="1" thickBot="1" x14ac:dyDescent="0.3">
      <c r="A47" s="129"/>
      <c r="B47" s="130">
        <v>3</v>
      </c>
      <c r="C47" s="124">
        <v>2</v>
      </c>
      <c r="D47" s="21" t="s">
        <v>97</v>
      </c>
      <c r="E47" s="42"/>
    </row>
    <row r="48" spans="1:5" ht="17.25" thickTop="1" thickBot="1" x14ac:dyDescent="0.3">
      <c r="A48" s="129"/>
      <c r="B48" s="130">
        <v>3</v>
      </c>
      <c r="C48" s="124">
        <v>3</v>
      </c>
      <c r="D48" s="21" t="s">
        <v>98</v>
      </c>
      <c r="E48" s="42"/>
    </row>
    <row r="49" spans="1:5" ht="17.25" thickTop="1" thickBot="1" x14ac:dyDescent="0.3">
      <c r="A49" s="129"/>
      <c r="B49" s="130">
        <v>1</v>
      </c>
      <c r="C49" s="124">
        <v>4</v>
      </c>
      <c r="D49" s="21" t="s">
        <v>99</v>
      </c>
      <c r="E49" s="42"/>
    </row>
    <row r="50" spans="1:5" ht="17.25" thickTop="1" thickBot="1" x14ac:dyDescent="0.3">
      <c r="A50" s="129"/>
      <c r="B50" s="130">
        <v>1</v>
      </c>
      <c r="C50" s="124">
        <v>5</v>
      </c>
      <c r="D50" s="21" t="s">
        <v>100</v>
      </c>
      <c r="E50" s="42"/>
    </row>
    <row r="51" spans="1:5" ht="17.25" thickTop="1" thickBot="1" x14ac:dyDescent="0.3">
      <c r="A51" s="129"/>
      <c r="B51" s="130">
        <v>1</v>
      </c>
      <c r="C51" s="124">
        <v>6</v>
      </c>
      <c r="D51" s="21" t="s">
        <v>101</v>
      </c>
      <c r="E51" s="42"/>
    </row>
    <row r="52" spans="1:5" ht="17.25" thickTop="1" thickBot="1" x14ac:dyDescent="0.3">
      <c r="A52" s="129"/>
      <c r="B52" s="130">
        <v>2</v>
      </c>
      <c r="C52" s="124">
        <v>7</v>
      </c>
      <c r="D52" s="21" t="s">
        <v>102</v>
      </c>
      <c r="E52" s="42"/>
    </row>
    <row r="53" spans="1:5" ht="17.25" thickTop="1" thickBot="1" x14ac:dyDescent="0.3">
      <c r="A53" s="129"/>
      <c r="B53" s="130">
        <v>3</v>
      </c>
      <c r="C53" s="124">
        <v>8</v>
      </c>
      <c r="D53" s="21" t="s">
        <v>103</v>
      </c>
      <c r="E53" s="42"/>
    </row>
    <row r="54" spans="1:5" ht="17.25" thickTop="1" thickBot="1" x14ac:dyDescent="0.3">
      <c r="A54" s="129"/>
      <c r="B54" s="130">
        <v>1</v>
      </c>
      <c r="C54" s="124">
        <v>9</v>
      </c>
      <c r="D54" s="21" t="s">
        <v>104</v>
      </c>
      <c r="E54" s="42"/>
    </row>
    <row r="55" spans="1:5" ht="17.25" thickTop="1" thickBot="1" x14ac:dyDescent="0.3">
      <c r="A55" s="129"/>
      <c r="B55" s="130">
        <v>1</v>
      </c>
      <c r="C55" s="124">
        <v>10</v>
      </c>
      <c r="D55" s="21" t="s">
        <v>105</v>
      </c>
      <c r="E55" s="42"/>
    </row>
    <row r="56" spans="1:5" ht="15.75" thickTop="1" x14ac:dyDescent="0.25">
      <c r="A56" s="176"/>
      <c r="C56" s="176"/>
      <c r="D56" s="176"/>
      <c r="E56" s="176"/>
    </row>
    <row r="58" spans="1:5" ht="18.75" x14ac:dyDescent="0.25">
      <c r="A58" s="176"/>
      <c r="B58" s="50" t="s">
        <v>75</v>
      </c>
      <c r="C58" s="176"/>
      <c r="D58" s="176"/>
      <c r="E58" s="176"/>
    </row>
    <row r="60" spans="1:5" ht="15.75" thickBot="1" x14ac:dyDescent="0.3">
      <c r="A60" s="176"/>
      <c r="B60" s="19" t="s">
        <v>58</v>
      </c>
      <c r="C60" s="123" t="s">
        <v>59</v>
      </c>
      <c r="D60" s="20" t="s">
        <v>60</v>
      </c>
      <c r="E60" s="78"/>
    </row>
    <row r="61" spans="1:5" ht="17.25" thickTop="1" thickBot="1" x14ac:dyDescent="0.3">
      <c r="A61" s="129"/>
      <c r="B61" s="130">
        <v>2</v>
      </c>
      <c r="C61" s="124">
        <v>1</v>
      </c>
      <c r="D61" s="21" t="s">
        <v>106</v>
      </c>
      <c r="E61" s="42"/>
    </row>
    <row r="62" spans="1:5" ht="17.25" thickTop="1" thickBot="1" x14ac:dyDescent="0.3">
      <c r="A62" s="129"/>
      <c r="B62" s="130">
        <v>1</v>
      </c>
      <c r="C62" s="124">
        <v>2</v>
      </c>
      <c r="D62" s="21" t="s">
        <v>107</v>
      </c>
      <c r="E62" s="42"/>
    </row>
    <row r="63" spans="1:5" ht="17.25" thickTop="1" thickBot="1" x14ac:dyDescent="0.3">
      <c r="A63" s="129"/>
      <c r="B63" s="130">
        <v>1</v>
      </c>
      <c r="C63" s="124">
        <v>3</v>
      </c>
      <c r="D63" s="21" t="s">
        <v>108</v>
      </c>
      <c r="E63" s="42"/>
    </row>
    <row r="64" spans="1:5" ht="17.25" thickTop="1" thickBot="1" x14ac:dyDescent="0.3">
      <c r="A64" s="129"/>
      <c r="B64" s="130">
        <v>3</v>
      </c>
      <c r="C64" s="124">
        <v>4</v>
      </c>
      <c r="D64" s="21" t="s">
        <v>109</v>
      </c>
      <c r="E64" s="42"/>
    </row>
    <row r="65" spans="1:5" ht="17.25" thickTop="1" thickBot="1" x14ac:dyDescent="0.3">
      <c r="A65" s="129"/>
      <c r="B65" s="130">
        <v>1</v>
      </c>
      <c r="C65" s="124">
        <v>5</v>
      </c>
      <c r="D65" s="21" t="s">
        <v>110</v>
      </c>
      <c r="E65" s="42"/>
    </row>
    <row r="66" spans="1:5" ht="17.25" thickTop="1" thickBot="1" x14ac:dyDescent="0.3">
      <c r="A66" s="129"/>
      <c r="B66" s="130">
        <v>2</v>
      </c>
      <c r="C66" s="124">
        <v>6</v>
      </c>
      <c r="D66" s="21" t="s">
        <v>111</v>
      </c>
      <c r="E66" s="42"/>
    </row>
    <row r="67" spans="1:5" ht="17.25" thickTop="1" thickBot="1" x14ac:dyDescent="0.3">
      <c r="A67" s="129"/>
      <c r="B67" s="130">
        <v>1</v>
      </c>
      <c r="C67" s="124">
        <v>7</v>
      </c>
      <c r="D67" s="21" t="s">
        <v>112</v>
      </c>
      <c r="E67" s="42"/>
    </row>
    <row r="68" spans="1:5" ht="17.25" thickTop="1" thickBot="1" x14ac:dyDescent="0.3">
      <c r="A68" s="129"/>
      <c r="B68" s="130">
        <v>1</v>
      </c>
      <c r="C68" s="124">
        <v>8</v>
      </c>
      <c r="D68" s="21" t="s">
        <v>113</v>
      </c>
      <c r="E68" s="42"/>
    </row>
    <row r="69" spans="1:5" ht="17.25" thickTop="1" thickBot="1" x14ac:dyDescent="0.3">
      <c r="A69" s="129"/>
      <c r="B69" s="130">
        <v>1</v>
      </c>
      <c r="C69" s="124">
        <v>9</v>
      </c>
      <c r="D69" s="21" t="s">
        <v>114</v>
      </c>
      <c r="E69" s="42"/>
    </row>
    <row r="70" spans="1:5" ht="17.25" thickTop="1" thickBot="1" x14ac:dyDescent="0.3">
      <c r="A70" s="129"/>
      <c r="B70" s="130">
        <v>2</v>
      </c>
      <c r="C70" s="124">
        <v>10</v>
      </c>
      <c r="D70" s="21" t="s">
        <v>115</v>
      </c>
      <c r="E70" s="42"/>
    </row>
    <row r="71" spans="1:5" ht="15.75" thickTop="1" x14ac:dyDescent="0.25">
      <c r="A71" s="176"/>
      <c r="C71" s="176"/>
      <c r="D71" s="176"/>
      <c r="E71" s="176"/>
    </row>
    <row r="73" spans="1:5" x14ac:dyDescent="0.25">
      <c r="A73" s="176"/>
      <c r="B73" s="19" t="str">
        <f>G19</f>
        <v>Score Summary</v>
      </c>
      <c r="C73" s="17"/>
      <c r="D73" s="176"/>
      <c r="E73" s="176"/>
    </row>
    <row r="74" spans="1:5" x14ac:dyDescent="0.25">
      <c r="A74" s="176"/>
      <c r="B74" s="179">
        <f>G20</f>
        <v>19</v>
      </c>
      <c r="C74" s="17" t="str">
        <f>J20</f>
        <v>Success</v>
      </c>
      <c r="D74" s="176"/>
      <c r="E74" s="176"/>
    </row>
    <row r="75" spans="1:5" x14ac:dyDescent="0.25">
      <c r="A75" s="176"/>
      <c r="B75" s="179">
        <f>G21</f>
        <v>24</v>
      </c>
      <c r="C75" s="17" t="str">
        <f>J21</f>
        <v>Leadership/Sponsorship</v>
      </c>
      <c r="D75" s="176"/>
      <c r="E75" s="176"/>
    </row>
    <row r="76" spans="1:5" x14ac:dyDescent="0.25">
      <c r="A76" s="176"/>
      <c r="B76" s="179">
        <f>G22</f>
        <v>17</v>
      </c>
      <c r="C76" s="17" t="str">
        <f>J22</f>
        <v>Project Management</v>
      </c>
      <c r="D76" s="176"/>
      <c r="E76" s="176"/>
    </row>
    <row r="77" spans="1:5" x14ac:dyDescent="0.25">
      <c r="A77" s="176"/>
      <c r="B77" s="179">
        <f>G23</f>
        <v>15</v>
      </c>
      <c r="C77" s="17" t="str">
        <f>J23</f>
        <v>Change Management</v>
      </c>
      <c r="D77" s="176"/>
      <c r="E77" s="176"/>
    </row>
    <row r="80" spans="1:5" ht="15.75" thickBot="1" x14ac:dyDescent="0.3">
      <c r="A80" s="176"/>
      <c r="C80" s="176"/>
      <c r="D80" s="176" t="s">
        <v>116</v>
      </c>
      <c r="E80" s="176"/>
    </row>
    <row r="81" spans="4:5" ht="16.5" thickTop="1" thickBot="1" x14ac:dyDescent="0.3">
      <c r="D81" s="57" t="s">
        <v>610</v>
      </c>
      <c r="E81" s="125"/>
    </row>
    <row r="82" spans="4:5" ht="15.75" thickTop="1" x14ac:dyDescent="0.25">
      <c r="D82" s="176"/>
      <c r="E82" s="176"/>
    </row>
  </sheetData>
  <sheetProtection algorithmName="SHA-512" hashValue="B7eSdpl6/n7bk9JKIwupVwUE9/dxPanpZypVGYq/DkVVw6sT6RXbGhqe2ykB13Zp//bl/Eyl36IWu8XTJT6HLQ==" saltValue="FAqaRgONLsX++nqGOsGMAA==" spinCount="100000" sheet="1" selectLockedCells="1"/>
  <mergeCells count="10">
    <mergeCell ref="D5:D11"/>
    <mergeCell ref="G14:H14"/>
    <mergeCell ref="I13:L13"/>
    <mergeCell ref="J12:K12"/>
    <mergeCell ref="J9:K9"/>
    <mergeCell ref="M14:N14"/>
    <mergeCell ref="G20:H20"/>
    <mergeCell ref="G21:H21"/>
    <mergeCell ref="G22:H22"/>
    <mergeCell ref="G23:H23"/>
  </mergeCells>
  <conditionalFormatting sqref="M9 J9 M12 G14 J12 H13:I13">
    <cfRule type="cellIs" dxfId="218" priority="16" operator="between">
      <formula>24.5</formula>
      <formula>30.5</formula>
    </cfRule>
    <cfRule type="cellIs" dxfId="217" priority="17" operator="between">
      <formula>19.5</formula>
      <formula>24.5</formula>
    </cfRule>
    <cfRule type="cellIs" dxfId="216" priority="18" operator="between">
      <formula>9</formula>
      <formula>19.5</formula>
    </cfRule>
  </conditionalFormatting>
  <conditionalFormatting sqref="M14">
    <cfRule type="cellIs" dxfId="215" priority="7" operator="between">
      <formula>24.5</formula>
      <formula>30.5</formula>
    </cfRule>
    <cfRule type="cellIs" dxfId="214" priority="8" operator="between">
      <formula>19.5</formula>
      <formula>24.5</formula>
    </cfRule>
    <cfRule type="cellIs" dxfId="213" priority="9" operator="between">
      <formula>9</formula>
      <formula>19.5</formula>
    </cfRule>
  </conditionalFormatting>
  <conditionalFormatting sqref="G20:G23 I20:I23">
    <cfRule type="cellIs" dxfId="212" priority="4" operator="between">
      <formula>24.5</formula>
      <formula>30.5</formula>
    </cfRule>
    <cfRule type="cellIs" dxfId="211" priority="5" operator="between">
      <formula>19.5</formula>
      <formula>24.5</formula>
    </cfRule>
    <cfRule type="cellIs" dxfId="210" priority="6" operator="between">
      <formula>9</formula>
      <formula>19.5</formula>
    </cfRule>
  </conditionalFormatting>
  <conditionalFormatting sqref="B74:B77">
    <cfRule type="cellIs" dxfId="209" priority="1" operator="between">
      <formula>24.5</formula>
      <formula>30.5</formula>
    </cfRule>
    <cfRule type="cellIs" dxfId="208" priority="2" operator="between">
      <formula>19.5</formula>
      <formula>24.5</formula>
    </cfRule>
    <cfRule type="cellIs" dxfId="207" priority="3" operator="between">
      <formula>9</formula>
      <formula>19.5</formula>
    </cfRule>
  </conditionalFormatting>
  <dataValidations count="1">
    <dataValidation type="decimal" allowBlank="1" showInputMessage="1" showErrorMessage="1" sqref="B61:B70 B31:B40 B46:B55 B16:B26" xr:uid="{55F26FED-1555-43AA-BA75-576C914760A9}">
      <formula1>1</formula1>
      <formula2>3</formula2>
    </dataValidation>
  </dataValidation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75986-893D-486C-A17A-2F4C2C1DA1A1}">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IF('BP-I'!D23="","",'BP-I'!D23)</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WnENH8PnjbgpnWxlUAUagrQECQ0WlGATj+x1emQ0XVypfii2Vsm9qqjmg9g9xmnmlJVmt8D8KdVcJ5lg/rCdpw==" saltValue="y+Z3aVzDQf9DEtKJ0BpGww=="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7179641-E5F4-4F8B-8EFB-7E6615964575}">
          <x14:formula1>
            <xm:f>dropdowns!$H$6:$H$8</xm:f>
          </x14:formula1>
          <xm:sqref>F8 F29 F50 F71 F92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AD14C-72A6-432B-944B-7091C647CE25}">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IF('BP-I'!D22="","",'BP-I'!D22)</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3kwlGL8nYFmhXvLfABikHB8T3eZdp6r0zXIPy3QuUa024EFHr7+Ht4NCEW42Zl5OnwzG5n7RLxbn8sWryqYUIw==" saltValue="tkF91bMPC+Y+VQ3Viu/M0A=="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7F0F33B-B876-4D16-AA6F-D7D4C3791956}">
          <x14:formula1>
            <xm:f>dropdowns!$H$6:$H$8</xm:f>
          </x14:formula1>
          <xm:sqref>F8 F29 F50 F71 F92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887A-B860-4A31-B5E6-A9389E3F379C}">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IF('BP-I'!D21="","",'BP-I'!D21)</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u+ArJLeqkXTKyFCa2+7sjP+oRcaF2GSZqNi3E5Gq2j2B5cnmBOkuP+QR77CfJmwDVf+52NybgPXyoieZs78ZRg==" saltValue="J5PPjZXXGx/fqkfEbwDbgQ=="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EDB30E-F082-481D-8BD5-1205406DAE19}">
          <x14:formula1>
            <xm:f>dropdowns!$H$6:$H$8</xm:f>
          </x14:formula1>
          <xm:sqref>F8 F29 F50 F71 F92</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390F6-A327-4513-9472-7FF212FEBB08}">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IF('BP-I'!D20="","",'BP-I'!D20)</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OhRESidSNkgmrvwIAc1XIwJTgTYcJUthej2krItna6UbwFSBJgiS86i1XNbE7csQnYvoXeReIIOx2WEP8tR0rQ==" saltValue="UUpSlfB8s/pHM6BUl9OpKA=="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D45007E-D3FB-48FD-BF92-A43ACC64E7B3}">
          <x14:formula1>
            <xm:f>dropdowns!$H$6:$H$8</xm:f>
          </x14:formula1>
          <xm:sqref>F8 F29 F50 F71 F92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DE57D-1AA9-498A-B92F-81108498D780}">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IF('BP-I'!D19="","",'BP-I'!D19)</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9lzjP/Es5WjzKBGEXsMuakGByNmNAatJM0fqNLRMtMECy8pAi7M/U37N23oD8fmDmHz4I0aOe7eu13KE1bAhLg==" saltValue="eO8YaRTOTISfEC3l+p4nPA=="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1C36F1-AF8C-4808-A514-AFD608860C87}">
          <x14:formula1>
            <xm:f>dropdowns!$H$6:$H$8</xm:f>
          </x14:formula1>
          <xm:sqref>F8 F29 F50 F71 F92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1650-D194-45BF-85C9-87A7513F607B}">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IF('BP-I'!D18="","",'BP-I'!D18)</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shR/GMwCjtI4UetQ+kNeai7cEhV6MY5bXY4IiX1KKx/MOxXJq0F+29ecuqhthmn6QazSE9PUrocRAII1pex2lg==" saltValue="meAb+5Ffzhnc67wXYcXIAQ=="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65B4E67-CF85-4477-9C93-D314C10504ED}">
          <x14:formula1>
            <xm:f>dropdowns!$H$6:$H$8</xm:f>
          </x14:formula1>
          <xm:sqref>F8 F29 F50 F71 F92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76674-05CE-4AD4-8D58-2505EEFA8593}">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IF('BP-I'!D17="","",'BP-I'!D17)</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ignfLGS2k5FQqWZ4abXO4haepGSDBDdDTE2Mh2yvKL9oUdO3vholR8ZsfcD+Oy0vEPwzmx8buUGL569tMWi0qg==" saltValue="E0KHDAONfdr0QB4D1+rCPA=="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BB8877B-9D60-4932-AF3F-E57BF255BE6F}">
          <x14:formula1>
            <xm:f>dropdowns!$H$6:$H$8</xm:f>
          </x14:formula1>
          <xm:sqref>F8 F29 F50 F71 F92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E6497-F3EB-4972-95A0-B3B8704241DF}">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IF('BP-I'!D16="","",'BP-I'!D16)</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iHvdLifOVDRKasZZyVg6IrJFC4H+mR03CreCzMm93+t99fJe8lxZ3i49p7+CJA74Xa2NZo7zp1ruIPInlU61tw==" saltValue="C2XHtepyQYKEQwDSHRAf+w=="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D93038-1199-4DB1-8DD1-2D7053D5D6A4}">
          <x14:formula1>
            <xm:f>dropdowns!$H$6:$H$8</xm:f>
          </x14:formula1>
          <xm:sqref>F8 F29 F50 F71 F92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152CE-C768-423F-B4AE-EA815C549498}">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IF('BP-I'!D15="","",'BP-I'!D15)</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jl+eZstlKrG8AhGxKAV+6TeBSpeHbIgu2sn/espk1+GHRloZDSWMFF2aJCQfNvh2/4Gvo6F9DLduraEJ9Rkmrg==" saltValue="3O1l1Mm9iWzMlAjXTFMWWg=="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DAD171A-BA7E-4DFD-82B2-3C1DA97CD7BC}">
          <x14:formula1>
            <xm:f>dropdowns!$H$6:$H$8</xm:f>
          </x14:formula1>
          <xm:sqref>F8 F29 F50 F71 F92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AFD77-9FC2-4F25-9416-44557DB16CBF}">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IF('BP-I'!D14="","",'BP-I'!D14)</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OmWwAAp6ewI0VvmQHs40V1ok74A/WmqCrVRa3xehOeWTAyRKdbqJ4tG7Ja8unFtM7Z8DnZPn5oWuNvKj31sF7w==" saltValue="ifWYwuDSacHKW7oPsQes+Q=="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0F67A1D-CFEA-4466-9492-2ED6A6F596DA}">
          <x14:formula1>
            <xm:f>dropdowns!$H$6:$H$8</xm:f>
          </x14:formula1>
          <xm:sqref>F8 F29 F50 F71 F92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37CE4-56E0-4EC4-82A7-BFA9E6C3F807}">
  <dimension ref="B2:C26"/>
  <sheetViews>
    <sheetView showGridLines="0" showRowColHeaders="0" zoomScale="180" zoomScaleNormal="180" workbookViewId="0">
      <selection activeCell="C25" sqref="C25"/>
    </sheetView>
  </sheetViews>
  <sheetFormatPr defaultRowHeight="15" x14ac:dyDescent="0.25"/>
  <cols>
    <col min="2" max="2" width="7.5703125" style="32" customWidth="1"/>
    <col min="3" max="3" width="140.7109375" customWidth="1"/>
    <col min="4" max="4" width="10.28515625" customWidth="1"/>
    <col min="5" max="5" width="44.5703125" customWidth="1"/>
  </cols>
  <sheetData>
    <row r="2" spans="2:3" ht="26.25" x14ac:dyDescent="0.25">
      <c r="B2" s="36" t="s">
        <v>50</v>
      </c>
    </row>
    <row r="3" spans="2:3" ht="21" x14ac:dyDescent="0.25">
      <c r="B3" s="34" t="s">
        <v>117</v>
      </c>
    </row>
    <row r="4" spans="2:3" x14ac:dyDescent="0.25">
      <c r="B4" s="39" t="s">
        <v>118</v>
      </c>
    </row>
    <row r="5" spans="2:3" x14ac:dyDescent="0.25">
      <c r="B5" s="35"/>
    </row>
    <row r="6" spans="2:3" ht="18.75" x14ac:dyDescent="0.25">
      <c r="B6" s="50" t="s">
        <v>62</v>
      </c>
    </row>
    <row r="7" spans="2:3" ht="15.75" thickBot="1" x14ac:dyDescent="0.3">
      <c r="B7" s="35"/>
      <c r="C7" t="s">
        <v>119</v>
      </c>
    </row>
    <row r="8" spans="2:3" ht="22.5" thickTop="1" thickBot="1" x14ac:dyDescent="0.3">
      <c r="B8" s="101"/>
      <c r="C8" s="38"/>
    </row>
    <row r="9" spans="2:3" ht="21.75" thickTop="1" x14ac:dyDescent="0.25">
      <c r="B9" s="101"/>
    </row>
    <row r="10" spans="2:3" ht="18.75" x14ac:dyDescent="0.25">
      <c r="B10" s="50" t="s">
        <v>120</v>
      </c>
    </row>
    <row r="11" spans="2:3" ht="15.75" thickBot="1" x14ac:dyDescent="0.3">
      <c r="B11" s="174"/>
      <c r="C11" t="s">
        <v>121</v>
      </c>
    </row>
    <row r="12" spans="2:3" ht="22.5" thickTop="1" thickBot="1" x14ac:dyDescent="0.3">
      <c r="B12" s="101"/>
      <c r="C12" s="38"/>
    </row>
    <row r="13" spans="2:3" ht="15.75" thickTop="1" x14ac:dyDescent="0.25">
      <c r="B13"/>
      <c r="C13" s="40"/>
    </row>
    <row r="14" spans="2:3" ht="18.75" x14ac:dyDescent="0.25">
      <c r="B14" s="50" t="s">
        <v>122</v>
      </c>
      <c r="C14" s="40"/>
    </row>
    <row r="15" spans="2:3" ht="15.75" thickBot="1" x14ac:dyDescent="0.3">
      <c r="B15" s="174"/>
      <c r="C15" t="s">
        <v>123</v>
      </c>
    </row>
    <row r="16" spans="2:3" ht="22.5" thickTop="1" thickBot="1" x14ac:dyDescent="0.3">
      <c r="B16" s="101"/>
      <c r="C16" s="38"/>
    </row>
    <row r="17" spans="2:3" ht="15.75" thickTop="1" x14ac:dyDescent="0.25">
      <c r="B17" s="174"/>
    </row>
    <row r="18" spans="2:3" ht="18.75" x14ac:dyDescent="0.25">
      <c r="B18" s="50" t="s">
        <v>124</v>
      </c>
    </row>
    <row r="19" spans="2:3" ht="15.75" thickBot="1" x14ac:dyDescent="0.3">
      <c r="B19" s="174"/>
      <c r="C19" t="s">
        <v>125</v>
      </c>
    </row>
    <row r="20" spans="2:3" ht="22.5" thickTop="1" thickBot="1" x14ac:dyDescent="0.3">
      <c r="B20" s="101"/>
      <c r="C20" s="38"/>
    </row>
    <row r="21" spans="2:3" ht="15.75" thickTop="1" x14ac:dyDescent="0.25">
      <c r="B21"/>
    </row>
    <row r="22" spans="2:3" x14ac:dyDescent="0.25">
      <c r="B22"/>
    </row>
    <row r="23" spans="2:3" ht="18.75" x14ac:dyDescent="0.25">
      <c r="B23" s="50" t="s">
        <v>126</v>
      </c>
    </row>
    <row r="24" spans="2:3" ht="15.75" thickBot="1" x14ac:dyDescent="0.3">
      <c r="B24" s="174"/>
      <c r="C24" t="s">
        <v>127</v>
      </c>
    </row>
    <row r="25" spans="2:3" ht="22.5" thickTop="1" thickBot="1" x14ac:dyDescent="0.3">
      <c r="B25" s="101"/>
      <c r="C25" s="173"/>
    </row>
    <row r="26" spans="2:3" ht="15.75" thickTop="1" x14ac:dyDescent="0.25">
      <c r="B26" s="174"/>
    </row>
  </sheetData>
  <sheetProtection algorithmName="SHA-512" hashValue="qbvtueCcGAHBLMQEe8R56nfn7c2oHnk33UhD/7b+QFlS9stO0mGTCyH9LydYYPn6uGr/YNi2Pqb+wjamH0yAjA==" saltValue="FGp3UFJ792FdyUmpSgPJVA==" spinCount="100000" sheet="1" formatCells="0" formatColumns="0" formatRows="0" selectLockedCells="1"/>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EC88-22EE-4C1C-A6FD-04EF86A4ADEA}">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IF('BP-I'!D13="","",'BP-I'!D13)</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ml3RDS6aqga/ZkiiXTbFZOUbnI8tuclUz23ixf/2D3iPX+NHFSVGSLtaGrn5mQcVWc6YLEk7vGvxoPosG5bRlg==" saltValue="Rw7S+IsrPJO/DlZLN1InCg=="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4CA9613-2609-41F8-BF2C-F8414380F27B}">
          <x14:formula1>
            <xm:f>dropdowns!$H$6:$H$8</xm:f>
          </x14:formula1>
          <xm:sqref>F8 F29 F50 F71 F92</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21920-0ADC-4399-9B10-BB417CF26348}">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IF('BP-I'!D12="","",'BP-I'!D12)</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rgzSv9kysxQ7AwU9uvsawfFLnb4ANRW64bWle1WZCA4+VHIKaOo/VitMsXbiLReHjKSr7s5i2myq9g34eDXjKQ==" saltValue="QtYSjh01m4R6gc7R/PV2/g=="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5E7C1-7E71-47CE-8154-B1AEEA106B2E}">
          <x14:formula1>
            <xm:f>dropdowns!$H$6:$H$8</xm:f>
          </x14:formula1>
          <xm:sqref>F8 F29 F50 F71 F92</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2B0A9-4201-42CF-9A80-0ADB717CA1DE}">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IF('BP-I'!D11="","",'BP-I'!D11)</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RZt2Iqd+ZbOZaYumSHsygkLr8Bojhdal3p17kIu2JY5kCacfLjYrXeJ+4Wkr7Sq0dHWkqTplu+GmhuE+DYaLFQ==" saltValue="4lmBSBu5Pxbn7iawePdaTw=="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248AE0B-2A2A-4F05-ABBB-E4BCC92AB119}">
          <x14:formula1>
            <xm:f>dropdowns!$H$6:$H$8</xm:f>
          </x14:formula1>
          <xm:sqref>F8 F29 F50 F71 F92</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7DF9-C197-47E7-B70A-248333828331}">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IF('BP-I'!D10="","",'BP-I'!D10)</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WMmoggHeusnuRKgLramygskMUFKwf1va47zYWQU4s9GHzYMOs9v1UE5fY0d/jgcle4Q9L/EratxQUtjhsVJCbw==" saltValue="hjVIJ5J8WUlN3yjgEOJtZw=="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93B2936-62E1-477D-ACE3-4AE9E856AD71}">
          <x14:formula1>
            <xm:f>dropdowns!$H$6:$H$8</xm:f>
          </x14:formula1>
          <xm:sqref>F8 F29 F50 F71 F92</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5551-DE37-4AA2-BB1F-ADDEA7BEAB0D}">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IF('BP-I'!D9="","",'BP-I'!D9)</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oReVoFF9C2Y5meuaVd3J6/HqrGEOcty4i75DLGgUTHsbkHDHYMdAx7ul1VAhic+5rkhB/Ojtb8N6V6Pg04gR+Q==" saltValue="e9LqmVWAYyLvojllwY1jbg=="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8A97602-6DAB-45AC-87D1-09147B7FA064}">
          <x14:formula1>
            <xm:f>dropdowns!$H$6:$H$8</xm:f>
          </x14:formula1>
          <xm:sqref>F8 F29 F50 F71 F92</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0C173-0D8E-44D8-A8AE-96D426A776A2}">
  <dimension ref="B1:J110"/>
  <sheetViews>
    <sheetView showGridLines="0" showRowColHeaders="0" zoomScaleNormal="100" workbookViewId="0">
      <selection activeCell="E8" sqref="E8"/>
    </sheetView>
  </sheetViews>
  <sheetFormatPr defaultRowHeight="15" outlineLevelRow="1" x14ac:dyDescent="0.25"/>
  <cols>
    <col min="2" max="2" width="9.5703125" customWidth="1"/>
    <col min="3" max="3" width="71.140625" customWidth="1"/>
    <col min="4" max="4" width="41.85546875" customWidth="1"/>
    <col min="5" max="6" width="20.5703125" customWidth="1"/>
    <col min="7" max="7" width="27.85546875" customWidth="1"/>
    <col min="8" max="9" width="20.5703125" customWidth="1"/>
    <col min="10" max="10" width="2.85546875" customWidth="1"/>
  </cols>
  <sheetData>
    <row r="1" spans="2:10" x14ac:dyDescent="0.25">
      <c r="B1" s="17"/>
      <c r="C1" s="17"/>
    </row>
    <row r="2" spans="2:10" ht="26.25" x14ac:dyDescent="0.25">
      <c r="B2" s="14" t="s">
        <v>50</v>
      </c>
      <c r="C2" s="14"/>
    </row>
    <row r="3" spans="2:10" ht="21" x14ac:dyDescent="0.25">
      <c r="B3" s="29" t="s">
        <v>376</v>
      </c>
      <c r="C3" s="29"/>
    </row>
    <row r="4" spans="2:10" ht="15.75" thickBot="1" x14ac:dyDescent="0.3">
      <c r="B4" s="30"/>
      <c r="C4" s="30"/>
    </row>
    <row r="5" spans="2:10" ht="20.25" thickTop="1" thickBot="1" x14ac:dyDescent="0.3">
      <c r="B5" s="80" t="s">
        <v>378</v>
      </c>
      <c r="C5" s="116" t="str">
        <f>IF('BP-I'!D8="","",'BP-I'!D8)</f>
        <v/>
      </c>
      <c r="D5" s="115" t="s">
        <v>387</v>
      </c>
    </row>
    <row r="6" spans="2:10" ht="15.75" thickTop="1" x14ac:dyDescent="0.25">
      <c r="B6" s="30"/>
      <c r="C6" s="30"/>
    </row>
    <row r="7" spans="2:10" ht="15.75" thickBot="1" x14ac:dyDescent="0.3">
      <c r="B7" s="30"/>
      <c r="C7" s="192" t="s">
        <v>178</v>
      </c>
      <c r="D7" s="47"/>
      <c r="E7" s="47" t="s">
        <v>381</v>
      </c>
      <c r="F7" s="47" t="s">
        <v>382</v>
      </c>
      <c r="J7" s="47"/>
    </row>
    <row r="8" spans="2:10" ht="16.5" thickTop="1" thickBot="1" x14ac:dyDescent="0.3">
      <c r="B8" s="30"/>
      <c r="C8" s="193"/>
      <c r="D8" s="47"/>
      <c r="E8" s="139"/>
      <c r="F8" s="38"/>
      <c r="J8" s="47"/>
    </row>
    <row r="9" spans="2:10" ht="15.75" thickTop="1" x14ac:dyDescent="0.25">
      <c r="B9" s="30"/>
      <c r="C9" s="47"/>
      <c r="D9" s="47"/>
      <c r="E9" s="47"/>
      <c r="F9" s="47"/>
      <c r="J9" s="47"/>
    </row>
    <row r="10" spans="2:10" ht="15.75" outlineLevel="1" thickBot="1" x14ac:dyDescent="0.3">
      <c r="B10" s="30"/>
      <c r="C10" s="47" t="s">
        <v>383</v>
      </c>
      <c r="D10" s="47" t="s">
        <v>384</v>
      </c>
      <c r="E10" s="112" t="s">
        <v>385</v>
      </c>
      <c r="F10" s="47" t="s">
        <v>386</v>
      </c>
      <c r="J10" s="47"/>
    </row>
    <row r="11" spans="2:10" ht="16.5" outlineLevel="1" thickTop="1" thickBot="1" x14ac:dyDescent="0.3">
      <c r="B11" s="126">
        <v>1</v>
      </c>
      <c r="C11" s="38"/>
      <c r="D11" s="38"/>
      <c r="E11" s="139"/>
      <c r="F11" s="139"/>
      <c r="J11" s="47"/>
    </row>
    <row r="12" spans="2:10" ht="16.5" outlineLevel="1" thickTop="1" thickBot="1" x14ac:dyDescent="0.3">
      <c r="B12" s="126">
        <v>2</v>
      </c>
      <c r="C12" s="38"/>
      <c r="D12" s="38"/>
      <c r="E12" s="139"/>
      <c r="F12" s="139"/>
      <c r="J12" s="47"/>
    </row>
    <row r="13" spans="2:10" ht="16.5" outlineLevel="1" thickTop="1" thickBot="1" x14ac:dyDescent="0.3">
      <c r="B13" s="126">
        <v>3</v>
      </c>
      <c r="C13" s="38"/>
      <c r="D13" s="38"/>
      <c r="E13" s="139"/>
      <c r="F13" s="139"/>
      <c r="J13" s="47"/>
    </row>
    <row r="14" spans="2:10" ht="16.5" outlineLevel="1" thickTop="1" thickBot="1" x14ac:dyDescent="0.3">
      <c r="B14" s="126">
        <v>4</v>
      </c>
      <c r="C14" s="38"/>
      <c r="D14" s="38"/>
      <c r="E14" s="139"/>
      <c r="F14" s="139"/>
      <c r="J14" s="47"/>
    </row>
    <row r="15" spans="2:10" ht="16.5" outlineLevel="1" thickTop="1" thickBot="1" x14ac:dyDescent="0.3">
      <c r="B15" s="126">
        <v>5</v>
      </c>
      <c r="C15" s="38"/>
      <c r="D15" s="38"/>
      <c r="E15" s="139"/>
      <c r="F15" s="139"/>
      <c r="J15" s="47"/>
    </row>
    <row r="16" spans="2:10" ht="16.5" outlineLevel="1" thickTop="1" thickBot="1" x14ac:dyDescent="0.3">
      <c r="B16" s="126">
        <v>6</v>
      </c>
      <c r="C16" s="38"/>
      <c r="D16" s="38"/>
      <c r="E16" s="139"/>
      <c r="F16" s="139"/>
      <c r="J16" s="47"/>
    </row>
    <row r="17" spans="2:10" ht="16.5" outlineLevel="1" thickTop="1" thickBot="1" x14ac:dyDescent="0.3">
      <c r="B17" s="126">
        <v>7</v>
      </c>
      <c r="C17" s="38"/>
      <c r="D17" s="38"/>
      <c r="E17" s="139"/>
      <c r="F17" s="139"/>
      <c r="J17" s="47"/>
    </row>
    <row r="18" spans="2:10" ht="16.5" outlineLevel="1" thickTop="1" thickBot="1" x14ac:dyDescent="0.3">
      <c r="B18" s="126">
        <v>8</v>
      </c>
      <c r="C18" s="38"/>
      <c r="D18" s="38"/>
      <c r="E18" s="139"/>
      <c r="F18" s="139"/>
      <c r="J18" s="47"/>
    </row>
    <row r="19" spans="2:10" ht="16.5" outlineLevel="1" thickTop="1" thickBot="1" x14ac:dyDescent="0.3">
      <c r="B19" s="126">
        <v>9</v>
      </c>
      <c r="C19" s="38"/>
      <c r="D19" s="38"/>
      <c r="E19" s="139"/>
      <c r="F19" s="139"/>
      <c r="J19" s="47"/>
    </row>
    <row r="20" spans="2:10" ht="16.5" outlineLevel="1" thickTop="1" thickBot="1" x14ac:dyDescent="0.3">
      <c r="B20" s="126">
        <v>10</v>
      </c>
      <c r="C20" s="38"/>
      <c r="D20" s="38"/>
      <c r="E20" s="139"/>
      <c r="F20" s="139"/>
      <c r="J20" s="47"/>
    </row>
    <row r="21" spans="2:10" ht="16.5" outlineLevel="1" thickTop="1" thickBot="1" x14ac:dyDescent="0.3">
      <c r="B21" s="126">
        <v>11</v>
      </c>
      <c r="C21" s="38"/>
      <c r="D21" s="38"/>
      <c r="E21" s="139"/>
      <c r="F21" s="139"/>
      <c r="J21" s="47"/>
    </row>
    <row r="22" spans="2:10" ht="16.5" outlineLevel="1" thickTop="1" thickBot="1" x14ac:dyDescent="0.3">
      <c r="B22" s="126">
        <v>12</v>
      </c>
      <c r="C22" s="38"/>
      <c r="D22" s="38"/>
      <c r="E22" s="139"/>
      <c r="F22" s="139"/>
      <c r="J22" s="47"/>
    </row>
    <row r="23" spans="2:10" ht="16.5" outlineLevel="1" thickTop="1" thickBot="1" x14ac:dyDescent="0.3">
      <c r="B23" s="126">
        <v>13</v>
      </c>
      <c r="C23" s="38"/>
      <c r="D23" s="38"/>
      <c r="E23" s="139"/>
      <c r="F23" s="139"/>
      <c r="J23" s="47"/>
    </row>
    <row r="24" spans="2:10" ht="16.5" outlineLevel="1" thickTop="1" thickBot="1" x14ac:dyDescent="0.3">
      <c r="B24" s="126">
        <v>14</v>
      </c>
      <c r="C24" s="38"/>
      <c r="D24" s="38"/>
      <c r="E24" s="139"/>
      <c r="F24" s="139"/>
      <c r="J24" s="47"/>
    </row>
    <row r="25" spans="2:10" ht="16.5" outlineLevel="1" thickTop="1" thickBot="1" x14ac:dyDescent="0.3">
      <c r="B25" s="126">
        <v>15</v>
      </c>
      <c r="C25" s="38"/>
      <c r="D25" s="38"/>
      <c r="E25" s="139"/>
      <c r="F25" s="139"/>
      <c r="J25" s="47"/>
    </row>
    <row r="26" spans="2:10" ht="15.75" outlineLevel="1" thickTop="1" x14ac:dyDescent="0.25">
      <c r="C26" s="47"/>
      <c r="D26" s="47"/>
      <c r="E26" s="47"/>
      <c r="F26" s="47"/>
      <c r="G26" s="47"/>
      <c r="H26" s="47"/>
      <c r="I26" s="47"/>
      <c r="J26" s="47"/>
    </row>
    <row r="28" spans="2:10" ht="15.75" thickBot="1" x14ac:dyDescent="0.3">
      <c r="C28" s="192" t="s">
        <v>179</v>
      </c>
      <c r="D28" s="47"/>
      <c r="E28" s="47" t="s">
        <v>381</v>
      </c>
      <c r="F28" s="47" t="s">
        <v>382</v>
      </c>
    </row>
    <row r="29" spans="2:10" ht="16.5" thickTop="1" thickBot="1" x14ac:dyDescent="0.3">
      <c r="C29" s="193"/>
      <c r="D29" s="47"/>
      <c r="E29" s="139"/>
      <c r="F29" s="38"/>
    </row>
    <row r="30" spans="2:10" ht="15.75" thickTop="1" x14ac:dyDescent="0.25">
      <c r="C30" s="47"/>
      <c r="D30" s="47"/>
      <c r="E30" s="47"/>
      <c r="F30" s="47"/>
    </row>
    <row r="31" spans="2:10" ht="15.75" outlineLevel="1" thickBot="1" x14ac:dyDescent="0.3">
      <c r="C31" s="47" t="s">
        <v>383</v>
      </c>
      <c r="D31" s="47" t="s">
        <v>384</v>
      </c>
      <c r="E31" s="112" t="s">
        <v>385</v>
      </c>
      <c r="F31" s="47" t="s">
        <v>386</v>
      </c>
    </row>
    <row r="32" spans="2:10" ht="16.5" outlineLevel="1" thickTop="1" thickBot="1" x14ac:dyDescent="0.3">
      <c r="B32" s="126">
        <v>1</v>
      </c>
      <c r="C32" s="38"/>
      <c r="D32" s="38"/>
      <c r="E32" s="139"/>
      <c r="F32" s="139"/>
    </row>
    <row r="33" spans="2:6" ht="16.5" outlineLevel="1" thickTop="1" thickBot="1" x14ac:dyDescent="0.3">
      <c r="B33" s="126">
        <v>2</v>
      </c>
      <c r="C33" s="38"/>
      <c r="D33" s="38"/>
      <c r="E33" s="139"/>
      <c r="F33" s="139"/>
    </row>
    <row r="34" spans="2:6" ht="16.5" outlineLevel="1" thickTop="1" thickBot="1" x14ac:dyDescent="0.3">
      <c r="B34" s="126">
        <v>3</v>
      </c>
      <c r="C34" s="38"/>
      <c r="D34" s="38"/>
      <c r="E34" s="139"/>
      <c r="F34" s="139"/>
    </row>
    <row r="35" spans="2:6" ht="16.5" outlineLevel="1" thickTop="1" thickBot="1" x14ac:dyDescent="0.3">
      <c r="B35" s="126">
        <v>4</v>
      </c>
      <c r="C35" s="38"/>
      <c r="D35" s="38"/>
      <c r="E35" s="139"/>
      <c r="F35" s="139"/>
    </row>
    <row r="36" spans="2:6" ht="16.5" outlineLevel="1" thickTop="1" thickBot="1" x14ac:dyDescent="0.3">
      <c r="B36" s="126">
        <v>5</v>
      </c>
      <c r="C36" s="38"/>
      <c r="D36" s="38"/>
      <c r="E36" s="139"/>
      <c r="F36" s="139"/>
    </row>
    <row r="37" spans="2:6" ht="16.5" outlineLevel="1" thickTop="1" thickBot="1" x14ac:dyDescent="0.3">
      <c r="B37" s="126">
        <v>6</v>
      </c>
      <c r="C37" s="38"/>
      <c r="D37" s="38"/>
      <c r="E37" s="139"/>
      <c r="F37" s="139"/>
    </row>
    <row r="38" spans="2:6" ht="16.5" outlineLevel="1" thickTop="1" thickBot="1" x14ac:dyDescent="0.3">
      <c r="B38" s="126">
        <v>7</v>
      </c>
      <c r="C38" s="38"/>
      <c r="D38" s="38"/>
      <c r="E38" s="139"/>
      <c r="F38" s="139"/>
    </row>
    <row r="39" spans="2:6" ht="16.5" outlineLevel="1" thickTop="1" thickBot="1" x14ac:dyDescent="0.3">
      <c r="B39" s="126">
        <v>8</v>
      </c>
      <c r="C39" s="38"/>
      <c r="D39" s="38"/>
      <c r="E39" s="139"/>
      <c r="F39" s="139"/>
    </row>
    <row r="40" spans="2:6" ht="16.5" outlineLevel="1" thickTop="1" thickBot="1" x14ac:dyDescent="0.3">
      <c r="B40" s="126">
        <v>9</v>
      </c>
      <c r="C40" s="38"/>
      <c r="D40" s="38"/>
      <c r="E40" s="139"/>
      <c r="F40" s="139"/>
    </row>
    <row r="41" spans="2:6" ht="16.5" outlineLevel="1" thickTop="1" thickBot="1" x14ac:dyDescent="0.3">
      <c r="B41" s="126">
        <v>10</v>
      </c>
      <c r="C41" s="38"/>
      <c r="D41" s="38"/>
      <c r="E41" s="139"/>
      <c r="F41" s="139"/>
    </row>
    <row r="42" spans="2:6" ht="16.5" outlineLevel="1" thickTop="1" thickBot="1" x14ac:dyDescent="0.3">
      <c r="B42" s="126">
        <v>11</v>
      </c>
      <c r="C42" s="38"/>
      <c r="D42" s="38"/>
      <c r="E42" s="139"/>
      <c r="F42" s="139"/>
    </row>
    <row r="43" spans="2:6" ht="16.5" outlineLevel="1" thickTop="1" thickBot="1" x14ac:dyDescent="0.3">
      <c r="B43" s="126">
        <v>12</v>
      </c>
      <c r="C43" s="38"/>
      <c r="D43" s="38"/>
      <c r="E43" s="139"/>
      <c r="F43" s="139"/>
    </row>
    <row r="44" spans="2:6" ht="16.5" outlineLevel="1" thickTop="1" thickBot="1" x14ac:dyDescent="0.3">
      <c r="B44" s="126">
        <v>13</v>
      </c>
      <c r="C44" s="38"/>
      <c r="D44" s="38"/>
      <c r="E44" s="139"/>
      <c r="F44" s="139"/>
    </row>
    <row r="45" spans="2:6" ht="16.5" outlineLevel="1" thickTop="1" thickBot="1" x14ac:dyDescent="0.3">
      <c r="B45" s="126">
        <v>14</v>
      </c>
      <c r="C45" s="38"/>
      <c r="D45" s="38"/>
      <c r="E45" s="139"/>
      <c r="F45" s="139"/>
    </row>
    <row r="46" spans="2:6" ht="16.5" outlineLevel="1" thickTop="1" thickBot="1" x14ac:dyDescent="0.3">
      <c r="B46" s="126">
        <v>15</v>
      </c>
      <c r="C46" s="38"/>
      <c r="D46" s="38"/>
      <c r="E46" s="139"/>
      <c r="F46" s="139"/>
    </row>
    <row r="47" spans="2:6" ht="15.75" outlineLevel="1" thickTop="1" x14ac:dyDescent="0.25"/>
    <row r="49" spans="2:6" ht="15.75" thickBot="1" x14ac:dyDescent="0.3">
      <c r="C49" s="192" t="s">
        <v>180</v>
      </c>
      <c r="D49" s="47"/>
      <c r="E49" s="47" t="s">
        <v>381</v>
      </c>
      <c r="F49" s="47" t="s">
        <v>382</v>
      </c>
    </row>
    <row r="50" spans="2:6" ht="16.5" thickTop="1" thickBot="1" x14ac:dyDescent="0.3">
      <c r="C50" s="193"/>
      <c r="D50" s="47"/>
      <c r="E50" s="139"/>
      <c r="F50" s="38"/>
    </row>
    <row r="51" spans="2:6" ht="15.75" thickTop="1" x14ac:dyDescent="0.25">
      <c r="C51" s="47"/>
      <c r="D51" s="47"/>
      <c r="E51" s="47"/>
      <c r="F51" s="47"/>
    </row>
    <row r="52" spans="2:6" ht="15.75" outlineLevel="1" thickBot="1" x14ac:dyDescent="0.3">
      <c r="C52" s="47" t="s">
        <v>383</v>
      </c>
      <c r="D52" s="47" t="s">
        <v>384</v>
      </c>
      <c r="E52" s="112" t="s">
        <v>385</v>
      </c>
      <c r="F52" s="47" t="s">
        <v>386</v>
      </c>
    </row>
    <row r="53" spans="2:6" ht="16.5" outlineLevel="1" thickTop="1" thickBot="1" x14ac:dyDescent="0.3">
      <c r="B53" s="126">
        <v>1</v>
      </c>
      <c r="C53" s="38"/>
      <c r="D53" s="38"/>
      <c r="E53" s="139"/>
      <c r="F53" s="139"/>
    </row>
    <row r="54" spans="2:6" ht="16.5" outlineLevel="1" thickTop="1" thickBot="1" x14ac:dyDescent="0.3">
      <c r="B54" s="126">
        <v>2</v>
      </c>
      <c r="C54" s="38"/>
      <c r="D54" s="38"/>
      <c r="E54" s="139"/>
      <c r="F54" s="139"/>
    </row>
    <row r="55" spans="2:6" ht="16.5" outlineLevel="1" thickTop="1" thickBot="1" x14ac:dyDescent="0.3">
      <c r="B55" s="126">
        <v>3</v>
      </c>
      <c r="C55" s="38"/>
      <c r="D55" s="38"/>
      <c r="E55" s="139"/>
      <c r="F55" s="139"/>
    </row>
    <row r="56" spans="2:6" ht="16.5" outlineLevel="1" thickTop="1" thickBot="1" x14ac:dyDescent="0.3">
      <c r="B56" s="126">
        <v>4</v>
      </c>
      <c r="C56" s="38"/>
      <c r="D56" s="38"/>
      <c r="E56" s="139"/>
      <c r="F56" s="139"/>
    </row>
    <row r="57" spans="2:6" ht="16.5" outlineLevel="1" thickTop="1" thickBot="1" x14ac:dyDescent="0.3">
      <c r="B57" s="126">
        <v>5</v>
      </c>
      <c r="C57" s="38"/>
      <c r="D57" s="38"/>
      <c r="E57" s="139"/>
      <c r="F57" s="139"/>
    </row>
    <row r="58" spans="2:6" ht="16.5" outlineLevel="1" thickTop="1" thickBot="1" x14ac:dyDescent="0.3">
      <c r="B58" s="126">
        <v>6</v>
      </c>
      <c r="C58" s="38"/>
      <c r="D58" s="38"/>
      <c r="E58" s="139"/>
      <c r="F58" s="139"/>
    </row>
    <row r="59" spans="2:6" ht="16.5" outlineLevel="1" thickTop="1" thickBot="1" x14ac:dyDescent="0.3">
      <c r="B59" s="126">
        <v>7</v>
      </c>
      <c r="C59" s="38"/>
      <c r="D59" s="38"/>
      <c r="E59" s="139"/>
      <c r="F59" s="139"/>
    </row>
    <row r="60" spans="2:6" ht="16.5" outlineLevel="1" thickTop="1" thickBot="1" x14ac:dyDescent="0.3">
      <c r="B60" s="126">
        <v>8</v>
      </c>
      <c r="C60" s="38"/>
      <c r="D60" s="38"/>
      <c r="E60" s="139"/>
      <c r="F60" s="139"/>
    </row>
    <row r="61" spans="2:6" ht="16.5" outlineLevel="1" thickTop="1" thickBot="1" x14ac:dyDescent="0.3">
      <c r="B61" s="126">
        <v>9</v>
      </c>
      <c r="C61" s="38"/>
      <c r="D61" s="38"/>
      <c r="E61" s="139"/>
      <c r="F61" s="139"/>
    </row>
    <row r="62" spans="2:6" ht="16.5" outlineLevel="1" thickTop="1" thickBot="1" x14ac:dyDescent="0.3">
      <c r="B62" s="126">
        <v>10</v>
      </c>
      <c r="C62" s="38"/>
      <c r="D62" s="38"/>
      <c r="E62" s="139"/>
      <c r="F62" s="139"/>
    </row>
    <row r="63" spans="2:6" ht="16.5" outlineLevel="1" thickTop="1" thickBot="1" x14ac:dyDescent="0.3">
      <c r="B63" s="126">
        <v>11</v>
      </c>
      <c r="C63" s="38"/>
      <c r="D63" s="38"/>
      <c r="E63" s="139"/>
      <c r="F63" s="139"/>
    </row>
    <row r="64" spans="2:6" ht="16.5" outlineLevel="1" thickTop="1" thickBot="1" x14ac:dyDescent="0.3">
      <c r="B64" s="126">
        <v>12</v>
      </c>
      <c r="C64" s="38"/>
      <c r="D64" s="38"/>
      <c r="E64" s="139"/>
      <c r="F64" s="139"/>
    </row>
    <row r="65" spans="2:6" ht="16.5" outlineLevel="1" thickTop="1" thickBot="1" x14ac:dyDescent="0.3">
      <c r="B65" s="126">
        <v>13</v>
      </c>
      <c r="C65" s="38"/>
      <c r="D65" s="38"/>
      <c r="E65" s="139"/>
      <c r="F65" s="139"/>
    </row>
    <row r="66" spans="2:6" ht="16.5" outlineLevel="1" thickTop="1" thickBot="1" x14ac:dyDescent="0.3">
      <c r="B66" s="126">
        <v>14</v>
      </c>
      <c r="C66" s="38"/>
      <c r="D66" s="38"/>
      <c r="E66" s="139"/>
      <c r="F66" s="139"/>
    </row>
    <row r="67" spans="2:6" ht="16.5" outlineLevel="1" thickTop="1" thickBot="1" x14ac:dyDescent="0.3">
      <c r="B67" s="126">
        <v>15</v>
      </c>
      <c r="C67" s="38"/>
      <c r="D67" s="38"/>
      <c r="E67" s="139"/>
      <c r="F67" s="139"/>
    </row>
    <row r="68" spans="2:6" ht="15.75" outlineLevel="1" thickTop="1" x14ac:dyDescent="0.25"/>
    <row r="70" spans="2:6" ht="15.75" thickBot="1" x14ac:dyDescent="0.3">
      <c r="C70" s="192" t="s">
        <v>182</v>
      </c>
      <c r="D70" s="47"/>
      <c r="E70" s="47" t="s">
        <v>381</v>
      </c>
      <c r="F70" s="47" t="s">
        <v>382</v>
      </c>
    </row>
    <row r="71" spans="2:6" ht="16.5" thickTop="1" thickBot="1" x14ac:dyDescent="0.3">
      <c r="C71" s="193"/>
      <c r="D71" s="47"/>
      <c r="E71" s="139"/>
      <c r="F71" s="38"/>
    </row>
    <row r="72" spans="2:6" ht="15.75" thickTop="1" x14ac:dyDescent="0.25">
      <c r="C72" s="47"/>
      <c r="D72" s="47"/>
      <c r="E72" s="47"/>
      <c r="F72" s="47"/>
    </row>
    <row r="73" spans="2:6" ht="15.75" outlineLevel="1" thickBot="1" x14ac:dyDescent="0.3">
      <c r="C73" s="47" t="s">
        <v>383</v>
      </c>
      <c r="D73" s="47" t="s">
        <v>384</v>
      </c>
      <c r="E73" s="112" t="s">
        <v>385</v>
      </c>
      <c r="F73" s="47" t="s">
        <v>386</v>
      </c>
    </row>
    <row r="74" spans="2:6" ht="16.5" outlineLevel="1" thickTop="1" thickBot="1" x14ac:dyDescent="0.3">
      <c r="B74" s="126">
        <v>1</v>
      </c>
      <c r="C74" s="38"/>
      <c r="D74" s="38"/>
      <c r="E74" s="139"/>
      <c r="F74" s="139"/>
    </row>
    <row r="75" spans="2:6" ht="16.5" outlineLevel="1" thickTop="1" thickBot="1" x14ac:dyDescent="0.3">
      <c r="B75" s="126">
        <v>2</v>
      </c>
      <c r="C75" s="38"/>
      <c r="D75" s="38"/>
      <c r="E75" s="139"/>
      <c r="F75" s="139"/>
    </row>
    <row r="76" spans="2:6" ht="16.5" outlineLevel="1" thickTop="1" thickBot="1" x14ac:dyDescent="0.3">
      <c r="B76" s="126">
        <v>3</v>
      </c>
      <c r="C76" s="38"/>
      <c r="D76" s="38"/>
      <c r="E76" s="139"/>
      <c r="F76" s="139"/>
    </row>
    <row r="77" spans="2:6" ht="16.5" outlineLevel="1" thickTop="1" thickBot="1" x14ac:dyDescent="0.3">
      <c r="B77" s="126">
        <v>4</v>
      </c>
      <c r="C77" s="38"/>
      <c r="D77" s="38"/>
      <c r="E77" s="139"/>
      <c r="F77" s="139"/>
    </row>
    <row r="78" spans="2:6" ht="16.5" outlineLevel="1" thickTop="1" thickBot="1" x14ac:dyDescent="0.3">
      <c r="B78" s="126">
        <v>5</v>
      </c>
      <c r="C78" s="38"/>
      <c r="D78" s="38"/>
      <c r="E78" s="139"/>
      <c r="F78" s="139"/>
    </row>
    <row r="79" spans="2:6" ht="16.5" outlineLevel="1" thickTop="1" thickBot="1" x14ac:dyDescent="0.3">
      <c r="B79" s="126">
        <v>6</v>
      </c>
      <c r="C79" s="38"/>
      <c r="D79" s="38"/>
      <c r="E79" s="139"/>
      <c r="F79" s="139"/>
    </row>
    <row r="80" spans="2:6" ht="16.5" outlineLevel="1" thickTop="1" thickBot="1" x14ac:dyDescent="0.3">
      <c r="B80" s="126">
        <v>7</v>
      </c>
      <c r="C80" s="38"/>
      <c r="D80" s="38"/>
      <c r="E80" s="139"/>
      <c r="F80" s="139"/>
    </row>
    <row r="81" spans="2:6" ht="16.5" outlineLevel="1" thickTop="1" thickBot="1" x14ac:dyDescent="0.3">
      <c r="B81" s="126">
        <v>8</v>
      </c>
      <c r="C81" s="38"/>
      <c r="D81" s="38"/>
      <c r="E81" s="139"/>
      <c r="F81" s="139"/>
    </row>
    <row r="82" spans="2:6" ht="16.5" outlineLevel="1" thickTop="1" thickBot="1" x14ac:dyDescent="0.3">
      <c r="B82" s="126">
        <v>9</v>
      </c>
      <c r="C82" s="38"/>
      <c r="D82" s="38"/>
      <c r="E82" s="139"/>
      <c r="F82" s="139"/>
    </row>
    <row r="83" spans="2:6" ht="16.5" outlineLevel="1" thickTop="1" thickBot="1" x14ac:dyDescent="0.3">
      <c r="B83" s="126">
        <v>10</v>
      </c>
      <c r="C83" s="38"/>
      <c r="D83" s="38"/>
      <c r="E83" s="139"/>
      <c r="F83" s="139"/>
    </row>
    <row r="84" spans="2:6" ht="16.5" outlineLevel="1" thickTop="1" thickBot="1" x14ac:dyDescent="0.3">
      <c r="B84" s="126">
        <v>11</v>
      </c>
      <c r="C84" s="38"/>
      <c r="D84" s="38"/>
      <c r="E84" s="139"/>
      <c r="F84" s="139"/>
    </row>
    <row r="85" spans="2:6" ht="16.5" outlineLevel="1" thickTop="1" thickBot="1" x14ac:dyDescent="0.3">
      <c r="B85" s="126">
        <v>12</v>
      </c>
      <c r="C85" s="38"/>
      <c r="D85" s="38"/>
      <c r="E85" s="139"/>
      <c r="F85" s="139"/>
    </row>
    <row r="86" spans="2:6" ht="16.5" outlineLevel="1" thickTop="1" thickBot="1" x14ac:dyDescent="0.3">
      <c r="B86" s="126">
        <v>13</v>
      </c>
      <c r="C86" s="38"/>
      <c r="D86" s="38"/>
      <c r="E86" s="139"/>
      <c r="F86" s="139"/>
    </row>
    <row r="87" spans="2:6" ht="16.5" outlineLevel="1" thickTop="1" thickBot="1" x14ac:dyDescent="0.3">
      <c r="B87" s="126">
        <v>14</v>
      </c>
      <c r="C87" s="38"/>
      <c r="D87" s="38"/>
      <c r="E87" s="139"/>
      <c r="F87" s="139"/>
    </row>
    <row r="88" spans="2:6" ht="16.5" outlineLevel="1" thickTop="1" thickBot="1" x14ac:dyDescent="0.3">
      <c r="B88" s="126">
        <v>15</v>
      </c>
      <c r="C88" s="38"/>
      <c r="D88" s="38"/>
      <c r="E88" s="139"/>
      <c r="F88" s="139"/>
    </row>
    <row r="89" spans="2:6" ht="15.75" outlineLevel="1" thickTop="1" x14ac:dyDescent="0.25"/>
    <row r="91" spans="2:6" ht="15.75" thickBot="1" x14ac:dyDescent="0.3">
      <c r="C91" s="192" t="s">
        <v>183</v>
      </c>
      <c r="D91" s="47"/>
      <c r="E91" s="47" t="s">
        <v>381</v>
      </c>
      <c r="F91" s="47" t="s">
        <v>382</v>
      </c>
    </row>
    <row r="92" spans="2:6" ht="16.5" thickTop="1" thickBot="1" x14ac:dyDescent="0.3">
      <c r="C92" s="193"/>
      <c r="D92" s="47"/>
      <c r="E92" s="139"/>
      <c r="F92" s="38"/>
    </row>
    <row r="93" spans="2:6" ht="15.75" thickTop="1" x14ac:dyDescent="0.25">
      <c r="C93" s="47"/>
      <c r="D93" s="47"/>
      <c r="E93" s="47"/>
      <c r="F93" s="47"/>
    </row>
    <row r="94" spans="2:6" ht="15.75" outlineLevel="1" thickBot="1" x14ac:dyDescent="0.3">
      <c r="C94" s="47" t="s">
        <v>383</v>
      </c>
      <c r="D94" s="47" t="s">
        <v>384</v>
      </c>
      <c r="E94" s="112" t="s">
        <v>385</v>
      </c>
      <c r="F94" s="47" t="s">
        <v>386</v>
      </c>
    </row>
    <row r="95" spans="2:6" ht="16.5" outlineLevel="1" thickTop="1" thickBot="1" x14ac:dyDescent="0.3">
      <c r="B95" s="126">
        <v>1</v>
      </c>
      <c r="C95" s="38"/>
      <c r="D95" s="38"/>
      <c r="E95" s="139"/>
      <c r="F95" s="139"/>
    </row>
    <row r="96" spans="2:6" ht="16.5" outlineLevel="1" thickTop="1" thickBot="1" x14ac:dyDescent="0.3">
      <c r="B96" s="126">
        <v>2</v>
      </c>
      <c r="C96" s="38"/>
      <c r="D96" s="38"/>
      <c r="E96" s="139"/>
      <c r="F96" s="139"/>
    </row>
    <row r="97" spans="2:6" ht="16.5" outlineLevel="1" thickTop="1" thickBot="1" x14ac:dyDescent="0.3">
      <c r="B97" s="126">
        <v>3</v>
      </c>
      <c r="C97" s="38"/>
      <c r="D97" s="38"/>
      <c r="E97" s="139"/>
      <c r="F97" s="139"/>
    </row>
    <row r="98" spans="2:6" ht="16.5" outlineLevel="1" thickTop="1" thickBot="1" x14ac:dyDescent="0.3">
      <c r="B98" s="126">
        <v>4</v>
      </c>
      <c r="C98" s="38"/>
      <c r="D98" s="38"/>
      <c r="E98" s="139"/>
      <c r="F98" s="139"/>
    </row>
    <row r="99" spans="2:6" ht="16.5" outlineLevel="1" thickTop="1" thickBot="1" x14ac:dyDescent="0.3">
      <c r="B99" s="126">
        <v>5</v>
      </c>
      <c r="C99" s="38"/>
      <c r="D99" s="38"/>
      <c r="E99" s="139"/>
      <c r="F99" s="139"/>
    </row>
    <row r="100" spans="2:6" ht="16.5" outlineLevel="1" thickTop="1" thickBot="1" x14ac:dyDescent="0.3">
      <c r="B100" s="126">
        <v>6</v>
      </c>
      <c r="C100" s="38"/>
      <c r="D100" s="38"/>
      <c r="E100" s="139"/>
      <c r="F100" s="139"/>
    </row>
    <row r="101" spans="2:6" ht="16.5" outlineLevel="1" thickTop="1" thickBot="1" x14ac:dyDescent="0.3">
      <c r="B101" s="126">
        <v>7</v>
      </c>
      <c r="C101" s="38"/>
      <c r="D101" s="38"/>
      <c r="E101" s="139"/>
      <c r="F101" s="139"/>
    </row>
    <row r="102" spans="2:6" ht="16.5" outlineLevel="1" thickTop="1" thickBot="1" x14ac:dyDescent="0.3">
      <c r="B102" s="126">
        <v>8</v>
      </c>
      <c r="C102" s="38"/>
      <c r="D102" s="38"/>
      <c r="E102" s="139"/>
      <c r="F102" s="139"/>
    </row>
    <row r="103" spans="2:6" ht="16.5" outlineLevel="1" thickTop="1" thickBot="1" x14ac:dyDescent="0.3">
      <c r="B103" s="126">
        <v>9</v>
      </c>
      <c r="C103" s="38"/>
      <c r="D103" s="38"/>
      <c r="E103" s="139"/>
      <c r="F103" s="139"/>
    </row>
    <row r="104" spans="2:6" ht="16.5" outlineLevel="1" thickTop="1" thickBot="1" x14ac:dyDescent="0.3">
      <c r="B104" s="126">
        <v>10</v>
      </c>
      <c r="C104" s="38"/>
      <c r="D104" s="38"/>
      <c r="E104" s="139"/>
      <c r="F104" s="139"/>
    </row>
    <row r="105" spans="2:6" ht="16.5" outlineLevel="1" thickTop="1" thickBot="1" x14ac:dyDescent="0.3">
      <c r="B105" s="126">
        <v>11</v>
      </c>
      <c r="C105" s="38"/>
      <c r="D105" s="38"/>
      <c r="E105" s="139"/>
      <c r="F105" s="139"/>
    </row>
    <row r="106" spans="2:6" ht="16.5" outlineLevel="1" thickTop="1" thickBot="1" x14ac:dyDescent="0.3">
      <c r="B106" s="126">
        <v>12</v>
      </c>
      <c r="C106" s="38"/>
      <c r="D106" s="38"/>
      <c r="E106" s="139"/>
      <c r="F106" s="139"/>
    </row>
    <row r="107" spans="2:6" ht="16.5" outlineLevel="1" thickTop="1" thickBot="1" x14ac:dyDescent="0.3">
      <c r="B107" s="126">
        <v>13</v>
      </c>
      <c r="C107" s="38"/>
      <c r="D107" s="38"/>
      <c r="E107" s="139"/>
      <c r="F107" s="139"/>
    </row>
    <row r="108" spans="2:6" ht="16.5" outlineLevel="1" thickTop="1" thickBot="1" x14ac:dyDescent="0.3">
      <c r="B108" s="126">
        <v>14</v>
      </c>
      <c r="C108" s="38"/>
      <c r="D108" s="38"/>
      <c r="E108" s="139"/>
      <c r="F108" s="139"/>
    </row>
    <row r="109" spans="2:6" ht="16.5" outlineLevel="1" thickTop="1" thickBot="1" x14ac:dyDescent="0.3">
      <c r="B109" s="126">
        <v>15</v>
      </c>
      <c r="C109" s="38"/>
      <c r="D109" s="38"/>
      <c r="E109" s="139"/>
      <c r="F109" s="139"/>
    </row>
    <row r="110" spans="2:6" ht="15.75" outlineLevel="1" thickTop="1" x14ac:dyDescent="0.25"/>
  </sheetData>
  <sheetProtection algorithmName="SHA-512" hashValue="D5+Q8BF4zo/8vICjqyl1/66M6YW+VMoaTPuYvbO4ozYs9aAzk5rVWOJ+2BvUEHOF7JTu69mNu77ea32guUYPNw==" saltValue="1/aenrSJW1TRr69UltmtVg==" spinCount="100000" sheet="1" formatCells="0" formatColumns="0" formatRows="0" selectLockedCells="1"/>
  <mergeCells count="5">
    <mergeCell ref="C7:C8"/>
    <mergeCell ref="C28:C29"/>
    <mergeCell ref="C49:C50"/>
    <mergeCell ref="C70:C71"/>
    <mergeCell ref="C91:C9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8D968A0-F5C9-4832-9262-84A33EBF5FFE}">
          <x14:formula1>
            <xm:f>dropdowns!$H$6:$H$8</xm:f>
          </x14:formula1>
          <xm:sqref>F8 F29 F50 F71 F92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1D8F3-4E37-4371-9087-104E2914DBB0}">
  <dimension ref="A2:G11"/>
  <sheetViews>
    <sheetView showGridLines="0" showRowColHeaders="0" zoomScaleNormal="100" workbookViewId="0">
      <selection activeCell="A3" sqref="A3"/>
    </sheetView>
  </sheetViews>
  <sheetFormatPr defaultRowHeight="15" x14ac:dyDescent="0.25"/>
  <cols>
    <col min="2" max="2" width="35.7109375" style="32" customWidth="1"/>
    <col min="3" max="6" width="35.7109375" customWidth="1"/>
    <col min="7" max="7" width="42.140625" customWidth="1"/>
  </cols>
  <sheetData>
    <row r="2" spans="1:7" ht="26.25" x14ac:dyDescent="0.25">
      <c r="B2" s="31" t="s">
        <v>50</v>
      </c>
    </row>
    <row r="3" spans="1:7" ht="21" x14ac:dyDescent="0.25">
      <c r="A3" s="165"/>
      <c r="B3" s="34" t="s">
        <v>388</v>
      </c>
    </row>
    <row r="4" spans="1:7" x14ac:dyDescent="0.25">
      <c r="B4" s="46"/>
    </row>
    <row r="6" spans="1:7" ht="21" x14ac:dyDescent="0.25">
      <c r="B6" s="136" t="s">
        <v>389</v>
      </c>
      <c r="C6" s="137" t="s">
        <v>390</v>
      </c>
      <c r="D6" s="137" t="s">
        <v>391</v>
      </c>
      <c r="E6" s="137" t="s">
        <v>392</v>
      </c>
      <c r="F6" s="138" t="s">
        <v>393</v>
      </c>
    </row>
    <row r="7" spans="1:7" ht="15.75" x14ac:dyDescent="0.25">
      <c r="B7" s="93"/>
      <c r="C7" s="94"/>
      <c r="D7" s="94"/>
      <c r="E7" s="94"/>
      <c r="F7" s="95"/>
    </row>
    <row r="8" spans="1:7" ht="346.5" x14ac:dyDescent="0.25">
      <c r="B8" s="133" t="s">
        <v>394</v>
      </c>
      <c r="C8" s="134" t="s">
        <v>395</v>
      </c>
      <c r="D8" s="134" t="s">
        <v>396</v>
      </c>
      <c r="E8" s="134" t="s">
        <v>397</v>
      </c>
      <c r="F8" s="135" t="s">
        <v>398</v>
      </c>
    </row>
    <row r="9" spans="1:7" ht="15.75" x14ac:dyDescent="0.25">
      <c r="B9" s="93"/>
      <c r="C9" s="94"/>
      <c r="D9" s="94"/>
      <c r="E9" s="94"/>
      <c r="F9" s="95"/>
      <c r="G9" s="47"/>
    </row>
    <row r="10" spans="1:7" ht="15.75" x14ac:dyDescent="0.25">
      <c r="B10" s="96"/>
      <c r="C10" s="97"/>
      <c r="D10" s="97"/>
      <c r="E10" s="97"/>
      <c r="F10" s="97"/>
      <c r="G10" s="47"/>
    </row>
    <row r="11" spans="1:7" x14ac:dyDescent="0.25">
      <c r="B11" s="178"/>
      <c r="C11" s="176"/>
      <c r="D11" s="176"/>
      <c r="E11" s="176"/>
      <c r="F11" s="176"/>
    </row>
  </sheetData>
  <sheetProtection algorithmName="SHA-512" hashValue="LKLwKX3aiGpFHMInegAnDYY3Lgftym5HD8PJZDUyQ9pSBXE8ODqOfiaouG/r21K3qhFRwl59Ya05GSwSlyFUeQ==" saltValue="B5V3dhHQJZK3ZafrnBhtMg==" spinCount="100000" sheet="1" selectLockedCells="1"/>
  <dataValidations count="1">
    <dataValidation type="textLength" allowBlank="1" showInputMessage="1" showErrorMessage="1" sqref="A3" xr:uid="{70AA2CB8-88DC-4F25-8807-3964FF9E7DB0}">
      <formula1>50</formula1>
      <formula2>52</formula2>
    </dataValidation>
  </dataValidation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C0CD5-A78D-42FD-A30B-B91805D2AE02}">
  <dimension ref="B2:E30"/>
  <sheetViews>
    <sheetView showGridLines="0" showRowColHeaders="0" zoomScaleNormal="100" workbookViewId="0">
      <selection activeCell="D20" sqref="D20"/>
    </sheetView>
  </sheetViews>
  <sheetFormatPr defaultRowHeight="15" x14ac:dyDescent="0.25"/>
  <cols>
    <col min="2" max="2" width="7.5703125" style="32" customWidth="1"/>
    <col min="3" max="3" width="27" customWidth="1"/>
    <col min="4" max="4" width="60.42578125" customWidth="1"/>
    <col min="5" max="5" width="44.5703125" customWidth="1"/>
  </cols>
  <sheetData>
    <row r="2" spans="2:2" ht="26.25" x14ac:dyDescent="0.25">
      <c r="B2" s="36" t="s">
        <v>50</v>
      </c>
    </row>
    <row r="3" spans="2:2" ht="21" x14ac:dyDescent="0.25">
      <c r="B3" s="34" t="s">
        <v>352</v>
      </c>
    </row>
    <row r="4" spans="2:2" x14ac:dyDescent="0.25">
      <c r="B4" s="39" t="s">
        <v>399</v>
      </c>
    </row>
    <row r="5" spans="2:2" x14ac:dyDescent="0.25">
      <c r="B5" s="39"/>
    </row>
    <row r="6" spans="2:2" ht="21" x14ac:dyDescent="0.25">
      <c r="B6" s="103" t="s">
        <v>400</v>
      </c>
    </row>
    <row r="7" spans="2:2" x14ac:dyDescent="0.25">
      <c r="B7" s="39"/>
    </row>
    <row r="8" spans="2:2" x14ac:dyDescent="0.25">
      <c r="B8" s="39"/>
    </row>
    <row r="9" spans="2:2" x14ac:dyDescent="0.25">
      <c r="B9" s="39" t="s">
        <v>401</v>
      </c>
    </row>
    <row r="10" spans="2:2" x14ac:dyDescent="0.25">
      <c r="B10" s="39"/>
    </row>
    <row r="11" spans="2:2" x14ac:dyDescent="0.25">
      <c r="B11" s="39"/>
    </row>
    <row r="12" spans="2:2" x14ac:dyDescent="0.25">
      <c r="B12" s="39"/>
    </row>
    <row r="13" spans="2:2" x14ac:dyDescent="0.25">
      <c r="B13" s="39"/>
    </row>
    <row r="14" spans="2:2" x14ac:dyDescent="0.25">
      <c r="B14" s="39" t="s">
        <v>402</v>
      </c>
    </row>
    <row r="15" spans="2:2" x14ac:dyDescent="0.25">
      <c r="B15" s="39"/>
    </row>
    <row r="16" spans="2:2" x14ac:dyDescent="0.25">
      <c r="B16" s="39"/>
    </row>
    <row r="17" spans="2:5" x14ac:dyDescent="0.25">
      <c r="B17" s="39"/>
    </row>
    <row r="18" spans="2:5" x14ac:dyDescent="0.25">
      <c r="B18" s="39"/>
    </row>
    <row r="19" spans="2:5" ht="21.75" thickBot="1" x14ac:dyDescent="0.3">
      <c r="B19" s="103" t="s">
        <v>403</v>
      </c>
      <c r="D19" s="113" t="s">
        <v>404</v>
      </c>
    </row>
    <row r="20" spans="2:5" ht="22.5" thickTop="1" thickBot="1" x14ac:dyDescent="0.4">
      <c r="B20" s="39"/>
      <c r="C20" s="176" t="s">
        <v>405</v>
      </c>
      <c r="D20" s="100"/>
      <c r="E20" s="3"/>
    </row>
    <row r="21" spans="2:5" ht="22.5" thickTop="1" thickBot="1" x14ac:dyDescent="0.4">
      <c r="B21" s="39"/>
      <c r="C21" s="176" t="s">
        <v>406</v>
      </c>
      <c r="D21" s="100"/>
      <c r="E21" s="3"/>
    </row>
    <row r="22" spans="2:5" ht="22.5" thickTop="1" thickBot="1" x14ac:dyDescent="0.4">
      <c r="B22" s="39"/>
      <c r="C22" s="176" t="s">
        <v>407</v>
      </c>
      <c r="D22" s="100"/>
      <c r="E22" s="3"/>
    </row>
    <row r="23" spans="2:5" ht="22.5" thickTop="1" thickBot="1" x14ac:dyDescent="0.4">
      <c r="B23" s="35"/>
      <c r="C23" s="176" t="s">
        <v>408</v>
      </c>
      <c r="D23" s="100"/>
      <c r="E23" s="3"/>
    </row>
    <row r="24" spans="2:5" ht="22.5" thickTop="1" thickBot="1" x14ac:dyDescent="0.4">
      <c r="B24" s="35"/>
      <c r="C24" s="176" t="s">
        <v>409</v>
      </c>
      <c r="D24" s="100"/>
      <c r="E24" s="3"/>
    </row>
    <row r="25" spans="2:5" ht="22.5" thickTop="1" thickBot="1" x14ac:dyDescent="0.4">
      <c r="B25" s="35"/>
      <c r="C25" s="176" t="s">
        <v>410</v>
      </c>
      <c r="D25" s="100"/>
      <c r="E25" s="3"/>
    </row>
    <row r="26" spans="2:5" ht="22.5" thickTop="1" thickBot="1" x14ac:dyDescent="0.4">
      <c r="B26" s="35"/>
      <c r="C26" s="176" t="s">
        <v>411</v>
      </c>
      <c r="D26" s="100"/>
      <c r="E26" s="3"/>
    </row>
    <row r="27" spans="2:5" ht="22.5" thickTop="1" thickBot="1" x14ac:dyDescent="0.4">
      <c r="B27" s="35"/>
      <c r="C27" s="176" t="s">
        <v>412</v>
      </c>
      <c r="D27" s="100"/>
      <c r="E27" s="3"/>
    </row>
    <row r="28" spans="2:5" ht="22.5" thickTop="1" thickBot="1" x14ac:dyDescent="0.4">
      <c r="B28" s="35"/>
      <c r="C28" s="176" t="s">
        <v>413</v>
      </c>
      <c r="D28" s="100"/>
      <c r="E28" s="3"/>
    </row>
    <row r="29" spans="2:5" ht="22.5" thickTop="1" thickBot="1" x14ac:dyDescent="0.4">
      <c r="B29" s="35"/>
      <c r="C29" s="176" t="s">
        <v>414</v>
      </c>
      <c r="D29" s="100"/>
      <c r="E29" s="3"/>
    </row>
    <row r="30" spans="2:5" ht="15.75" thickTop="1" x14ac:dyDescent="0.25">
      <c r="B30" s="174"/>
    </row>
  </sheetData>
  <sheetProtection algorithmName="SHA-512" hashValue="LRxIvsxFl0NSIKlvwlQzeK2y91OfHbSjn3KYnjmaA39/qrEJytBDtOJGnccOhg2azUtVlf9xLMxXfhTipzrJZA==" saltValue="jXFQOEjCPg183siUO88N2Q==" spinCount="100000" sheet="1" formatCells="0" formatColumns="0" formatRows="0" selectLockedCell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923A7EC8-80A3-4525-9544-38B95A21868E}">
          <x14:formula1>
            <xm:f>dropdowns!$L$6:$L$11</xm:f>
          </x14:formula1>
          <xm:sqref>D20:D29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72A1-CF9C-4D65-AFC0-77D5CA8616FB}">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IF('Plan-I'!D20="","",'Plan-I'!D20)</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gMsEwBUUbG4r7fokCLlG7KP5vsjurkT1N05OBQISC73nCCMTzO3uzCQUu/FMxzGyPqTo931p7H7jkOLEHH3Q+A==" saltValue="M5Ux1xvONWeZ64N2Ou7ObA=="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8230C-EAA1-47BD-9008-E70D2C8C462F}">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IF('Plan-I'!D21="","",'Plan-I'!D21)</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jPXUTgzUIyBdq1jN996PIpNfaVTQGwqmkIZaTP0c/6f5EXZUQ4TppyANjwY0vvlk+lKQyrQUrbaMEkgCvP+1Eg==" saltValue="aWsG1TN6PZqPraC4pjACvw=="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E7FA2-A8AE-4686-BE49-7345EB1BFBF6}">
  <dimension ref="B2:D37"/>
  <sheetViews>
    <sheetView showGridLines="0" showRowColHeaders="0" zoomScaleNormal="100" workbookViewId="0">
      <selection activeCell="C9" sqref="C9:D9"/>
    </sheetView>
  </sheetViews>
  <sheetFormatPr defaultRowHeight="15" x14ac:dyDescent="0.25"/>
  <cols>
    <col min="2" max="2" width="12.5703125" style="32" customWidth="1"/>
    <col min="3" max="4" width="74.28515625" customWidth="1"/>
  </cols>
  <sheetData>
    <row r="2" spans="2:4" ht="26.25" x14ac:dyDescent="0.25">
      <c r="B2" s="36" t="s">
        <v>128</v>
      </c>
    </row>
    <row r="3" spans="2:4" ht="21" x14ac:dyDescent="0.25">
      <c r="B3" s="34" t="s">
        <v>129</v>
      </c>
    </row>
    <row r="4" spans="2:4" x14ac:dyDescent="0.25">
      <c r="B4" s="102" t="s">
        <v>130</v>
      </c>
    </row>
    <row r="6" spans="2:4" x14ac:dyDescent="0.25">
      <c r="B6" s="174"/>
      <c r="C6" s="175"/>
    </row>
    <row r="7" spans="2:4" ht="21" x14ac:dyDescent="0.25">
      <c r="B7" s="103" t="s">
        <v>131</v>
      </c>
      <c r="C7" s="40"/>
    </row>
    <row r="8" spans="2:4" ht="21.75" thickBot="1" x14ac:dyDescent="0.3">
      <c r="B8" s="104"/>
      <c r="C8" s="105" t="s">
        <v>132</v>
      </c>
    </row>
    <row r="9" spans="2:4" ht="48" customHeight="1" thickTop="1" thickBot="1" x14ac:dyDescent="0.3">
      <c r="B9" s="104"/>
      <c r="C9" s="189"/>
      <c r="D9" s="190"/>
    </row>
    <row r="10" spans="2:4" ht="22.5" thickTop="1" thickBot="1" x14ac:dyDescent="0.3">
      <c r="B10" s="104"/>
      <c r="C10" s="40" t="s">
        <v>133</v>
      </c>
    </row>
    <row r="11" spans="2:4" ht="48" customHeight="1" thickTop="1" thickBot="1" x14ac:dyDescent="0.3">
      <c r="B11" s="104"/>
      <c r="C11" s="189"/>
      <c r="D11" s="190"/>
    </row>
    <row r="12" spans="2:4" ht="22.5" thickTop="1" thickBot="1" x14ac:dyDescent="0.3">
      <c r="B12" s="104"/>
      <c r="C12" s="40" t="s">
        <v>134</v>
      </c>
    </row>
    <row r="13" spans="2:4" ht="48" customHeight="1" thickTop="1" thickBot="1" x14ac:dyDescent="0.3">
      <c r="B13" s="104"/>
      <c r="C13" s="189"/>
      <c r="D13" s="190"/>
    </row>
    <row r="14" spans="2:4" ht="22.5" thickTop="1" thickBot="1" x14ac:dyDescent="0.3">
      <c r="B14" s="104"/>
      <c r="C14" s="40" t="s">
        <v>116</v>
      </c>
    </row>
    <row r="15" spans="2:4" ht="48" customHeight="1" thickTop="1" thickBot="1" x14ac:dyDescent="0.3">
      <c r="B15" s="104"/>
      <c r="C15" s="189"/>
      <c r="D15" s="190"/>
    </row>
    <row r="16" spans="2:4" ht="15.75" thickTop="1" x14ac:dyDescent="0.25">
      <c r="B16" s="174"/>
    </row>
    <row r="18" spans="2:4" ht="21" x14ac:dyDescent="0.25">
      <c r="B18" s="103" t="s">
        <v>135</v>
      </c>
    </row>
    <row r="19" spans="2:4" ht="21.75" thickBot="1" x14ac:dyDescent="0.3">
      <c r="B19" s="104"/>
      <c r="C19" s="40" t="s">
        <v>136</v>
      </c>
    </row>
    <row r="20" spans="2:4" ht="22.5" thickTop="1" thickBot="1" x14ac:dyDescent="0.3">
      <c r="B20" s="104"/>
      <c r="C20" s="187"/>
      <c r="D20" s="188"/>
    </row>
    <row r="21" spans="2:4" ht="22.5" thickTop="1" thickBot="1" x14ac:dyDescent="0.3">
      <c r="B21" s="104"/>
      <c r="C21" s="40" t="s">
        <v>137</v>
      </c>
    </row>
    <row r="22" spans="2:4" ht="22.5" thickTop="1" thickBot="1" x14ac:dyDescent="0.3">
      <c r="B22" s="104"/>
      <c r="C22" s="187"/>
      <c r="D22" s="188"/>
    </row>
    <row r="23" spans="2:4" ht="22.5" thickTop="1" thickBot="1" x14ac:dyDescent="0.3">
      <c r="B23" s="104"/>
      <c r="C23" s="175" t="s">
        <v>116</v>
      </c>
    </row>
    <row r="24" spans="2:4" ht="48" customHeight="1" thickTop="1" thickBot="1" x14ac:dyDescent="0.3">
      <c r="B24" s="104"/>
      <c r="C24" s="189"/>
      <c r="D24" s="190"/>
    </row>
    <row r="25" spans="2:4" ht="15.75" thickTop="1" x14ac:dyDescent="0.25">
      <c r="B25" s="174"/>
    </row>
    <row r="27" spans="2:4" ht="21" x14ac:dyDescent="0.25">
      <c r="B27" s="103" t="s">
        <v>138</v>
      </c>
    </row>
    <row r="28" spans="2:4" x14ac:dyDescent="0.25">
      <c r="B28" s="174"/>
      <c r="C28" t="s">
        <v>139</v>
      </c>
      <c r="D28" t="s">
        <v>140</v>
      </c>
    </row>
    <row r="29" spans="2:4" ht="21.75" thickBot="1" x14ac:dyDescent="0.3">
      <c r="B29" s="104"/>
      <c r="C29" s="175" t="s">
        <v>141</v>
      </c>
    </row>
    <row r="30" spans="2:4" ht="48" customHeight="1" thickTop="1" thickBot="1" x14ac:dyDescent="0.3">
      <c r="B30" s="104"/>
      <c r="C30" s="38"/>
      <c r="D30" s="38"/>
    </row>
    <row r="31" spans="2:4" ht="22.5" thickTop="1" thickBot="1" x14ac:dyDescent="0.3">
      <c r="B31" s="104"/>
      <c r="C31" s="175" t="s">
        <v>142</v>
      </c>
      <c r="D31" s="174"/>
    </row>
    <row r="32" spans="2:4" ht="48" customHeight="1" thickTop="1" thickBot="1" x14ac:dyDescent="0.3">
      <c r="B32" s="104"/>
      <c r="C32" s="38"/>
      <c r="D32" s="38"/>
    </row>
    <row r="33" spans="2:4" ht="22.5" thickTop="1" thickBot="1" x14ac:dyDescent="0.3">
      <c r="B33" s="104"/>
      <c r="C33" s="175" t="s">
        <v>143</v>
      </c>
      <c r="D33" s="174"/>
    </row>
    <row r="34" spans="2:4" ht="48" customHeight="1" thickTop="1" thickBot="1" x14ac:dyDescent="0.3">
      <c r="B34" s="104"/>
      <c r="C34" s="38"/>
      <c r="D34" s="38"/>
    </row>
    <row r="35" spans="2:4" ht="22.5" thickTop="1" thickBot="1" x14ac:dyDescent="0.3">
      <c r="B35" s="104"/>
      <c r="C35" s="175" t="s">
        <v>144</v>
      </c>
      <c r="D35" s="174"/>
    </row>
    <row r="36" spans="2:4" ht="48" customHeight="1" thickTop="1" thickBot="1" x14ac:dyDescent="0.3">
      <c r="B36" s="104"/>
      <c r="C36" s="38"/>
      <c r="D36" s="38"/>
    </row>
    <row r="37" spans="2:4" ht="15.75" thickTop="1" x14ac:dyDescent="0.25">
      <c r="B37" s="174"/>
    </row>
  </sheetData>
  <sheetProtection algorithmName="SHA-512" hashValue="wzqvXOTOEs4ax62X6Uc1AI0QyrrGHaQnZQZvWORD67tFtNqFP5aH2Khcsy+SXybzwW+g/gRFPpX+vyLha2C8fQ==" saltValue="zkxrhEqvPHYTOCPRsI+4+w==" spinCount="100000" sheet="1" selectLockedCells="1"/>
  <mergeCells count="7">
    <mergeCell ref="C22:D22"/>
    <mergeCell ref="C24:D24"/>
    <mergeCell ref="C9:D9"/>
    <mergeCell ref="C11:D11"/>
    <mergeCell ref="C13:D13"/>
    <mergeCell ref="C15:D15"/>
    <mergeCell ref="C20:D20"/>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4614-2E6C-4D73-BD2F-5194AF7D74A2}">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IF('Plan-I'!D22="","",'Plan-I'!D22)</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ej1oMc5beB3wZgAioY/L4mRrjd1EbdnhpNjfNvG7RXrp7s+o7P+m0cTZ3lT5BaIbWLrJSQhWd5swkqAFDbhggQ==" saltValue="QNI3MNL1z8449/znzoBq+A=="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F1A8-121F-4679-A848-503EBDF6164B}">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IF('Plan-I'!D23="","",'Plan-I'!D23)</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EVp5i4EPkGM2iQeHeambLX2GpIlB78NgNOtWrpJT1nPo6z2GBKaTTAZx8NLr11bozruBo1jnw+rf5WZOSs8xew==" saltValue="IJZmFLdpWBE9LUct1DVv2Q=="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B9E2-DF72-4974-9275-572B58666956}">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IF('Plan-I'!D24="","",'Plan-I'!D24)</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SYIYv6/2WbracEzJOC5DL2U34iUD96u8jlACRtekslultLChAt24eW9LVjLUwNnEgEdeqsmyFINDiy371+87SQ==" saltValue="jTc2Cr1IVQOd32hi7Ls/4Q=="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0620-4DCA-4D44-892D-0D2FC05E57FA}">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IF('Plan-I'!D25="","",'Plan-I'!D25)</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cZ/aYXXOWAuH1hbgybRjDxZ73qfTGnVsu8npiCqjLK9okcHcrG9cwC3oDFPRZdrKuOb3BKC9IBaX3+OZzDn0gA==" saltValue="m2KxdjZa6WQrVzZ+f7qLrQ=="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C872-9A3A-4C21-9FDC-59A54574F2E9}">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IF('Plan-I'!D26="","",'Plan-I'!D26)</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sYXqkAYiJvpxqidv7AavuAtuTcNA7mLd8wIXjbt6iwwUXbZMKGpxmWxCSxIw9RRWnbOPJKvIAyU2QwMB+HfQ5Q==" saltValue="xiBibZ6KSbXXW7VdISzSXA=="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A0AD-13DF-47FD-9458-BFDC0D88717F}">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IF('Plan-I'!D27="","",'Plan-I'!D27)</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ci4VcrRlmBFgDee16nJSDAFmhcnaVDQrWQCdtBWkzc1TMUeKhmPh/P60NpJDFfB4JWuM6RnHHTyYkHqvwCd3jQ==" saltValue="w9al+JfYz9hDXxDgsj5QrQ=="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FDE3C-CFF4-4B51-BF9E-54F0C3E573B4}">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IF('Plan-I'!D28="","",'Plan-I'!D28)</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6mkBQ/0OFHftX8hjDqQIcMTUNxqyXUosWFH9pmW4qDZ/xmocfJF9Jkq6WG+m8a4rQZzpOYXs6NuGtXsLK5V+tw==" saltValue="ssbxUrrg1bifPKIGMAMHUQ=="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975D-43A2-463B-9866-8F732DF27F6A}">
  <dimension ref="A2:K49"/>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7"/>
      <c r="D12" t="s">
        <v>422</v>
      </c>
    </row>
    <row r="13" spans="2:9" ht="20.25" thickTop="1" thickBot="1" x14ac:dyDescent="0.35">
      <c r="B13" s="84" t="s">
        <v>423</v>
      </c>
      <c r="C13" s="120" t="str">
        <f>IF('Plan-I'!D29="","",'Plan-I'!D29)</f>
        <v/>
      </c>
      <c r="D13" t="s">
        <v>424</v>
      </c>
    </row>
    <row r="14" spans="2:9" ht="16.5" thickTop="1" thickBot="1" x14ac:dyDescent="0.3">
      <c r="B14" s="85"/>
    </row>
    <row r="15" spans="2:9" ht="16.5" thickTop="1" thickBot="1" x14ac:dyDescent="0.3">
      <c r="B15" s="84" t="s">
        <v>425</v>
      </c>
      <c r="C15" s="141"/>
    </row>
    <row r="16" spans="2:9" ht="15.75" thickTop="1" x14ac:dyDescent="0.25">
      <c r="H16" s="194" t="s">
        <v>426</v>
      </c>
      <c r="I16" s="195"/>
    </row>
    <row r="17" spans="1:11" x14ac:dyDescent="0.25">
      <c r="B17" s="86" t="s">
        <v>427</v>
      </c>
      <c r="C17" s="86" t="s">
        <v>428</v>
      </c>
      <c r="D17" s="86" t="s">
        <v>429</v>
      </c>
      <c r="E17" s="86" t="s">
        <v>430</v>
      </c>
      <c r="F17" s="86" t="s">
        <v>431</v>
      </c>
      <c r="G17" s="86" t="s">
        <v>432</v>
      </c>
      <c r="H17" s="87" t="s">
        <v>433</v>
      </c>
      <c r="I17" s="87" t="s">
        <v>434</v>
      </c>
      <c r="J17" s="88" t="s">
        <v>435</v>
      </c>
      <c r="K17" s="88" t="s">
        <v>436</v>
      </c>
    </row>
    <row r="18" spans="1:11" ht="60.75" thickBot="1" x14ac:dyDescent="0.3">
      <c r="B18" s="89" t="s">
        <v>437</v>
      </c>
      <c r="C18" s="89" t="s">
        <v>438</v>
      </c>
      <c r="D18" s="89" t="s">
        <v>439</v>
      </c>
      <c r="E18" s="89" t="s">
        <v>440</v>
      </c>
      <c r="F18" s="89" t="s">
        <v>441</v>
      </c>
      <c r="G18" s="89" t="s">
        <v>442</v>
      </c>
      <c r="H18" s="89" t="s">
        <v>443</v>
      </c>
      <c r="I18" s="89" t="s">
        <v>444</v>
      </c>
      <c r="J18" s="89" t="s">
        <v>445</v>
      </c>
      <c r="K18" s="89" t="s">
        <v>446</v>
      </c>
    </row>
    <row r="19" spans="1:11" ht="16.5" thickTop="1" thickBot="1" x14ac:dyDescent="0.3">
      <c r="A19" s="142">
        <v>1</v>
      </c>
      <c r="B19" s="38"/>
      <c r="C19" s="38"/>
      <c r="D19" s="38"/>
      <c r="E19" s="38"/>
      <c r="F19" s="38"/>
      <c r="G19" s="38"/>
      <c r="H19" s="139"/>
      <c r="I19" s="139"/>
      <c r="J19" s="38"/>
      <c r="K19" s="38"/>
    </row>
    <row r="20" spans="1:11" ht="16.5" thickTop="1" thickBot="1" x14ac:dyDescent="0.3">
      <c r="A20" s="142">
        <v>2</v>
      </c>
      <c r="B20" s="38"/>
      <c r="C20" s="38"/>
      <c r="D20" s="38"/>
      <c r="E20" s="38"/>
      <c r="F20" s="38"/>
      <c r="G20" s="38"/>
      <c r="H20" s="139"/>
      <c r="I20" s="139"/>
      <c r="J20" s="38"/>
      <c r="K20" s="38"/>
    </row>
    <row r="21" spans="1:11" ht="16.5" thickTop="1" thickBot="1" x14ac:dyDescent="0.3">
      <c r="A21" s="142">
        <v>3</v>
      </c>
      <c r="B21" s="38"/>
      <c r="C21" s="38"/>
      <c r="D21" s="38"/>
      <c r="E21" s="38"/>
      <c r="F21" s="38"/>
      <c r="G21" s="38"/>
      <c r="H21" s="139"/>
      <c r="I21" s="139"/>
      <c r="J21" s="38"/>
      <c r="K21" s="38"/>
    </row>
    <row r="22" spans="1:11" ht="16.5" thickTop="1" thickBot="1" x14ac:dyDescent="0.3">
      <c r="A22" s="142">
        <v>4</v>
      </c>
      <c r="B22" s="38"/>
      <c r="C22" s="38"/>
      <c r="D22" s="38"/>
      <c r="E22" s="38"/>
      <c r="F22" s="38"/>
      <c r="G22" s="38"/>
      <c r="H22" s="139"/>
      <c r="I22" s="139"/>
      <c r="J22" s="38"/>
      <c r="K22" s="38"/>
    </row>
    <row r="23" spans="1:11" ht="16.5" thickTop="1" thickBot="1" x14ac:dyDescent="0.3">
      <c r="A23" s="142">
        <v>5</v>
      </c>
      <c r="B23" s="38"/>
      <c r="C23" s="38"/>
      <c r="D23" s="38"/>
      <c r="E23" s="38"/>
      <c r="F23" s="38"/>
      <c r="G23" s="38"/>
      <c r="H23" s="139"/>
      <c r="I23" s="139"/>
      <c r="J23" s="38"/>
      <c r="K23" s="38"/>
    </row>
    <row r="24" spans="1:11" ht="16.5" thickTop="1" thickBot="1" x14ac:dyDescent="0.3">
      <c r="A24" s="142">
        <v>6</v>
      </c>
      <c r="B24" s="38"/>
      <c r="C24" s="38"/>
      <c r="D24" s="38"/>
      <c r="E24" s="38"/>
      <c r="F24" s="38"/>
      <c r="G24" s="38"/>
      <c r="H24" s="139"/>
      <c r="I24" s="139"/>
      <c r="J24" s="38"/>
      <c r="K24" s="38"/>
    </row>
    <row r="25" spans="1:11" ht="16.5" thickTop="1" thickBot="1" x14ac:dyDescent="0.3">
      <c r="A25" s="142">
        <v>7</v>
      </c>
      <c r="B25" s="38"/>
      <c r="C25" s="38"/>
      <c r="D25" s="38"/>
      <c r="E25" s="38"/>
      <c r="F25" s="38"/>
      <c r="G25" s="38"/>
      <c r="H25" s="139"/>
      <c r="I25" s="139"/>
      <c r="J25" s="38"/>
      <c r="K25" s="38"/>
    </row>
    <row r="26" spans="1:11" ht="16.5" thickTop="1" thickBot="1" x14ac:dyDescent="0.3">
      <c r="A26" s="142">
        <v>8</v>
      </c>
      <c r="B26" s="38"/>
      <c r="C26" s="38"/>
      <c r="D26" s="38"/>
      <c r="E26" s="38"/>
      <c r="F26" s="38"/>
      <c r="G26" s="38"/>
      <c r="H26" s="139"/>
      <c r="I26" s="139"/>
      <c r="J26" s="38"/>
      <c r="K26" s="38"/>
    </row>
    <row r="27" spans="1:11" ht="16.5" thickTop="1" thickBot="1" x14ac:dyDescent="0.3">
      <c r="A27" s="142">
        <v>9</v>
      </c>
      <c r="B27" s="38"/>
      <c r="C27" s="38"/>
      <c r="D27" s="38"/>
      <c r="E27" s="38"/>
      <c r="F27" s="38"/>
      <c r="G27" s="38"/>
      <c r="H27" s="139"/>
      <c r="I27" s="139"/>
      <c r="J27" s="38"/>
      <c r="K27" s="38"/>
    </row>
    <row r="28" spans="1:11" ht="16.5" thickTop="1" thickBot="1" x14ac:dyDescent="0.3">
      <c r="A28" s="142">
        <v>10</v>
      </c>
      <c r="B28" s="38"/>
      <c r="C28" s="38"/>
      <c r="D28" s="38"/>
      <c r="E28" s="38"/>
      <c r="F28" s="38"/>
      <c r="G28" s="38"/>
      <c r="H28" s="139"/>
      <c r="I28" s="139"/>
      <c r="J28" s="38"/>
      <c r="K28" s="38"/>
    </row>
    <row r="29" spans="1:11" ht="16.5" thickTop="1" thickBot="1" x14ac:dyDescent="0.3">
      <c r="A29" s="142">
        <v>11</v>
      </c>
      <c r="B29" s="38"/>
      <c r="C29" s="38"/>
      <c r="D29" s="38"/>
      <c r="E29" s="38"/>
      <c r="F29" s="38"/>
      <c r="G29" s="38"/>
      <c r="H29" s="139"/>
      <c r="I29" s="139"/>
      <c r="J29" s="38"/>
      <c r="K29" s="38"/>
    </row>
    <row r="30" spans="1:11" ht="16.5" thickTop="1" thickBot="1" x14ac:dyDescent="0.3">
      <c r="A30" s="142">
        <v>12</v>
      </c>
      <c r="B30" s="38"/>
      <c r="C30" s="38"/>
      <c r="D30" s="38"/>
      <c r="E30" s="38"/>
      <c r="F30" s="38"/>
      <c r="G30" s="38"/>
      <c r="H30" s="139"/>
      <c r="I30" s="139"/>
      <c r="J30" s="38"/>
      <c r="K30" s="38"/>
    </row>
    <row r="31" spans="1:11" ht="16.5" thickTop="1" thickBot="1" x14ac:dyDescent="0.3">
      <c r="A31" s="142">
        <v>13</v>
      </c>
      <c r="B31" s="38"/>
      <c r="C31" s="38"/>
      <c r="D31" s="38"/>
      <c r="E31" s="38"/>
      <c r="F31" s="38"/>
      <c r="G31" s="38"/>
      <c r="H31" s="139"/>
      <c r="I31" s="139"/>
      <c r="J31" s="38"/>
      <c r="K31" s="38"/>
    </row>
    <row r="32" spans="1:11" ht="16.5" thickTop="1" thickBot="1" x14ac:dyDescent="0.3">
      <c r="A32" s="142">
        <v>14</v>
      </c>
      <c r="B32" s="38"/>
      <c r="C32" s="38"/>
      <c r="D32" s="38"/>
      <c r="E32" s="38"/>
      <c r="F32" s="38"/>
      <c r="G32" s="38"/>
      <c r="H32" s="139"/>
      <c r="I32" s="139"/>
      <c r="J32" s="38"/>
      <c r="K32" s="38"/>
    </row>
    <row r="33" spans="1:11" ht="16.5" thickTop="1" thickBot="1" x14ac:dyDescent="0.3">
      <c r="A33" s="142">
        <v>15</v>
      </c>
      <c r="B33" s="38"/>
      <c r="C33" s="38"/>
      <c r="D33" s="38"/>
      <c r="E33" s="38"/>
      <c r="F33" s="38"/>
      <c r="G33" s="38"/>
      <c r="H33" s="139"/>
      <c r="I33" s="139"/>
      <c r="J33" s="38"/>
      <c r="K33" s="38"/>
    </row>
    <row r="34" spans="1:11" ht="16.5" thickTop="1" thickBot="1" x14ac:dyDescent="0.3">
      <c r="A34" s="142">
        <v>16</v>
      </c>
      <c r="B34" s="38"/>
      <c r="C34" s="38"/>
      <c r="D34" s="38"/>
      <c r="E34" s="38"/>
      <c r="F34" s="38"/>
      <c r="G34" s="38"/>
      <c r="H34" s="139"/>
      <c r="I34" s="139"/>
      <c r="J34" s="38"/>
      <c r="K34" s="38"/>
    </row>
    <row r="35" spans="1:11" ht="16.5" thickTop="1" thickBot="1" x14ac:dyDescent="0.3">
      <c r="A35" s="142">
        <v>17</v>
      </c>
      <c r="B35" s="38"/>
      <c r="C35" s="38"/>
      <c r="D35" s="38"/>
      <c r="E35" s="38"/>
      <c r="F35" s="38"/>
      <c r="G35" s="38"/>
      <c r="H35" s="139"/>
      <c r="I35" s="139"/>
      <c r="J35" s="38"/>
      <c r="K35" s="38"/>
    </row>
    <row r="36" spans="1:11" ht="16.5" thickTop="1" thickBot="1" x14ac:dyDescent="0.3">
      <c r="A36" s="142">
        <v>18</v>
      </c>
      <c r="B36" s="38"/>
      <c r="C36" s="38"/>
      <c r="D36" s="38"/>
      <c r="E36" s="38"/>
      <c r="F36" s="38"/>
      <c r="G36" s="38"/>
      <c r="H36" s="139"/>
      <c r="I36" s="139"/>
      <c r="J36" s="38"/>
      <c r="K36" s="38"/>
    </row>
    <row r="37" spans="1:11" ht="16.5" thickTop="1" thickBot="1" x14ac:dyDescent="0.3">
      <c r="A37" s="142">
        <v>19</v>
      </c>
      <c r="B37" s="38"/>
      <c r="C37" s="38"/>
      <c r="D37" s="38"/>
      <c r="E37" s="38"/>
      <c r="F37" s="38"/>
      <c r="G37" s="38"/>
      <c r="H37" s="139"/>
      <c r="I37" s="139"/>
      <c r="J37" s="38"/>
      <c r="K37" s="38"/>
    </row>
    <row r="38" spans="1:11" ht="16.5" thickTop="1" thickBot="1" x14ac:dyDescent="0.3">
      <c r="A38" s="142">
        <v>20</v>
      </c>
      <c r="B38" s="38"/>
      <c r="C38" s="38"/>
      <c r="D38" s="38"/>
      <c r="E38" s="38"/>
      <c r="F38" s="38"/>
      <c r="G38" s="38"/>
      <c r="H38" s="139"/>
      <c r="I38" s="139"/>
      <c r="J38" s="38"/>
      <c r="K38" s="38"/>
    </row>
    <row r="39" spans="1:11" ht="16.5" thickTop="1" thickBot="1" x14ac:dyDescent="0.3">
      <c r="A39" s="142">
        <v>21</v>
      </c>
      <c r="B39" s="38"/>
      <c r="C39" s="38"/>
      <c r="D39" s="38"/>
      <c r="E39" s="38"/>
      <c r="F39" s="38"/>
      <c r="G39" s="38"/>
      <c r="H39" s="139"/>
      <c r="I39" s="139"/>
      <c r="J39" s="38"/>
      <c r="K39" s="38"/>
    </row>
    <row r="40" spans="1:11" ht="16.5" thickTop="1" thickBot="1" x14ac:dyDescent="0.3">
      <c r="A40" s="142">
        <v>22</v>
      </c>
      <c r="B40" s="38"/>
      <c r="C40" s="38"/>
      <c r="D40" s="38"/>
      <c r="E40" s="38"/>
      <c r="F40" s="38"/>
      <c r="G40" s="38"/>
      <c r="H40" s="139"/>
      <c r="I40" s="139"/>
      <c r="J40" s="38"/>
      <c r="K40" s="38"/>
    </row>
    <row r="41" spans="1:11" ht="16.5" thickTop="1" thickBot="1" x14ac:dyDescent="0.3">
      <c r="A41" s="142">
        <v>23</v>
      </c>
      <c r="B41" s="38"/>
      <c r="C41" s="38"/>
      <c r="D41" s="38"/>
      <c r="E41" s="38"/>
      <c r="F41" s="38"/>
      <c r="G41" s="38"/>
      <c r="H41" s="139"/>
      <c r="I41" s="139"/>
      <c r="J41" s="38"/>
      <c r="K41" s="38"/>
    </row>
    <row r="42" spans="1:11" ht="16.5" thickTop="1" thickBot="1" x14ac:dyDescent="0.3">
      <c r="A42" s="142">
        <v>24</v>
      </c>
      <c r="B42" s="38"/>
      <c r="C42" s="38"/>
      <c r="D42" s="38"/>
      <c r="E42" s="38"/>
      <c r="F42" s="38"/>
      <c r="G42" s="38"/>
      <c r="H42" s="139"/>
      <c r="I42" s="139"/>
      <c r="J42" s="38"/>
      <c r="K42" s="38"/>
    </row>
    <row r="43" spans="1:11" ht="16.5" thickTop="1" thickBot="1" x14ac:dyDescent="0.3">
      <c r="A43" s="142">
        <v>25</v>
      </c>
      <c r="B43" s="38"/>
      <c r="C43" s="38"/>
      <c r="D43" s="38"/>
      <c r="E43" s="38"/>
      <c r="F43" s="38"/>
      <c r="G43" s="38"/>
      <c r="H43" s="139"/>
      <c r="I43" s="139"/>
      <c r="J43" s="38"/>
      <c r="K43" s="38"/>
    </row>
    <row r="44" spans="1:11" ht="16.5" thickTop="1" thickBot="1" x14ac:dyDescent="0.3">
      <c r="A44" s="142">
        <v>26</v>
      </c>
      <c r="B44" s="38"/>
      <c r="C44" s="38"/>
      <c r="D44" s="38"/>
      <c r="E44" s="38"/>
      <c r="F44" s="38"/>
      <c r="G44" s="38"/>
      <c r="H44" s="139"/>
      <c r="I44" s="139"/>
      <c r="J44" s="38"/>
      <c r="K44" s="38"/>
    </row>
    <row r="45" spans="1:11" ht="16.5" thickTop="1" thickBot="1" x14ac:dyDescent="0.3">
      <c r="A45" s="142">
        <v>27</v>
      </c>
      <c r="B45" s="38"/>
      <c r="C45" s="38"/>
      <c r="D45" s="38"/>
      <c r="E45" s="38"/>
      <c r="F45" s="38"/>
      <c r="G45" s="38"/>
      <c r="H45" s="139"/>
      <c r="I45" s="139"/>
      <c r="J45" s="38"/>
      <c r="K45" s="38"/>
    </row>
    <row r="46" spans="1:11" ht="16.5" thickTop="1" thickBot="1" x14ac:dyDescent="0.3">
      <c r="A46" s="142">
        <v>28</v>
      </c>
      <c r="B46" s="38"/>
      <c r="C46" s="38"/>
      <c r="D46" s="38"/>
      <c r="E46" s="38"/>
      <c r="F46" s="38"/>
      <c r="G46" s="38"/>
      <c r="H46" s="139"/>
      <c r="I46" s="139"/>
      <c r="J46" s="38"/>
      <c r="K46" s="38"/>
    </row>
    <row r="47" spans="1:11" ht="16.5" thickTop="1" thickBot="1" x14ac:dyDescent="0.3">
      <c r="A47" s="142">
        <v>29</v>
      </c>
      <c r="B47" s="38"/>
      <c r="C47" s="38"/>
      <c r="D47" s="38"/>
      <c r="E47" s="38"/>
      <c r="F47" s="38"/>
      <c r="G47" s="38"/>
      <c r="H47" s="139"/>
      <c r="I47" s="139"/>
      <c r="J47" s="38"/>
      <c r="K47" s="38"/>
    </row>
    <row r="48" spans="1:11" ht="16.5" thickTop="1" thickBot="1" x14ac:dyDescent="0.3">
      <c r="A48" s="142">
        <v>30</v>
      </c>
      <c r="B48" s="38"/>
      <c r="C48" s="38"/>
      <c r="D48" s="38"/>
      <c r="E48" s="38"/>
      <c r="F48" s="38"/>
      <c r="G48" s="38"/>
      <c r="H48" s="139"/>
      <c r="I48" s="139"/>
      <c r="J48" s="38"/>
      <c r="K48" s="38"/>
    </row>
    <row r="49" ht="15.75" thickTop="1" x14ac:dyDescent="0.25"/>
  </sheetData>
  <sheetProtection algorithmName="SHA-512" hashValue="9hS/iAK4+qD595E+d87/SmVDAMwE6MRHrJAU4QbNX6eyMct2ybnqRQmCtTtdRG4CYFvwesnbm9UDBAkT36qF3g==" saltValue="Tmuy0DFYeXehu42+ludwoA=="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8F9A6-285B-49EB-ACBA-8612AAD0DC79}">
  <dimension ref="B2:K48"/>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119" t="s">
        <v>447</v>
      </c>
    </row>
    <row r="13" spans="2:9" ht="16.5" thickTop="1" thickBot="1" x14ac:dyDescent="0.3">
      <c r="B13" s="84" t="s">
        <v>448</v>
      </c>
      <c r="C13" s="119" t="s">
        <v>449</v>
      </c>
    </row>
    <row r="14" spans="2:9" ht="16.5" thickTop="1" thickBot="1" x14ac:dyDescent="0.3">
      <c r="B14" s="85"/>
    </row>
    <row r="15" spans="2:9" ht="16.5" thickTop="1" thickBot="1" x14ac:dyDescent="0.3">
      <c r="B15" s="84" t="s">
        <v>425</v>
      </c>
      <c r="C15" s="7"/>
    </row>
    <row r="16" spans="2:9" ht="15.75" thickTop="1" x14ac:dyDescent="0.25">
      <c r="H16" s="194" t="s">
        <v>426</v>
      </c>
      <c r="I16" s="195"/>
    </row>
    <row r="17" spans="2:11" x14ac:dyDescent="0.25">
      <c r="B17" s="86" t="s">
        <v>427</v>
      </c>
      <c r="C17" s="86" t="s">
        <v>428</v>
      </c>
      <c r="D17" s="86" t="s">
        <v>429</v>
      </c>
      <c r="E17" s="86" t="s">
        <v>430</v>
      </c>
      <c r="F17" s="86" t="s">
        <v>431</v>
      </c>
      <c r="G17" s="86" t="s">
        <v>432</v>
      </c>
      <c r="H17" s="87" t="s">
        <v>433</v>
      </c>
      <c r="I17" s="87" t="s">
        <v>434</v>
      </c>
      <c r="J17" s="88" t="s">
        <v>435</v>
      </c>
      <c r="K17" s="88" t="s">
        <v>436</v>
      </c>
    </row>
    <row r="18" spans="2:11" ht="60.75" thickBot="1" x14ac:dyDescent="0.3">
      <c r="B18" s="89" t="s">
        <v>437</v>
      </c>
      <c r="C18" s="89" t="s">
        <v>438</v>
      </c>
      <c r="D18" s="89" t="s">
        <v>439</v>
      </c>
      <c r="E18" s="89" t="s">
        <v>440</v>
      </c>
      <c r="F18" s="89" t="s">
        <v>441</v>
      </c>
      <c r="G18" s="89" t="s">
        <v>442</v>
      </c>
      <c r="H18" s="89" t="s">
        <v>443</v>
      </c>
      <c r="I18" s="89" t="s">
        <v>444</v>
      </c>
      <c r="J18" s="89" t="s">
        <v>445</v>
      </c>
      <c r="K18" s="89" t="s">
        <v>446</v>
      </c>
    </row>
    <row r="19" spans="2:11" ht="16.5" thickTop="1" thickBot="1" x14ac:dyDescent="0.3">
      <c r="B19" s="38"/>
      <c r="C19" s="38"/>
      <c r="D19" s="38"/>
      <c r="E19" s="38"/>
      <c r="F19" s="38"/>
      <c r="G19" s="38"/>
      <c r="H19" s="139"/>
      <c r="I19" s="139"/>
      <c r="J19" s="38"/>
      <c r="K19" s="38"/>
    </row>
    <row r="20" spans="2:11" ht="16.5" thickTop="1" thickBot="1" x14ac:dyDescent="0.3">
      <c r="B20" s="38"/>
      <c r="C20" s="38"/>
      <c r="D20" s="38"/>
      <c r="E20" s="38"/>
      <c r="F20" s="38"/>
      <c r="G20" s="38"/>
      <c r="H20" s="139"/>
      <c r="I20" s="139"/>
      <c r="J20" s="38"/>
      <c r="K20" s="38"/>
    </row>
    <row r="21" spans="2:11" ht="16.5" thickTop="1" thickBot="1" x14ac:dyDescent="0.3">
      <c r="B21" s="38"/>
      <c r="C21" s="38"/>
      <c r="D21" s="38"/>
      <c r="E21" s="38"/>
      <c r="F21" s="38"/>
      <c r="G21" s="38"/>
      <c r="H21" s="139"/>
      <c r="I21" s="139"/>
      <c r="J21" s="38"/>
      <c r="K21" s="38"/>
    </row>
    <row r="22" spans="2:11" ht="16.5" thickTop="1" thickBot="1" x14ac:dyDescent="0.3">
      <c r="B22" s="38"/>
      <c r="C22" s="38"/>
      <c r="D22" s="38"/>
      <c r="E22" s="38"/>
      <c r="F22" s="38"/>
      <c r="G22" s="38"/>
      <c r="H22" s="139"/>
      <c r="I22" s="139"/>
      <c r="J22" s="38"/>
      <c r="K22" s="38"/>
    </row>
    <row r="23" spans="2:11" ht="16.5" thickTop="1" thickBot="1" x14ac:dyDescent="0.3">
      <c r="B23" s="38"/>
      <c r="C23" s="38"/>
      <c r="D23" s="38"/>
      <c r="E23" s="38"/>
      <c r="F23" s="38"/>
      <c r="G23" s="38"/>
      <c r="H23" s="139"/>
      <c r="I23" s="139"/>
      <c r="J23" s="38"/>
      <c r="K23" s="38"/>
    </row>
    <row r="24" spans="2:11" ht="16.5" thickTop="1" thickBot="1" x14ac:dyDescent="0.3">
      <c r="B24" s="38"/>
      <c r="C24" s="38"/>
      <c r="D24" s="38"/>
      <c r="E24" s="38"/>
      <c r="F24" s="38"/>
      <c r="G24" s="38"/>
      <c r="H24" s="139"/>
      <c r="I24" s="139"/>
      <c r="J24" s="38"/>
      <c r="K24" s="38"/>
    </row>
    <row r="25" spans="2:11" ht="16.5" thickTop="1" thickBot="1" x14ac:dyDescent="0.3">
      <c r="B25" s="38"/>
      <c r="C25" s="38"/>
      <c r="D25" s="38"/>
      <c r="E25" s="38"/>
      <c r="F25" s="38"/>
      <c r="G25" s="38"/>
      <c r="H25" s="139"/>
      <c r="I25" s="139"/>
      <c r="J25" s="38"/>
      <c r="K25" s="38"/>
    </row>
    <row r="26" spans="2:11" ht="16.5" thickTop="1" thickBot="1" x14ac:dyDescent="0.3">
      <c r="B26" s="38"/>
      <c r="C26" s="38"/>
      <c r="D26" s="38"/>
      <c r="E26" s="38"/>
      <c r="F26" s="38"/>
      <c r="G26" s="38"/>
      <c r="H26" s="139"/>
      <c r="I26" s="139"/>
      <c r="J26" s="38"/>
      <c r="K26" s="38"/>
    </row>
    <row r="27" spans="2:11" ht="16.5" thickTop="1" thickBot="1" x14ac:dyDescent="0.3">
      <c r="B27" s="38"/>
      <c r="C27" s="38"/>
      <c r="D27" s="38"/>
      <c r="E27" s="38"/>
      <c r="F27" s="38"/>
      <c r="G27" s="38"/>
      <c r="H27" s="139"/>
      <c r="I27" s="139"/>
      <c r="J27" s="38"/>
      <c r="K27" s="38"/>
    </row>
    <row r="28" spans="2:11" ht="16.5" thickTop="1" thickBot="1" x14ac:dyDescent="0.3">
      <c r="B28" s="38"/>
      <c r="C28" s="38"/>
      <c r="D28" s="38"/>
      <c r="E28" s="38"/>
      <c r="F28" s="38"/>
      <c r="G28" s="38"/>
      <c r="H28" s="139"/>
      <c r="I28" s="139"/>
      <c r="J28" s="38"/>
      <c r="K28" s="38"/>
    </row>
    <row r="29" spans="2:11" ht="16.5" thickTop="1" thickBot="1" x14ac:dyDescent="0.3">
      <c r="B29" s="38"/>
      <c r="C29" s="38"/>
      <c r="D29" s="38"/>
      <c r="E29" s="38"/>
      <c r="F29" s="38"/>
      <c r="G29" s="38"/>
      <c r="H29" s="139"/>
      <c r="I29" s="139"/>
      <c r="J29" s="38"/>
      <c r="K29" s="38"/>
    </row>
    <row r="30" spans="2:11" ht="16.5" thickTop="1" thickBot="1" x14ac:dyDescent="0.3">
      <c r="B30" s="38"/>
      <c r="C30" s="38"/>
      <c r="D30" s="38"/>
      <c r="E30" s="38"/>
      <c r="F30" s="38"/>
      <c r="G30" s="38"/>
      <c r="H30" s="139"/>
      <c r="I30" s="139"/>
      <c r="J30" s="38"/>
      <c r="K30" s="38"/>
    </row>
    <row r="31" spans="2:11" ht="16.5" thickTop="1" thickBot="1" x14ac:dyDescent="0.3">
      <c r="B31" s="38"/>
      <c r="C31" s="38"/>
      <c r="D31" s="38"/>
      <c r="E31" s="38"/>
      <c r="F31" s="38"/>
      <c r="G31" s="38"/>
      <c r="H31" s="139"/>
      <c r="I31" s="139"/>
      <c r="J31" s="38"/>
      <c r="K31" s="38"/>
    </row>
    <row r="32" spans="2:11" ht="16.5" thickTop="1" thickBot="1" x14ac:dyDescent="0.3">
      <c r="B32" s="38"/>
      <c r="C32" s="38"/>
      <c r="D32" s="38"/>
      <c r="E32" s="38"/>
      <c r="F32" s="38"/>
      <c r="G32" s="38"/>
      <c r="H32" s="139"/>
      <c r="I32" s="139"/>
      <c r="J32" s="38"/>
      <c r="K32" s="38"/>
    </row>
    <row r="33" spans="2:11" ht="16.5" thickTop="1" thickBot="1" x14ac:dyDescent="0.3">
      <c r="B33" s="38"/>
      <c r="C33" s="38"/>
      <c r="D33" s="38"/>
      <c r="E33" s="38"/>
      <c r="F33" s="38"/>
      <c r="G33" s="38"/>
      <c r="H33" s="139"/>
      <c r="I33" s="139"/>
      <c r="J33" s="38"/>
      <c r="K33" s="38"/>
    </row>
    <row r="34" spans="2:11" ht="16.5" thickTop="1" thickBot="1" x14ac:dyDescent="0.3">
      <c r="B34" s="38"/>
      <c r="C34" s="38"/>
      <c r="D34" s="38"/>
      <c r="E34" s="38"/>
      <c r="F34" s="38"/>
      <c r="G34" s="38"/>
      <c r="H34" s="139"/>
      <c r="I34" s="139"/>
      <c r="J34" s="38"/>
      <c r="K34" s="38"/>
    </row>
    <row r="35" spans="2:11" ht="16.5" thickTop="1" thickBot="1" x14ac:dyDescent="0.3">
      <c r="B35" s="38"/>
      <c r="C35" s="38"/>
      <c r="D35" s="38"/>
      <c r="E35" s="38"/>
      <c r="F35" s="38"/>
      <c r="G35" s="38"/>
      <c r="H35" s="139"/>
      <c r="I35" s="139"/>
      <c r="J35" s="38"/>
      <c r="K35" s="38"/>
    </row>
    <row r="36" spans="2:11" ht="16.5" thickTop="1" thickBot="1" x14ac:dyDescent="0.3">
      <c r="B36" s="38"/>
      <c r="C36" s="38"/>
      <c r="D36" s="38"/>
      <c r="E36" s="38"/>
      <c r="F36" s="38"/>
      <c r="G36" s="38"/>
      <c r="H36" s="139"/>
      <c r="I36" s="139"/>
      <c r="J36" s="38"/>
      <c r="K36" s="38"/>
    </row>
    <row r="37" spans="2:11" ht="16.5" thickTop="1" thickBot="1" x14ac:dyDescent="0.3">
      <c r="B37" s="38"/>
      <c r="C37" s="38"/>
      <c r="D37" s="38"/>
      <c r="E37" s="38"/>
      <c r="F37" s="38"/>
      <c r="G37" s="38"/>
      <c r="H37" s="139"/>
      <c r="I37" s="139"/>
      <c r="J37" s="38"/>
      <c r="K37" s="38"/>
    </row>
    <row r="38" spans="2:11" ht="16.5" thickTop="1" thickBot="1" x14ac:dyDescent="0.3">
      <c r="B38" s="38"/>
      <c r="C38" s="38"/>
      <c r="D38" s="38"/>
      <c r="E38" s="38"/>
      <c r="F38" s="38"/>
      <c r="G38" s="38"/>
      <c r="H38" s="139"/>
      <c r="I38" s="139"/>
      <c r="J38" s="38"/>
      <c r="K38" s="38"/>
    </row>
    <row r="39" spans="2:11" ht="16.5" thickTop="1" thickBot="1" x14ac:dyDescent="0.3">
      <c r="B39" s="38"/>
      <c r="C39" s="38"/>
      <c r="D39" s="38"/>
      <c r="E39" s="38"/>
      <c r="F39" s="38"/>
      <c r="G39" s="38"/>
      <c r="H39" s="139"/>
      <c r="I39" s="139"/>
      <c r="J39" s="38"/>
      <c r="K39" s="38"/>
    </row>
    <row r="40" spans="2:11" ht="16.5" thickTop="1" thickBot="1" x14ac:dyDescent="0.3">
      <c r="B40" s="38"/>
      <c r="C40" s="38"/>
      <c r="D40" s="38"/>
      <c r="E40" s="38"/>
      <c r="F40" s="38"/>
      <c r="G40" s="38"/>
      <c r="H40" s="139"/>
      <c r="I40" s="139"/>
      <c r="J40" s="38"/>
      <c r="K40" s="38"/>
    </row>
    <row r="41" spans="2:11" ht="16.5" thickTop="1" thickBot="1" x14ac:dyDescent="0.3">
      <c r="B41" s="38"/>
      <c r="C41" s="38"/>
      <c r="D41" s="38"/>
      <c r="E41" s="38"/>
      <c r="F41" s="38"/>
      <c r="G41" s="38"/>
      <c r="H41" s="139"/>
      <c r="I41" s="139"/>
      <c r="J41" s="38"/>
      <c r="K41" s="38"/>
    </row>
    <row r="42" spans="2:11" ht="16.5" thickTop="1" thickBot="1" x14ac:dyDescent="0.3">
      <c r="B42" s="38"/>
      <c r="C42" s="38"/>
      <c r="D42" s="38"/>
      <c r="E42" s="38"/>
      <c r="F42" s="38"/>
      <c r="G42" s="38"/>
      <c r="H42" s="139"/>
      <c r="I42" s="139"/>
      <c r="J42" s="38"/>
      <c r="K42" s="38"/>
    </row>
    <row r="43" spans="2:11" ht="16.5" thickTop="1" thickBot="1" x14ac:dyDescent="0.3">
      <c r="B43" s="38"/>
      <c r="C43" s="38"/>
      <c r="D43" s="38"/>
      <c r="E43" s="38"/>
      <c r="F43" s="38"/>
      <c r="G43" s="38"/>
      <c r="H43" s="139"/>
      <c r="I43" s="139"/>
      <c r="J43" s="38"/>
      <c r="K43" s="38"/>
    </row>
    <row r="44" spans="2:11" ht="16.5" thickTop="1" thickBot="1" x14ac:dyDescent="0.3">
      <c r="B44" s="38"/>
      <c r="C44" s="38"/>
      <c r="D44" s="38"/>
      <c r="E44" s="38"/>
      <c r="F44" s="38"/>
      <c r="G44" s="38"/>
      <c r="H44" s="139"/>
      <c r="I44" s="139"/>
      <c r="J44" s="38"/>
      <c r="K44" s="38"/>
    </row>
    <row r="45" spans="2:11" ht="16.5" thickTop="1" thickBot="1" x14ac:dyDescent="0.3">
      <c r="B45" s="38"/>
      <c r="C45" s="38"/>
      <c r="D45" s="38"/>
      <c r="E45" s="38"/>
      <c r="F45" s="38"/>
      <c r="G45" s="38"/>
      <c r="H45" s="139"/>
      <c r="I45" s="139"/>
      <c r="J45" s="38"/>
      <c r="K45" s="38"/>
    </row>
    <row r="46" spans="2:11" ht="16.5" thickTop="1" thickBot="1" x14ac:dyDescent="0.3">
      <c r="B46" s="38"/>
      <c r="C46" s="38"/>
      <c r="D46" s="38"/>
      <c r="E46" s="38"/>
      <c r="F46" s="38"/>
      <c r="G46" s="38"/>
      <c r="H46" s="139"/>
      <c r="I46" s="139"/>
      <c r="J46" s="38"/>
      <c r="K46" s="38"/>
    </row>
    <row r="47" spans="2:11" ht="16.5" thickTop="1" thickBot="1" x14ac:dyDescent="0.3">
      <c r="B47" s="38"/>
      <c r="C47" s="38"/>
      <c r="D47" s="38"/>
      <c r="E47" s="38"/>
      <c r="F47" s="38"/>
      <c r="G47" s="38"/>
      <c r="H47" s="139"/>
      <c r="I47" s="139"/>
      <c r="J47" s="38"/>
      <c r="K47" s="38"/>
    </row>
    <row r="48" spans="2:11" ht="15.75" thickTop="1" x14ac:dyDescent="0.25"/>
  </sheetData>
  <sheetProtection algorithmName="SHA-512" hashValue="kFqnEwWtZi9njHOAOq1WEYkF+dbspSkT8Ky14gCF8F2/YomsrZDY4wbXHU/6wqlYohcZF2DFWUaXeKVMAxlTkg==" saltValue="JHsU7mjEodA32efacyuu1Q=="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3AA44-68C4-4C1C-866B-B825D45FC5A7}">
  <dimension ref="B2:K48"/>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119" t="s">
        <v>450</v>
      </c>
    </row>
    <row r="13" spans="2:9" ht="16.5" thickTop="1" thickBot="1" x14ac:dyDescent="0.3">
      <c r="B13" s="84" t="s">
        <v>448</v>
      </c>
      <c r="C13" s="119" t="s">
        <v>451</v>
      </c>
    </row>
    <row r="14" spans="2:9" ht="16.5" thickTop="1" thickBot="1" x14ac:dyDescent="0.3">
      <c r="B14" s="85"/>
    </row>
    <row r="15" spans="2:9" ht="16.5" thickTop="1" thickBot="1" x14ac:dyDescent="0.3">
      <c r="B15" s="84" t="s">
        <v>425</v>
      </c>
      <c r="C15" s="7"/>
    </row>
    <row r="16" spans="2:9" ht="15.75" thickTop="1" x14ac:dyDescent="0.25">
      <c r="H16" s="194" t="s">
        <v>426</v>
      </c>
      <c r="I16" s="195"/>
    </row>
    <row r="17" spans="2:11" x14ac:dyDescent="0.25">
      <c r="B17" s="86" t="s">
        <v>427</v>
      </c>
      <c r="C17" s="86" t="s">
        <v>428</v>
      </c>
      <c r="D17" s="86" t="s">
        <v>429</v>
      </c>
      <c r="E17" s="86" t="s">
        <v>430</v>
      </c>
      <c r="F17" s="86" t="s">
        <v>431</v>
      </c>
      <c r="G17" s="86" t="s">
        <v>432</v>
      </c>
      <c r="H17" s="87" t="s">
        <v>433</v>
      </c>
      <c r="I17" s="87" t="s">
        <v>434</v>
      </c>
      <c r="J17" s="88" t="s">
        <v>435</v>
      </c>
      <c r="K17" s="88" t="s">
        <v>436</v>
      </c>
    </row>
    <row r="18" spans="2:11" ht="60.75" thickBot="1" x14ac:dyDescent="0.3">
      <c r="B18" s="89" t="s">
        <v>437</v>
      </c>
      <c r="C18" s="89" t="s">
        <v>438</v>
      </c>
      <c r="D18" s="89" t="s">
        <v>439</v>
      </c>
      <c r="E18" s="89" t="s">
        <v>440</v>
      </c>
      <c r="F18" s="89" t="s">
        <v>441</v>
      </c>
      <c r="G18" s="89" t="s">
        <v>442</v>
      </c>
      <c r="H18" s="89" t="s">
        <v>443</v>
      </c>
      <c r="I18" s="89" t="s">
        <v>444</v>
      </c>
      <c r="J18" s="89" t="s">
        <v>445</v>
      </c>
      <c r="K18" s="89" t="s">
        <v>446</v>
      </c>
    </row>
    <row r="19" spans="2:11" ht="16.5" thickTop="1" thickBot="1" x14ac:dyDescent="0.3">
      <c r="B19" s="38"/>
      <c r="C19" s="38"/>
      <c r="D19" s="38"/>
      <c r="E19" s="38"/>
      <c r="F19" s="38"/>
      <c r="G19" s="38"/>
      <c r="H19" s="139"/>
      <c r="I19" s="139"/>
      <c r="J19" s="38"/>
      <c r="K19" s="38"/>
    </row>
    <row r="20" spans="2:11" ht="16.5" thickTop="1" thickBot="1" x14ac:dyDescent="0.3">
      <c r="B20" s="38"/>
      <c r="C20" s="38"/>
      <c r="D20" s="38"/>
      <c r="E20" s="38"/>
      <c r="F20" s="38"/>
      <c r="G20" s="38"/>
      <c r="H20" s="139"/>
      <c r="I20" s="139"/>
      <c r="J20" s="38"/>
      <c r="K20" s="38"/>
    </row>
    <row r="21" spans="2:11" ht="16.5" thickTop="1" thickBot="1" x14ac:dyDescent="0.3">
      <c r="B21" s="38"/>
      <c r="C21" s="38"/>
      <c r="D21" s="38"/>
      <c r="E21" s="38"/>
      <c r="F21" s="38"/>
      <c r="G21" s="38"/>
      <c r="H21" s="139"/>
      <c r="I21" s="139"/>
      <c r="J21" s="38"/>
      <c r="K21" s="38"/>
    </row>
    <row r="22" spans="2:11" ht="16.5" thickTop="1" thickBot="1" x14ac:dyDescent="0.3">
      <c r="B22" s="38"/>
      <c r="C22" s="38"/>
      <c r="D22" s="38"/>
      <c r="E22" s="38"/>
      <c r="F22" s="38"/>
      <c r="G22" s="38"/>
      <c r="H22" s="139"/>
      <c r="I22" s="139"/>
      <c r="J22" s="38"/>
      <c r="K22" s="38"/>
    </row>
    <row r="23" spans="2:11" ht="16.5" thickTop="1" thickBot="1" x14ac:dyDescent="0.3">
      <c r="B23" s="38"/>
      <c r="C23" s="38"/>
      <c r="D23" s="38"/>
      <c r="E23" s="38"/>
      <c r="F23" s="38"/>
      <c r="G23" s="38"/>
      <c r="H23" s="139"/>
      <c r="I23" s="139"/>
      <c r="J23" s="38"/>
      <c r="K23" s="38"/>
    </row>
    <row r="24" spans="2:11" ht="16.5" thickTop="1" thickBot="1" x14ac:dyDescent="0.3">
      <c r="B24" s="38"/>
      <c r="C24" s="38"/>
      <c r="D24" s="38"/>
      <c r="E24" s="38"/>
      <c r="F24" s="38"/>
      <c r="G24" s="38"/>
      <c r="H24" s="139"/>
      <c r="I24" s="139"/>
      <c r="J24" s="38"/>
      <c r="K24" s="38"/>
    </row>
    <row r="25" spans="2:11" ht="16.5" thickTop="1" thickBot="1" x14ac:dyDescent="0.3">
      <c r="B25" s="38"/>
      <c r="C25" s="38"/>
      <c r="D25" s="38"/>
      <c r="E25" s="38"/>
      <c r="F25" s="38"/>
      <c r="G25" s="38"/>
      <c r="H25" s="139"/>
      <c r="I25" s="139"/>
      <c r="J25" s="38"/>
      <c r="K25" s="38"/>
    </row>
    <row r="26" spans="2:11" ht="16.5" thickTop="1" thickBot="1" x14ac:dyDescent="0.3">
      <c r="B26" s="38"/>
      <c r="C26" s="38"/>
      <c r="D26" s="38"/>
      <c r="E26" s="38"/>
      <c r="F26" s="38"/>
      <c r="G26" s="38"/>
      <c r="H26" s="139"/>
      <c r="I26" s="139"/>
      <c r="J26" s="38"/>
      <c r="K26" s="38"/>
    </row>
    <row r="27" spans="2:11" ht="16.5" thickTop="1" thickBot="1" x14ac:dyDescent="0.3">
      <c r="B27" s="38"/>
      <c r="C27" s="38"/>
      <c r="D27" s="38"/>
      <c r="E27" s="38"/>
      <c r="F27" s="38"/>
      <c r="G27" s="38"/>
      <c r="H27" s="139"/>
      <c r="I27" s="139"/>
      <c r="J27" s="38"/>
      <c r="K27" s="38"/>
    </row>
    <row r="28" spans="2:11" ht="16.5" thickTop="1" thickBot="1" x14ac:dyDescent="0.3">
      <c r="B28" s="38"/>
      <c r="C28" s="38"/>
      <c r="D28" s="38"/>
      <c r="E28" s="38"/>
      <c r="F28" s="38"/>
      <c r="G28" s="38"/>
      <c r="H28" s="139"/>
      <c r="I28" s="139"/>
      <c r="J28" s="38"/>
      <c r="K28" s="38"/>
    </row>
    <row r="29" spans="2:11" ht="16.5" thickTop="1" thickBot="1" x14ac:dyDescent="0.3">
      <c r="B29" s="38"/>
      <c r="C29" s="38"/>
      <c r="D29" s="38"/>
      <c r="E29" s="38"/>
      <c r="F29" s="38"/>
      <c r="G29" s="38"/>
      <c r="H29" s="139"/>
      <c r="I29" s="139"/>
      <c r="J29" s="38"/>
      <c r="K29" s="38"/>
    </row>
    <row r="30" spans="2:11" ht="16.5" thickTop="1" thickBot="1" x14ac:dyDescent="0.3">
      <c r="B30" s="38"/>
      <c r="C30" s="38"/>
      <c r="D30" s="38"/>
      <c r="E30" s="38"/>
      <c r="F30" s="38"/>
      <c r="G30" s="38"/>
      <c r="H30" s="139"/>
      <c r="I30" s="139"/>
      <c r="J30" s="38"/>
      <c r="K30" s="38"/>
    </row>
    <row r="31" spans="2:11" ht="16.5" thickTop="1" thickBot="1" x14ac:dyDescent="0.3">
      <c r="B31" s="38"/>
      <c r="C31" s="38"/>
      <c r="D31" s="38"/>
      <c r="E31" s="38"/>
      <c r="F31" s="38"/>
      <c r="G31" s="38"/>
      <c r="H31" s="139"/>
      <c r="I31" s="139"/>
      <c r="J31" s="38"/>
      <c r="K31" s="38"/>
    </row>
    <row r="32" spans="2:11" ht="16.5" thickTop="1" thickBot="1" x14ac:dyDescent="0.3">
      <c r="B32" s="38"/>
      <c r="C32" s="38"/>
      <c r="D32" s="38"/>
      <c r="E32" s="38"/>
      <c r="F32" s="38"/>
      <c r="G32" s="38"/>
      <c r="H32" s="139"/>
      <c r="I32" s="139"/>
      <c r="J32" s="38"/>
      <c r="K32" s="38"/>
    </row>
    <row r="33" spans="2:11" ht="16.5" thickTop="1" thickBot="1" x14ac:dyDescent="0.3">
      <c r="B33" s="38"/>
      <c r="C33" s="38"/>
      <c r="D33" s="38"/>
      <c r="E33" s="38"/>
      <c r="F33" s="38"/>
      <c r="G33" s="38"/>
      <c r="H33" s="139"/>
      <c r="I33" s="139"/>
      <c r="J33" s="38"/>
      <c r="K33" s="38"/>
    </row>
    <row r="34" spans="2:11" ht="16.5" thickTop="1" thickBot="1" x14ac:dyDescent="0.3">
      <c r="B34" s="38"/>
      <c r="C34" s="38"/>
      <c r="D34" s="38"/>
      <c r="E34" s="38"/>
      <c r="F34" s="38"/>
      <c r="G34" s="38"/>
      <c r="H34" s="139"/>
      <c r="I34" s="139"/>
      <c r="J34" s="38"/>
      <c r="K34" s="38"/>
    </row>
    <row r="35" spans="2:11" ht="16.5" thickTop="1" thickBot="1" x14ac:dyDescent="0.3">
      <c r="B35" s="38"/>
      <c r="C35" s="38"/>
      <c r="D35" s="38"/>
      <c r="E35" s="38"/>
      <c r="F35" s="38"/>
      <c r="G35" s="38"/>
      <c r="H35" s="139"/>
      <c r="I35" s="139"/>
      <c r="J35" s="38"/>
      <c r="K35" s="38"/>
    </row>
    <row r="36" spans="2:11" ht="16.5" thickTop="1" thickBot="1" x14ac:dyDescent="0.3">
      <c r="B36" s="38"/>
      <c r="C36" s="38"/>
      <c r="D36" s="38"/>
      <c r="E36" s="38"/>
      <c r="F36" s="38"/>
      <c r="G36" s="38"/>
      <c r="H36" s="139"/>
      <c r="I36" s="139"/>
      <c r="J36" s="38"/>
      <c r="K36" s="38"/>
    </row>
    <row r="37" spans="2:11" ht="16.5" thickTop="1" thickBot="1" x14ac:dyDescent="0.3">
      <c r="B37" s="38"/>
      <c r="C37" s="38"/>
      <c r="D37" s="38"/>
      <c r="E37" s="38"/>
      <c r="F37" s="38"/>
      <c r="G37" s="38"/>
      <c r="H37" s="139"/>
      <c r="I37" s="139"/>
      <c r="J37" s="38"/>
      <c r="K37" s="38"/>
    </row>
    <row r="38" spans="2:11" ht="16.5" thickTop="1" thickBot="1" x14ac:dyDescent="0.3">
      <c r="B38" s="38"/>
      <c r="C38" s="38"/>
      <c r="D38" s="38"/>
      <c r="E38" s="38"/>
      <c r="F38" s="38"/>
      <c r="G38" s="38"/>
      <c r="H38" s="139"/>
      <c r="I38" s="139"/>
      <c r="J38" s="38"/>
      <c r="K38" s="38"/>
    </row>
    <row r="39" spans="2:11" ht="16.5" thickTop="1" thickBot="1" x14ac:dyDescent="0.3">
      <c r="B39" s="38"/>
      <c r="C39" s="38"/>
      <c r="D39" s="38"/>
      <c r="E39" s="38"/>
      <c r="F39" s="38"/>
      <c r="G39" s="38"/>
      <c r="H39" s="139"/>
      <c r="I39" s="139"/>
      <c r="J39" s="38"/>
      <c r="K39" s="38"/>
    </row>
    <row r="40" spans="2:11" ht="16.5" thickTop="1" thickBot="1" x14ac:dyDescent="0.3">
      <c r="B40" s="38"/>
      <c r="C40" s="38"/>
      <c r="D40" s="38"/>
      <c r="E40" s="38"/>
      <c r="F40" s="38"/>
      <c r="G40" s="38"/>
      <c r="H40" s="139"/>
      <c r="I40" s="139"/>
      <c r="J40" s="38"/>
      <c r="K40" s="38"/>
    </row>
    <row r="41" spans="2:11" ht="16.5" thickTop="1" thickBot="1" x14ac:dyDescent="0.3">
      <c r="B41" s="38"/>
      <c r="C41" s="38"/>
      <c r="D41" s="38"/>
      <c r="E41" s="38"/>
      <c r="F41" s="38"/>
      <c r="G41" s="38"/>
      <c r="H41" s="139"/>
      <c r="I41" s="139"/>
      <c r="J41" s="38"/>
      <c r="K41" s="38"/>
    </row>
    <row r="42" spans="2:11" ht="16.5" thickTop="1" thickBot="1" x14ac:dyDescent="0.3">
      <c r="B42" s="38"/>
      <c r="C42" s="38"/>
      <c r="D42" s="38"/>
      <c r="E42" s="38"/>
      <c r="F42" s="38"/>
      <c r="G42" s="38"/>
      <c r="H42" s="139"/>
      <c r="I42" s="139"/>
      <c r="J42" s="38"/>
      <c r="K42" s="38"/>
    </row>
    <row r="43" spans="2:11" ht="16.5" thickTop="1" thickBot="1" x14ac:dyDescent="0.3">
      <c r="B43" s="38"/>
      <c r="C43" s="38"/>
      <c r="D43" s="38"/>
      <c r="E43" s="38"/>
      <c r="F43" s="38"/>
      <c r="G43" s="38"/>
      <c r="H43" s="139"/>
      <c r="I43" s="139"/>
      <c r="J43" s="38"/>
      <c r="K43" s="38"/>
    </row>
    <row r="44" spans="2:11" ht="16.5" thickTop="1" thickBot="1" x14ac:dyDescent="0.3">
      <c r="B44" s="38"/>
      <c r="C44" s="38"/>
      <c r="D44" s="38"/>
      <c r="E44" s="38"/>
      <c r="F44" s="38"/>
      <c r="G44" s="38"/>
      <c r="H44" s="139"/>
      <c r="I44" s="139"/>
      <c r="J44" s="38"/>
      <c r="K44" s="38"/>
    </row>
    <row r="45" spans="2:11" ht="16.5" thickTop="1" thickBot="1" x14ac:dyDescent="0.3">
      <c r="B45" s="38"/>
      <c r="C45" s="38"/>
      <c r="D45" s="38"/>
      <c r="E45" s="38"/>
      <c r="F45" s="38"/>
      <c r="G45" s="38"/>
      <c r="H45" s="139"/>
      <c r="I45" s="139"/>
      <c r="J45" s="38"/>
      <c r="K45" s="38"/>
    </row>
    <row r="46" spans="2:11" ht="16.5" thickTop="1" thickBot="1" x14ac:dyDescent="0.3">
      <c r="B46" s="38"/>
      <c r="C46" s="38"/>
      <c r="D46" s="38"/>
      <c r="E46" s="38"/>
      <c r="F46" s="38"/>
      <c r="G46" s="38"/>
      <c r="H46" s="139"/>
      <c r="I46" s="139"/>
      <c r="J46" s="38"/>
      <c r="K46" s="38"/>
    </row>
    <row r="47" spans="2:11" ht="16.5" thickTop="1" thickBot="1" x14ac:dyDescent="0.3">
      <c r="B47" s="38"/>
      <c r="C47" s="38"/>
      <c r="D47" s="38"/>
      <c r="E47" s="38"/>
      <c r="F47" s="38"/>
      <c r="G47" s="38"/>
      <c r="H47" s="139"/>
      <c r="I47" s="139"/>
      <c r="J47" s="38"/>
      <c r="K47" s="38"/>
    </row>
    <row r="48" spans="2:11" ht="15.75" thickTop="1" x14ac:dyDescent="0.25"/>
  </sheetData>
  <sheetProtection algorithmName="SHA-512" hashValue="OGlWde9iPhIEAGhHikmsuqEjLK7Q2qkQU43O3JIpyY98/CM4fCT3PlE+5zs0OjeZcdKziWF/txe0B6datp4ibg==" saltValue="Utu07R4qmwRbemVk4x+Q8g=="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B5B8-7E39-40BF-8CD4-36679446DB32}">
  <dimension ref="A2:M30"/>
  <sheetViews>
    <sheetView showGridLines="0" zoomScaleNormal="100" workbookViewId="0">
      <selection activeCell="B10" sqref="B10"/>
    </sheetView>
  </sheetViews>
  <sheetFormatPr defaultColWidth="9.140625" defaultRowHeight="15" x14ac:dyDescent="0.25"/>
  <cols>
    <col min="1" max="1" width="9.140625" style="37"/>
    <col min="2" max="2" width="53.7109375" style="37" customWidth="1"/>
    <col min="3" max="3" width="17.85546875" style="37" customWidth="1"/>
    <col min="4" max="4" width="15.28515625" style="37" customWidth="1"/>
    <col min="5" max="5" width="11.85546875" style="37" customWidth="1"/>
    <col min="6" max="6" width="11.140625" style="37" customWidth="1"/>
    <col min="7" max="7" width="2.5703125" style="37" customWidth="1"/>
    <col min="8" max="12" width="6.140625" style="37" customWidth="1"/>
    <col min="13" max="13" width="17.140625" style="37" customWidth="1"/>
    <col min="14" max="16384" width="9.140625" style="37"/>
  </cols>
  <sheetData>
    <row r="2" spans="1:13" ht="26.25" x14ac:dyDescent="0.25">
      <c r="B2" s="36" t="s">
        <v>50</v>
      </c>
      <c r="C2" s="36"/>
      <c r="D2" s="36"/>
    </row>
    <row r="3" spans="1:13" ht="21" x14ac:dyDescent="0.25">
      <c r="B3" s="34" t="s">
        <v>117</v>
      </c>
      <c r="C3" s="34"/>
      <c r="D3" s="34"/>
    </row>
    <row r="4" spans="1:13" x14ac:dyDescent="0.25">
      <c r="B4" s="39" t="s">
        <v>145</v>
      </c>
      <c r="C4" s="39"/>
      <c r="D4" s="39"/>
    </row>
    <row r="6" spans="1:13" ht="21" x14ac:dyDescent="0.25">
      <c r="B6" s="33" t="s">
        <v>146</v>
      </c>
      <c r="C6" s="33"/>
      <c r="D6" s="33"/>
    </row>
    <row r="7" spans="1:13" ht="21" x14ac:dyDescent="0.25">
      <c r="C7" s="33"/>
      <c r="D7" s="33"/>
    </row>
    <row r="8" spans="1:13" ht="21" x14ac:dyDescent="0.25">
      <c r="B8" s="103" t="s">
        <v>147</v>
      </c>
      <c r="E8" s="103" t="s">
        <v>148</v>
      </c>
      <c r="F8" s="90"/>
    </row>
    <row r="9" spans="1:13" ht="30.75" thickBot="1" x14ac:dyDescent="0.3">
      <c r="B9" s="176" t="s">
        <v>149</v>
      </c>
      <c r="C9" s="174" t="s">
        <v>150</v>
      </c>
      <c r="E9" s="75" t="s">
        <v>151</v>
      </c>
      <c r="F9" s="75" t="s">
        <v>152</v>
      </c>
      <c r="H9" s="11" t="s">
        <v>153</v>
      </c>
      <c r="I9" s="11" t="s">
        <v>154</v>
      </c>
      <c r="J9" s="11" t="s">
        <v>155</v>
      </c>
      <c r="K9" s="11" t="s">
        <v>153</v>
      </c>
      <c r="L9" s="11" t="s">
        <v>156</v>
      </c>
      <c r="M9" s="11" t="s">
        <v>157</v>
      </c>
    </row>
    <row r="10" spans="1:13" ht="27.75" thickTop="1" thickBot="1" x14ac:dyDescent="0.3">
      <c r="A10" s="106">
        <v>1</v>
      </c>
      <c r="B10" s="100"/>
      <c r="C10" s="100"/>
      <c r="D10" s="117"/>
      <c r="E10" s="72" t="str">
        <f>IF('DI1'!G24&gt;0,'DI1'!G24,"")</f>
        <v/>
      </c>
      <c r="F10" s="73" t="str">
        <f>IF('DI1'!G25&gt;0,'DI1'!G25,"")</f>
        <v/>
      </c>
      <c r="G10" s="176"/>
      <c r="H10" s="74" t="str">
        <f>IF('DI1'!D27="","",'DI1'!D27)</f>
        <v/>
      </c>
      <c r="I10" s="74" t="str">
        <f>IF('DI1'!D28="","",'DI1'!D28)</f>
        <v/>
      </c>
      <c r="J10" s="74" t="str">
        <f>IF('DI1'!D29="","",'DI1'!D29)</f>
        <v/>
      </c>
      <c r="K10" s="74" t="str">
        <f>IF('DI1'!D30="","",'DI1'!D30)</f>
        <v/>
      </c>
      <c r="L10" s="74" t="str">
        <f>IF('DI1'!D31="","",'DI1'!D31)</f>
        <v/>
      </c>
      <c r="M10" s="128" t="str">
        <f>IF('DI1'!E30="","",'DI1'!E30)</f>
        <v/>
      </c>
    </row>
    <row r="11" spans="1:13" ht="27.75" thickTop="1" thickBot="1" x14ac:dyDescent="0.3">
      <c r="A11" s="106">
        <v>2</v>
      </c>
      <c r="B11" s="100"/>
      <c r="C11" s="100"/>
      <c r="D11" s="36"/>
      <c r="E11" s="72" t="str">
        <f>IF('DI2'!G24&gt;0,'DI2'!G24,"")</f>
        <v/>
      </c>
      <c r="F11" s="73" t="str">
        <f>IF('DI2'!G25&gt;0,'DI2'!G25,"")</f>
        <v/>
      </c>
      <c r="H11" s="74" t="str">
        <f>IF('DI2'!D27="","",'DI2'!D27)</f>
        <v/>
      </c>
      <c r="I11" s="74" t="str">
        <f>IF('DI2'!D28="","",'DI2'!D28)</f>
        <v/>
      </c>
      <c r="J11" s="74" t="str">
        <f>IF('DI2'!D29="","",'DI2'!D29)</f>
        <v/>
      </c>
      <c r="K11" s="74" t="str">
        <f>IF('DI2'!D30="","",'DI2'!D30)</f>
        <v/>
      </c>
      <c r="L11" s="74" t="str">
        <f>IF('DI2'!D31="","",'DI2'!D31)</f>
        <v/>
      </c>
      <c r="M11" s="128" t="str">
        <f>IF('DI2'!E30="","",'DI2'!E30)</f>
        <v/>
      </c>
    </row>
    <row r="12" spans="1:13" ht="27.75" thickTop="1" thickBot="1" x14ac:dyDescent="0.3">
      <c r="A12" s="106">
        <v>3</v>
      </c>
      <c r="B12" s="100"/>
      <c r="C12" s="100"/>
      <c r="D12" s="36"/>
      <c r="E12" s="72" t="str">
        <f>IF('DI3'!G24&gt;0,'DI3'!G24,"")</f>
        <v/>
      </c>
      <c r="F12" s="73" t="str">
        <f>IF('DI3'!G25&gt;0,'DI3'!G25,"")</f>
        <v/>
      </c>
      <c r="H12" s="74" t="str">
        <f>IF('DI3'!D27="","",'DI3'!D27)</f>
        <v/>
      </c>
      <c r="I12" s="74" t="str">
        <f>IF('DI3'!D28="","",'DI3'!D28)</f>
        <v/>
      </c>
      <c r="J12" s="74" t="str">
        <f>IF('DI3'!D29="","",'DI3'!D29)</f>
        <v/>
      </c>
      <c r="K12" s="74" t="str">
        <f>IF('DI3'!D30="","",'DI3'!D30)</f>
        <v/>
      </c>
      <c r="L12" s="74" t="str">
        <f>IF('DI3'!D31="","",'DI3'!D31)</f>
        <v/>
      </c>
      <c r="M12" s="128" t="str">
        <f>IF('DI3'!E30="","",'DI3'!E30)</f>
        <v/>
      </c>
    </row>
    <row r="13" spans="1:13" ht="27.75" thickTop="1" thickBot="1" x14ac:dyDescent="0.3">
      <c r="A13" s="106">
        <v>4</v>
      </c>
      <c r="B13" s="100"/>
      <c r="C13" s="100"/>
      <c r="D13" s="168"/>
      <c r="E13" s="72" t="str">
        <f>IF('DI4'!G24&gt;0,'DI4'!G24,"")</f>
        <v/>
      </c>
      <c r="F13" s="73" t="str">
        <f>IF('DI4'!G25&gt;0,'DI4'!G25,"")</f>
        <v/>
      </c>
      <c r="H13" s="74" t="str">
        <f>IF('DI4'!D27="","",'DI4'!D27)</f>
        <v/>
      </c>
      <c r="I13" s="74" t="str">
        <f>IF('DI4'!D28="","",'DI4'!D28)</f>
        <v/>
      </c>
      <c r="J13" s="74" t="str">
        <f>IF('DI4'!D29="","",'DI4'!D29)</f>
        <v/>
      </c>
      <c r="K13" s="74" t="str">
        <f>IF('DI4'!D30="","",'DI4'!D30)</f>
        <v/>
      </c>
      <c r="L13" s="74" t="str">
        <f>IF('DI4'!D31="","",'DI4'!D31)</f>
        <v/>
      </c>
      <c r="M13" s="128" t="str">
        <f>IF('DI4'!E30="","",'DI4'!E30)</f>
        <v/>
      </c>
    </row>
    <row r="14" spans="1:13" ht="27.75" thickTop="1" thickBot="1" x14ac:dyDescent="0.3">
      <c r="A14" s="106">
        <v>5</v>
      </c>
      <c r="B14" s="100"/>
      <c r="C14" s="100"/>
      <c r="D14" s="36"/>
      <c r="E14" s="72" t="str">
        <f>IF('DI5'!G24&gt;0,'DI5'!G24,"")</f>
        <v/>
      </c>
      <c r="F14" s="73" t="str">
        <f>IF('DI5'!G25&gt;0,'DI5'!G25,"")</f>
        <v/>
      </c>
      <c r="H14" s="74" t="str">
        <f>IF('DI5'!D27="","",'DI5'!D27)</f>
        <v/>
      </c>
      <c r="I14" s="74" t="str">
        <f>IF('DI5'!D28="","",'DI5'!D28)</f>
        <v/>
      </c>
      <c r="J14" s="74" t="str">
        <f>IF('DI5'!D29="","",'DI5'!D29)</f>
        <v/>
      </c>
      <c r="K14" s="74" t="str">
        <f>IF('DI5'!D30="","",'DI5'!D30)</f>
        <v/>
      </c>
      <c r="L14" s="74" t="str">
        <f>IF('DI5'!D31="","",'DI5'!D31)</f>
        <v/>
      </c>
      <c r="M14" s="128" t="str">
        <f>IF('DI5'!E30="","",'DI5'!E30)</f>
        <v/>
      </c>
    </row>
    <row r="15" spans="1:13" ht="27.75" thickTop="1" thickBot="1" x14ac:dyDescent="0.3">
      <c r="A15" s="106">
        <v>6</v>
      </c>
      <c r="B15" s="100"/>
      <c r="C15" s="100"/>
      <c r="D15" s="36"/>
      <c r="E15" s="72" t="str">
        <f>IF('DI6'!G24&gt;0,'DI6'!G24,"")</f>
        <v/>
      </c>
      <c r="F15" s="73" t="str">
        <f>IF('DI6'!G25&gt;0,'DI6'!G25,"")</f>
        <v/>
      </c>
      <c r="H15" s="74" t="str">
        <f>IF('DI6'!D27="","",'DI6'!D27)</f>
        <v/>
      </c>
      <c r="I15" s="74" t="str">
        <f>IF('DI6'!D28="","",'DI6'!D28)</f>
        <v/>
      </c>
      <c r="J15" s="74" t="str">
        <f>IF('DI6'!D29="","",'DI6'!D29)</f>
        <v/>
      </c>
      <c r="K15" s="74" t="str">
        <f>IF('DI6'!D30="","",'DI6'!D30)</f>
        <v/>
      </c>
      <c r="L15" s="74" t="str">
        <f>IF('DI6'!D31="","",'DI6'!D31)</f>
        <v/>
      </c>
      <c r="M15" s="128" t="str">
        <f>IF('DI6'!E30="","",'DI6'!E30)</f>
        <v/>
      </c>
    </row>
    <row r="16" spans="1:13" ht="27.75" thickTop="1" thickBot="1" x14ac:dyDescent="0.3">
      <c r="A16" s="106">
        <v>7</v>
      </c>
      <c r="B16" s="100"/>
      <c r="C16" s="100"/>
      <c r="D16" s="36"/>
      <c r="E16" s="72" t="str">
        <f>IF('DI7'!G24&gt;0,'DI7'!G24,"")</f>
        <v/>
      </c>
      <c r="F16" s="73" t="str">
        <f>IF('DI7'!G25&gt;0,'DI7'!G25,"")</f>
        <v/>
      </c>
      <c r="H16" s="74" t="str">
        <f>IF('DI7'!D27="","",'DI7'!D27)</f>
        <v/>
      </c>
      <c r="I16" s="74" t="str">
        <f>IF('DI7'!D28="","",'DI7'!D28)</f>
        <v/>
      </c>
      <c r="J16" s="74" t="str">
        <f>IF('DI7'!D29="","",'DI7'!D29)</f>
        <v/>
      </c>
      <c r="K16" s="74" t="str">
        <f>IF('DI7'!D30="","",'DI7'!D30)</f>
        <v/>
      </c>
      <c r="L16" s="74" t="str">
        <f>IF('DI7'!D31="","",'DI7'!D31)</f>
        <v/>
      </c>
      <c r="M16" s="128" t="str">
        <f>IF('DI7'!E30="","",'DI7'!E30)</f>
        <v/>
      </c>
    </row>
    <row r="17" spans="1:13" ht="27.75" thickTop="1" thickBot="1" x14ac:dyDescent="0.3">
      <c r="A17" s="106">
        <v>8</v>
      </c>
      <c r="B17" s="100"/>
      <c r="C17" s="100"/>
      <c r="D17" s="36"/>
      <c r="E17" s="72" t="str">
        <f>IF('DI8'!G24&gt;0,'DI8'!G24,"")</f>
        <v/>
      </c>
      <c r="F17" s="73" t="str">
        <f>IF('DI8'!G25&gt;0,'DI8'!G25,"")</f>
        <v/>
      </c>
      <c r="H17" s="74" t="str">
        <f>IF('DI8'!D27="","",'DI8'!D27)</f>
        <v/>
      </c>
      <c r="I17" s="74" t="str">
        <f>IF('DI8'!D28="","",'DI8'!D28)</f>
        <v/>
      </c>
      <c r="J17" s="74" t="str">
        <f>IF('DI8'!D29="","",'DI8'!D29)</f>
        <v/>
      </c>
      <c r="K17" s="74" t="str">
        <f>IF('DI8'!D30="","",'DI8'!D30)</f>
        <v/>
      </c>
      <c r="L17" s="74" t="str">
        <f>IF('DI8'!D31="","",'DI8'!D31)</f>
        <v/>
      </c>
      <c r="M17" s="128" t="str">
        <f>IF('DI8'!E30="","",'DI8'!E30)</f>
        <v/>
      </c>
    </row>
    <row r="18" spans="1:13" ht="27.75" thickTop="1" thickBot="1" x14ac:dyDescent="0.3">
      <c r="A18" s="106">
        <v>9</v>
      </c>
      <c r="B18" s="100"/>
      <c r="C18" s="100"/>
      <c r="D18" s="36"/>
      <c r="E18" s="72" t="str">
        <f>IF('DI9'!G24&gt;0,'DI9'!G24,"")</f>
        <v/>
      </c>
      <c r="F18" s="73" t="str">
        <f>IF('DI9'!G25&gt;0,'DI9'!G25,"")</f>
        <v/>
      </c>
      <c r="H18" s="74" t="str">
        <f>IF('DI9'!D27="","",'DI9'!D27)</f>
        <v/>
      </c>
      <c r="I18" s="74" t="str">
        <f>IF('DI9'!D28="","",'DI9'!D28)</f>
        <v/>
      </c>
      <c r="J18" s="74" t="str">
        <f>IF('DI9'!D29="","",'DI9'!D29)</f>
        <v/>
      </c>
      <c r="K18" s="74" t="str">
        <f>IF('DI9'!D30="","",'DI9'!D30)</f>
        <v/>
      </c>
      <c r="L18" s="74" t="str">
        <f>IF('DI9'!D31="","",'DI9'!D31)</f>
        <v/>
      </c>
      <c r="M18" s="128" t="str">
        <f>IF('DI9'!E30="","",'DI9'!E30)</f>
        <v/>
      </c>
    </row>
    <row r="19" spans="1:13" ht="27.75" thickTop="1" thickBot="1" x14ac:dyDescent="0.3">
      <c r="A19" s="106">
        <v>10</v>
      </c>
      <c r="B19" s="100"/>
      <c r="C19" s="100"/>
      <c r="D19" s="36"/>
      <c r="E19" s="72" t="str">
        <f>IF('DI10'!G24&gt;0,'DI10'!G24,"")</f>
        <v/>
      </c>
      <c r="F19" s="73" t="str">
        <f>IF('DI10'!G25&gt;0,'DI10'!G25,"")</f>
        <v/>
      </c>
      <c r="H19" s="74" t="str">
        <f>IF('DI10'!D27="","",'DI10'!D27)</f>
        <v/>
      </c>
      <c r="I19" s="74" t="str">
        <f>IF('DI10'!D28="","",'DI10'!D28)</f>
        <v/>
      </c>
      <c r="J19" s="74" t="str">
        <f>IF('DI10'!D29="","",'DI10'!D29)</f>
        <v/>
      </c>
      <c r="K19" s="74" t="str">
        <f>IF('DI10'!D30="","",'DI10'!D30)</f>
        <v/>
      </c>
      <c r="L19" s="74" t="str">
        <f>IF('DI10'!D31="","",'DI10'!D31)</f>
        <v/>
      </c>
      <c r="M19" s="128" t="str">
        <f>IF('DI10'!E30="","",'DI10'!E30)</f>
        <v/>
      </c>
    </row>
    <row r="20" spans="1:13" ht="27.75" thickTop="1" thickBot="1" x14ac:dyDescent="0.3">
      <c r="A20" s="106">
        <v>11</v>
      </c>
      <c r="B20" s="100"/>
      <c r="C20" s="100"/>
      <c r="D20" s="36"/>
      <c r="E20" s="72" t="str">
        <f>IF('DI11'!G24&gt;0,'DI11'!G24,"")</f>
        <v/>
      </c>
      <c r="F20" s="73" t="str">
        <f>IF('DI11'!G25&gt;0,'DI11'!G25,"")</f>
        <v/>
      </c>
      <c r="H20" s="74" t="str">
        <f>IF('DI11'!D27="","",'DI11'!D27)</f>
        <v/>
      </c>
      <c r="I20" s="74" t="str">
        <f>IF('DI11'!D28="","",'DI11'!D28)</f>
        <v/>
      </c>
      <c r="J20" s="74" t="str">
        <f>IF('DI11'!D29="","",'DI11'!D29)</f>
        <v/>
      </c>
      <c r="K20" s="74" t="str">
        <f>IF('DI11'!D30="","",'DI11'!D30)</f>
        <v/>
      </c>
      <c r="L20" s="74" t="str">
        <f>IF('DI11'!D31="","",'DI11'!D31)</f>
        <v/>
      </c>
      <c r="M20" s="128" t="str">
        <f>IF('DI11'!E30="","",'DI11'!E30)</f>
        <v/>
      </c>
    </row>
    <row r="21" spans="1:13" ht="27.75" thickTop="1" thickBot="1" x14ac:dyDescent="0.3">
      <c r="A21" s="106">
        <v>12</v>
      </c>
      <c r="B21" s="100"/>
      <c r="C21" s="100"/>
      <c r="D21" s="36"/>
      <c r="E21" s="72" t="str">
        <f>IF('DI12'!G24&gt;0,'DI12'!G24,"")</f>
        <v/>
      </c>
      <c r="F21" s="73" t="str">
        <f>IF('DI12'!G25&gt;0,'DI12'!G25,"")</f>
        <v/>
      </c>
      <c r="H21" s="74" t="str">
        <f>IF('DI12'!D27="","",'DI12'!D27)</f>
        <v/>
      </c>
      <c r="I21" s="74" t="str">
        <f>IF('DI12'!D28="","",'DI12'!D28)</f>
        <v/>
      </c>
      <c r="J21" s="74" t="str">
        <f>IF('DI12'!D29="","",'DI12'!D29)</f>
        <v/>
      </c>
      <c r="K21" s="74" t="str">
        <f>IF('DI12'!D30="","",'DI12'!D30)</f>
        <v/>
      </c>
      <c r="L21" s="74" t="str">
        <f>IF('DI12'!D31="","",'DI12'!D31)</f>
        <v/>
      </c>
      <c r="M21" s="128" t="str">
        <f>IF('DI12'!E30="","",'DI12'!E30)</f>
        <v/>
      </c>
    </row>
    <row r="22" spans="1:13" ht="27.75" thickTop="1" thickBot="1" x14ac:dyDescent="0.3">
      <c r="A22" s="106">
        <v>13</v>
      </c>
      <c r="B22" s="100"/>
      <c r="C22" s="100"/>
      <c r="D22" s="36"/>
      <c r="E22" s="72" t="str">
        <f>IF('DI13'!G24&gt;0,'DI13'!G24,"")</f>
        <v/>
      </c>
      <c r="F22" s="73" t="str">
        <f>IF('DI13'!G25&gt;0,'DI13'!G25,"")</f>
        <v/>
      </c>
      <c r="H22" s="74" t="str">
        <f>IF('DI13'!D27="","",'DI13'!D27)</f>
        <v/>
      </c>
      <c r="I22" s="74" t="str">
        <f>IF('DI13'!D28="","",'DI13'!D28)</f>
        <v/>
      </c>
      <c r="J22" s="74" t="str">
        <f>IF('DI13'!D29="","",'DI13'!D29)</f>
        <v/>
      </c>
      <c r="K22" s="74" t="str">
        <f>IF('DI13'!D30="","",'DI13'!D30)</f>
        <v/>
      </c>
      <c r="L22" s="74" t="str">
        <f>IF('DI13'!D31="","",'DI13'!D31)</f>
        <v/>
      </c>
      <c r="M22" s="128" t="str">
        <f>IF('DI13'!E30="","",'DI13'!E30)</f>
        <v/>
      </c>
    </row>
    <row r="23" spans="1:13" ht="27.75" thickTop="1" thickBot="1" x14ac:dyDescent="0.3">
      <c r="A23" s="106">
        <v>14</v>
      </c>
      <c r="B23" s="100"/>
      <c r="C23" s="100"/>
      <c r="D23" s="36"/>
      <c r="E23" s="72" t="str">
        <f>IF('DI14'!G24&gt;0,'DI14'!G24,"")</f>
        <v/>
      </c>
      <c r="F23" s="73" t="str">
        <f>IF('DI14'!G25&gt;0,'DI14'!G25,"")</f>
        <v/>
      </c>
      <c r="H23" s="74" t="str">
        <f>IF('DI14'!D27="","",'DI14'!D27)</f>
        <v/>
      </c>
      <c r="I23" s="74" t="str">
        <f>IF('DI14'!D28="","",'DI14'!D28)</f>
        <v/>
      </c>
      <c r="J23" s="74" t="str">
        <f>IF('DI14'!D29="","",'DI14'!D29)</f>
        <v/>
      </c>
      <c r="K23" s="74" t="str">
        <f>IF('DI14'!D30="","",'DI14'!D30)</f>
        <v/>
      </c>
      <c r="L23" s="74" t="str">
        <f>IF('DI14'!D31="","",'DI14'!D31)</f>
        <v/>
      </c>
      <c r="M23" s="128" t="str">
        <f>IF('DI14'!E30="","",'DI14'!E30)</f>
        <v/>
      </c>
    </row>
    <row r="24" spans="1:13" ht="27.75" thickTop="1" thickBot="1" x14ac:dyDescent="0.3">
      <c r="A24" s="106">
        <v>15</v>
      </c>
      <c r="B24" s="100"/>
      <c r="C24" s="100"/>
      <c r="D24" s="36"/>
      <c r="E24" s="72" t="str">
        <f>IF('DI15'!G24&gt;0,'DI15'!G24,"")</f>
        <v/>
      </c>
      <c r="F24" s="73" t="str">
        <f>IF('DI15'!G25&gt;0,'DI15'!G25,"")</f>
        <v/>
      </c>
      <c r="H24" s="74" t="str">
        <f>IF('DI15'!D27="","",'DI15'!D27)</f>
        <v/>
      </c>
      <c r="I24" s="74" t="str">
        <f>IF('DI15'!D28="","",'DI15'!D28)</f>
        <v/>
      </c>
      <c r="J24" s="74" t="str">
        <f>IF('DI15'!D29="","",'DI15'!D29)</f>
        <v/>
      </c>
      <c r="K24" s="74" t="str">
        <f>IF('DI15'!D30="","",'DI15'!D30)</f>
        <v/>
      </c>
      <c r="L24" s="74" t="str">
        <f>IF('DI15'!D31="","",'DI15'!D31)</f>
        <v/>
      </c>
      <c r="M24" s="128" t="str">
        <f>IF('DI15'!E30="","",'DI15'!E30)</f>
        <v/>
      </c>
    </row>
    <row r="25" spans="1:13" ht="27.75" thickTop="1" thickBot="1" x14ac:dyDescent="0.3">
      <c r="A25" s="106">
        <v>16</v>
      </c>
      <c r="B25" s="100"/>
      <c r="C25" s="100"/>
      <c r="D25" s="36"/>
      <c r="E25" s="72" t="str">
        <f>IF('DI16'!G24&gt;0,'DI16'!G24,"")</f>
        <v/>
      </c>
      <c r="F25" s="73" t="str">
        <f>IF('DI16'!G25&gt;0,'DI16'!G25,"")</f>
        <v/>
      </c>
      <c r="H25" s="74" t="str">
        <f>IF('DI16'!D27="","",'DI16'!D27)</f>
        <v/>
      </c>
      <c r="I25" s="74" t="str">
        <f>IF('DI16'!D28="","",'DI16'!D28)</f>
        <v/>
      </c>
      <c r="J25" s="74" t="str">
        <f>IF('DI16'!D29="","",'DI16'!D29)</f>
        <v/>
      </c>
      <c r="K25" s="74" t="str">
        <f>IF('DI16'!D30="","",'DI16'!D30)</f>
        <v/>
      </c>
      <c r="L25" s="74" t="str">
        <f>IF('DI16'!D31="","",'DI16'!D31)</f>
        <v/>
      </c>
      <c r="M25" s="128" t="str">
        <f>IF('DI16'!E30="","",'DI16'!E30)</f>
        <v/>
      </c>
    </row>
    <row r="26" spans="1:13" ht="27.75" thickTop="1" thickBot="1" x14ac:dyDescent="0.3">
      <c r="A26" s="106">
        <v>17</v>
      </c>
      <c r="B26" s="100"/>
      <c r="C26" s="100"/>
      <c r="D26" s="36"/>
      <c r="E26" s="72" t="str">
        <f>IF('DI17'!G24&gt;0,'DI17'!G24,"")</f>
        <v/>
      </c>
      <c r="F26" s="73" t="str">
        <f>IF('DI17'!G25&gt;0,'DI17'!G25,"")</f>
        <v/>
      </c>
      <c r="H26" s="74" t="str">
        <f>IF('DI17'!D27="","",'DI17'!D27)</f>
        <v/>
      </c>
      <c r="I26" s="74" t="str">
        <f>IF('DI17'!D28="","",'DI17'!D28)</f>
        <v/>
      </c>
      <c r="J26" s="74" t="str">
        <f>IF('DI17'!D29="","",'DI17'!D29)</f>
        <v/>
      </c>
      <c r="K26" s="74" t="str">
        <f>IF('DI17'!D30="","",'DI17'!D30)</f>
        <v/>
      </c>
      <c r="L26" s="74" t="str">
        <f>IF('DI17'!D31="","",'DI17'!D31)</f>
        <v/>
      </c>
      <c r="M26" s="128" t="str">
        <f>IF('DI17'!E30="","",'DI17'!E30)</f>
        <v/>
      </c>
    </row>
    <row r="27" spans="1:13" ht="27.75" thickTop="1" thickBot="1" x14ac:dyDescent="0.3">
      <c r="A27" s="106">
        <v>18</v>
      </c>
      <c r="B27" s="100"/>
      <c r="C27" s="100"/>
      <c r="D27" s="36"/>
      <c r="E27" s="72" t="str">
        <f>IF('DI18'!G24&gt;0,'DI18'!G24,"")</f>
        <v/>
      </c>
      <c r="F27" s="73" t="str">
        <f>IF('DI18'!G25&gt;0,'DI18'!G25,"")</f>
        <v/>
      </c>
      <c r="H27" s="74" t="str">
        <f>IF('DI18'!D27="","",'DI18'!D27)</f>
        <v/>
      </c>
      <c r="I27" s="74" t="str">
        <f>IF('DI18'!D28="","",'DI18'!D28)</f>
        <v/>
      </c>
      <c r="J27" s="74" t="str">
        <f>IF('DI18'!D29="","",'DI18'!D29)</f>
        <v/>
      </c>
      <c r="K27" s="74" t="str">
        <f>IF('DI18'!D30="","",'DI18'!D30)</f>
        <v/>
      </c>
      <c r="L27" s="74" t="str">
        <f>IF('DI18'!D31="","",'DI18'!D31)</f>
        <v/>
      </c>
      <c r="M27" s="128" t="str">
        <f>IF('DI18'!E30="","",'DI18'!E30)</f>
        <v/>
      </c>
    </row>
    <row r="28" spans="1:13" ht="27.75" thickTop="1" thickBot="1" x14ac:dyDescent="0.3">
      <c r="A28" s="106">
        <v>19</v>
      </c>
      <c r="B28" s="100"/>
      <c r="C28" s="100"/>
      <c r="D28" s="36"/>
      <c r="E28" s="72" t="str">
        <f>IF('DI19'!G24&gt;0,'DI19'!G24,"")</f>
        <v/>
      </c>
      <c r="F28" s="73" t="str">
        <f>IF('DI19'!G25&gt;0,'DI19'!G25,"")</f>
        <v/>
      </c>
      <c r="H28" s="74" t="str">
        <f>IF('DI19'!D27="","",'DI19'!D27)</f>
        <v/>
      </c>
      <c r="I28" s="74" t="str">
        <f>IF('DI19'!D28="","",'DI19'!D28)</f>
        <v/>
      </c>
      <c r="J28" s="74" t="str">
        <f>IF('DI19'!D29="","",'DI19'!D29)</f>
        <v/>
      </c>
      <c r="K28" s="74" t="str">
        <f>IF('DI19'!D30="","",'DI19'!D30)</f>
        <v/>
      </c>
      <c r="L28" s="74" t="str">
        <f>IF('DI19'!D31="","",'DI19'!D31)</f>
        <v/>
      </c>
      <c r="M28" s="128" t="str">
        <f>IF('DI19'!E30="","",'DI19'!E30)</f>
        <v/>
      </c>
    </row>
    <row r="29" spans="1:13" ht="27.75" thickTop="1" thickBot="1" x14ac:dyDescent="0.3">
      <c r="A29" s="106">
        <v>20</v>
      </c>
      <c r="B29" s="100"/>
      <c r="C29" s="100"/>
      <c r="D29" s="36"/>
      <c r="E29" s="72" t="str">
        <f>IF('DI20'!G24&gt;0,'DI20'!G24,"")</f>
        <v/>
      </c>
      <c r="F29" s="73" t="str">
        <f>IF('DI20'!G25&gt;0,'DI20'!G25,"")</f>
        <v/>
      </c>
      <c r="H29" s="74" t="str">
        <f>IF('DI20'!D27="","",'DI20'!D27)</f>
        <v/>
      </c>
      <c r="I29" s="74" t="str">
        <f>IF('DI20'!D28="","",'DI20'!D28)</f>
        <v/>
      </c>
      <c r="J29" s="74" t="str">
        <f>IF('DI20'!D29="","",'DI20'!D29)</f>
        <v/>
      </c>
      <c r="K29" s="74" t="str">
        <f>IF('DI20'!D30="","",'DI20'!D30)</f>
        <v/>
      </c>
      <c r="L29" s="74" t="str">
        <f>IF('DI20'!D31="","",'DI20'!D31)</f>
        <v/>
      </c>
      <c r="M29" s="128" t="str">
        <f>IF('DI20'!E30="","",'DI20'!E30)</f>
        <v/>
      </c>
    </row>
    <row r="30" spans="1:13" ht="15.75" thickTop="1" x14ac:dyDescent="0.25"/>
  </sheetData>
  <sheetProtection algorithmName="SHA-512" hashValue="WzUYs0vanfO1QJhIuj2/o/xdxbd8gjuuo2hCVsLAvDSPWKG9VkeC3T+kWbqlGwOlu7tnRFR9yrr3+8ABJgip2A==" saltValue="7jAKqUdaxhP5I3JEH2DCdA==" spinCount="100000" sheet="1" formatCells="0" selectLockedCells="1"/>
  <conditionalFormatting sqref="E10:E29">
    <cfRule type="cellIs" dxfId="206" priority="5" operator="equal">
      <formula>0</formula>
    </cfRule>
    <cfRule type="cellIs" dxfId="205" priority="7" operator="equal">
      <formula>0</formula>
    </cfRule>
    <cfRule type="colorScale" priority="8">
      <colorScale>
        <cfvo type="num" val="1"/>
        <cfvo type="num" val="10"/>
        <color theme="0" tint="-4.9989318521683403E-2"/>
        <color rgb="FF342A86"/>
      </colorScale>
    </cfRule>
  </conditionalFormatting>
  <conditionalFormatting sqref="E10:E29">
    <cfRule type="cellIs" dxfId="204" priority="6" operator="between">
      <formula>7</formula>
      <formula>10</formula>
    </cfRule>
  </conditionalFormatting>
  <conditionalFormatting sqref="F10:G29">
    <cfRule type="cellIs" dxfId="203" priority="3" operator="equal">
      <formula>0</formula>
    </cfRule>
    <cfRule type="colorScale" priority="4">
      <colorScale>
        <cfvo type="num" val="0"/>
        <cfvo type="num" val="3"/>
        <cfvo type="num" val="5"/>
        <color rgb="FF63BE7B"/>
        <color rgb="FFFFEB84"/>
        <color rgb="FFF8696B"/>
      </colorScale>
    </cfRule>
  </conditionalFormatting>
  <conditionalFormatting sqref="H10:L29">
    <cfRule type="colorScale" priority="2">
      <colorScale>
        <cfvo type="num" val="1"/>
        <cfvo type="num" val="3"/>
        <cfvo type="num" val="5"/>
        <color rgb="FFF8696B"/>
        <color rgb="FFFFEB84"/>
        <color rgb="FF63BE7B"/>
      </colorScale>
    </cfRule>
  </conditionalFormatting>
  <conditionalFormatting sqref="M10:M29">
    <cfRule type="colorScale" priority="1">
      <colorScale>
        <cfvo type="num" val="1"/>
        <cfvo type="num" val="3"/>
        <cfvo type="num" val="5"/>
        <color rgb="FFF8696B"/>
        <color rgb="FFFFEB84"/>
        <color rgb="FF63BE7B"/>
      </colorScale>
    </cfRule>
  </conditionalFormatting>
  <dataValidations count="1">
    <dataValidation allowBlank="1" showErrorMessage="1" sqref="H10:L29" xr:uid="{F768A428-61BE-406A-BEBE-F92CDCAAC922}"/>
  </dataValidation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EAD2F-8674-4489-AAE7-F66AD855A54E}">
  <dimension ref="B2:K48"/>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119" t="s">
        <v>450</v>
      </c>
    </row>
    <row r="13" spans="2:9" ht="16.5" thickTop="1" thickBot="1" x14ac:dyDescent="0.3">
      <c r="B13" s="84" t="s">
        <v>448</v>
      </c>
      <c r="C13" s="119" t="s">
        <v>452</v>
      </c>
    </row>
    <row r="14" spans="2:9" ht="16.5" thickTop="1" thickBot="1" x14ac:dyDescent="0.3">
      <c r="B14" s="85"/>
    </row>
    <row r="15" spans="2:9" ht="16.5" thickTop="1" thickBot="1" x14ac:dyDescent="0.3">
      <c r="B15" s="84" t="s">
        <v>425</v>
      </c>
      <c r="C15" s="7"/>
    </row>
    <row r="16" spans="2:9" ht="15.75" thickTop="1" x14ac:dyDescent="0.25">
      <c r="H16" s="194" t="s">
        <v>426</v>
      </c>
      <c r="I16" s="195"/>
    </row>
    <row r="17" spans="2:11" x14ac:dyDescent="0.25">
      <c r="B17" s="86" t="s">
        <v>427</v>
      </c>
      <c r="C17" s="86" t="s">
        <v>428</v>
      </c>
      <c r="D17" s="86" t="s">
        <v>429</v>
      </c>
      <c r="E17" s="86" t="s">
        <v>430</v>
      </c>
      <c r="F17" s="86" t="s">
        <v>431</v>
      </c>
      <c r="G17" s="86" t="s">
        <v>432</v>
      </c>
      <c r="H17" s="87" t="s">
        <v>433</v>
      </c>
      <c r="I17" s="87" t="s">
        <v>434</v>
      </c>
      <c r="J17" s="88" t="s">
        <v>435</v>
      </c>
      <c r="K17" s="88" t="s">
        <v>436</v>
      </c>
    </row>
    <row r="18" spans="2:11" ht="60.75" thickBot="1" x14ac:dyDescent="0.3">
      <c r="B18" s="89" t="s">
        <v>437</v>
      </c>
      <c r="C18" s="89" t="s">
        <v>438</v>
      </c>
      <c r="D18" s="89" t="s">
        <v>439</v>
      </c>
      <c r="E18" s="89" t="s">
        <v>440</v>
      </c>
      <c r="F18" s="89" t="s">
        <v>441</v>
      </c>
      <c r="G18" s="89" t="s">
        <v>442</v>
      </c>
      <c r="H18" s="89" t="s">
        <v>443</v>
      </c>
      <c r="I18" s="89" t="s">
        <v>444</v>
      </c>
      <c r="J18" s="89" t="s">
        <v>445</v>
      </c>
      <c r="K18" s="89" t="s">
        <v>446</v>
      </c>
    </row>
    <row r="19" spans="2:11" ht="16.5" thickTop="1" thickBot="1" x14ac:dyDescent="0.3">
      <c r="B19" s="38"/>
      <c r="C19" s="38"/>
      <c r="D19" s="38"/>
      <c r="E19" s="38"/>
      <c r="F19" s="38"/>
      <c r="G19" s="38"/>
      <c r="H19" s="139"/>
      <c r="I19" s="139"/>
      <c r="J19" s="38"/>
      <c r="K19" s="38"/>
    </row>
    <row r="20" spans="2:11" ht="16.5" thickTop="1" thickBot="1" x14ac:dyDescent="0.3">
      <c r="B20" s="38"/>
      <c r="C20" s="38"/>
      <c r="D20" s="38"/>
      <c r="E20" s="38"/>
      <c r="F20" s="38"/>
      <c r="G20" s="38"/>
      <c r="H20" s="139"/>
      <c r="I20" s="139"/>
      <c r="J20" s="38"/>
      <c r="K20" s="38"/>
    </row>
    <row r="21" spans="2:11" ht="16.5" thickTop="1" thickBot="1" x14ac:dyDescent="0.3">
      <c r="B21" s="38"/>
      <c r="C21" s="38"/>
      <c r="D21" s="38"/>
      <c r="E21" s="38"/>
      <c r="F21" s="38"/>
      <c r="G21" s="38"/>
      <c r="H21" s="139"/>
      <c r="I21" s="139"/>
      <c r="J21" s="38"/>
      <c r="K21" s="38"/>
    </row>
    <row r="22" spans="2:11" ht="16.5" thickTop="1" thickBot="1" x14ac:dyDescent="0.3">
      <c r="B22" s="38"/>
      <c r="C22" s="38"/>
      <c r="D22" s="38"/>
      <c r="E22" s="38"/>
      <c r="F22" s="38"/>
      <c r="G22" s="38"/>
      <c r="H22" s="139"/>
      <c r="I22" s="139"/>
      <c r="J22" s="38"/>
      <c r="K22" s="38"/>
    </row>
    <row r="23" spans="2:11" ht="16.5" thickTop="1" thickBot="1" x14ac:dyDescent="0.3">
      <c r="B23" s="38"/>
      <c r="C23" s="38"/>
      <c r="D23" s="38"/>
      <c r="E23" s="38"/>
      <c r="F23" s="38"/>
      <c r="G23" s="38"/>
      <c r="H23" s="139"/>
      <c r="I23" s="139"/>
      <c r="J23" s="38"/>
      <c r="K23" s="38"/>
    </row>
    <row r="24" spans="2:11" ht="16.5" thickTop="1" thickBot="1" x14ac:dyDescent="0.3">
      <c r="B24" s="38"/>
      <c r="C24" s="38"/>
      <c r="D24" s="38"/>
      <c r="E24" s="38"/>
      <c r="F24" s="38"/>
      <c r="G24" s="38"/>
      <c r="H24" s="139"/>
      <c r="I24" s="139"/>
      <c r="J24" s="38"/>
      <c r="K24" s="38"/>
    </row>
    <row r="25" spans="2:11" ht="16.5" thickTop="1" thickBot="1" x14ac:dyDescent="0.3">
      <c r="B25" s="38"/>
      <c r="C25" s="38"/>
      <c r="D25" s="38"/>
      <c r="E25" s="38"/>
      <c r="F25" s="38"/>
      <c r="G25" s="38"/>
      <c r="H25" s="139"/>
      <c r="I25" s="139"/>
      <c r="J25" s="38"/>
      <c r="K25" s="38"/>
    </row>
    <row r="26" spans="2:11" ht="16.5" thickTop="1" thickBot="1" x14ac:dyDescent="0.3">
      <c r="B26" s="38"/>
      <c r="C26" s="38"/>
      <c r="D26" s="38"/>
      <c r="E26" s="38"/>
      <c r="F26" s="38"/>
      <c r="G26" s="38"/>
      <c r="H26" s="139"/>
      <c r="I26" s="139"/>
      <c r="J26" s="38"/>
      <c r="K26" s="38"/>
    </row>
    <row r="27" spans="2:11" ht="16.5" thickTop="1" thickBot="1" x14ac:dyDescent="0.3">
      <c r="B27" s="38"/>
      <c r="C27" s="38"/>
      <c r="D27" s="38"/>
      <c r="E27" s="38"/>
      <c r="F27" s="38"/>
      <c r="G27" s="38"/>
      <c r="H27" s="139"/>
      <c r="I27" s="139"/>
      <c r="J27" s="38"/>
      <c r="K27" s="38"/>
    </row>
    <row r="28" spans="2:11" ht="16.5" thickTop="1" thickBot="1" x14ac:dyDescent="0.3">
      <c r="B28" s="38"/>
      <c r="C28" s="38"/>
      <c r="D28" s="38"/>
      <c r="E28" s="38"/>
      <c r="F28" s="38"/>
      <c r="G28" s="38"/>
      <c r="H28" s="139"/>
      <c r="I28" s="139"/>
      <c r="J28" s="38"/>
      <c r="K28" s="38"/>
    </row>
    <row r="29" spans="2:11" ht="16.5" thickTop="1" thickBot="1" x14ac:dyDescent="0.3">
      <c r="B29" s="38"/>
      <c r="C29" s="38"/>
      <c r="D29" s="38"/>
      <c r="E29" s="38"/>
      <c r="F29" s="38"/>
      <c r="G29" s="38"/>
      <c r="H29" s="139"/>
      <c r="I29" s="139"/>
      <c r="J29" s="38"/>
      <c r="K29" s="38"/>
    </row>
    <row r="30" spans="2:11" ht="16.5" thickTop="1" thickBot="1" x14ac:dyDescent="0.3">
      <c r="B30" s="38"/>
      <c r="C30" s="38"/>
      <c r="D30" s="38"/>
      <c r="E30" s="38"/>
      <c r="F30" s="38"/>
      <c r="G30" s="38"/>
      <c r="H30" s="139"/>
      <c r="I30" s="139"/>
      <c r="J30" s="38"/>
      <c r="K30" s="38"/>
    </row>
    <row r="31" spans="2:11" ht="16.5" thickTop="1" thickBot="1" x14ac:dyDescent="0.3">
      <c r="B31" s="38"/>
      <c r="C31" s="38"/>
      <c r="D31" s="38"/>
      <c r="E31" s="38"/>
      <c r="F31" s="38"/>
      <c r="G31" s="38"/>
      <c r="H31" s="139"/>
      <c r="I31" s="139"/>
      <c r="J31" s="38"/>
      <c r="K31" s="38"/>
    </row>
    <row r="32" spans="2:11" ht="16.5" thickTop="1" thickBot="1" x14ac:dyDescent="0.3">
      <c r="B32" s="38"/>
      <c r="C32" s="38"/>
      <c r="D32" s="38"/>
      <c r="E32" s="38"/>
      <c r="F32" s="38"/>
      <c r="G32" s="38"/>
      <c r="H32" s="139"/>
      <c r="I32" s="139"/>
      <c r="J32" s="38"/>
      <c r="K32" s="38"/>
    </row>
    <row r="33" spans="2:11" ht="16.5" thickTop="1" thickBot="1" x14ac:dyDescent="0.3">
      <c r="B33" s="38"/>
      <c r="C33" s="38"/>
      <c r="D33" s="38"/>
      <c r="E33" s="38"/>
      <c r="F33" s="38"/>
      <c r="G33" s="38"/>
      <c r="H33" s="139"/>
      <c r="I33" s="139"/>
      <c r="J33" s="38"/>
      <c r="K33" s="38"/>
    </row>
    <row r="34" spans="2:11" ht="16.5" thickTop="1" thickBot="1" x14ac:dyDescent="0.3">
      <c r="B34" s="38"/>
      <c r="C34" s="38"/>
      <c r="D34" s="38"/>
      <c r="E34" s="38"/>
      <c r="F34" s="38"/>
      <c r="G34" s="38"/>
      <c r="H34" s="139"/>
      <c r="I34" s="139"/>
      <c r="J34" s="38"/>
      <c r="K34" s="38"/>
    </row>
    <row r="35" spans="2:11" ht="16.5" thickTop="1" thickBot="1" x14ac:dyDescent="0.3">
      <c r="B35" s="38"/>
      <c r="C35" s="38"/>
      <c r="D35" s="38"/>
      <c r="E35" s="38"/>
      <c r="F35" s="38"/>
      <c r="G35" s="38"/>
      <c r="H35" s="139"/>
      <c r="I35" s="139"/>
      <c r="J35" s="38"/>
      <c r="K35" s="38"/>
    </row>
    <row r="36" spans="2:11" ht="16.5" thickTop="1" thickBot="1" x14ac:dyDescent="0.3">
      <c r="B36" s="38"/>
      <c r="C36" s="38"/>
      <c r="D36" s="38"/>
      <c r="E36" s="38"/>
      <c r="F36" s="38"/>
      <c r="G36" s="38"/>
      <c r="H36" s="139"/>
      <c r="I36" s="139"/>
      <c r="J36" s="38"/>
      <c r="K36" s="38"/>
    </row>
    <row r="37" spans="2:11" ht="16.5" thickTop="1" thickBot="1" x14ac:dyDescent="0.3">
      <c r="B37" s="38"/>
      <c r="C37" s="38"/>
      <c r="D37" s="38"/>
      <c r="E37" s="38"/>
      <c r="F37" s="38"/>
      <c r="G37" s="38"/>
      <c r="H37" s="139"/>
      <c r="I37" s="139"/>
      <c r="J37" s="38"/>
      <c r="K37" s="38"/>
    </row>
    <row r="38" spans="2:11" ht="16.5" thickTop="1" thickBot="1" x14ac:dyDescent="0.3">
      <c r="B38" s="38"/>
      <c r="C38" s="38"/>
      <c r="D38" s="38"/>
      <c r="E38" s="38"/>
      <c r="F38" s="38"/>
      <c r="G38" s="38"/>
      <c r="H38" s="139"/>
      <c r="I38" s="139"/>
      <c r="J38" s="38"/>
      <c r="K38" s="38"/>
    </row>
    <row r="39" spans="2:11" ht="16.5" thickTop="1" thickBot="1" x14ac:dyDescent="0.3">
      <c r="B39" s="38"/>
      <c r="C39" s="38"/>
      <c r="D39" s="38"/>
      <c r="E39" s="38"/>
      <c r="F39" s="38"/>
      <c r="G39" s="38"/>
      <c r="H39" s="139"/>
      <c r="I39" s="139"/>
      <c r="J39" s="38"/>
      <c r="K39" s="38"/>
    </row>
    <row r="40" spans="2:11" ht="16.5" thickTop="1" thickBot="1" x14ac:dyDescent="0.3">
      <c r="B40" s="38"/>
      <c r="C40" s="38"/>
      <c r="D40" s="38"/>
      <c r="E40" s="38"/>
      <c r="F40" s="38"/>
      <c r="G40" s="38"/>
      <c r="H40" s="139"/>
      <c r="I40" s="139"/>
      <c r="J40" s="38"/>
      <c r="K40" s="38"/>
    </row>
    <row r="41" spans="2:11" ht="16.5" thickTop="1" thickBot="1" x14ac:dyDescent="0.3">
      <c r="B41" s="38"/>
      <c r="C41" s="38"/>
      <c r="D41" s="38"/>
      <c r="E41" s="38"/>
      <c r="F41" s="38"/>
      <c r="G41" s="38"/>
      <c r="H41" s="139"/>
      <c r="I41" s="139"/>
      <c r="J41" s="38"/>
      <c r="K41" s="38"/>
    </row>
    <row r="42" spans="2:11" ht="16.5" thickTop="1" thickBot="1" x14ac:dyDescent="0.3">
      <c r="B42" s="38"/>
      <c r="C42" s="38"/>
      <c r="D42" s="38"/>
      <c r="E42" s="38"/>
      <c r="F42" s="38"/>
      <c r="G42" s="38"/>
      <c r="H42" s="139"/>
      <c r="I42" s="139"/>
      <c r="J42" s="38"/>
      <c r="K42" s="38"/>
    </row>
    <row r="43" spans="2:11" ht="16.5" thickTop="1" thickBot="1" x14ac:dyDescent="0.3">
      <c r="B43" s="38"/>
      <c r="C43" s="38"/>
      <c r="D43" s="38"/>
      <c r="E43" s="38"/>
      <c r="F43" s="38"/>
      <c r="G43" s="38"/>
      <c r="H43" s="139"/>
      <c r="I43" s="139"/>
      <c r="J43" s="38"/>
      <c r="K43" s="38"/>
    </row>
    <row r="44" spans="2:11" ht="16.5" thickTop="1" thickBot="1" x14ac:dyDescent="0.3">
      <c r="B44" s="38"/>
      <c r="C44" s="38"/>
      <c r="D44" s="38"/>
      <c r="E44" s="38"/>
      <c r="F44" s="38"/>
      <c r="G44" s="38"/>
      <c r="H44" s="139"/>
      <c r="I44" s="139"/>
      <c r="J44" s="38"/>
      <c r="K44" s="38"/>
    </row>
    <row r="45" spans="2:11" ht="16.5" thickTop="1" thickBot="1" x14ac:dyDescent="0.3">
      <c r="B45" s="38"/>
      <c r="C45" s="38"/>
      <c r="D45" s="38"/>
      <c r="E45" s="38"/>
      <c r="F45" s="38"/>
      <c r="G45" s="38"/>
      <c r="H45" s="139"/>
      <c r="I45" s="139"/>
      <c r="J45" s="38"/>
      <c r="K45" s="38"/>
    </row>
    <row r="46" spans="2:11" ht="16.5" thickTop="1" thickBot="1" x14ac:dyDescent="0.3">
      <c r="B46" s="38"/>
      <c r="C46" s="38"/>
      <c r="D46" s="38"/>
      <c r="E46" s="38"/>
      <c r="F46" s="38"/>
      <c r="G46" s="38"/>
      <c r="H46" s="139"/>
      <c r="I46" s="139"/>
      <c r="J46" s="38"/>
      <c r="K46" s="38"/>
    </row>
    <row r="47" spans="2:11" ht="16.5" thickTop="1" thickBot="1" x14ac:dyDescent="0.3">
      <c r="B47" s="38"/>
      <c r="C47" s="38"/>
      <c r="D47" s="38"/>
      <c r="E47" s="38"/>
      <c r="F47" s="38"/>
      <c r="G47" s="38"/>
      <c r="H47" s="139"/>
      <c r="I47" s="139"/>
      <c r="J47" s="38"/>
      <c r="K47" s="38"/>
    </row>
    <row r="48" spans="2:11" ht="15.75" thickTop="1" x14ac:dyDescent="0.25"/>
  </sheetData>
  <sheetProtection algorithmName="SHA-512" hashValue="nBqy3ZNoaQGuYrCbrnuXdnQ5drW/K8u764QC9haiLTigYTebOI1+dSTujtvuKO2ayNvYA9/QhqggaDtvfYw62g==" saltValue="zVuhopvbMIIvnrKNK0abjg=="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B551-CE26-44E9-900A-837D39CE0CC4}">
  <dimension ref="B2:K48"/>
  <sheetViews>
    <sheetView showGridLines="0" showRowColHeaders="0" workbookViewId="0">
      <selection activeCell="C8" sqref="C8"/>
    </sheetView>
  </sheetViews>
  <sheetFormatPr defaultRowHeight="15" x14ac:dyDescent="0.25"/>
  <cols>
    <col min="2" max="2" width="42.5703125" customWidth="1"/>
    <col min="3" max="3" width="25.85546875" customWidth="1"/>
    <col min="4" max="4" width="31.140625" customWidth="1"/>
    <col min="5" max="5" width="31.5703125" customWidth="1"/>
    <col min="6" max="6" width="38.140625" customWidth="1"/>
    <col min="7" max="7" width="31" customWidth="1"/>
    <col min="8" max="9" width="13.5703125" customWidth="1"/>
    <col min="10" max="10" width="23.140625" customWidth="1"/>
    <col min="11" max="11" width="36.85546875" customWidth="1"/>
  </cols>
  <sheetData>
    <row r="2" spans="2:9" ht="26.25" x14ac:dyDescent="0.25">
      <c r="B2" s="36" t="s">
        <v>50</v>
      </c>
    </row>
    <row r="3" spans="2:9" ht="21" x14ac:dyDescent="0.25">
      <c r="B3" s="34" t="s">
        <v>415</v>
      </c>
    </row>
    <row r="4" spans="2:9" x14ac:dyDescent="0.25">
      <c r="B4" s="53"/>
    </row>
    <row r="5" spans="2:9" x14ac:dyDescent="0.25">
      <c r="B5" s="23" t="s">
        <v>416</v>
      </c>
    </row>
    <row r="6" spans="2:9" x14ac:dyDescent="0.25">
      <c r="B6" s="84" t="s">
        <v>417</v>
      </c>
    </row>
    <row r="7" spans="2:9" ht="15.75" thickBot="1" x14ac:dyDescent="0.3">
      <c r="B7" s="54"/>
    </row>
    <row r="8" spans="2:9" ht="16.5" thickTop="1" thickBot="1" x14ac:dyDescent="0.3">
      <c r="B8" s="84" t="s">
        <v>418</v>
      </c>
      <c r="C8" s="7"/>
    </row>
    <row r="9" spans="2:9" ht="16.5" thickTop="1" thickBot="1" x14ac:dyDescent="0.3">
      <c r="B9" s="84" t="s">
        <v>419</v>
      </c>
      <c r="C9" s="7"/>
    </row>
    <row r="10" spans="2:9" ht="16.5" thickTop="1" thickBot="1" x14ac:dyDescent="0.3">
      <c r="B10" s="84" t="s">
        <v>420</v>
      </c>
      <c r="C10" s="7"/>
    </row>
    <row r="11" spans="2:9" ht="16.5" thickTop="1" thickBot="1" x14ac:dyDescent="0.3">
      <c r="B11" s="84"/>
    </row>
    <row r="12" spans="2:9" ht="16.5" thickTop="1" thickBot="1" x14ac:dyDescent="0.3">
      <c r="B12" s="84" t="s">
        <v>421</v>
      </c>
      <c r="C12" s="119" t="s">
        <v>447</v>
      </c>
    </row>
    <row r="13" spans="2:9" ht="16.5" thickTop="1" thickBot="1" x14ac:dyDescent="0.3">
      <c r="B13" s="84" t="s">
        <v>448</v>
      </c>
      <c r="C13" s="119" t="s">
        <v>453</v>
      </c>
    </row>
    <row r="14" spans="2:9" ht="16.5" thickTop="1" thickBot="1" x14ac:dyDescent="0.3">
      <c r="B14" s="85"/>
    </row>
    <row r="15" spans="2:9" ht="16.5" thickTop="1" thickBot="1" x14ac:dyDescent="0.3">
      <c r="B15" s="84" t="s">
        <v>425</v>
      </c>
      <c r="C15" s="7"/>
    </row>
    <row r="16" spans="2:9" ht="15.75" thickTop="1" x14ac:dyDescent="0.25">
      <c r="H16" s="194" t="s">
        <v>426</v>
      </c>
      <c r="I16" s="195"/>
    </row>
    <row r="17" spans="2:11" x14ac:dyDescent="0.25">
      <c r="B17" s="86" t="s">
        <v>427</v>
      </c>
      <c r="C17" s="86" t="s">
        <v>428</v>
      </c>
      <c r="D17" s="86" t="s">
        <v>429</v>
      </c>
      <c r="E17" s="86" t="s">
        <v>430</v>
      </c>
      <c r="F17" s="86" t="s">
        <v>431</v>
      </c>
      <c r="G17" s="86" t="s">
        <v>432</v>
      </c>
      <c r="H17" s="87" t="s">
        <v>433</v>
      </c>
      <c r="I17" s="87" t="s">
        <v>434</v>
      </c>
      <c r="J17" s="88" t="s">
        <v>435</v>
      </c>
      <c r="K17" s="88" t="s">
        <v>436</v>
      </c>
    </row>
    <row r="18" spans="2:11" ht="60.75" thickBot="1" x14ac:dyDescent="0.3">
      <c r="B18" s="89" t="s">
        <v>437</v>
      </c>
      <c r="C18" s="89" t="s">
        <v>438</v>
      </c>
      <c r="D18" s="89" t="s">
        <v>439</v>
      </c>
      <c r="E18" s="89" t="s">
        <v>440</v>
      </c>
      <c r="F18" s="89" t="s">
        <v>441</v>
      </c>
      <c r="G18" s="89" t="s">
        <v>442</v>
      </c>
      <c r="H18" s="89" t="s">
        <v>443</v>
      </c>
      <c r="I18" s="89" t="s">
        <v>444</v>
      </c>
      <c r="J18" s="89" t="s">
        <v>445</v>
      </c>
      <c r="K18" s="89" t="s">
        <v>446</v>
      </c>
    </row>
    <row r="19" spans="2:11" ht="16.5" thickTop="1" thickBot="1" x14ac:dyDescent="0.3">
      <c r="B19" s="38"/>
      <c r="C19" s="38"/>
      <c r="D19" s="38"/>
      <c r="E19" s="38"/>
      <c r="F19" s="38"/>
      <c r="G19" s="38"/>
      <c r="H19" s="139"/>
      <c r="I19" s="139"/>
      <c r="J19" s="38"/>
      <c r="K19" s="38"/>
    </row>
    <row r="20" spans="2:11" ht="16.5" thickTop="1" thickBot="1" x14ac:dyDescent="0.3">
      <c r="B20" s="38"/>
      <c r="C20" s="38"/>
      <c r="D20" s="38"/>
      <c r="E20" s="38"/>
      <c r="F20" s="38"/>
      <c r="G20" s="38"/>
      <c r="H20" s="139"/>
      <c r="I20" s="139"/>
      <c r="J20" s="38"/>
      <c r="K20" s="38"/>
    </row>
    <row r="21" spans="2:11" ht="16.5" thickTop="1" thickBot="1" x14ac:dyDescent="0.3">
      <c r="B21" s="38"/>
      <c r="C21" s="38"/>
      <c r="D21" s="38"/>
      <c r="E21" s="38"/>
      <c r="F21" s="38"/>
      <c r="G21" s="38"/>
      <c r="H21" s="139"/>
      <c r="I21" s="139"/>
      <c r="J21" s="38"/>
      <c r="K21" s="38"/>
    </row>
    <row r="22" spans="2:11" ht="16.5" thickTop="1" thickBot="1" x14ac:dyDescent="0.3">
      <c r="B22" s="38"/>
      <c r="C22" s="38"/>
      <c r="D22" s="38"/>
      <c r="E22" s="38"/>
      <c r="F22" s="38"/>
      <c r="G22" s="38"/>
      <c r="H22" s="139"/>
      <c r="I22" s="139"/>
      <c r="J22" s="38"/>
      <c r="K22" s="38"/>
    </row>
    <row r="23" spans="2:11" ht="16.5" thickTop="1" thickBot="1" x14ac:dyDescent="0.3">
      <c r="B23" s="38"/>
      <c r="C23" s="38"/>
      <c r="D23" s="38"/>
      <c r="E23" s="38"/>
      <c r="F23" s="38"/>
      <c r="G23" s="38"/>
      <c r="H23" s="139"/>
      <c r="I23" s="139"/>
      <c r="J23" s="38"/>
      <c r="K23" s="38"/>
    </row>
    <row r="24" spans="2:11" ht="16.5" thickTop="1" thickBot="1" x14ac:dyDescent="0.3">
      <c r="B24" s="38"/>
      <c r="C24" s="38"/>
      <c r="D24" s="38"/>
      <c r="E24" s="38"/>
      <c r="F24" s="38"/>
      <c r="G24" s="38"/>
      <c r="H24" s="139"/>
      <c r="I24" s="139"/>
      <c r="J24" s="38"/>
      <c r="K24" s="38"/>
    </row>
    <row r="25" spans="2:11" ht="16.5" thickTop="1" thickBot="1" x14ac:dyDescent="0.3">
      <c r="B25" s="38"/>
      <c r="C25" s="38"/>
      <c r="D25" s="38"/>
      <c r="E25" s="38"/>
      <c r="F25" s="38"/>
      <c r="G25" s="38"/>
      <c r="H25" s="139"/>
      <c r="I25" s="139"/>
      <c r="J25" s="38"/>
      <c r="K25" s="38"/>
    </row>
    <row r="26" spans="2:11" ht="16.5" thickTop="1" thickBot="1" x14ac:dyDescent="0.3">
      <c r="B26" s="38"/>
      <c r="C26" s="38"/>
      <c r="D26" s="38"/>
      <c r="E26" s="38"/>
      <c r="F26" s="38"/>
      <c r="G26" s="38"/>
      <c r="H26" s="139"/>
      <c r="I26" s="139"/>
      <c r="J26" s="38"/>
      <c r="K26" s="38"/>
    </row>
    <row r="27" spans="2:11" ht="16.5" thickTop="1" thickBot="1" x14ac:dyDescent="0.3">
      <c r="B27" s="38"/>
      <c r="C27" s="38"/>
      <c r="D27" s="38"/>
      <c r="E27" s="38"/>
      <c r="F27" s="38"/>
      <c r="G27" s="38"/>
      <c r="H27" s="139"/>
      <c r="I27" s="139"/>
      <c r="J27" s="38"/>
      <c r="K27" s="38"/>
    </row>
    <row r="28" spans="2:11" ht="16.5" thickTop="1" thickBot="1" x14ac:dyDescent="0.3">
      <c r="B28" s="38"/>
      <c r="C28" s="38"/>
      <c r="D28" s="38"/>
      <c r="E28" s="38"/>
      <c r="F28" s="38"/>
      <c r="G28" s="38"/>
      <c r="H28" s="139"/>
      <c r="I28" s="139"/>
      <c r="J28" s="38"/>
      <c r="K28" s="38"/>
    </row>
    <row r="29" spans="2:11" ht="16.5" thickTop="1" thickBot="1" x14ac:dyDescent="0.3">
      <c r="B29" s="38"/>
      <c r="C29" s="38"/>
      <c r="D29" s="38"/>
      <c r="E29" s="38"/>
      <c r="F29" s="38"/>
      <c r="G29" s="38"/>
      <c r="H29" s="139"/>
      <c r="I29" s="139"/>
      <c r="J29" s="38"/>
      <c r="K29" s="38"/>
    </row>
    <row r="30" spans="2:11" ht="16.5" thickTop="1" thickBot="1" x14ac:dyDescent="0.3">
      <c r="B30" s="38"/>
      <c r="C30" s="38"/>
      <c r="D30" s="38"/>
      <c r="E30" s="38"/>
      <c r="F30" s="38"/>
      <c r="G30" s="38"/>
      <c r="H30" s="139"/>
      <c r="I30" s="139"/>
      <c r="J30" s="38"/>
      <c r="K30" s="38"/>
    </row>
    <row r="31" spans="2:11" ht="16.5" thickTop="1" thickBot="1" x14ac:dyDescent="0.3">
      <c r="B31" s="38"/>
      <c r="C31" s="38"/>
      <c r="D31" s="38"/>
      <c r="E31" s="38"/>
      <c r="F31" s="38"/>
      <c r="G31" s="38"/>
      <c r="H31" s="139"/>
      <c r="I31" s="139"/>
      <c r="J31" s="38"/>
      <c r="K31" s="38"/>
    </row>
    <row r="32" spans="2:11" ht="16.5" thickTop="1" thickBot="1" x14ac:dyDescent="0.3">
      <c r="B32" s="38"/>
      <c r="C32" s="38"/>
      <c r="D32" s="38"/>
      <c r="E32" s="38"/>
      <c r="F32" s="38"/>
      <c r="G32" s="38"/>
      <c r="H32" s="139"/>
      <c r="I32" s="139"/>
      <c r="J32" s="38"/>
      <c r="K32" s="38"/>
    </row>
    <row r="33" spans="2:11" ht="16.5" thickTop="1" thickBot="1" x14ac:dyDescent="0.3">
      <c r="B33" s="38"/>
      <c r="C33" s="38"/>
      <c r="D33" s="38"/>
      <c r="E33" s="38"/>
      <c r="F33" s="38"/>
      <c r="G33" s="38"/>
      <c r="H33" s="139"/>
      <c r="I33" s="139"/>
      <c r="J33" s="38"/>
      <c r="K33" s="38"/>
    </row>
    <row r="34" spans="2:11" ht="16.5" thickTop="1" thickBot="1" x14ac:dyDescent="0.3">
      <c r="B34" s="38"/>
      <c r="C34" s="38"/>
      <c r="D34" s="38"/>
      <c r="E34" s="38"/>
      <c r="F34" s="38"/>
      <c r="G34" s="38"/>
      <c r="H34" s="139"/>
      <c r="I34" s="139"/>
      <c r="J34" s="38"/>
      <c r="K34" s="38"/>
    </row>
    <row r="35" spans="2:11" ht="16.5" thickTop="1" thickBot="1" x14ac:dyDescent="0.3">
      <c r="B35" s="38"/>
      <c r="C35" s="38"/>
      <c r="D35" s="38"/>
      <c r="E35" s="38"/>
      <c r="F35" s="38"/>
      <c r="G35" s="38"/>
      <c r="H35" s="139"/>
      <c r="I35" s="139"/>
      <c r="J35" s="38"/>
      <c r="K35" s="38"/>
    </row>
    <row r="36" spans="2:11" ht="16.5" thickTop="1" thickBot="1" x14ac:dyDescent="0.3">
      <c r="B36" s="38"/>
      <c r="C36" s="38"/>
      <c r="D36" s="38"/>
      <c r="E36" s="38"/>
      <c r="F36" s="38"/>
      <c r="G36" s="38"/>
      <c r="H36" s="139"/>
      <c r="I36" s="139"/>
      <c r="J36" s="38"/>
      <c r="K36" s="38"/>
    </row>
    <row r="37" spans="2:11" ht="16.5" thickTop="1" thickBot="1" x14ac:dyDescent="0.3">
      <c r="B37" s="38"/>
      <c r="C37" s="38"/>
      <c r="D37" s="38"/>
      <c r="E37" s="38"/>
      <c r="F37" s="38"/>
      <c r="G37" s="38"/>
      <c r="H37" s="139"/>
      <c r="I37" s="139"/>
      <c r="J37" s="38"/>
      <c r="K37" s="38"/>
    </row>
    <row r="38" spans="2:11" ht="16.5" thickTop="1" thickBot="1" x14ac:dyDescent="0.3">
      <c r="B38" s="38"/>
      <c r="C38" s="38"/>
      <c r="D38" s="38"/>
      <c r="E38" s="38"/>
      <c r="F38" s="38"/>
      <c r="G38" s="38"/>
      <c r="H38" s="139"/>
      <c r="I38" s="139"/>
      <c r="J38" s="38"/>
      <c r="K38" s="38"/>
    </row>
    <row r="39" spans="2:11" ht="16.5" thickTop="1" thickBot="1" x14ac:dyDescent="0.3">
      <c r="B39" s="38"/>
      <c r="C39" s="38"/>
      <c r="D39" s="38"/>
      <c r="E39" s="38"/>
      <c r="F39" s="38"/>
      <c r="G39" s="38"/>
      <c r="H39" s="139"/>
      <c r="I39" s="139"/>
      <c r="J39" s="38"/>
      <c r="K39" s="38"/>
    </row>
    <row r="40" spans="2:11" ht="16.5" thickTop="1" thickBot="1" x14ac:dyDescent="0.3">
      <c r="B40" s="38"/>
      <c r="C40" s="38"/>
      <c r="D40" s="38"/>
      <c r="E40" s="38"/>
      <c r="F40" s="38"/>
      <c r="G40" s="38"/>
      <c r="H40" s="139"/>
      <c r="I40" s="139"/>
      <c r="J40" s="38"/>
      <c r="K40" s="38"/>
    </row>
    <row r="41" spans="2:11" ht="16.5" thickTop="1" thickBot="1" x14ac:dyDescent="0.3">
      <c r="B41" s="38"/>
      <c r="C41" s="38"/>
      <c r="D41" s="38"/>
      <c r="E41" s="38"/>
      <c r="F41" s="38"/>
      <c r="G41" s="38"/>
      <c r="H41" s="139"/>
      <c r="I41" s="139"/>
      <c r="J41" s="38"/>
      <c r="K41" s="38"/>
    </row>
    <row r="42" spans="2:11" ht="16.5" thickTop="1" thickBot="1" x14ac:dyDescent="0.3">
      <c r="B42" s="38"/>
      <c r="C42" s="38"/>
      <c r="D42" s="38"/>
      <c r="E42" s="38"/>
      <c r="F42" s="38"/>
      <c r="G42" s="38"/>
      <c r="H42" s="139"/>
      <c r="I42" s="139"/>
      <c r="J42" s="38"/>
      <c r="K42" s="38"/>
    </row>
    <row r="43" spans="2:11" ht="16.5" thickTop="1" thickBot="1" x14ac:dyDescent="0.3">
      <c r="B43" s="38"/>
      <c r="C43" s="38"/>
      <c r="D43" s="38"/>
      <c r="E43" s="38"/>
      <c r="F43" s="38"/>
      <c r="G43" s="38"/>
      <c r="H43" s="139"/>
      <c r="I43" s="139"/>
      <c r="J43" s="38"/>
      <c r="K43" s="38"/>
    </row>
    <row r="44" spans="2:11" ht="16.5" thickTop="1" thickBot="1" x14ac:dyDescent="0.3">
      <c r="B44" s="38"/>
      <c r="C44" s="38"/>
      <c r="D44" s="38"/>
      <c r="E44" s="38"/>
      <c r="F44" s="38"/>
      <c r="G44" s="38"/>
      <c r="H44" s="139"/>
      <c r="I44" s="139"/>
      <c r="J44" s="38"/>
      <c r="K44" s="38"/>
    </row>
    <row r="45" spans="2:11" ht="16.5" thickTop="1" thickBot="1" x14ac:dyDescent="0.3">
      <c r="B45" s="38"/>
      <c r="C45" s="38"/>
      <c r="D45" s="38"/>
      <c r="E45" s="38"/>
      <c r="F45" s="38"/>
      <c r="G45" s="38"/>
      <c r="H45" s="139"/>
      <c r="I45" s="139"/>
      <c r="J45" s="38"/>
      <c r="K45" s="38"/>
    </row>
    <row r="46" spans="2:11" ht="16.5" thickTop="1" thickBot="1" x14ac:dyDescent="0.3">
      <c r="B46" s="38"/>
      <c r="C46" s="38"/>
      <c r="D46" s="38"/>
      <c r="E46" s="38"/>
      <c r="F46" s="38"/>
      <c r="G46" s="38"/>
      <c r="H46" s="139"/>
      <c r="I46" s="139"/>
      <c r="J46" s="38"/>
      <c r="K46" s="38"/>
    </row>
    <row r="47" spans="2:11" ht="16.5" thickTop="1" thickBot="1" x14ac:dyDescent="0.3">
      <c r="B47" s="38"/>
      <c r="C47" s="38"/>
      <c r="D47" s="38"/>
      <c r="E47" s="38"/>
      <c r="F47" s="38"/>
      <c r="G47" s="38"/>
      <c r="H47" s="139"/>
      <c r="I47" s="139"/>
      <c r="J47" s="38"/>
      <c r="K47" s="38"/>
    </row>
    <row r="48" spans="2:11" ht="15.75" thickTop="1" x14ac:dyDescent="0.25"/>
  </sheetData>
  <sheetProtection algorithmName="SHA-512" hashValue="z5h7MpkKUu32TWLawNoyKWnnsJIBVHTeoZKlk9cY3MenuFWfK7Fs1AFMWuPL0dGFSRpjRZNDvZ8ub+0ztgJ/Qw==" saltValue="SvA2MrcBmz+nP5iYVsKRsQ==" spinCount="100000" sheet="1" formatCells="0" formatColumns="0" formatRows="0" insertColumns="0" insertRows="0" selectLockedCells="1"/>
  <mergeCells count="1">
    <mergeCell ref="H16:I16"/>
  </mergeCells>
  <pageMargins left="0.7" right="0.7" top="0.75" bottom="0.75" header="0.3" footer="0.3"/>
  <pageSetup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ABEF-2C38-4822-B88C-D1445620C161}">
  <dimension ref="A2:H62"/>
  <sheetViews>
    <sheetView showGridLines="0" showRowColHeaders="0" zoomScale="140" zoomScaleNormal="140" workbookViewId="0">
      <selection activeCell="C23" sqref="C23"/>
    </sheetView>
  </sheetViews>
  <sheetFormatPr defaultRowHeight="15" x14ac:dyDescent="0.25"/>
  <cols>
    <col min="2" max="2" width="7.5703125" customWidth="1"/>
    <col min="3" max="4" width="16.7109375" customWidth="1"/>
    <col min="5" max="5" width="47.140625" customWidth="1"/>
    <col min="6" max="6" width="14.85546875" customWidth="1"/>
    <col min="7" max="8" width="41.85546875" customWidth="1"/>
    <col min="9" max="10" width="12.42578125" customWidth="1"/>
  </cols>
  <sheetData>
    <row r="2" spans="1:4" ht="26.25" x14ac:dyDescent="0.4">
      <c r="B2" s="9" t="s">
        <v>50</v>
      </c>
    </row>
    <row r="3" spans="1:4" ht="21" x14ac:dyDescent="0.35">
      <c r="B3" s="5" t="s">
        <v>352</v>
      </c>
    </row>
    <row r="4" spans="1:4" x14ac:dyDescent="0.25">
      <c r="B4" s="6"/>
    </row>
    <row r="5" spans="1:4" ht="21" x14ac:dyDescent="0.35">
      <c r="B5" s="10" t="s">
        <v>454</v>
      </c>
    </row>
    <row r="7" spans="1:4" ht="18.75" x14ac:dyDescent="0.3">
      <c r="B7" s="51" t="s">
        <v>455</v>
      </c>
    </row>
    <row r="8" spans="1:4" ht="21.75" thickBot="1" x14ac:dyDescent="0.4">
      <c r="A8" s="3"/>
      <c r="B8" s="12" t="s">
        <v>335</v>
      </c>
    </row>
    <row r="9" spans="1:4" ht="16.5" thickTop="1" thickBot="1" x14ac:dyDescent="0.3">
      <c r="C9" t="s">
        <v>338</v>
      </c>
      <c r="D9" s="143" t="str">
        <f>IF('DA-Rmp'!C12="","",'DA-Rmp'!C12)</f>
        <v/>
      </c>
    </row>
    <row r="10" spans="1:4" ht="16.5" thickTop="1" thickBot="1" x14ac:dyDescent="0.3">
      <c r="C10" t="s">
        <v>339</v>
      </c>
      <c r="D10" s="143" t="str">
        <f>IF('DA-Rmp'!C13="","",'DA-Rmp'!C13)</f>
        <v/>
      </c>
    </row>
    <row r="11" spans="1:4" ht="16.5" thickTop="1" thickBot="1" x14ac:dyDescent="0.3">
      <c r="C11" t="s">
        <v>340</v>
      </c>
      <c r="D11" s="143" t="str">
        <f>IF('DA-Rmp'!C14="","",'DA-Rmp'!C14)</f>
        <v/>
      </c>
    </row>
    <row r="12" spans="1:4" ht="22.5" thickTop="1" thickBot="1" x14ac:dyDescent="0.4">
      <c r="A12" s="3"/>
      <c r="B12" s="12" t="s">
        <v>456</v>
      </c>
    </row>
    <row r="13" spans="1:4" ht="16.5" thickTop="1" thickBot="1" x14ac:dyDescent="0.3">
      <c r="C13" t="s">
        <v>178</v>
      </c>
      <c r="D13" s="143" t="str">
        <f>IF('DA-Rmp'!F12="","",'DA-Rmp'!F12)</f>
        <v/>
      </c>
    </row>
    <row r="14" spans="1:4" ht="16.5" thickTop="1" thickBot="1" x14ac:dyDescent="0.3">
      <c r="C14" t="s">
        <v>179</v>
      </c>
      <c r="D14" s="143" t="str">
        <f>IF('DA-Rmp'!F13="","",'DA-Rmp'!F13)</f>
        <v/>
      </c>
    </row>
    <row r="15" spans="1:4" ht="16.5" thickTop="1" thickBot="1" x14ac:dyDescent="0.3">
      <c r="C15" t="s">
        <v>180</v>
      </c>
      <c r="D15" s="143" t="str">
        <f>IF('DA-Rmp'!F14="","",'DA-Rmp'!F14)</f>
        <v/>
      </c>
    </row>
    <row r="16" spans="1:4" ht="16.5" thickTop="1" thickBot="1" x14ac:dyDescent="0.3">
      <c r="C16" t="s">
        <v>182</v>
      </c>
      <c r="D16" s="143" t="str">
        <f>IF('DA-Rmp'!F15="","",'DA-Rmp'!F15)</f>
        <v/>
      </c>
    </row>
    <row r="17" spans="2:8" ht="16.5" thickTop="1" thickBot="1" x14ac:dyDescent="0.3">
      <c r="C17" t="s">
        <v>183</v>
      </c>
      <c r="D17" s="143" t="str">
        <f>IF('DA-Rmp'!F16="","",'DA-Rmp'!F16)</f>
        <v/>
      </c>
    </row>
    <row r="18" spans="2:8" ht="15.75" thickTop="1" x14ac:dyDescent="0.25"/>
    <row r="20" spans="2:8" x14ac:dyDescent="0.25">
      <c r="B20" s="12" t="s">
        <v>457</v>
      </c>
    </row>
    <row r="22" spans="2:8" ht="15.75" thickBot="1" x14ac:dyDescent="0.3">
      <c r="C22" t="s">
        <v>458</v>
      </c>
      <c r="D22" t="s">
        <v>459</v>
      </c>
      <c r="E22" t="s">
        <v>460</v>
      </c>
      <c r="F22" t="s">
        <v>461</v>
      </c>
      <c r="G22" t="s">
        <v>462</v>
      </c>
      <c r="H22" t="s">
        <v>463</v>
      </c>
    </row>
    <row r="23" spans="2:8" ht="16.5" thickTop="1" thickBot="1" x14ac:dyDescent="0.3">
      <c r="B23" s="121">
        <v>1</v>
      </c>
      <c r="C23" s="139"/>
      <c r="D23" s="139"/>
      <c r="E23" s="38"/>
      <c r="F23" s="38"/>
      <c r="G23" s="38"/>
      <c r="H23" s="38"/>
    </row>
    <row r="24" spans="2:8" ht="16.5" thickTop="1" thickBot="1" x14ac:dyDescent="0.3">
      <c r="B24" s="121">
        <v>2</v>
      </c>
      <c r="C24" s="139"/>
      <c r="D24" s="139"/>
      <c r="E24" s="38"/>
      <c r="F24" s="38"/>
      <c r="G24" s="38"/>
      <c r="H24" s="38"/>
    </row>
    <row r="25" spans="2:8" ht="16.5" thickTop="1" thickBot="1" x14ac:dyDescent="0.3">
      <c r="B25" s="121">
        <v>3</v>
      </c>
      <c r="C25" s="139"/>
      <c r="D25" s="139"/>
      <c r="E25" s="38"/>
      <c r="F25" s="38"/>
      <c r="G25" s="38"/>
      <c r="H25" s="38"/>
    </row>
    <row r="26" spans="2:8" ht="16.5" thickTop="1" thickBot="1" x14ac:dyDescent="0.3">
      <c r="B26" s="121">
        <v>4</v>
      </c>
      <c r="C26" s="139"/>
      <c r="D26" s="139"/>
      <c r="E26" s="38"/>
      <c r="F26" s="38"/>
      <c r="G26" s="38"/>
      <c r="H26" s="38"/>
    </row>
    <row r="27" spans="2:8" ht="16.5" thickTop="1" thickBot="1" x14ac:dyDescent="0.3">
      <c r="B27" s="121">
        <v>5</v>
      </c>
      <c r="C27" s="139"/>
      <c r="D27" s="139"/>
      <c r="E27" s="38"/>
      <c r="F27" s="38"/>
      <c r="G27" s="38"/>
      <c r="H27" s="38"/>
    </row>
    <row r="28" spans="2:8" ht="16.5" thickTop="1" thickBot="1" x14ac:dyDescent="0.3">
      <c r="B28" s="121">
        <f>B27+1</f>
        <v>6</v>
      </c>
      <c r="C28" s="139"/>
      <c r="D28" s="139"/>
      <c r="E28" s="38"/>
      <c r="F28" s="38"/>
      <c r="G28" s="38"/>
      <c r="H28" s="38"/>
    </row>
    <row r="29" spans="2:8" ht="16.5" thickTop="1" thickBot="1" x14ac:dyDescent="0.3">
      <c r="B29" s="121">
        <f t="shared" ref="B29:B32" si="0">B28+1</f>
        <v>7</v>
      </c>
      <c r="C29" s="139"/>
      <c r="D29" s="139"/>
      <c r="E29" s="38"/>
      <c r="F29" s="38"/>
      <c r="G29" s="38"/>
      <c r="H29" s="38"/>
    </row>
    <row r="30" spans="2:8" ht="16.5" thickTop="1" thickBot="1" x14ac:dyDescent="0.3">
      <c r="B30" s="121">
        <f t="shared" si="0"/>
        <v>8</v>
      </c>
      <c r="C30" s="139"/>
      <c r="D30" s="139"/>
      <c r="E30" s="38"/>
      <c r="F30" s="38"/>
      <c r="G30" s="38"/>
      <c r="H30" s="38"/>
    </row>
    <row r="31" spans="2:8" ht="16.5" thickTop="1" thickBot="1" x14ac:dyDescent="0.3">
      <c r="B31" s="121">
        <f t="shared" si="0"/>
        <v>9</v>
      </c>
      <c r="C31" s="139"/>
      <c r="D31" s="139"/>
      <c r="E31" s="38"/>
      <c r="F31" s="38"/>
      <c r="G31" s="38"/>
      <c r="H31" s="38"/>
    </row>
    <row r="32" spans="2:8" ht="16.5" thickTop="1" thickBot="1" x14ac:dyDescent="0.3">
      <c r="B32" s="121">
        <f t="shared" si="0"/>
        <v>10</v>
      </c>
      <c r="C32" s="139"/>
      <c r="D32" s="139"/>
      <c r="E32" s="38"/>
      <c r="F32" s="38"/>
      <c r="G32" s="38"/>
      <c r="H32" s="38"/>
    </row>
    <row r="33" spans="2:8" ht="15.75" thickTop="1" x14ac:dyDescent="0.25"/>
    <row r="34" spans="2:8" x14ac:dyDescent="0.25">
      <c r="B34" s="12" t="s">
        <v>464</v>
      </c>
    </row>
    <row r="36" spans="2:8" ht="15.75" thickBot="1" x14ac:dyDescent="0.3">
      <c r="C36" t="s">
        <v>458</v>
      </c>
      <c r="D36" t="s">
        <v>459</v>
      </c>
      <c r="E36" t="s">
        <v>460</v>
      </c>
      <c r="F36" t="s">
        <v>461</v>
      </c>
      <c r="G36" t="s">
        <v>462</v>
      </c>
      <c r="H36" t="s">
        <v>463</v>
      </c>
    </row>
    <row r="37" spans="2:8" ht="16.5" thickTop="1" thickBot="1" x14ac:dyDescent="0.3">
      <c r="B37" s="121">
        <v>1</v>
      </c>
      <c r="C37" s="139"/>
      <c r="D37" s="139"/>
      <c r="E37" s="38"/>
      <c r="F37" s="38"/>
      <c r="G37" s="38"/>
      <c r="H37" s="38"/>
    </row>
    <row r="38" spans="2:8" ht="16.5" thickTop="1" thickBot="1" x14ac:dyDescent="0.3">
      <c r="B38" s="121">
        <v>2</v>
      </c>
      <c r="C38" s="139"/>
      <c r="D38" s="139"/>
      <c r="E38" s="38"/>
      <c r="F38" s="38"/>
      <c r="G38" s="38"/>
      <c r="H38" s="38"/>
    </row>
    <row r="39" spans="2:8" ht="16.5" thickTop="1" thickBot="1" x14ac:dyDescent="0.3">
      <c r="B39" s="121">
        <v>3</v>
      </c>
      <c r="C39" s="139"/>
      <c r="D39" s="139"/>
      <c r="E39" s="38"/>
      <c r="F39" s="38"/>
      <c r="G39" s="38"/>
      <c r="H39" s="38"/>
    </row>
    <row r="40" spans="2:8" ht="16.5" thickTop="1" thickBot="1" x14ac:dyDescent="0.3">
      <c r="B40" s="121">
        <v>4</v>
      </c>
      <c r="C40" s="139"/>
      <c r="D40" s="139"/>
      <c r="E40" s="38"/>
      <c r="F40" s="38"/>
      <c r="G40" s="38"/>
      <c r="H40" s="38"/>
    </row>
    <row r="41" spans="2:8" ht="16.5" thickTop="1" thickBot="1" x14ac:dyDescent="0.3">
      <c r="B41" s="121">
        <v>5</v>
      </c>
      <c r="C41" s="139"/>
      <c r="D41" s="139"/>
      <c r="E41" s="38"/>
      <c r="F41" s="38"/>
      <c r="G41" s="38"/>
      <c r="H41" s="38"/>
    </row>
    <row r="42" spans="2:8" ht="16.5" thickTop="1" thickBot="1" x14ac:dyDescent="0.3">
      <c r="B42" s="121">
        <f>B41+1</f>
        <v>6</v>
      </c>
      <c r="C42" s="139"/>
      <c r="D42" s="139"/>
      <c r="E42" s="38"/>
      <c r="F42" s="38"/>
      <c r="G42" s="38"/>
      <c r="H42" s="38"/>
    </row>
    <row r="43" spans="2:8" ht="16.5" thickTop="1" thickBot="1" x14ac:dyDescent="0.3">
      <c r="B43" s="121">
        <f t="shared" ref="B43:B46" si="1">B42+1</f>
        <v>7</v>
      </c>
      <c r="C43" s="139"/>
      <c r="D43" s="139"/>
      <c r="E43" s="38"/>
      <c r="F43" s="38"/>
      <c r="G43" s="38"/>
      <c r="H43" s="38"/>
    </row>
    <row r="44" spans="2:8" ht="16.5" thickTop="1" thickBot="1" x14ac:dyDescent="0.3">
      <c r="B44" s="121">
        <f t="shared" si="1"/>
        <v>8</v>
      </c>
      <c r="C44" s="139"/>
      <c r="D44" s="139"/>
      <c r="E44" s="38"/>
      <c r="F44" s="38"/>
      <c r="G44" s="38"/>
      <c r="H44" s="38"/>
    </row>
    <row r="45" spans="2:8" ht="16.5" thickTop="1" thickBot="1" x14ac:dyDescent="0.3">
      <c r="B45" s="121">
        <f t="shared" si="1"/>
        <v>9</v>
      </c>
      <c r="C45" s="139"/>
      <c r="D45" s="139"/>
      <c r="E45" s="38"/>
      <c r="F45" s="38"/>
      <c r="G45" s="38"/>
      <c r="H45" s="38"/>
    </row>
    <row r="46" spans="2:8" ht="16.5" thickTop="1" thickBot="1" x14ac:dyDescent="0.3">
      <c r="B46" s="121">
        <f t="shared" si="1"/>
        <v>10</v>
      </c>
      <c r="C46" s="139"/>
      <c r="D46" s="139"/>
      <c r="E46" s="38"/>
      <c r="F46" s="38"/>
      <c r="G46" s="38"/>
      <c r="H46" s="38"/>
    </row>
    <row r="47" spans="2:8" ht="15.75" thickTop="1" x14ac:dyDescent="0.25"/>
    <row r="48" spans="2:8" x14ac:dyDescent="0.25">
      <c r="B48" s="12" t="s">
        <v>465</v>
      </c>
    </row>
    <row r="49" spans="2:8" x14ac:dyDescent="0.25">
      <c r="B49" s="12"/>
    </row>
    <row r="50" spans="2:8" ht="15.75" thickBot="1" x14ac:dyDescent="0.3">
      <c r="C50" t="s">
        <v>458</v>
      </c>
      <c r="D50" t="s">
        <v>459</v>
      </c>
      <c r="E50" t="s">
        <v>460</v>
      </c>
      <c r="F50" t="s">
        <v>461</v>
      </c>
      <c r="G50" t="s">
        <v>462</v>
      </c>
      <c r="H50" t="s">
        <v>463</v>
      </c>
    </row>
    <row r="51" spans="2:8" ht="16.5" thickTop="1" thickBot="1" x14ac:dyDescent="0.3">
      <c r="B51" s="121">
        <v>1</v>
      </c>
      <c r="C51" s="139"/>
      <c r="D51" s="139"/>
      <c r="E51" s="38"/>
      <c r="F51" s="38"/>
      <c r="G51" s="38"/>
      <c r="H51" s="38"/>
    </row>
    <row r="52" spans="2:8" ht="16.5" thickTop="1" thickBot="1" x14ac:dyDescent="0.3">
      <c r="B52" s="121">
        <v>2</v>
      </c>
      <c r="C52" s="139"/>
      <c r="D52" s="139"/>
      <c r="E52" s="38"/>
      <c r="F52" s="38"/>
      <c r="G52" s="38"/>
      <c r="H52" s="38"/>
    </row>
    <row r="53" spans="2:8" ht="16.5" thickTop="1" thickBot="1" x14ac:dyDescent="0.3">
      <c r="B53" s="121">
        <v>3</v>
      </c>
      <c r="C53" s="139"/>
      <c r="D53" s="139"/>
      <c r="E53" s="38"/>
      <c r="F53" s="38"/>
      <c r="G53" s="38"/>
      <c r="H53" s="38"/>
    </row>
    <row r="54" spans="2:8" ht="16.5" thickTop="1" thickBot="1" x14ac:dyDescent="0.3">
      <c r="B54" s="121">
        <v>4</v>
      </c>
      <c r="C54" s="139"/>
      <c r="D54" s="139"/>
      <c r="E54" s="38"/>
      <c r="F54" s="38"/>
      <c r="G54" s="38"/>
      <c r="H54" s="38"/>
    </row>
    <row r="55" spans="2:8" ht="16.5" thickTop="1" thickBot="1" x14ac:dyDescent="0.3">
      <c r="B55" s="121">
        <v>5</v>
      </c>
      <c r="C55" s="139"/>
      <c r="D55" s="139"/>
      <c r="E55" s="38"/>
      <c r="F55" s="38"/>
      <c r="G55" s="38"/>
      <c r="H55" s="38"/>
    </row>
    <row r="56" spans="2:8" ht="16.5" thickTop="1" thickBot="1" x14ac:dyDescent="0.3">
      <c r="B56" s="121">
        <f>B55+1</f>
        <v>6</v>
      </c>
      <c r="C56" s="139"/>
      <c r="D56" s="139"/>
      <c r="E56" s="38"/>
      <c r="F56" s="38"/>
      <c r="G56" s="38"/>
      <c r="H56" s="38"/>
    </row>
    <row r="57" spans="2:8" ht="16.5" thickTop="1" thickBot="1" x14ac:dyDescent="0.3">
      <c r="B57" s="121">
        <f t="shared" ref="B57:B60" si="2">B56+1</f>
        <v>7</v>
      </c>
      <c r="C57" s="139"/>
      <c r="D57" s="139"/>
      <c r="E57" s="38"/>
      <c r="F57" s="38"/>
      <c r="G57" s="38"/>
      <c r="H57" s="38"/>
    </row>
    <row r="58" spans="2:8" ht="16.5" thickTop="1" thickBot="1" x14ac:dyDescent="0.3">
      <c r="B58" s="121">
        <f t="shared" si="2"/>
        <v>8</v>
      </c>
      <c r="C58" s="139"/>
      <c r="D58" s="139"/>
      <c r="E58" s="38"/>
      <c r="F58" s="38"/>
      <c r="G58" s="38"/>
      <c r="H58" s="38"/>
    </row>
    <row r="59" spans="2:8" ht="16.5" thickTop="1" thickBot="1" x14ac:dyDescent="0.3">
      <c r="B59" s="121">
        <f t="shared" si="2"/>
        <v>9</v>
      </c>
      <c r="C59" s="139"/>
      <c r="D59" s="139"/>
      <c r="E59" s="38"/>
      <c r="F59" s="38"/>
      <c r="G59" s="38"/>
      <c r="H59" s="38"/>
    </row>
    <row r="60" spans="2:8" ht="16.5" thickTop="1" thickBot="1" x14ac:dyDescent="0.3">
      <c r="B60" s="121">
        <f t="shared" si="2"/>
        <v>10</v>
      </c>
      <c r="C60" s="139"/>
      <c r="D60" s="139"/>
      <c r="E60" s="38"/>
      <c r="F60" s="38"/>
      <c r="G60" s="38"/>
      <c r="H60" s="38"/>
    </row>
    <row r="61" spans="2:8" ht="15.75" thickTop="1" x14ac:dyDescent="0.25">
      <c r="B61" s="12"/>
    </row>
    <row r="62" spans="2:8" x14ac:dyDescent="0.25">
      <c r="B62" s="12"/>
    </row>
  </sheetData>
  <sheetProtection algorithmName="SHA-512" hashValue="WNVKei0sUUm1Y3RvMFfvABS8bOVzd7LFuBF5GGo/gK0ToEDJp33iAYVAM6sIi7XQdH9LdIxE4s8pM8F1co3tgg==" saltValue="c4a7lfI9W8likmCCig45+g==" spinCount="100000" sheet="1" formatCells="0" formatColumns="0" selectLockedCell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6604BCA-DDC2-4718-9FD6-9A8CE22E385C}">
          <x14:formula1>
            <xm:f>dropdowns!$H$20:$H$22</xm:f>
          </x14:formula1>
          <xm:sqref>F23:F32 F37:F46 F51:F60</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2DBA-C71B-4D1A-97C0-019FF76B351A}">
  <dimension ref="B2:M64"/>
  <sheetViews>
    <sheetView showGridLines="0" showRowColHeaders="0" workbookViewId="0">
      <selection activeCell="E9" sqref="E9"/>
    </sheetView>
  </sheetViews>
  <sheetFormatPr defaultRowHeight="15" x14ac:dyDescent="0.25"/>
  <cols>
    <col min="2" max="2" width="7.5703125" customWidth="1"/>
    <col min="3" max="3" width="94" customWidth="1"/>
    <col min="4" max="13" width="11.85546875" customWidth="1"/>
  </cols>
  <sheetData>
    <row r="2" spans="2:13" ht="26.25" x14ac:dyDescent="0.4">
      <c r="B2" s="9" t="s">
        <v>50</v>
      </c>
    </row>
    <row r="3" spans="2:13" ht="21" x14ac:dyDescent="0.35">
      <c r="B3" s="5" t="s">
        <v>352</v>
      </c>
    </row>
    <row r="4" spans="2:13" x14ac:dyDescent="0.25">
      <c r="B4" s="6"/>
    </row>
    <row r="5" spans="2:13" ht="21" x14ac:dyDescent="0.35">
      <c r="B5" s="10" t="s">
        <v>466</v>
      </c>
      <c r="D5" s="11" t="s">
        <v>467</v>
      </c>
    </row>
    <row r="6" spans="2:13" ht="15.75" thickBot="1" x14ac:dyDescent="0.3">
      <c r="D6" s="170" t="s">
        <v>468</v>
      </c>
    </row>
    <row r="7" spans="2:13" ht="16.5" thickTop="1" thickBot="1" x14ac:dyDescent="0.3">
      <c r="C7" s="146" t="s">
        <v>458</v>
      </c>
      <c r="D7" s="139"/>
      <c r="E7" s="139"/>
      <c r="F7" s="139"/>
      <c r="G7" s="139"/>
      <c r="H7" s="139"/>
      <c r="I7" s="139"/>
      <c r="J7" s="139"/>
      <c r="K7" s="139"/>
      <c r="L7" s="139"/>
      <c r="M7" s="139"/>
    </row>
    <row r="8" spans="2:13" ht="16.5" thickTop="1" thickBot="1" x14ac:dyDescent="0.3">
      <c r="C8" s="146" t="s">
        <v>469</v>
      </c>
      <c r="D8" s="139"/>
      <c r="E8" s="139"/>
      <c r="F8" s="139"/>
      <c r="G8" s="139"/>
      <c r="H8" s="139"/>
      <c r="I8" s="139"/>
      <c r="J8" s="139"/>
      <c r="K8" s="139"/>
      <c r="L8" s="139"/>
      <c r="M8" s="139"/>
    </row>
    <row r="9" spans="2:13" ht="16.5" thickTop="1" thickBot="1" x14ac:dyDescent="0.3">
      <c r="C9" s="146" t="s">
        <v>461</v>
      </c>
      <c r="D9" s="149"/>
      <c r="E9" s="149"/>
      <c r="F9" s="149"/>
      <c r="G9" s="149"/>
      <c r="H9" s="149"/>
      <c r="I9" s="149"/>
      <c r="J9" s="149"/>
      <c r="K9" s="149"/>
      <c r="L9" s="149"/>
      <c r="M9" s="149"/>
    </row>
    <row r="10" spans="2:13" ht="15.75" thickTop="1" x14ac:dyDescent="0.25"/>
    <row r="11" spans="2:13" ht="19.5" thickBot="1" x14ac:dyDescent="0.3">
      <c r="C11" s="50" t="s">
        <v>470</v>
      </c>
    </row>
    <row r="12" spans="2:13" ht="16.5" thickTop="1" thickBot="1" x14ac:dyDescent="0.3">
      <c r="C12" s="146" t="s">
        <v>471</v>
      </c>
      <c r="D12" s="148">
        <f t="shared" ref="D12:M12" si="0">IF(COUNTIF(D18:D27,"&gt;0")=10,SUM(D18:D27),"NA")</f>
        <v>19</v>
      </c>
      <c r="E12" s="148">
        <f t="shared" si="0"/>
        <v>28</v>
      </c>
      <c r="F12" s="148" t="str">
        <f t="shared" si="0"/>
        <v>NA</v>
      </c>
      <c r="G12" s="148" t="str">
        <f t="shared" si="0"/>
        <v>NA</v>
      </c>
      <c r="H12" s="148" t="str">
        <f t="shared" si="0"/>
        <v>NA</v>
      </c>
      <c r="I12" s="148" t="str">
        <f t="shared" si="0"/>
        <v>NA</v>
      </c>
      <c r="J12" s="148" t="str">
        <f t="shared" si="0"/>
        <v>NA</v>
      </c>
      <c r="K12" s="148" t="str">
        <f t="shared" si="0"/>
        <v>NA</v>
      </c>
      <c r="L12" s="148" t="str">
        <f t="shared" si="0"/>
        <v>NA</v>
      </c>
      <c r="M12" s="148" t="str">
        <f t="shared" si="0"/>
        <v>NA</v>
      </c>
    </row>
    <row r="13" spans="2:13" ht="16.5" thickTop="1" thickBot="1" x14ac:dyDescent="0.3">
      <c r="C13" s="146" t="s">
        <v>71</v>
      </c>
      <c r="D13" s="148">
        <f t="shared" ref="D13:M13" si="1">IF(COUNTIF(D30:D39,"&gt;0")=10,SUM(D30:D39),"NA")</f>
        <v>24</v>
      </c>
      <c r="E13" s="148" t="str">
        <f t="shared" si="1"/>
        <v>NA</v>
      </c>
      <c r="F13" s="148" t="str">
        <f t="shared" si="1"/>
        <v>NA</v>
      </c>
      <c r="G13" s="148" t="str">
        <f t="shared" si="1"/>
        <v>NA</v>
      </c>
      <c r="H13" s="148" t="str">
        <f t="shared" si="1"/>
        <v>NA</v>
      </c>
      <c r="I13" s="148" t="str">
        <f t="shared" si="1"/>
        <v>NA</v>
      </c>
      <c r="J13" s="148" t="str">
        <f t="shared" si="1"/>
        <v>NA</v>
      </c>
      <c r="K13" s="148" t="str">
        <f t="shared" si="1"/>
        <v>NA</v>
      </c>
      <c r="L13" s="148" t="str">
        <f t="shared" si="1"/>
        <v>NA</v>
      </c>
      <c r="M13" s="148" t="str">
        <f t="shared" si="1"/>
        <v>NA</v>
      </c>
    </row>
    <row r="14" spans="2:13" ht="16.5" thickTop="1" thickBot="1" x14ac:dyDescent="0.3">
      <c r="C14" s="146" t="s">
        <v>73</v>
      </c>
      <c r="D14" s="148">
        <f t="shared" ref="D14:M14" si="2">IF(COUNTIF(D42:D51,"&gt;0")=10,SUM(D42:D51),"NA")</f>
        <v>17</v>
      </c>
      <c r="E14" s="148" t="str">
        <f t="shared" si="2"/>
        <v>NA</v>
      </c>
      <c r="F14" s="148" t="str">
        <f t="shared" si="2"/>
        <v>NA</v>
      </c>
      <c r="G14" s="148" t="str">
        <f t="shared" si="2"/>
        <v>NA</v>
      </c>
      <c r="H14" s="148" t="str">
        <f t="shared" si="2"/>
        <v>NA</v>
      </c>
      <c r="I14" s="148" t="str">
        <f t="shared" si="2"/>
        <v>NA</v>
      </c>
      <c r="J14" s="148" t="str">
        <f t="shared" si="2"/>
        <v>NA</v>
      </c>
      <c r="K14" s="148" t="str">
        <f t="shared" si="2"/>
        <v>NA</v>
      </c>
      <c r="L14" s="148" t="str">
        <f t="shared" si="2"/>
        <v>NA</v>
      </c>
      <c r="M14" s="148" t="str">
        <f t="shared" si="2"/>
        <v>NA</v>
      </c>
    </row>
    <row r="15" spans="2:13" ht="16.5" thickTop="1" thickBot="1" x14ac:dyDescent="0.3">
      <c r="C15" s="146" t="s">
        <v>75</v>
      </c>
      <c r="D15" s="148">
        <f t="shared" ref="D15:M15" si="3">IF(COUNTIF(D54:D63,"&gt;0")=10,SUM(D54:D63),"NA")</f>
        <v>15</v>
      </c>
      <c r="E15" s="148" t="str">
        <f t="shared" si="3"/>
        <v>NA</v>
      </c>
      <c r="F15" s="148" t="str">
        <f t="shared" si="3"/>
        <v>NA</v>
      </c>
      <c r="G15" s="148" t="str">
        <f t="shared" si="3"/>
        <v>NA</v>
      </c>
      <c r="H15" s="148" t="str">
        <f t="shared" si="3"/>
        <v>NA</v>
      </c>
      <c r="I15" s="148" t="str">
        <f t="shared" si="3"/>
        <v>NA</v>
      </c>
      <c r="J15" s="148" t="str">
        <f t="shared" si="3"/>
        <v>NA</v>
      </c>
      <c r="K15" s="148" t="str">
        <f t="shared" si="3"/>
        <v>NA</v>
      </c>
      <c r="L15" s="148" t="str">
        <f t="shared" si="3"/>
        <v>NA</v>
      </c>
      <c r="M15" s="148" t="str">
        <f t="shared" si="3"/>
        <v>NA</v>
      </c>
    </row>
    <row r="16" spans="2:13" ht="15.75" thickTop="1" x14ac:dyDescent="0.25">
      <c r="C16" s="12"/>
    </row>
    <row r="17" spans="2:13" ht="15.75" thickBot="1" x14ac:dyDescent="0.3">
      <c r="C17" s="12" t="s">
        <v>471</v>
      </c>
      <c r="D17" s="156" t="s">
        <v>58</v>
      </c>
      <c r="E17" s="19" t="s">
        <v>58</v>
      </c>
      <c r="F17" s="19" t="s">
        <v>58</v>
      </c>
      <c r="G17" s="19" t="s">
        <v>58</v>
      </c>
      <c r="H17" s="19" t="s">
        <v>58</v>
      </c>
      <c r="I17" s="19" t="s">
        <v>58</v>
      </c>
      <c r="J17" s="19" t="s">
        <v>58</v>
      </c>
      <c r="K17" s="19" t="s">
        <v>58</v>
      </c>
      <c r="L17" s="19" t="s">
        <v>58</v>
      </c>
      <c r="M17" s="19" t="s">
        <v>58</v>
      </c>
    </row>
    <row r="18" spans="2:13" ht="16.5" thickTop="1" thickBot="1" x14ac:dyDescent="0.3">
      <c r="B18" s="124">
        <v>1</v>
      </c>
      <c r="C18" s="147" t="s">
        <v>61</v>
      </c>
      <c r="D18" s="157">
        <f>PCT!B16</f>
        <v>1</v>
      </c>
      <c r="E18" s="130">
        <v>3</v>
      </c>
      <c r="F18" s="130"/>
      <c r="G18" s="130"/>
      <c r="H18" s="130"/>
      <c r="I18" s="130"/>
      <c r="J18" s="130"/>
      <c r="K18" s="130"/>
      <c r="L18" s="130"/>
      <c r="M18" s="130"/>
    </row>
    <row r="19" spans="2:13" ht="16.5" thickTop="1" thickBot="1" x14ac:dyDescent="0.3">
      <c r="B19" s="124">
        <v>2</v>
      </c>
      <c r="C19" s="147" t="s">
        <v>64</v>
      </c>
      <c r="D19" s="157">
        <f>PCT!B17</f>
        <v>2</v>
      </c>
      <c r="E19" s="130">
        <v>2</v>
      </c>
      <c r="F19" s="130"/>
      <c r="G19" s="130"/>
      <c r="H19" s="130"/>
      <c r="I19" s="130"/>
      <c r="J19" s="130"/>
      <c r="K19" s="130"/>
      <c r="L19" s="130"/>
      <c r="M19" s="130"/>
    </row>
    <row r="20" spans="2:13" ht="16.5" thickTop="1" thickBot="1" x14ac:dyDescent="0.3">
      <c r="B20" s="124">
        <v>3</v>
      </c>
      <c r="C20" s="147" t="s">
        <v>66</v>
      </c>
      <c r="D20" s="157">
        <f>PCT!B18</f>
        <v>2</v>
      </c>
      <c r="E20" s="130">
        <v>3</v>
      </c>
      <c r="F20" s="130"/>
      <c r="G20" s="130"/>
      <c r="H20" s="130"/>
      <c r="I20" s="130"/>
      <c r="J20" s="130"/>
      <c r="K20" s="130"/>
      <c r="L20" s="130"/>
      <c r="M20" s="130"/>
    </row>
    <row r="21" spans="2:13" ht="16.5" thickTop="1" thickBot="1" x14ac:dyDescent="0.3">
      <c r="B21" s="124">
        <v>4</v>
      </c>
      <c r="C21" s="147" t="s">
        <v>67</v>
      </c>
      <c r="D21" s="157">
        <f>PCT!B19</f>
        <v>2</v>
      </c>
      <c r="E21" s="130">
        <v>3</v>
      </c>
      <c r="F21" s="130"/>
      <c r="G21" s="130"/>
      <c r="H21" s="130"/>
      <c r="I21" s="130"/>
      <c r="J21" s="130"/>
      <c r="K21" s="130"/>
      <c r="L21" s="130"/>
      <c r="M21" s="130"/>
    </row>
    <row r="22" spans="2:13" ht="16.5" thickTop="1" thickBot="1" x14ac:dyDescent="0.3">
      <c r="B22" s="124">
        <v>5</v>
      </c>
      <c r="C22" s="147" t="s">
        <v>69</v>
      </c>
      <c r="D22" s="157">
        <f>PCT!B20</f>
        <v>2</v>
      </c>
      <c r="E22" s="130">
        <v>3</v>
      </c>
      <c r="F22" s="130"/>
      <c r="G22" s="130"/>
      <c r="H22" s="130"/>
      <c r="I22" s="130"/>
      <c r="J22" s="130"/>
      <c r="K22" s="130"/>
      <c r="L22" s="130"/>
      <c r="M22" s="130"/>
    </row>
    <row r="23" spans="2:13" ht="16.5" thickTop="1" thickBot="1" x14ac:dyDescent="0.3">
      <c r="B23" s="124">
        <v>6</v>
      </c>
      <c r="C23" s="147" t="s">
        <v>70</v>
      </c>
      <c r="D23" s="157">
        <f>PCT!B21</f>
        <v>2</v>
      </c>
      <c r="E23" s="130">
        <v>3</v>
      </c>
      <c r="F23" s="130"/>
      <c r="G23" s="130"/>
      <c r="H23" s="130"/>
      <c r="I23" s="130"/>
      <c r="J23" s="130"/>
      <c r="K23" s="130"/>
      <c r="L23" s="130"/>
      <c r="M23" s="130"/>
    </row>
    <row r="24" spans="2:13" ht="16.5" thickTop="1" thickBot="1" x14ac:dyDescent="0.3">
      <c r="B24" s="124">
        <v>7</v>
      </c>
      <c r="C24" s="147" t="s">
        <v>72</v>
      </c>
      <c r="D24" s="157">
        <f>PCT!B22</f>
        <v>3</v>
      </c>
      <c r="E24" s="130">
        <v>3</v>
      </c>
      <c r="F24" s="130"/>
      <c r="G24" s="130"/>
      <c r="H24" s="130"/>
      <c r="I24" s="130"/>
      <c r="J24" s="130"/>
      <c r="K24" s="130"/>
      <c r="L24" s="130"/>
      <c r="M24" s="130"/>
    </row>
    <row r="25" spans="2:13" ht="16.5" thickTop="1" thickBot="1" x14ac:dyDescent="0.3">
      <c r="B25" s="124">
        <v>8</v>
      </c>
      <c r="C25" s="147" t="s">
        <v>74</v>
      </c>
      <c r="D25" s="157">
        <f>PCT!B23</f>
        <v>2</v>
      </c>
      <c r="E25" s="130">
        <v>2</v>
      </c>
      <c r="F25" s="130"/>
      <c r="G25" s="130"/>
      <c r="H25" s="130"/>
      <c r="I25" s="130"/>
      <c r="J25" s="130"/>
      <c r="K25" s="130"/>
      <c r="L25" s="130"/>
      <c r="M25" s="130"/>
    </row>
    <row r="26" spans="2:13" ht="16.5" thickTop="1" thickBot="1" x14ac:dyDescent="0.3">
      <c r="B26" s="124">
        <v>9</v>
      </c>
      <c r="C26" s="147" t="s">
        <v>76</v>
      </c>
      <c r="D26" s="157">
        <f>PCT!B24</f>
        <v>1</v>
      </c>
      <c r="E26" s="130">
        <v>3</v>
      </c>
      <c r="F26" s="130"/>
      <c r="G26" s="130"/>
      <c r="H26" s="130"/>
      <c r="I26" s="130"/>
      <c r="J26" s="130"/>
      <c r="K26" s="130"/>
      <c r="L26" s="130"/>
      <c r="M26" s="130"/>
    </row>
    <row r="27" spans="2:13" ht="16.5" thickTop="1" thickBot="1" x14ac:dyDescent="0.3">
      <c r="B27" s="124">
        <v>10</v>
      </c>
      <c r="C27" s="147" t="s">
        <v>77</v>
      </c>
      <c r="D27" s="157">
        <f>PCT!B25</f>
        <v>2</v>
      </c>
      <c r="E27" s="130">
        <v>3</v>
      </c>
      <c r="F27" s="130"/>
      <c r="G27" s="130"/>
      <c r="H27" s="130"/>
      <c r="I27" s="130"/>
      <c r="J27" s="130"/>
      <c r="K27" s="130"/>
      <c r="L27" s="130"/>
      <c r="M27" s="130"/>
    </row>
    <row r="28" spans="2:13" ht="15.75" thickTop="1" x14ac:dyDescent="0.25">
      <c r="B28" s="144"/>
      <c r="C28" s="42"/>
      <c r="D28" s="158"/>
    </row>
    <row r="29" spans="2:13" ht="15.75" thickBot="1" x14ac:dyDescent="0.3">
      <c r="C29" s="145" t="s">
        <v>472</v>
      </c>
      <c r="D29" s="156" t="s">
        <v>58</v>
      </c>
      <c r="E29" s="19" t="s">
        <v>58</v>
      </c>
      <c r="F29" s="19" t="s">
        <v>58</v>
      </c>
      <c r="G29" s="19" t="s">
        <v>58</v>
      </c>
      <c r="H29" s="19" t="s">
        <v>58</v>
      </c>
      <c r="I29" s="19" t="s">
        <v>58</v>
      </c>
      <c r="J29" s="19" t="s">
        <v>58</v>
      </c>
      <c r="K29" s="19" t="s">
        <v>58</v>
      </c>
      <c r="L29" s="19" t="s">
        <v>58</v>
      </c>
      <c r="M29" s="19" t="s">
        <v>58</v>
      </c>
    </row>
    <row r="30" spans="2:13" ht="16.5" thickTop="1" thickBot="1" x14ac:dyDescent="0.3">
      <c r="B30" s="124">
        <v>1</v>
      </c>
      <c r="C30" s="147" t="s">
        <v>86</v>
      </c>
      <c r="D30" s="157">
        <f>PCT!B31</f>
        <v>3</v>
      </c>
      <c r="E30" s="130"/>
      <c r="F30" s="130"/>
      <c r="G30" s="130"/>
      <c r="H30" s="130"/>
      <c r="I30" s="130"/>
      <c r="J30" s="130"/>
      <c r="K30" s="130"/>
      <c r="L30" s="130"/>
      <c r="M30" s="130"/>
    </row>
    <row r="31" spans="2:13" ht="16.5" thickTop="1" thickBot="1" x14ac:dyDescent="0.3">
      <c r="B31" s="124">
        <v>2</v>
      </c>
      <c r="C31" s="147" t="s">
        <v>87</v>
      </c>
      <c r="D31" s="157">
        <f>PCT!B32</f>
        <v>3</v>
      </c>
      <c r="E31" s="130"/>
      <c r="F31" s="130"/>
      <c r="G31" s="130"/>
      <c r="H31" s="130"/>
      <c r="I31" s="130"/>
      <c r="J31" s="130"/>
      <c r="K31" s="130"/>
      <c r="L31" s="130"/>
      <c r="M31" s="130"/>
    </row>
    <row r="32" spans="2:13" ht="16.5" thickTop="1" thickBot="1" x14ac:dyDescent="0.3">
      <c r="B32" s="124">
        <v>3</v>
      </c>
      <c r="C32" s="147" t="s">
        <v>88</v>
      </c>
      <c r="D32" s="157">
        <f>PCT!B33</f>
        <v>3</v>
      </c>
      <c r="E32" s="130"/>
      <c r="F32" s="130"/>
      <c r="G32" s="130"/>
      <c r="H32" s="130"/>
      <c r="I32" s="130"/>
      <c r="J32" s="130"/>
      <c r="K32" s="130"/>
      <c r="L32" s="130"/>
      <c r="M32" s="130"/>
    </row>
    <row r="33" spans="2:13" ht="16.5" thickTop="1" thickBot="1" x14ac:dyDescent="0.3">
      <c r="B33" s="124">
        <v>4</v>
      </c>
      <c r="C33" s="147" t="s">
        <v>89</v>
      </c>
      <c r="D33" s="157">
        <f>PCT!B34</f>
        <v>3</v>
      </c>
      <c r="E33" s="130"/>
      <c r="F33" s="130"/>
      <c r="G33" s="130"/>
      <c r="H33" s="130"/>
      <c r="I33" s="130"/>
      <c r="J33" s="130"/>
      <c r="K33" s="130"/>
      <c r="L33" s="130"/>
      <c r="M33" s="130"/>
    </row>
    <row r="34" spans="2:13" ht="16.5" thickTop="1" thickBot="1" x14ac:dyDescent="0.3">
      <c r="B34" s="124">
        <v>5</v>
      </c>
      <c r="C34" s="147" t="s">
        <v>90</v>
      </c>
      <c r="D34" s="157">
        <f>PCT!B35</f>
        <v>2</v>
      </c>
      <c r="E34" s="130"/>
      <c r="F34" s="130"/>
      <c r="G34" s="130"/>
      <c r="H34" s="130"/>
      <c r="I34" s="130"/>
      <c r="J34" s="130"/>
      <c r="K34" s="130"/>
      <c r="L34" s="130"/>
      <c r="M34" s="130"/>
    </row>
    <row r="35" spans="2:13" ht="16.5" thickTop="1" thickBot="1" x14ac:dyDescent="0.3">
      <c r="B35" s="124">
        <v>6</v>
      </c>
      <c r="C35" s="147" t="s">
        <v>91</v>
      </c>
      <c r="D35" s="157">
        <f>PCT!B36</f>
        <v>2</v>
      </c>
      <c r="E35" s="130"/>
      <c r="F35" s="130"/>
      <c r="G35" s="130"/>
      <c r="H35" s="130"/>
      <c r="I35" s="130"/>
      <c r="J35" s="130"/>
      <c r="K35" s="130"/>
      <c r="L35" s="130"/>
      <c r="M35" s="130"/>
    </row>
    <row r="36" spans="2:13" ht="16.5" thickTop="1" thickBot="1" x14ac:dyDescent="0.3">
      <c r="B36" s="124">
        <v>7</v>
      </c>
      <c r="C36" s="147" t="s">
        <v>92</v>
      </c>
      <c r="D36" s="157">
        <f>PCT!B37</f>
        <v>3</v>
      </c>
      <c r="E36" s="130"/>
      <c r="F36" s="130"/>
      <c r="G36" s="130"/>
      <c r="H36" s="130"/>
      <c r="I36" s="130"/>
      <c r="J36" s="130"/>
      <c r="K36" s="130"/>
      <c r="L36" s="130"/>
      <c r="M36" s="130"/>
    </row>
    <row r="37" spans="2:13" ht="16.5" thickTop="1" thickBot="1" x14ac:dyDescent="0.3">
      <c r="B37" s="124">
        <v>8</v>
      </c>
      <c r="C37" s="147" t="s">
        <v>93</v>
      </c>
      <c r="D37" s="157">
        <f>PCT!B38</f>
        <v>2</v>
      </c>
      <c r="E37" s="130"/>
      <c r="F37" s="130"/>
      <c r="G37" s="130"/>
      <c r="H37" s="130"/>
      <c r="I37" s="130"/>
      <c r="J37" s="130"/>
      <c r="K37" s="130"/>
      <c r="L37" s="130"/>
      <c r="M37" s="130"/>
    </row>
    <row r="38" spans="2:13" ht="16.5" thickTop="1" thickBot="1" x14ac:dyDescent="0.3">
      <c r="B38" s="124">
        <v>9</v>
      </c>
      <c r="C38" s="147" t="s">
        <v>94</v>
      </c>
      <c r="D38" s="157">
        <f>PCT!B39</f>
        <v>1</v>
      </c>
      <c r="E38" s="130"/>
      <c r="F38" s="130"/>
      <c r="G38" s="130"/>
      <c r="H38" s="130"/>
      <c r="I38" s="130"/>
      <c r="J38" s="130"/>
      <c r="K38" s="130"/>
      <c r="L38" s="130"/>
      <c r="M38" s="130"/>
    </row>
    <row r="39" spans="2:13" ht="16.5" thickTop="1" thickBot="1" x14ac:dyDescent="0.3">
      <c r="B39" s="124">
        <v>10</v>
      </c>
      <c r="C39" s="147" t="s">
        <v>95</v>
      </c>
      <c r="D39" s="157">
        <f>PCT!B40</f>
        <v>2</v>
      </c>
      <c r="E39" s="130"/>
      <c r="F39" s="130"/>
      <c r="G39" s="130"/>
      <c r="H39" s="130"/>
      <c r="I39" s="130"/>
      <c r="J39" s="130"/>
      <c r="K39" s="130"/>
      <c r="L39" s="130"/>
      <c r="M39" s="130"/>
    </row>
    <row r="40" spans="2:13" ht="15.75" thickTop="1" x14ac:dyDescent="0.25">
      <c r="B40" s="176"/>
      <c r="C40" s="176"/>
      <c r="D40" s="158"/>
    </row>
    <row r="41" spans="2:13" ht="15.75" thickBot="1" x14ac:dyDescent="0.3">
      <c r="B41" s="123"/>
      <c r="C41" s="20" t="s">
        <v>73</v>
      </c>
      <c r="D41" s="156" t="s">
        <v>58</v>
      </c>
      <c r="E41" s="19" t="s">
        <v>58</v>
      </c>
      <c r="F41" s="19" t="s">
        <v>58</v>
      </c>
      <c r="G41" s="19" t="s">
        <v>58</v>
      </c>
      <c r="H41" s="19" t="s">
        <v>58</v>
      </c>
      <c r="I41" s="19" t="s">
        <v>58</v>
      </c>
      <c r="J41" s="19" t="s">
        <v>58</v>
      </c>
      <c r="K41" s="19" t="s">
        <v>58</v>
      </c>
      <c r="L41" s="19" t="s">
        <v>58</v>
      </c>
      <c r="M41" s="19" t="s">
        <v>58</v>
      </c>
    </row>
    <row r="42" spans="2:13" ht="16.5" thickTop="1" thickBot="1" x14ac:dyDescent="0.3">
      <c r="B42" s="124">
        <v>1</v>
      </c>
      <c r="C42" s="147" t="s">
        <v>96</v>
      </c>
      <c r="D42" s="157">
        <f>PCT!B46</f>
        <v>1</v>
      </c>
      <c r="E42" s="130"/>
      <c r="F42" s="130"/>
      <c r="G42" s="130"/>
      <c r="H42" s="130"/>
      <c r="I42" s="130"/>
      <c r="J42" s="130"/>
      <c r="K42" s="130"/>
      <c r="L42" s="130"/>
      <c r="M42" s="130"/>
    </row>
    <row r="43" spans="2:13" ht="16.5" thickTop="1" thickBot="1" x14ac:dyDescent="0.3">
      <c r="B43" s="124">
        <v>2</v>
      </c>
      <c r="C43" s="147" t="s">
        <v>97</v>
      </c>
      <c r="D43" s="157">
        <f>PCT!B47</f>
        <v>3</v>
      </c>
      <c r="E43" s="130"/>
      <c r="F43" s="130"/>
      <c r="G43" s="130"/>
      <c r="H43" s="130"/>
      <c r="I43" s="130"/>
      <c r="J43" s="130"/>
      <c r="K43" s="130"/>
      <c r="L43" s="130"/>
      <c r="M43" s="130"/>
    </row>
    <row r="44" spans="2:13" ht="16.5" thickTop="1" thickBot="1" x14ac:dyDescent="0.3">
      <c r="B44" s="124">
        <v>3</v>
      </c>
      <c r="C44" s="147" t="s">
        <v>98</v>
      </c>
      <c r="D44" s="157">
        <f>PCT!B48</f>
        <v>3</v>
      </c>
      <c r="E44" s="130"/>
      <c r="F44" s="130"/>
      <c r="G44" s="130"/>
      <c r="H44" s="130"/>
      <c r="I44" s="130"/>
      <c r="J44" s="130"/>
      <c r="K44" s="130"/>
      <c r="L44" s="130"/>
      <c r="M44" s="130"/>
    </row>
    <row r="45" spans="2:13" ht="16.5" thickTop="1" thickBot="1" x14ac:dyDescent="0.3">
      <c r="B45" s="124">
        <v>4</v>
      </c>
      <c r="C45" s="147" t="s">
        <v>99</v>
      </c>
      <c r="D45" s="157">
        <f>PCT!B49</f>
        <v>1</v>
      </c>
      <c r="E45" s="130"/>
      <c r="F45" s="130"/>
      <c r="G45" s="130"/>
      <c r="H45" s="130"/>
      <c r="I45" s="130"/>
      <c r="J45" s="130"/>
      <c r="K45" s="130"/>
      <c r="L45" s="130"/>
      <c r="M45" s="130"/>
    </row>
    <row r="46" spans="2:13" ht="16.5" thickTop="1" thickBot="1" x14ac:dyDescent="0.3">
      <c r="B46" s="124">
        <v>5</v>
      </c>
      <c r="C46" s="147" t="s">
        <v>100</v>
      </c>
      <c r="D46" s="157">
        <f>PCT!B50</f>
        <v>1</v>
      </c>
      <c r="E46" s="130"/>
      <c r="F46" s="130"/>
      <c r="G46" s="130"/>
      <c r="H46" s="130"/>
      <c r="I46" s="130"/>
      <c r="J46" s="130"/>
      <c r="K46" s="130"/>
      <c r="L46" s="130"/>
      <c r="M46" s="130"/>
    </row>
    <row r="47" spans="2:13" ht="16.5" thickTop="1" thickBot="1" x14ac:dyDescent="0.3">
      <c r="B47" s="124">
        <v>6</v>
      </c>
      <c r="C47" s="147" t="s">
        <v>101</v>
      </c>
      <c r="D47" s="157">
        <f>PCT!B51</f>
        <v>1</v>
      </c>
      <c r="E47" s="130"/>
      <c r="F47" s="130"/>
      <c r="G47" s="130"/>
      <c r="H47" s="130"/>
      <c r="I47" s="130"/>
      <c r="J47" s="130"/>
      <c r="K47" s="130"/>
      <c r="L47" s="130"/>
      <c r="M47" s="130"/>
    </row>
    <row r="48" spans="2:13" ht="16.5" thickTop="1" thickBot="1" x14ac:dyDescent="0.3">
      <c r="B48" s="124">
        <v>7</v>
      </c>
      <c r="C48" s="147" t="s">
        <v>102</v>
      </c>
      <c r="D48" s="157">
        <f>PCT!B52</f>
        <v>2</v>
      </c>
      <c r="E48" s="130"/>
      <c r="F48" s="130"/>
      <c r="G48" s="130"/>
      <c r="H48" s="130"/>
      <c r="I48" s="130"/>
      <c r="J48" s="130"/>
      <c r="K48" s="130"/>
      <c r="L48" s="130"/>
      <c r="M48" s="130"/>
    </row>
    <row r="49" spans="2:13" ht="16.5" thickTop="1" thickBot="1" x14ac:dyDescent="0.3">
      <c r="B49" s="124">
        <v>8</v>
      </c>
      <c r="C49" s="147" t="s">
        <v>103</v>
      </c>
      <c r="D49" s="157">
        <f>PCT!B53</f>
        <v>3</v>
      </c>
      <c r="E49" s="130"/>
      <c r="F49" s="130"/>
      <c r="G49" s="130"/>
      <c r="H49" s="130"/>
      <c r="I49" s="130"/>
      <c r="J49" s="130"/>
      <c r="K49" s="130"/>
      <c r="L49" s="130"/>
      <c r="M49" s="130"/>
    </row>
    <row r="50" spans="2:13" ht="16.5" thickTop="1" thickBot="1" x14ac:dyDescent="0.3">
      <c r="B50" s="124">
        <v>9</v>
      </c>
      <c r="C50" s="147" t="s">
        <v>104</v>
      </c>
      <c r="D50" s="157">
        <f>PCT!B54</f>
        <v>1</v>
      </c>
      <c r="E50" s="130"/>
      <c r="F50" s="130"/>
      <c r="G50" s="130"/>
      <c r="H50" s="130"/>
      <c r="I50" s="130"/>
      <c r="J50" s="130"/>
      <c r="K50" s="130"/>
      <c r="L50" s="130"/>
      <c r="M50" s="130"/>
    </row>
    <row r="51" spans="2:13" ht="16.5" thickTop="1" thickBot="1" x14ac:dyDescent="0.3">
      <c r="B51" s="124">
        <v>10</v>
      </c>
      <c r="C51" s="147" t="s">
        <v>105</v>
      </c>
      <c r="D51" s="157">
        <f>PCT!B55</f>
        <v>1</v>
      </c>
      <c r="E51" s="130"/>
      <c r="F51" s="130"/>
      <c r="G51" s="130"/>
      <c r="H51" s="130"/>
      <c r="I51" s="130"/>
      <c r="J51" s="130"/>
      <c r="K51" s="130"/>
      <c r="L51" s="130"/>
      <c r="M51" s="130"/>
    </row>
    <row r="52" spans="2:13" ht="15.75" thickTop="1" x14ac:dyDescent="0.25">
      <c r="B52" s="176"/>
      <c r="C52" s="176"/>
      <c r="D52" s="158"/>
    </row>
    <row r="53" spans="2:13" ht="15.75" thickBot="1" x14ac:dyDescent="0.3">
      <c r="B53" s="123" t="s">
        <v>59</v>
      </c>
      <c r="C53" s="20" t="s">
        <v>75</v>
      </c>
      <c r="D53" s="156" t="s">
        <v>58</v>
      </c>
      <c r="E53" s="19" t="s">
        <v>58</v>
      </c>
      <c r="F53" s="19" t="s">
        <v>58</v>
      </c>
      <c r="G53" s="19" t="s">
        <v>58</v>
      </c>
      <c r="H53" s="19" t="s">
        <v>58</v>
      </c>
      <c r="I53" s="19" t="s">
        <v>58</v>
      </c>
      <c r="J53" s="19" t="s">
        <v>58</v>
      </c>
      <c r="K53" s="19" t="s">
        <v>58</v>
      </c>
      <c r="L53" s="19" t="s">
        <v>58</v>
      </c>
      <c r="M53" s="19" t="s">
        <v>58</v>
      </c>
    </row>
    <row r="54" spans="2:13" ht="16.5" thickTop="1" thickBot="1" x14ac:dyDescent="0.3">
      <c r="B54" s="124">
        <v>1</v>
      </c>
      <c r="C54" s="147" t="s">
        <v>106</v>
      </c>
      <c r="D54" s="157">
        <f>PCT!B61</f>
        <v>2</v>
      </c>
      <c r="E54" s="130"/>
      <c r="F54" s="130"/>
      <c r="G54" s="130"/>
      <c r="H54" s="130"/>
      <c r="I54" s="130"/>
      <c r="J54" s="130"/>
      <c r="K54" s="130"/>
      <c r="L54" s="130"/>
      <c r="M54" s="130"/>
    </row>
    <row r="55" spans="2:13" ht="16.5" thickTop="1" thickBot="1" x14ac:dyDescent="0.3">
      <c r="B55" s="124">
        <v>2</v>
      </c>
      <c r="C55" s="147" t="s">
        <v>107</v>
      </c>
      <c r="D55" s="157">
        <f>PCT!B62</f>
        <v>1</v>
      </c>
      <c r="E55" s="130"/>
      <c r="F55" s="130"/>
      <c r="G55" s="130"/>
      <c r="H55" s="130"/>
      <c r="I55" s="130"/>
      <c r="J55" s="130"/>
      <c r="K55" s="130"/>
      <c r="L55" s="130"/>
      <c r="M55" s="130"/>
    </row>
    <row r="56" spans="2:13" ht="16.5" thickTop="1" thickBot="1" x14ac:dyDescent="0.3">
      <c r="B56" s="124">
        <v>3</v>
      </c>
      <c r="C56" s="147" t="s">
        <v>108</v>
      </c>
      <c r="D56" s="157">
        <f>PCT!B63</f>
        <v>1</v>
      </c>
      <c r="E56" s="130"/>
      <c r="F56" s="130"/>
      <c r="G56" s="130"/>
      <c r="H56" s="130"/>
      <c r="I56" s="130"/>
      <c r="J56" s="130"/>
      <c r="K56" s="130"/>
      <c r="L56" s="130"/>
      <c r="M56" s="130"/>
    </row>
    <row r="57" spans="2:13" ht="16.5" thickTop="1" thickBot="1" x14ac:dyDescent="0.3">
      <c r="B57" s="124">
        <v>4</v>
      </c>
      <c r="C57" s="147" t="s">
        <v>109</v>
      </c>
      <c r="D57" s="157">
        <f>PCT!B64</f>
        <v>3</v>
      </c>
      <c r="E57" s="130"/>
      <c r="F57" s="130"/>
      <c r="G57" s="130"/>
      <c r="H57" s="130"/>
      <c r="I57" s="130"/>
      <c r="J57" s="130"/>
      <c r="K57" s="130"/>
      <c r="L57" s="130"/>
      <c r="M57" s="130"/>
    </row>
    <row r="58" spans="2:13" ht="16.5" thickTop="1" thickBot="1" x14ac:dyDescent="0.3">
      <c r="B58" s="124">
        <v>5</v>
      </c>
      <c r="C58" s="147" t="s">
        <v>110</v>
      </c>
      <c r="D58" s="157">
        <f>PCT!B65</f>
        <v>1</v>
      </c>
      <c r="E58" s="130"/>
      <c r="F58" s="130"/>
      <c r="G58" s="130"/>
      <c r="H58" s="130"/>
      <c r="I58" s="130"/>
      <c r="J58" s="130"/>
      <c r="K58" s="130"/>
      <c r="L58" s="130"/>
      <c r="M58" s="130"/>
    </row>
    <row r="59" spans="2:13" ht="16.5" thickTop="1" thickBot="1" x14ac:dyDescent="0.3">
      <c r="B59" s="124">
        <v>6</v>
      </c>
      <c r="C59" s="147" t="s">
        <v>111</v>
      </c>
      <c r="D59" s="157">
        <f>PCT!B66</f>
        <v>2</v>
      </c>
      <c r="E59" s="130"/>
      <c r="F59" s="130"/>
      <c r="G59" s="130"/>
      <c r="H59" s="130"/>
      <c r="I59" s="130"/>
      <c r="J59" s="130"/>
      <c r="K59" s="130"/>
      <c r="L59" s="130"/>
      <c r="M59" s="130"/>
    </row>
    <row r="60" spans="2:13" ht="16.5" thickTop="1" thickBot="1" x14ac:dyDescent="0.3">
      <c r="B60" s="124">
        <v>7</v>
      </c>
      <c r="C60" s="147" t="s">
        <v>112</v>
      </c>
      <c r="D60" s="157">
        <f>PCT!B67</f>
        <v>1</v>
      </c>
      <c r="E60" s="130"/>
      <c r="F60" s="130"/>
      <c r="G60" s="130"/>
      <c r="H60" s="130"/>
      <c r="I60" s="130"/>
      <c r="J60" s="130"/>
      <c r="K60" s="130"/>
      <c r="L60" s="130"/>
      <c r="M60" s="130"/>
    </row>
    <row r="61" spans="2:13" ht="16.5" thickTop="1" thickBot="1" x14ac:dyDescent="0.3">
      <c r="B61" s="124">
        <v>8</v>
      </c>
      <c r="C61" s="147" t="s">
        <v>113</v>
      </c>
      <c r="D61" s="157">
        <f>PCT!B68</f>
        <v>1</v>
      </c>
      <c r="E61" s="130"/>
      <c r="F61" s="130"/>
      <c r="G61" s="130"/>
      <c r="H61" s="130"/>
      <c r="I61" s="130"/>
      <c r="J61" s="130"/>
      <c r="K61" s="130"/>
      <c r="L61" s="130"/>
      <c r="M61" s="130"/>
    </row>
    <row r="62" spans="2:13" ht="16.5" thickTop="1" thickBot="1" x14ac:dyDescent="0.3">
      <c r="B62" s="124">
        <v>9</v>
      </c>
      <c r="C62" s="147" t="s">
        <v>114</v>
      </c>
      <c r="D62" s="157">
        <f>PCT!B69</f>
        <v>1</v>
      </c>
      <c r="E62" s="130"/>
      <c r="F62" s="130"/>
      <c r="G62" s="130"/>
      <c r="H62" s="130"/>
      <c r="I62" s="130"/>
      <c r="J62" s="130"/>
      <c r="K62" s="130"/>
      <c r="L62" s="130"/>
      <c r="M62" s="130"/>
    </row>
    <row r="63" spans="2:13" ht="16.5" thickTop="1" thickBot="1" x14ac:dyDescent="0.3">
      <c r="B63" s="124">
        <v>10</v>
      </c>
      <c r="C63" s="147" t="s">
        <v>115</v>
      </c>
      <c r="D63" s="157">
        <f>PCT!B70</f>
        <v>2</v>
      </c>
      <c r="E63" s="130"/>
      <c r="F63" s="130"/>
      <c r="G63" s="130"/>
      <c r="H63" s="130"/>
      <c r="I63" s="130"/>
      <c r="J63" s="130"/>
      <c r="K63" s="130"/>
      <c r="L63" s="130"/>
      <c r="M63" s="130"/>
    </row>
    <row r="64" spans="2:13" ht="15.75" thickTop="1" x14ac:dyDescent="0.25"/>
  </sheetData>
  <sheetProtection algorithmName="SHA-512" hashValue="8E5LpfUmzx6JQAqHFomarW+HZiYg1jJ/QfABMHy9edZPk2s4uqD6Ab9ApwDVPgZHq8+5MSR4IoMxCAYY110RDQ==" saltValue="oY18rLeoqPi3Q1P1mRW2Cw==" spinCount="100000" sheet="1" formatCells="0" formatColumns="0" selectLockedCells="1"/>
  <conditionalFormatting sqref="D15">
    <cfRule type="cellIs" dxfId="119" priority="121" operator="between">
      <formula>24.5</formula>
      <formula>30.5</formula>
    </cfRule>
    <cfRule type="cellIs" dxfId="118" priority="122" operator="between">
      <formula>19.5</formula>
      <formula>24.5</formula>
    </cfRule>
    <cfRule type="cellIs" dxfId="117" priority="123" operator="between">
      <formula>9</formula>
      <formula>19.5</formula>
    </cfRule>
  </conditionalFormatting>
  <conditionalFormatting sqref="D12">
    <cfRule type="cellIs" dxfId="116" priority="130" operator="between">
      <formula>24.5</formula>
      <formula>30.5</formula>
    </cfRule>
    <cfRule type="cellIs" dxfId="115" priority="131" operator="between">
      <formula>19.5</formula>
      <formula>24.5</formula>
    </cfRule>
    <cfRule type="cellIs" dxfId="114" priority="132" operator="between">
      <formula>9</formula>
      <formula>19.5</formula>
    </cfRule>
  </conditionalFormatting>
  <conditionalFormatting sqref="D13">
    <cfRule type="cellIs" dxfId="113" priority="127" operator="between">
      <formula>24.5</formula>
      <formula>30.5</formula>
    </cfRule>
    <cfRule type="cellIs" dxfId="112" priority="128" operator="between">
      <formula>19.5</formula>
      <formula>24.5</formula>
    </cfRule>
    <cfRule type="cellIs" dxfId="111" priority="129" operator="between">
      <formula>9</formula>
      <formula>19.5</formula>
    </cfRule>
  </conditionalFormatting>
  <conditionalFormatting sqref="D14">
    <cfRule type="cellIs" dxfId="110" priority="124" operator="between">
      <formula>24.5</formula>
      <formula>30.5</formula>
    </cfRule>
    <cfRule type="cellIs" dxfId="109" priority="125" operator="between">
      <formula>19.5</formula>
      <formula>24.5</formula>
    </cfRule>
    <cfRule type="cellIs" dxfId="108" priority="126" operator="between">
      <formula>9</formula>
      <formula>19.5</formula>
    </cfRule>
  </conditionalFormatting>
  <conditionalFormatting sqref="E15">
    <cfRule type="cellIs" dxfId="107" priority="97" operator="between">
      <formula>24.5</formula>
      <formula>30.5</formula>
    </cfRule>
    <cfRule type="cellIs" dxfId="106" priority="98" operator="between">
      <formula>19.5</formula>
      <formula>24.5</formula>
    </cfRule>
    <cfRule type="cellIs" dxfId="105" priority="99" operator="between">
      <formula>9</formula>
      <formula>19.5</formula>
    </cfRule>
  </conditionalFormatting>
  <conditionalFormatting sqref="E12">
    <cfRule type="cellIs" dxfId="104" priority="106" operator="between">
      <formula>24.5</formula>
      <formula>30.5</formula>
    </cfRule>
    <cfRule type="cellIs" dxfId="103" priority="107" operator="between">
      <formula>19.5</formula>
      <formula>24.5</formula>
    </cfRule>
    <cfRule type="cellIs" dxfId="102" priority="108" operator="between">
      <formula>9</formula>
      <formula>19.5</formula>
    </cfRule>
  </conditionalFormatting>
  <conditionalFormatting sqref="E13">
    <cfRule type="cellIs" dxfId="101" priority="103" operator="between">
      <formula>24.5</formula>
      <formula>30.5</formula>
    </cfRule>
    <cfRule type="cellIs" dxfId="100" priority="104" operator="between">
      <formula>19.5</formula>
      <formula>24.5</formula>
    </cfRule>
    <cfRule type="cellIs" dxfId="99" priority="105" operator="between">
      <formula>9</formula>
      <formula>19.5</formula>
    </cfRule>
  </conditionalFormatting>
  <conditionalFormatting sqref="E14">
    <cfRule type="cellIs" dxfId="98" priority="100" operator="between">
      <formula>24.5</formula>
      <formula>30.5</formula>
    </cfRule>
    <cfRule type="cellIs" dxfId="97" priority="101" operator="between">
      <formula>19.5</formula>
      <formula>24.5</formula>
    </cfRule>
    <cfRule type="cellIs" dxfId="96" priority="102" operator="between">
      <formula>9</formula>
      <formula>19.5</formula>
    </cfRule>
  </conditionalFormatting>
  <conditionalFormatting sqref="F15">
    <cfRule type="cellIs" dxfId="95" priority="85" operator="between">
      <formula>24.5</formula>
      <formula>30.5</formula>
    </cfRule>
    <cfRule type="cellIs" dxfId="94" priority="86" operator="between">
      <formula>19.5</formula>
      <formula>24.5</formula>
    </cfRule>
    <cfRule type="cellIs" dxfId="93" priority="87" operator="between">
      <formula>9</formula>
      <formula>19.5</formula>
    </cfRule>
  </conditionalFormatting>
  <conditionalFormatting sqref="F12">
    <cfRule type="cellIs" dxfId="92" priority="94" operator="between">
      <formula>24.5</formula>
      <formula>30.5</formula>
    </cfRule>
    <cfRule type="cellIs" dxfId="91" priority="95" operator="between">
      <formula>19.5</formula>
      <formula>24.5</formula>
    </cfRule>
    <cfRule type="cellIs" dxfId="90" priority="96" operator="between">
      <formula>9</formula>
      <formula>19.5</formula>
    </cfRule>
  </conditionalFormatting>
  <conditionalFormatting sqref="F13">
    <cfRule type="cellIs" dxfId="89" priority="91" operator="between">
      <formula>24.5</formula>
      <formula>30.5</formula>
    </cfRule>
    <cfRule type="cellIs" dxfId="88" priority="92" operator="between">
      <formula>19.5</formula>
      <formula>24.5</formula>
    </cfRule>
    <cfRule type="cellIs" dxfId="87" priority="93" operator="between">
      <formula>9</formula>
      <formula>19.5</formula>
    </cfRule>
  </conditionalFormatting>
  <conditionalFormatting sqref="F14">
    <cfRule type="cellIs" dxfId="86" priority="88" operator="between">
      <formula>24.5</formula>
      <formula>30.5</formula>
    </cfRule>
    <cfRule type="cellIs" dxfId="85" priority="89" operator="between">
      <formula>19.5</formula>
      <formula>24.5</formula>
    </cfRule>
    <cfRule type="cellIs" dxfId="84" priority="90" operator="between">
      <formula>9</formula>
      <formula>19.5</formula>
    </cfRule>
  </conditionalFormatting>
  <conditionalFormatting sqref="G15">
    <cfRule type="cellIs" dxfId="83" priority="73" operator="between">
      <formula>24.5</formula>
      <formula>30.5</formula>
    </cfRule>
    <cfRule type="cellIs" dxfId="82" priority="74" operator="between">
      <formula>19.5</formula>
      <formula>24.5</formula>
    </cfRule>
    <cfRule type="cellIs" dxfId="81" priority="75" operator="between">
      <formula>9</formula>
      <formula>19.5</formula>
    </cfRule>
  </conditionalFormatting>
  <conditionalFormatting sqref="G12">
    <cfRule type="cellIs" dxfId="80" priority="82" operator="between">
      <formula>24.5</formula>
      <formula>30.5</formula>
    </cfRule>
    <cfRule type="cellIs" dxfId="79" priority="83" operator="between">
      <formula>19.5</formula>
      <formula>24.5</formula>
    </cfRule>
    <cfRule type="cellIs" dxfId="78" priority="84" operator="between">
      <formula>9</formula>
      <formula>19.5</formula>
    </cfRule>
  </conditionalFormatting>
  <conditionalFormatting sqref="G13">
    <cfRule type="cellIs" dxfId="77" priority="79" operator="between">
      <formula>24.5</formula>
      <formula>30.5</formula>
    </cfRule>
    <cfRule type="cellIs" dxfId="76" priority="80" operator="between">
      <formula>19.5</formula>
      <formula>24.5</formula>
    </cfRule>
    <cfRule type="cellIs" dxfId="75" priority="81" operator="between">
      <formula>9</formula>
      <formula>19.5</formula>
    </cfRule>
  </conditionalFormatting>
  <conditionalFormatting sqref="G14">
    <cfRule type="cellIs" dxfId="74" priority="76" operator="between">
      <formula>24.5</formula>
      <formula>30.5</formula>
    </cfRule>
    <cfRule type="cellIs" dxfId="73" priority="77" operator="between">
      <formula>19.5</formula>
      <formula>24.5</formula>
    </cfRule>
    <cfRule type="cellIs" dxfId="72" priority="78" operator="between">
      <formula>9</formula>
      <formula>19.5</formula>
    </cfRule>
  </conditionalFormatting>
  <conditionalFormatting sqref="H15">
    <cfRule type="cellIs" dxfId="71" priority="61" operator="between">
      <formula>24.5</formula>
      <formula>30.5</formula>
    </cfRule>
    <cfRule type="cellIs" dxfId="70" priority="62" operator="between">
      <formula>19.5</formula>
      <formula>24.5</formula>
    </cfRule>
    <cfRule type="cellIs" dxfId="69" priority="63" operator="between">
      <formula>9</formula>
      <formula>19.5</formula>
    </cfRule>
  </conditionalFormatting>
  <conditionalFormatting sqref="H12">
    <cfRule type="cellIs" dxfId="68" priority="70" operator="between">
      <formula>24.5</formula>
      <formula>30.5</formula>
    </cfRule>
    <cfRule type="cellIs" dxfId="67" priority="71" operator="between">
      <formula>19.5</formula>
      <formula>24.5</formula>
    </cfRule>
    <cfRule type="cellIs" dxfId="66" priority="72" operator="between">
      <formula>9</formula>
      <formula>19.5</formula>
    </cfRule>
  </conditionalFormatting>
  <conditionalFormatting sqref="H13">
    <cfRule type="cellIs" dxfId="65" priority="67" operator="between">
      <formula>24.5</formula>
      <formula>30.5</formula>
    </cfRule>
    <cfRule type="cellIs" dxfId="64" priority="68" operator="between">
      <formula>19.5</formula>
      <formula>24.5</formula>
    </cfRule>
    <cfRule type="cellIs" dxfId="63" priority="69" operator="between">
      <formula>9</formula>
      <formula>19.5</formula>
    </cfRule>
  </conditionalFormatting>
  <conditionalFormatting sqref="H14">
    <cfRule type="cellIs" dxfId="62" priority="64" operator="between">
      <formula>24.5</formula>
      <formula>30.5</formula>
    </cfRule>
    <cfRule type="cellIs" dxfId="61" priority="65" operator="between">
      <formula>19.5</formula>
      <formula>24.5</formula>
    </cfRule>
    <cfRule type="cellIs" dxfId="60" priority="66" operator="between">
      <formula>9</formula>
      <formula>19.5</formula>
    </cfRule>
  </conditionalFormatting>
  <conditionalFormatting sqref="I15">
    <cfRule type="cellIs" dxfId="59" priority="49" operator="between">
      <formula>24.5</formula>
      <formula>30.5</formula>
    </cfRule>
    <cfRule type="cellIs" dxfId="58" priority="50" operator="between">
      <formula>19.5</formula>
      <formula>24.5</formula>
    </cfRule>
    <cfRule type="cellIs" dxfId="57" priority="51" operator="between">
      <formula>9</formula>
      <formula>19.5</formula>
    </cfRule>
  </conditionalFormatting>
  <conditionalFormatting sqref="I12">
    <cfRule type="cellIs" dxfId="56" priority="58" operator="between">
      <formula>24.5</formula>
      <formula>30.5</formula>
    </cfRule>
    <cfRule type="cellIs" dxfId="55" priority="59" operator="between">
      <formula>19.5</formula>
      <formula>24.5</formula>
    </cfRule>
    <cfRule type="cellIs" dxfId="54" priority="60" operator="between">
      <formula>9</formula>
      <formula>19.5</formula>
    </cfRule>
  </conditionalFormatting>
  <conditionalFormatting sqref="I13">
    <cfRule type="cellIs" dxfId="53" priority="55" operator="between">
      <formula>24.5</formula>
      <formula>30.5</formula>
    </cfRule>
    <cfRule type="cellIs" dxfId="52" priority="56" operator="between">
      <formula>19.5</formula>
      <formula>24.5</formula>
    </cfRule>
    <cfRule type="cellIs" dxfId="51" priority="57" operator="between">
      <formula>9</formula>
      <formula>19.5</formula>
    </cfRule>
  </conditionalFormatting>
  <conditionalFormatting sqref="I14">
    <cfRule type="cellIs" dxfId="50" priority="52" operator="between">
      <formula>24.5</formula>
      <formula>30.5</formula>
    </cfRule>
    <cfRule type="cellIs" dxfId="49" priority="53" operator="between">
      <formula>19.5</formula>
      <formula>24.5</formula>
    </cfRule>
    <cfRule type="cellIs" dxfId="48" priority="54" operator="between">
      <formula>9</formula>
      <formula>19.5</formula>
    </cfRule>
  </conditionalFormatting>
  <conditionalFormatting sqref="J15">
    <cfRule type="cellIs" dxfId="47" priority="37" operator="between">
      <formula>24.5</formula>
      <formula>30.5</formula>
    </cfRule>
    <cfRule type="cellIs" dxfId="46" priority="38" operator="between">
      <formula>19.5</formula>
      <formula>24.5</formula>
    </cfRule>
    <cfRule type="cellIs" dxfId="45" priority="39" operator="between">
      <formula>9</formula>
      <formula>19.5</formula>
    </cfRule>
  </conditionalFormatting>
  <conditionalFormatting sqref="J12">
    <cfRule type="cellIs" dxfId="44" priority="46" operator="between">
      <formula>24.5</formula>
      <formula>30.5</formula>
    </cfRule>
    <cfRule type="cellIs" dxfId="43" priority="47" operator="between">
      <formula>19.5</formula>
      <formula>24.5</formula>
    </cfRule>
    <cfRule type="cellIs" dxfId="42" priority="48" operator="between">
      <formula>9</formula>
      <formula>19.5</formula>
    </cfRule>
  </conditionalFormatting>
  <conditionalFormatting sqref="J13">
    <cfRule type="cellIs" dxfId="41" priority="43" operator="between">
      <formula>24.5</formula>
      <formula>30.5</formula>
    </cfRule>
    <cfRule type="cellIs" dxfId="40" priority="44" operator="between">
      <formula>19.5</formula>
      <formula>24.5</formula>
    </cfRule>
    <cfRule type="cellIs" dxfId="39" priority="45" operator="between">
      <formula>9</formula>
      <formula>19.5</formula>
    </cfRule>
  </conditionalFormatting>
  <conditionalFormatting sqref="J14">
    <cfRule type="cellIs" dxfId="38" priority="40" operator="between">
      <formula>24.5</formula>
      <formula>30.5</formula>
    </cfRule>
    <cfRule type="cellIs" dxfId="37" priority="41" operator="between">
      <formula>19.5</formula>
      <formula>24.5</formula>
    </cfRule>
    <cfRule type="cellIs" dxfId="36" priority="42" operator="between">
      <formula>9</formula>
      <formula>19.5</formula>
    </cfRule>
  </conditionalFormatting>
  <conditionalFormatting sqref="K15">
    <cfRule type="cellIs" dxfId="35" priority="25" operator="between">
      <formula>24.5</formula>
      <formula>30.5</formula>
    </cfRule>
    <cfRule type="cellIs" dxfId="34" priority="26" operator="between">
      <formula>19.5</formula>
      <formula>24.5</formula>
    </cfRule>
    <cfRule type="cellIs" dxfId="33" priority="27" operator="between">
      <formula>9</formula>
      <formula>19.5</formula>
    </cfRule>
  </conditionalFormatting>
  <conditionalFormatting sqref="K12">
    <cfRule type="cellIs" dxfId="32" priority="34" operator="between">
      <formula>24.5</formula>
      <formula>30.5</formula>
    </cfRule>
    <cfRule type="cellIs" dxfId="31" priority="35" operator="between">
      <formula>19.5</formula>
      <formula>24.5</formula>
    </cfRule>
    <cfRule type="cellIs" dxfId="30" priority="36" operator="between">
      <formula>9</formula>
      <formula>19.5</formula>
    </cfRule>
  </conditionalFormatting>
  <conditionalFormatting sqref="K13">
    <cfRule type="cellIs" dxfId="29" priority="31" operator="between">
      <formula>24.5</formula>
      <formula>30.5</formula>
    </cfRule>
    <cfRule type="cellIs" dxfId="28" priority="32" operator="between">
      <formula>19.5</formula>
      <formula>24.5</formula>
    </cfRule>
    <cfRule type="cellIs" dxfId="27" priority="33" operator="between">
      <formula>9</formula>
      <formula>19.5</formula>
    </cfRule>
  </conditionalFormatting>
  <conditionalFormatting sqref="K14">
    <cfRule type="cellIs" dxfId="26" priority="28" operator="between">
      <formula>24.5</formula>
      <formula>30.5</formula>
    </cfRule>
    <cfRule type="cellIs" dxfId="25" priority="29" operator="between">
      <formula>19.5</formula>
      <formula>24.5</formula>
    </cfRule>
    <cfRule type="cellIs" dxfId="24" priority="30" operator="between">
      <formula>9</formula>
      <formula>19.5</formula>
    </cfRule>
  </conditionalFormatting>
  <conditionalFormatting sqref="L15">
    <cfRule type="cellIs" dxfId="23" priority="13" operator="between">
      <formula>24.5</formula>
      <formula>30.5</formula>
    </cfRule>
    <cfRule type="cellIs" dxfId="22" priority="14" operator="between">
      <formula>19.5</formula>
      <formula>24.5</formula>
    </cfRule>
    <cfRule type="cellIs" dxfId="21" priority="15" operator="between">
      <formula>9</formula>
      <formula>19.5</formula>
    </cfRule>
  </conditionalFormatting>
  <conditionalFormatting sqref="L12">
    <cfRule type="cellIs" dxfId="20" priority="22" operator="between">
      <formula>24.5</formula>
      <formula>30.5</formula>
    </cfRule>
    <cfRule type="cellIs" dxfId="19" priority="23" operator="between">
      <formula>19.5</formula>
      <formula>24.5</formula>
    </cfRule>
    <cfRule type="cellIs" dxfId="18" priority="24" operator="between">
      <formula>9</formula>
      <formula>19.5</formula>
    </cfRule>
  </conditionalFormatting>
  <conditionalFormatting sqref="L13">
    <cfRule type="cellIs" dxfId="17" priority="19" operator="between">
      <formula>24.5</formula>
      <formula>30.5</formula>
    </cfRule>
    <cfRule type="cellIs" dxfId="16" priority="20" operator="between">
      <formula>19.5</formula>
      <formula>24.5</formula>
    </cfRule>
    <cfRule type="cellIs" dxfId="15" priority="21" operator="between">
      <formula>9</formula>
      <formula>19.5</formula>
    </cfRule>
  </conditionalFormatting>
  <conditionalFormatting sqref="L14">
    <cfRule type="cellIs" dxfId="14" priority="16" operator="between">
      <formula>24.5</formula>
      <formula>30.5</formula>
    </cfRule>
    <cfRule type="cellIs" dxfId="13" priority="17" operator="between">
      <formula>19.5</formula>
      <formula>24.5</formula>
    </cfRule>
    <cfRule type="cellIs" dxfId="12" priority="18" operator="between">
      <formula>9</formula>
      <formula>19.5</formula>
    </cfRule>
  </conditionalFormatting>
  <conditionalFormatting sqref="M15">
    <cfRule type="cellIs" dxfId="11" priority="1" operator="between">
      <formula>24.5</formula>
      <formula>30.5</formula>
    </cfRule>
    <cfRule type="cellIs" dxfId="10" priority="2" operator="between">
      <formula>19.5</formula>
      <formula>24.5</formula>
    </cfRule>
    <cfRule type="cellIs" dxfId="9" priority="3" operator="between">
      <formula>9</formula>
      <formula>19.5</formula>
    </cfRule>
  </conditionalFormatting>
  <conditionalFormatting sqref="M12">
    <cfRule type="cellIs" dxfId="8" priority="10" operator="between">
      <formula>24.5</formula>
      <formula>30.5</formula>
    </cfRule>
    <cfRule type="cellIs" dxfId="7" priority="11" operator="between">
      <formula>19.5</formula>
      <formula>24.5</formula>
    </cfRule>
    <cfRule type="cellIs" dxfId="6" priority="12" operator="between">
      <formula>9</formula>
      <formula>19.5</formula>
    </cfRule>
  </conditionalFormatting>
  <conditionalFormatting sqref="M13">
    <cfRule type="cellIs" dxfId="5" priority="7" operator="between">
      <formula>24.5</formula>
      <formula>30.5</formula>
    </cfRule>
    <cfRule type="cellIs" dxfId="4" priority="8" operator="between">
      <formula>19.5</formula>
      <formula>24.5</formula>
    </cfRule>
    <cfRule type="cellIs" dxfId="3" priority="9" operator="between">
      <formula>9</formula>
      <formula>19.5</formula>
    </cfRule>
  </conditionalFormatting>
  <conditionalFormatting sqref="M14">
    <cfRule type="cellIs" dxfId="2" priority="4" operator="between">
      <formula>24.5</formula>
      <formula>30.5</formula>
    </cfRule>
    <cfRule type="cellIs" dxfId="1" priority="5" operator="between">
      <formula>19.5</formula>
      <formula>24.5</formula>
    </cfRule>
    <cfRule type="cellIs" dxfId="0" priority="6" operator="between">
      <formula>9</formula>
      <formula>19.5</formula>
    </cfRule>
  </conditionalFormatting>
  <dataValidations count="1">
    <dataValidation type="decimal" allowBlank="1" showInputMessage="1" showErrorMessage="1" sqref="D42:M51 D18:M27 D30:M39 D54:M63" xr:uid="{39E3378F-8E24-4A1D-83D9-CC216CB51F48}">
      <formula1>1</formula1>
      <formula2>3</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BF3B0A4-CADB-40E9-ADB0-60014D03BE85}">
          <x14:formula1>
            <xm:f>dropdowns!$H$20:$H$22</xm:f>
          </x14:formula1>
          <xm:sqref>D9:M9</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693AD-C8C2-4DD8-B1BD-EE7D2F83D688}">
  <dimension ref="B2:H34"/>
  <sheetViews>
    <sheetView showGridLines="0" showRowColHeaders="0" workbookViewId="0">
      <selection activeCell="H9" sqref="H9"/>
    </sheetView>
  </sheetViews>
  <sheetFormatPr defaultRowHeight="15" x14ac:dyDescent="0.25"/>
  <cols>
    <col min="2" max="2" width="7.5703125" customWidth="1"/>
    <col min="3" max="3" width="18.85546875" customWidth="1"/>
    <col min="4" max="4" width="40.7109375" customWidth="1"/>
    <col min="5" max="6" width="19.28515625" customWidth="1"/>
    <col min="7" max="7" width="21.85546875" customWidth="1"/>
    <col min="8" max="8" width="51.7109375" customWidth="1"/>
    <col min="9" max="10" width="12.42578125" customWidth="1"/>
  </cols>
  <sheetData>
    <row r="2" spans="2:8" ht="26.25" x14ac:dyDescent="0.4">
      <c r="B2" s="9" t="s">
        <v>50</v>
      </c>
    </row>
    <row r="3" spans="2:8" ht="21" x14ac:dyDescent="0.35">
      <c r="B3" s="5" t="s">
        <v>352</v>
      </c>
    </row>
    <row r="4" spans="2:8" x14ac:dyDescent="0.25">
      <c r="B4" s="6"/>
    </row>
    <row r="5" spans="2:8" ht="21" x14ac:dyDescent="0.35">
      <c r="B5" s="10" t="s">
        <v>473</v>
      </c>
    </row>
    <row r="8" spans="2:8" ht="15.75" thickBot="1" x14ac:dyDescent="0.3">
      <c r="C8" s="12" t="s">
        <v>474</v>
      </c>
      <c r="D8" s="12" t="s">
        <v>475</v>
      </c>
      <c r="E8" s="12" t="s">
        <v>458</v>
      </c>
      <c r="F8" s="12" t="s">
        <v>469</v>
      </c>
      <c r="G8" s="12" t="s">
        <v>461</v>
      </c>
      <c r="H8" s="12" t="s">
        <v>116</v>
      </c>
    </row>
    <row r="9" spans="2:8" ht="16.5" thickTop="1" thickBot="1" x14ac:dyDescent="0.3">
      <c r="B9" s="121">
        <v>1</v>
      </c>
      <c r="C9" s="38"/>
      <c r="D9" s="38"/>
      <c r="E9" s="139"/>
      <c r="F9" s="139"/>
      <c r="G9" s="38"/>
      <c r="H9" s="38"/>
    </row>
    <row r="10" spans="2:8" ht="16.5" thickTop="1" thickBot="1" x14ac:dyDescent="0.3">
      <c r="B10" s="121">
        <v>2</v>
      </c>
      <c r="C10" s="38"/>
      <c r="D10" s="38"/>
      <c r="E10" s="139"/>
      <c r="F10" s="139"/>
      <c r="G10" s="38"/>
      <c r="H10" s="38"/>
    </row>
    <row r="11" spans="2:8" ht="16.5" thickTop="1" thickBot="1" x14ac:dyDescent="0.3">
      <c r="B11" s="121">
        <v>3</v>
      </c>
      <c r="C11" s="38"/>
      <c r="D11" s="38"/>
      <c r="E11" s="139"/>
      <c r="F11" s="139"/>
      <c r="G11" s="38"/>
      <c r="H11" s="38"/>
    </row>
    <row r="12" spans="2:8" ht="16.5" thickTop="1" thickBot="1" x14ac:dyDescent="0.3">
      <c r="B12" s="121">
        <v>4</v>
      </c>
      <c r="C12" s="38"/>
      <c r="D12" s="38"/>
      <c r="E12" s="139"/>
      <c r="F12" s="139"/>
      <c r="G12" s="38"/>
      <c r="H12" s="38"/>
    </row>
    <row r="13" spans="2:8" ht="16.5" thickTop="1" thickBot="1" x14ac:dyDescent="0.3">
      <c r="B13" s="121">
        <v>5</v>
      </c>
      <c r="C13" s="38"/>
      <c r="D13" s="38"/>
      <c r="E13" s="139"/>
      <c r="F13" s="139"/>
      <c r="G13" s="38"/>
      <c r="H13" s="38"/>
    </row>
    <row r="14" spans="2:8" ht="16.5" thickTop="1" thickBot="1" x14ac:dyDescent="0.3">
      <c r="B14" s="121">
        <v>6</v>
      </c>
      <c r="C14" s="38"/>
      <c r="D14" s="38"/>
      <c r="E14" s="139"/>
      <c r="F14" s="139"/>
      <c r="G14" s="38"/>
      <c r="H14" s="38"/>
    </row>
    <row r="15" spans="2:8" ht="16.5" thickTop="1" thickBot="1" x14ac:dyDescent="0.3">
      <c r="B15" s="121">
        <v>7</v>
      </c>
      <c r="C15" s="38"/>
      <c r="D15" s="38"/>
      <c r="E15" s="139"/>
      <c r="F15" s="139"/>
      <c r="G15" s="38"/>
      <c r="H15" s="38"/>
    </row>
    <row r="16" spans="2:8" ht="16.5" thickTop="1" thickBot="1" x14ac:dyDescent="0.3">
      <c r="B16" s="121">
        <v>8</v>
      </c>
      <c r="C16" s="38"/>
      <c r="D16" s="38"/>
      <c r="E16" s="139"/>
      <c r="F16" s="139"/>
      <c r="G16" s="38"/>
      <c r="H16" s="38"/>
    </row>
    <row r="17" spans="2:8" ht="16.5" thickTop="1" thickBot="1" x14ac:dyDescent="0.3">
      <c r="B17" s="121">
        <v>9</v>
      </c>
      <c r="C17" s="38"/>
      <c r="D17" s="38"/>
      <c r="E17" s="139"/>
      <c r="F17" s="139"/>
      <c r="G17" s="38"/>
      <c r="H17" s="38"/>
    </row>
    <row r="18" spans="2:8" ht="16.5" thickTop="1" thickBot="1" x14ac:dyDescent="0.3">
      <c r="B18" s="121">
        <v>10</v>
      </c>
      <c r="C18" s="38"/>
      <c r="D18" s="38"/>
      <c r="E18" s="139"/>
      <c r="F18" s="139"/>
      <c r="G18" s="38"/>
      <c r="H18" s="38"/>
    </row>
    <row r="19" spans="2:8" ht="16.5" thickTop="1" thickBot="1" x14ac:dyDescent="0.3">
      <c r="B19" s="121">
        <v>11</v>
      </c>
      <c r="C19" s="38"/>
      <c r="D19" s="38"/>
      <c r="E19" s="139"/>
      <c r="F19" s="139"/>
      <c r="G19" s="38"/>
      <c r="H19" s="38"/>
    </row>
    <row r="20" spans="2:8" ht="16.5" thickTop="1" thickBot="1" x14ac:dyDescent="0.3">
      <c r="B20" s="121">
        <v>12</v>
      </c>
      <c r="C20" s="38"/>
      <c r="D20" s="38"/>
      <c r="E20" s="139"/>
      <c r="F20" s="139"/>
      <c r="G20" s="38"/>
      <c r="H20" s="38"/>
    </row>
    <row r="21" spans="2:8" ht="16.5" thickTop="1" thickBot="1" x14ac:dyDescent="0.3">
      <c r="B21" s="121">
        <v>13</v>
      </c>
      <c r="C21" s="38"/>
      <c r="D21" s="38"/>
      <c r="E21" s="139"/>
      <c r="F21" s="139"/>
      <c r="G21" s="38"/>
      <c r="H21" s="38"/>
    </row>
    <row r="22" spans="2:8" ht="16.5" thickTop="1" thickBot="1" x14ac:dyDescent="0.3">
      <c r="B22" s="121">
        <v>14</v>
      </c>
      <c r="C22" s="38"/>
      <c r="D22" s="38"/>
      <c r="E22" s="139"/>
      <c r="F22" s="139"/>
      <c r="G22" s="38"/>
      <c r="H22" s="38"/>
    </row>
    <row r="23" spans="2:8" ht="16.5" thickTop="1" thickBot="1" x14ac:dyDescent="0.3">
      <c r="B23" s="121">
        <v>15</v>
      </c>
      <c r="C23" s="38"/>
      <c r="D23" s="38"/>
      <c r="E23" s="139"/>
      <c r="F23" s="139"/>
      <c r="G23" s="38"/>
      <c r="H23" s="38"/>
    </row>
    <row r="24" spans="2:8" ht="16.5" thickTop="1" thickBot="1" x14ac:dyDescent="0.3">
      <c r="B24" s="121">
        <v>16</v>
      </c>
      <c r="C24" s="38"/>
      <c r="D24" s="38"/>
      <c r="E24" s="139"/>
      <c r="F24" s="139"/>
      <c r="G24" s="38"/>
      <c r="H24" s="38"/>
    </row>
    <row r="25" spans="2:8" ht="16.5" thickTop="1" thickBot="1" x14ac:dyDescent="0.3">
      <c r="B25" s="121">
        <v>17</v>
      </c>
      <c r="C25" s="38"/>
      <c r="D25" s="38"/>
      <c r="E25" s="139"/>
      <c r="F25" s="139"/>
      <c r="G25" s="38"/>
      <c r="H25" s="38"/>
    </row>
    <row r="26" spans="2:8" ht="16.5" thickTop="1" thickBot="1" x14ac:dyDescent="0.3">
      <c r="B26" s="121">
        <v>18</v>
      </c>
      <c r="C26" s="38"/>
      <c r="D26" s="38"/>
      <c r="E26" s="139"/>
      <c r="F26" s="139"/>
      <c r="G26" s="38"/>
      <c r="H26" s="38"/>
    </row>
    <row r="27" spans="2:8" ht="16.5" thickTop="1" thickBot="1" x14ac:dyDescent="0.3">
      <c r="B27" s="121">
        <v>19</v>
      </c>
      <c r="C27" s="38"/>
      <c r="D27" s="38"/>
      <c r="E27" s="139"/>
      <c r="F27" s="139"/>
      <c r="G27" s="38"/>
      <c r="H27" s="38"/>
    </row>
    <row r="28" spans="2:8" ht="16.5" thickTop="1" thickBot="1" x14ac:dyDescent="0.3">
      <c r="B28" s="121">
        <v>20</v>
      </c>
      <c r="C28" s="38"/>
      <c r="D28" s="38"/>
      <c r="E28" s="139"/>
      <c r="F28" s="139"/>
      <c r="G28" s="38"/>
      <c r="H28" s="38"/>
    </row>
    <row r="29" spans="2:8" ht="16.5" thickTop="1" thickBot="1" x14ac:dyDescent="0.3">
      <c r="B29" s="121">
        <v>21</v>
      </c>
      <c r="C29" s="38"/>
      <c r="D29" s="38"/>
      <c r="E29" s="139"/>
      <c r="F29" s="139"/>
      <c r="G29" s="38"/>
      <c r="H29" s="38"/>
    </row>
    <row r="30" spans="2:8" ht="16.5" thickTop="1" thickBot="1" x14ac:dyDescent="0.3">
      <c r="B30" s="121">
        <v>22</v>
      </c>
      <c r="C30" s="38"/>
      <c r="D30" s="38"/>
      <c r="E30" s="139"/>
      <c r="F30" s="139"/>
      <c r="G30" s="38"/>
      <c r="H30" s="38"/>
    </row>
    <row r="31" spans="2:8" ht="16.5" thickTop="1" thickBot="1" x14ac:dyDescent="0.3">
      <c r="B31" s="121">
        <v>23</v>
      </c>
      <c r="C31" s="38"/>
      <c r="D31" s="38"/>
      <c r="E31" s="139"/>
      <c r="F31" s="139"/>
      <c r="G31" s="38"/>
      <c r="H31" s="38"/>
    </row>
    <row r="32" spans="2:8" ht="16.5" thickTop="1" thickBot="1" x14ac:dyDescent="0.3">
      <c r="B32" s="121">
        <v>24</v>
      </c>
      <c r="C32" s="38"/>
      <c r="D32" s="38"/>
      <c r="E32" s="139"/>
      <c r="F32" s="139"/>
      <c r="G32" s="38"/>
      <c r="H32" s="38"/>
    </row>
    <row r="33" spans="2:8" ht="16.5" thickTop="1" thickBot="1" x14ac:dyDescent="0.3">
      <c r="B33" s="121">
        <v>25</v>
      </c>
      <c r="C33" s="38"/>
      <c r="D33" s="38"/>
      <c r="E33" s="139"/>
      <c r="F33" s="139"/>
      <c r="G33" s="38"/>
      <c r="H33" s="38"/>
    </row>
    <row r="34" spans="2:8" ht="15.75" thickTop="1" x14ac:dyDescent="0.25"/>
  </sheetData>
  <sheetProtection algorithmName="SHA-512" hashValue="NoL6zV/PsfL82Layx9H4SS4PZAWUTNl2kMPW7Hj+YYjL7yHIlAC0KswE5L7b3oS5MefAC+2O6vGJQKpP9CW4lQ==" saltValue="02N1MX4UnVWIRYhDwYVuqw==" spinCount="100000" sheet="1" formatCells="0" formatColumns="0" selectLockedCell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EF7D8A4B-2652-40B7-8A78-590CB2DBFEB5}">
          <x14:formula1>
            <xm:f>dropdowns!$H$27:$H$29</xm:f>
          </x14:formula1>
          <xm:sqref>C9:C33</xm:sqref>
        </x14:dataValidation>
        <x14:dataValidation type="list" allowBlank="1" showInputMessage="1" showErrorMessage="1" xr:uid="{398D4168-ACAE-4CC2-8ECB-9F4203B8ED32}">
          <x14:formula1>
            <xm:f>dropdowns!$H$12:$H$16</xm:f>
          </x14:formula1>
          <xm:sqref>G9:G33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92DA-C34A-4E18-B0B4-02BFC019B335}">
  <dimension ref="B2:G34"/>
  <sheetViews>
    <sheetView showGridLines="0" showRowColHeaders="0" workbookViewId="0">
      <selection activeCell="C10" sqref="C10"/>
    </sheetView>
  </sheetViews>
  <sheetFormatPr defaultRowHeight="15" x14ac:dyDescent="0.25"/>
  <cols>
    <col min="2" max="2" width="21" customWidth="1"/>
    <col min="3" max="3" width="51.85546875" customWidth="1"/>
    <col min="4" max="4" width="3.42578125" customWidth="1"/>
    <col min="5" max="5" width="51.85546875" customWidth="1"/>
    <col min="6" max="6" width="3.5703125" customWidth="1"/>
    <col min="7" max="7" width="51.85546875" customWidth="1"/>
    <col min="8" max="10" width="12.42578125" customWidth="1"/>
  </cols>
  <sheetData>
    <row r="2" spans="2:7" ht="26.25" x14ac:dyDescent="0.4">
      <c r="B2" s="9" t="s">
        <v>50</v>
      </c>
    </row>
    <row r="3" spans="2:7" ht="21" x14ac:dyDescent="0.35">
      <c r="B3" s="5" t="s">
        <v>352</v>
      </c>
    </row>
    <row r="4" spans="2:7" x14ac:dyDescent="0.25">
      <c r="B4" s="6"/>
    </row>
    <row r="5" spans="2:7" ht="21" x14ac:dyDescent="0.35">
      <c r="B5" s="10" t="s">
        <v>476</v>
      </c>
    </row>
    <row r="8" spans="2:7" ht="18.75" x14ac:dyDescent="0.25">
      <c r="B8" s="37"/>
      <c r="C8" s="52" t="s">
        <v>477</v>
      </c>
      <c r="D8" s="37"/>
      <c r="E8" s="52" t="s">
        <v>478</v>
      </c>
      <c r="F8" s="37"/>
      <c r="G8" s="52" t="s">
        <v>479</v>
      </c>
    </row>
    <row r="9" spans="2:7" ht="15.75" thickBot="1" x14ac:dyDescent="0.3">
      <c r="B9" s="37"/>
      <c r="C9" s="37" t="s">
        <v>480</v>
      </c>
      <c r="D9" s="37"/>
      <c r="E9" s="37" t="s">
        <v>481</v>
      </c>
      <c r="F9" s="37"/>
      <c r="G9" s="37" t="s">
        <v>482</v>
      </c>
    </row>
    <row r="10" spans="2:7" ht="16.5" thickTop="1" thickBot="1" x14ac:dyDescent="0.3">
      <c r="B10" s="83" t="s">
        <v>483</v>
      </c>
      <c r="C10" s="38"/>
      <c r="D10" s="37"/>
      <c r="E10" s="196"/>
      <c r="F10" s="37"/>
      <c r="G10" s="196"/>
    </row>
    <row r="11" spans="2:7" ht="16.5" thickTop="1" thickBot="1" x14ac:dyDescent="0.3">
      <c r="B11" s="83" t="s">
        <v>484</v>
      </c>
      <c r="C11" s="38"/>
      <c r="D11" s="37"/>
      <c r="E11" s="197"/>
      <c r="F11" s="37"/>
      <c r="G11" s="197"/>
    </row>
    <row r="12" spans="2:7" ht="16.5" thickTop="1" thickBot="1" x14ac:dyDescent="0.3">
      <c r="B12" s="83" t="s">
        <v>485</v>
      </c>
      <c r="C12" s="38"/>
      <c r="D12" s="37"/>
      <c r="E12" s="198"/>
      <c r="F12" s="37"/>
      <c r="G12" s="198"/>
    </row>
    <row r="13" spans="2:7" ht="16.5" thickTop="1" thickBot="1" x14ac:dyDescent="0.3">
      <c r="B13" s="83" t="s">
        <v>116</v>
      </c>
      <c r="C13" s="38"/>
      <c r="D13" s="37"/>
      <c r="E13" s="38"/>
      <c r="F13" s="37"/>
      <c r="G13" s="38"/>
    </row>
    <row r="14" spans="2:7" ht="15.75" thickTop="1" x14ac:dyDescent="0.25">
      <c r="B14" s="37"/>
      <c r="C14" s="37"/>
      <c r="D14" s="37"/>
      <c r="E14" s="37"/>
      <c r="F14" s="37"/>
      <c r="G14" s="37"/>
    </row>
    <row r="15" spans="2:7" x14ac:dyDescent="0.25">
      <c r="B15" s="37"/>
      <c r="C15" s="37"/>
      <c r="D15" s="37"/>
      <c r="E15" s="37"/>
      <c r="F15" s="37"/>
      <c r="G15" s="37"/>
    </row>
    <row r="16" spans="2:7" x14ac:dyDescent="0.25">
      <c r="B16" s="37"/>
      <c r="C16" s="37"/>
      <c r="D16" s="37"/>
      <c r="E16" s="37"/>
      <c r="F16" s="37"/>
      <c r="G16" s="37"/>
    </row>
    <row r="17" spans="2:7" x14ac:dyDescent="0.25">
      <c r="B17" s="37"/>
      <c r="C17" s="37"/>
      <c r="D17" s="37"/>
      <c r="E17" s="37"/>
      <c r="F17" s="37"/>
      <c r="G17" s="37"/>
    </row>
    <row r="18" spans="2:7" ht="18.75" x14ac:dyDescent="0.25">
      <c r="B18" s="37"/>
      <c r="C18" s="52" t="s">
        <v>477</v>
      </c>
      <c r="D18" s="37"/>
      <c r="E18" s="52" t="s">
        <v>478</v>
      </c>
      <c r="F18" s="37"/>
      <c r="G18" s="52" t="s">
        <v>479</v>
      </c>
    </row>
    <row r="19" spans="2:7" ht="15.75" thickBot="1" x14ac:dyDescent="0.3">
      <c r="B19" s="37"/>
      <c r="C19" s="37" t="s">
        <v>480</v>
      </c>
      <c r="D19" s="37"/>
      <c r="E19" s="37" t="s">
        <v>481</v>
      </c>
      <c r="F19" s="37"/>
      <c r="G19" s="37" t="s">
        <v>482</v>
      </c>
    </row>
    <row r="20" spans="2:7" ht="16.5" thickTop="1" thickBot="1" x14ac:dyDescent="0.3">
      <c r="B20" s="83" t="s">
        <v>483</v>
      </c>
      <c r="C20" s="38"/>
      <c r="D20" s="37"/>
      <c r="E20" s="196"/>
      <c r="F20" s="37"/>
      <c r="G20" s="196"/>
    </row>
    <row r="21" spans="2:7" ht="16.5" thickTop="1" thickBot="1" x14ac:dyDescent="0.3">
      <c r="B21" s="83" t="s">
        <v>484</v>
      </c>
      <c r="C21" s="38"/>
      <c r="D21" s="37"/>
      <c r="E21" s="197"/>
      <c r="F21" s="37"/>
      <c r="G21" s="197"/>
    </row>
    <row r="22" spans="2:7" ht="16.5" thickTop="1" thickBot="1" x14ac:dyDescent="0.3">
      <c r="B22" s="83" t="s">
        <v>485</v>
      </c>
      <c r="C22" s="38"/>
      <c r="D22" s="37"/>
      <c r="E22" s="198"/>
      <c r="F22" s="37"/>
      <c r="G22" s="198"/>
    </row>
    <row r="23" spans="2:7" ht="16.5" thickTop="1" thickBot="1" x14ac:dyDescent="0.3">
      <c r="B23" s="83" t="s">
        <v>116</v>
      </c>
      <c r="C23" s="38"/>
      <c r="D23" s="37"/>
      <c r="E23" s="38"/>
      <c r="F23" s="37"/>
      <c r="G23" s="38"/>
    </row>
    <row r="24" spans="2:7" ht="15.75" thickTop="1" x14ac:dyDescent="0.25">
      <c r="B24" s="37"/>
      <c r="C24" s="37"/>
      <c r="D24" s="37"/>
      <c r="E24" s="37"/>
      <c r="F24" s="37"/>
      <c r="G24" s="37"/>
    </row>
    <row r="25" spans="2:7" x14ac:dyDescent="0.25">
      <c r="B25" s="37"/>
      <c r="C25" s="37"/>
      <c r="D25" s="37"/>
      <c r="E25" s="37"/>
      <c r="F25" s="37"/>
      <c r="G25" s="37"/>
    </row>
    <row r="26" spans="2:7" x14ac:dyDescent="0.25">
      <c r="B26" s="37"/>
      <c r="C26" s="37"/>
      <c r="D26" s="37"/>
      <c r="E26" s="37"/>
      <c r="F26" s="37"/>
      <c r="G26" s="37"/>
    </row>
    <row r="27" spans="2:7" x14ac:dyDescent="0.25">
      <c r="B27" s="37"/>
      <c r="C27" s="37"/>
      <c r="D27" s="37"/>
      <c r="E27" s="37"/>
      <c r="F27" s="37"/>
      <c r="G27" s="37"/>
    </row>
    <row r="28" spans="2:7" ht="18.75" x14ac:dyDescent="0.25">
      <c r="B28" s="37"/>
      <c r="C28" s="52" t="s">
        <v>477</v>
      </c>
      <c r="D28" s="37"/>
      <c r="E28" s="52" t="s">
        <v>478</v>
      </c>
      <c r="F28" s="37"/>
      <c r="G28" s="52" t="s">
        <v>479</v>
      </c>
    </row>
    <row r="29" spans="2:7" ht="15.75" thickBot="1" x14ac:dyDescent="0.3">
      <c r="B29" s="37"/>
      <c r="C29" s="37" t="s">
        <v>480</v>
      </c>
      <c r="D29" s="37"/>
      <c r="E29" s="37" t="s">
        <v>481</v>
      </c>
      <c r="F29" s="37"/>
      <c r="G29" s="37" t="s">
        <v>482</v>
      </c>
    </row>
    <row r="30" spans="2:7" ht="16.5" thickTop="1" thickBot="1" x14ac:dyDescent="0.3">
      <c r="B30" s="83" t="s">
        <v>483</v>
      </c>
      <c r="C30" s="38"/>
      <c r="D30" s="37"/>
      <c r="E30" s="196"/>
      <c r="F30" s="37"/>
      <c r="G30" s="196"/>
    </row>
    <row r="31" spans="2:7" ht="16.5" thickTop="1" thickBot="1" x14ac:dyDescent="0.3">
      <c r="B31" s="83" t="s">
        <v>484</v>
      </c>
      <c r="C31" s="38"/>
      <c r="D31" s="37"/>
      <c r="E31" s="197"/>
      <c r="F31" s="37"/>
      <c r="G31" s="197"/>
    </row>
    <row r="32" spans="2:7" ht="16.5" thickTop="1" thickBot="1" x14ac:dyDescent="0.3">
      <c r="B32" s="83" t="s">
        <v>485</v>
      </c>
      <c r="C32" s="38"/>
      <c r="D32" s="37"/>
      <c r="E32" s="198"/>
      <c r="F32" s="37"/>
      <c r="G32" s="198"/>
    </row>
    <row r="33" spans="2:7" ht="16.5" thickTop="1" thickBot="1" x14ac:dyDescent="0.3">
      <c r="B33" s="83" t="s">
        <v>116</v>
      </c>
      <c r="C33" s="38"/>
      <c r="D33" s="37"/>
      <c r="E33" s="38"/>
      <c r="F33" s="37"/>
      <c r="G33" s="38"/>
    </row>
    <row r="34" spans="2:7" ht="15.75" thickTop="1" x14ac:dyDescent="0.25"/>
  </sheetData>
  <sheetProtection algorithmName="SHA-512" hashValue="3IGBoeMxs2QSy5i//e91/DP7xij20vl+OMDB4gZK9L6RDTNrhAvIgbRm86KNhcZHj/kAUwXR83duMQ1GgCwhIA==" saltValue="iKG4y0/gE5GDhsR3I4sncg==" spinCount="100000" sheet="1" formatCells="0" formatColumns="0" formatRows="0" selectLockedCells="1"/>
  <mergeCells count="6">
    <mergeCell ref="E10:E12"/>
    <mergeCell ref="G10:G12"/>
    <mergeCell ref="E20:E22"/>
    <mergeCell ref="G20:G22"/>
    <mergeCell ref="E30:E32"/>
    <mergeCell ref="G30:G32"/>
  </mergeCells>
  <pageMargins left="0.7" right="0.7" top="0.75" bottom="0.75" header="0.3" footer="0.3"/>
  <pageSetup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84669-7D21-46A1-8244-6884CB4BDEC7}">
  <dimension ref="B2:C40"/>
  <sheetViews>
    <sheetView showGridLines="0" showRowColHeaders="0" workbookViewId="0">
      <selection activeCell="C10" sqref="C10"/>
    </sheetView>
  </sheetViews>
  <sheetFormatPr defaultRowHeight="15" x14ac:dyDescent="0.25"/>
  <cols>
    <col min="2" max="2" width="111" bestFit="1" customWidth="1"/>
    <col min="3" max="6" width="12.42578125" customWidth="1"/>
  </cols>
  <sheetData>
    <row r="2" spans="2:3" ht="26.25" x14ac:dyDescent="0.4">
      <c r="B2" s="9" t="s">
        <v>50</v>
      </c>
    </row>
    <row r="3" spans="2:3" ht="21" x14ac:dyDescent="0.35">
      <c r="B3" s="5" t="s">
        <v>486</v>
      </c>
    </row>
    <row r="4" spans="2:3" x14ac:dyDescent="0.25">
      <c r="B4" s="6"/>
    </row>
    <row r="5" spans="2:3" ht="21" x14ac:dyDescent="0.35">
      <c r="B5" s="10" t="s">
        <v>487</v>
      </c>
    </row>
    <row r="7" spans="2:3" x14ac:dyDescent="0.25">
      <c r="C7" s="175" t="s">
        <v>488</v>
      </c>
    </row>
    <row r="8" spans="2:3" ht="18.75" x14ac:dyDescent="0.3">
      <c r="B8" s="51" t="s">
        <v>489</v>
      </c>
      <c r="C8" s="37" t="s">
        <v>490</v>
      </c>
    </row>
    <row r="9" spans="2:3" ht="15.75" thickBot="1" x14ac:dyDescent="0.3"/>
    <row r="10" spans="2:3" ht="16.5" thickTop="1" thickBot="1" x14ac:dyDescent="0.3">
      <c r="B10" t="s">
        <v>491</v>
      </c>
      <c r="C10" s="7"/>
    </row>
    <row r="11" spans="2:3" ht="16.5" thickTop="1" thickBot="1" x14ac:dyDescent="0.3">
      <c r="B11" t="s">
        <v>492</v>
      </c>
      <c r="C11" s="7"/>
    </row>
    <row r="12" spans="2:3" ht="16.5" thickTop="1" thickBot="1" x14ac:dyDescent="0.3">
      <c r="B12" t="s">
        <v>493</v>
      </c>
      <c r="C12" s="7"/>
    </row>
    <row r="13" spans="2:3" ht="16.5" thickTop="1" thickBot="1" x14ac:dyDescent="0.3">
      <c r="B13" t="s">
        <v>494</v>
      </c>
      <c r="C13" s="7"/>
    </row>
    <row r="14" spans="2:3" ht="16.5" thickTop="1" thickBot="1" x14ac:dyDescent="0.3">
      <c r="B14" t="s">
        <v>495</v>
      </c>
      <c r="C14" s="7"/>
    </row>
    <row r="15" spans="2:3" ht="16.5" thickTop="1" thickBot="1" x14ac:dyDescent="0.3">
      <c r="B15" t="s">
        <v>496</v>
      </c>
      <c r="C15" s="7"/>
    </row>
    <row r="16" spans="2:3" ht="15.75" thickTop="1" x14ac:dyDescent="0.25"/>
    <row r="17" spans="2:3" ht="18.75" x14ac:dyDescent="0.3">
      <c r="B17" s="51" t="s">
        <v>497</v>
      </c>
    </row>
    <row r="18" spans="2:3" ht="15.75" thickBot="1" x14ac:dyDescent="0.3"/>
    <row r="19" spans="2:3" ht="16.5" thickTop="1" thickBot="1" x14ac:dyDescent="0.3">
      <c r="B19" t="s">
        <v>498</v>
      </c>
      <c r="C19" s="7"/>
    </row>
    <row r="20" spans="2:3" ht="16.5" thickTop="1" thickBot="1" x14ac:dyDescent="0.3">
      <c r="B20" t="s">
        <v>499</v>
      </c>
      <c r="C20" s="7"/>
    </row>
    <row r="21" spans="2:3" ht="16.5" thickTop="1" thickBot="1" x14ac:dyDescent="0.3">
      <c r="B21" t="s">
        <v>500</v>
      </c>
      <c r="C21" s="7"/>
    </row>
    <row r="22" spans="2:3" ht="16.5" thickTop="1" thickBot="1" x14ac:dyDescent="0.3">
      <c r="B22" t="s">
        <v>501</v>
      </c>
      <c r="C22" s="7"/>
    </row>
    <row r="23" spans="2:3" ht="16.5" thickTop="1" thickBot="1" x14ac:dyDescent="0.3">
      <c r="B23" t="s">
        <v>502</v>
      </c>
      <c r="C23" s="7"/>
    </row>
    <row r="24" spans="2:3" ht="16.5" thickTop="1" thickBot="1" x14ac:dyDescent="0.3">
      <c r="B24" t="s">
        <v>503</v>
      </c>
      <c r="C24" s="7"/>
    </row>
    <row r="25" spans="2:3" ht="16.5" thickTop="1" thickBot="1" x14ac:dyDescent="0.3">
      <c r="B25" t="s">
        <v>504</v>
      </c>
      <c r="C25" s="7"/>
    </row>
    <row r="26" spans="2:3" ht="16.5" thickTop="1" thickBot="1" x14ac:dyDescent="0.3">
      <c r="B26" t="s">
        <v>505</v>
      </c>
      <c r="C26" s="7"/>
    </row>
    <row r="27" spans="2:3" ht="15.75" thickTop="1" x14ac:dyDescent="0.25"/>
    <row r="29" spans="2:3" ht="18.75" x14ac:dyDescent="0.3">
      <c r="B29" s="51" t="s">
        <v>506</v>
      </c>
    </row>
    <row r="30" spans="2:3" ht="15.75" thickBot="1" x14ac:dyDescent="0.3"/>
    <row r="31" spans="2:3" ht="16.5" thickTop="1" thickBot="1" x14ac:dyDescent="0.3">
      <c r="B31" t="s">
        <v>507</v>
      </c>
      <c r="C31" s="7"/>
    </row>
    <row r="32" spans="2:3" ht="16.5" thickTop="1" thickBot="1" x14ac:dyDescent="0.3">
      <c r="B32" t="s">
        <v>508</v>
      </c>
      <c r="C32" s="7"/>
    </row>
    <row r="33" spans="2:3" ht="16.5" thickTop="1" thickBot="1" x14ac:dyDescent="0.3">
      <c r="B33" t="s">
        <v>509</v>
      </c>
      <c r="C33" s="7"/>
    </row>
    <row r="34" spans="2:3" ht="16.5" thickTop="1" thickBot="1" x14ac:dyDescent="0.3">
      <c r="B34" t="s">
        <v>510</v>
      </c>
      <c r="C34" s="7"/>
    </row>
    <row r="35" spans="2:3" ht="16.5" thickTop="1" thickBot="1" x14ac:dyDescent="0.3">
      <c r="B35" t="s">
        <v>511</v>
      </c>
      <c r="C35" s="7"/>
    </row>
    <row r="36" spans="2:3" ht="16.5" thickTop="1" thickBot="1" x14ac:dyDescent="0.3">
      <c r="B36" t="s">
        <v>512</v>
      </c>
      <c r="C36" s="7"/>
    </row>
    <row r="37" spans="2:3" ht="15.75" thickTop="1" x14ac:dyDescent="0.25"/>
    <row r="39" spans="2:3" x14ac:dyDescent="0.25">
      <c r="B39" t="s">
        <v>513</v>
      </c>
      <c r="C39">
        <f>SUM(C10:C36)</f>
        <v>0</v>
      </c>
    </row>
    <row r="40" spans="2:3" x14ac:dyDescent="0.25">
      <c r="B40" t="s">
        <v>514</v>
      </c>
    </row>
  </sheetData>
  <sheetProtection algorithmName="SHA-512" hashValue="V0tIxtVyJUbYx0YQCOgxu84dM7MAzNMj9sRy7qccxqu/AtDL8/F2sAmYTzSE1anIR/6cMD3qSsvdnSdM+pn3GA==" saltValue="sgjJUfZAyzP1tuKvgtkwkg==" spinCount="100000" sheet="1" selectLockedCells="1"/>
  <pageMargins left="0.7" right="0.7" top="0.75" bottom="0.75" header="0.3" footer="0.3"/>
  <pageSetup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3597F-C0A6-484A-AA77-BE0AF5BE73A1}">
  <dimension ref="B2:C43"/>
  <sheetViews>
    <sheetView showGridLines="0" showRowColHeaders="0" workbookViewId="0">
      <selection activeCell="C10" sqref="C10"/>
    </sheetView>
  </sheetViews>
  <sheetFormatPr defaultRowHeight="15" x14ac:dyDescent="0.25"/>
  <cols>
    <col min="2" max="2" width="126.7109375" customWidth="1"/>
    <col min="3" max="6" width="12.42578125" customWidth="1"/>
  </cols>
  <sheetData>
    <row r="2" spans="2:3" ht="26.25" x14ac:dyDescent="0.4">
      <c r="B2" s="9" t="s">
        <v>50</v>
      </c>
    </row>
    <row r="3" spans="2:3" ht="21" x14ac:dyDescent="0.35">
      <c r="B3" s="5" t="s">
        <v>486</v>
      </c>
    </row>
    <row r="4" spans="2:3" x14ac:dyDescent="0.25">
      <c r="B4" s="6"/>
    </row>
    <row r="5" spans="2:3" ht="21" x14ac:dyDescent="0.35">
      <c r="B5" s="10" t="s">
        <v>515</v>
      </c>
    </row>
    <row r="7" spans="2:3" x14ac:dyDescent="0.25">
      <c r="C7" s="40" t="s">
        <v>516</v>
      </c>
    </row>
    <row r="8" spans="2:3" ht="18.75" x14ac:dyDescent="0.3">
      <c r="B8" s="70" t="s">
        <v>517</v>
      </c>
      <c r="C8" s="37" t="s">
        <v>518</v>
      </c>
    </row>
    <row r="9" spans="2:3" ht="15.75" thickBot="1" x14ac:dyDescent="0.3">
      <c r="B9" s="175"/>
    </row>
    <row r="10" spans="2:3" ht="16.5" thickTop="1" thickBot="1" x14ac:dyDescent="0.3">
      <c r="B10" s="175" t="s">
        <v>519</v>
      </c>
      <c r="C10" s="7"/>
    </row>
    <row r="11" spans="2:3" ht="16.5" thickTop="1" thickBot="1" x14ac:dyDescent="0.3">
      <c r="B11" s="175" t="s">
        <v>520</v>
      </c>
      <c r="C11" s="7"/>
    </row>
    <row r="12" spans="2:3" ht="16.5" thickTop="1" thickBot="1" x14ac:dyDescent="0.3">
      <c r="B12" s="175" t="s">
        <v>521</v>
      </c>
      <c r="C12" s="7"/>
    </row>
    <row r="13" spans="2:3" ht="31.5" thickTop="1" thickBot="1" x14ac:dyDescent="0.3">
      <c r="B13" s="175" t="s">
        <v>522</v>
      </c>
      <c r="C13" s="7"/>
    </row>
    <row r="14" spans="2:3" ht="16.5" thickTop="1" thickBot="1" x14ac:dyDescent="0.3">
      <c r="B14" s="175" t="s">
        <v>523</v>
      </c>
      <c r="C14" s="7"/>
    </row>
    <row r="15" spans="2:3" ht="15.75" thickTop="1" x14ac:dyDescent="0.25">
      <c r="B15" s="175"/>
    </row>
    <row r="16" spans="2:3" ht="18.75" x14ac:dyDescent="0.3">
      <c r="B16" s="70" t="s">
        <v>524</v>
      </c>
    </row>
    <row r="17" spans="2:3" ht="15.75" thickBot="1" x14ac:dyDescent="0.3">
      <c r="B17" s="175"/>
    </row>
    <row r="18" spans="2:3" ht="16.5" thickTop="1" thickBot="1" x14ac:dyDescent="0.3">
      <c r="B18" s="175" t="s">
        <v>525</v>
      </c>
      <c r="C18" s="7"/>
    </row>
    <row r="19" spans="2:3" ht="16.5" thickTop="1" thickBot="1" x14ac:dyDescent="0.3">
      <c r="B19" s="175" t="s">
        <v>526</v>
      </c>
      <c r="C19" s="7"/>
    </row>
    <row r="20" spans="2:3" ht="31.5" thickTop="1" thickBot="1" x14ac:dyDescent="0.3">
      <c r="B20" s="175" t="s">
        <v>527</v>
      </c>
      <c r="C20" s="7"/>
    </row>
    <row r="21" spans="2:3" ht="16.5" thickTop="1" thickBot="1" x14ac:dyDescent="0.3">
      <c r="B21" s="175" t="s">
        <v>528</v>
      </c>
      <c r="C21" s="7"/>
    </row>
    <row r="22" spans="2:3" ht="31.5" thickTop="1" thickBot="1" x14ac:dyDescent="0.3">
      <c r="B22" s="175" t="s">
        <v>529</v>
      </c>
      <c r="C22" s="7"/>
    </row>
    <row r="23" spans="2:3" ht="15.75" thickTop="1" x14ac:dyDescent="0.25">
      <c r="B23" s="175"/>
    </row>
    <row r="24" spans="2:3" x14ac:dyDescent="0.25">
      <c r="B24" s="175"/>
    </row>
    <row r="25" spans="2:3" ht="18.75" x14ac:dyDescent="0.3">
      <c r="B25" s="70" t="s">
        <v>530</v>
      </c>
    </row>
    <row r="26" spans="2:3" ht="15.75" thickBot="1" x14ac:dyDescent="0.3">
      <c r="B26" s="175"/>
    </row>
    <row r="27" spans="2:3" ht="31.5" thickTop="1" thickBot="1" x14ac:dyDescent="0.3">
      <c r="B27" s="175" t="s">
        <v>531</v>
      </c>
      <c r="C27" s="7"/>
    </row>
    <row r="28" spans="2:3" ht="16.5" thickTop="1" thickBot="1" x14ac:dyDescent="0.3">
      <c r="B28" s="175" t="s">
        <v>532</v>
      </c>
      <c r="C28" s="7"/>
    </row>
    <row r="29" spans="2:3" ht="31.5" thickTop="1" thickBot="1" x14ac:dyDescent="0.3">
      <c r="B29" s="175" t="s">
        <v>533</v>
      </c>
      <c r="C29" s="7"/>
    </row>
    <row r="30" spans="2:3" ht="16.5" thickTop="1" thickBot="1" x14ac:dyDescent="0.3">
      <c r="B30" s="175" t="s">
        <v>534</v>
      </c>
      <c r="C30" s="7"/>
    </row>
    <row r="31" spans="2:3" ht="31.5" thickTop="1" thickBot="1" x14ac:dyDescent="0.3">
      <c r="B31" s="175" t="s">
        <v>535</v>
      </c>
      <c r="C31" s="7"/>
    </row>
    <row r="32" spans="2:3" ht="15.75" thickTop="1" x14ac:dyDescent="0.25">
      <c r="B32" s="175"/>
    </row>
    <row r="33" spans="2:3" x14ac:dyDescent="0.25">
      <c r="B33" s="175"/>
    </row>
    <row r="34" spans="2:3" ht="18.75" x14ac:dyDescent="0.3">
      <c r="B34" s="70" t="s">
        <v>536</v>
      </c>
    </row>
    <row r="35" spans="2:3" ht="15.75" thickBot="1" x14ac:dyDescent="0.3">
      <c r="B35" s="175"/>
    </row>
    <row r="36" spans="2:3" ht="16.5" thickTop="1" thickBot="1" x14ac:dyDescent="0.3">
      <c r="B36" s="175" t="s">
        <v>537</v>
      </c>
      <c r="C36" s="7"/>
    </row>
    <row r="37" spans="2:3" ht="16.5" thickTop="1" thickBot="1" x14ac:dyDescent="0.3">
      <c r="B37" s="175" t="s">
        <v>538</v>
      </c>
      <c r="C37" s="7"/>
    </row>
    <row r="38" spans="2:3" ht="31.5" thickTop="1" thickBot="1" x14ac:dyDescent="0.3">
      <c r="B38" s="175" t="s">
        <v>539</v>
      </c>
      <c r="C38" s="7"/>
    </row>
    <row r="39" spans="2:3" ht="16.5" thickTop="1" thickBot="1" x14ac:dyDescent="0.3">
      <c r="B39" s="175" t="s">
        <v>540</v>
      </c>
      <c r="C39" s="7"/>
    </row>
    <row r="40" spans="2:3" ht="31.5" thickTop="1" thickBot="1" x14ac:dyDescent="0.3">
      <c r="B40" s="175" t="s">
        <v>541</v>
      </c>
      <c r="C40" s="7"/>
    </row>
    <row r="41" spans="2:3" ht="15.75" thickTop="1" x14ac:dyDescent="0.25"/>
    <row r="43" spans="2:3" x14ac:dyDescent="0.25">
      <c r="B43" t="s">
        <v>513</v>
      </c>
      <c r="C43">
        <f>SUM(C10:C40)</f>
        <v>0</v>
      </c>
    </row>
  </sheetData>
  <sheetProtection algorithmName="SHA-512" hashValue="J+T/uAfneSEQyaWv1Of3Pg2OIHrmwDHhP6ZSWIyf3sbn9iXoJOp7VkxMPp6Vsahjl8t34dZGrdt2m3reLTZebA==" saltValue="JM85l22NyUYJwD59xoJ5QQ==" spinCount="100000" sheet="1" selectLockedCells="1"/>
  <pageMargins left="0.7" right="0.7" top="0.75" bottom="0.75" header="0.3" footer="0.3"/>
  <pageSetup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79408-7B87-4787-ADBD-8EC511756010}">
  <dimension ref="A1:L30"/>
  <sheetViews>
    <sheetView zoomScaleNormal="100" workbookViewId="0"/>
  </sheetViews>
  <sheetFormatPr defaultRowHeight="15" x14ac:dyDescent="0.25"/>
  <cols>
    <col min="1" max="1" width="18.5703125" bestFit="1" customWidth="1"/>
    <col min="3" max="3" width="48.140625" bestFit="1" customWidth="1"/>
  </cols>
  <sheetData>
    <row r="1" spans="1:12" x14ac:dyDescent="0.25">
      <c r="C1" s="12" t="s">
        <v>542</v>
      </c>
      <c r="E1" s="12" t="s">
        <v>543</v>
      </c>
    </row>
    <row r="2" spans="1:12" x14ac:dyDescent="0.25">
      <c r="C2" t="s">
        <v>544</v>
      </c>
      <c r="E2" t="s">
        <v>334</v>
      </c>
    </row>
    <row r="3" spans="1:12" x14ac:dyDescent="0.25">
      <c r="C3" t="s">
        <v>545</v>
      </c>
      <c r="E3" t="s">
        <v>341</v>
      </c>
    </row>
    <row r="4" spans="1:12" x14ac:dyDescent="0.25">
      <c r="C4" t="s">
        <v>546</v>
      </c>
      <c r="E4" t="s">
        <v>547</v>
      </c>
    </row>
    <row r="5" spans="1:12" x14ac:dyDescent="0.25">
      <c r="C5" t="s">
        <v>548</v>
      </c>
      <c r="E5" t="s">
        <v>549</v>
      </c>
      <c r="H5" s="12" t="s">
        <v>550</v>
      </c>
      <c r="L5" s="12" t="s">
        <v>551</v>
      </c>
    </row>
    <row r="6" spans="1:12" x14ac:dyDescent="0.25">
      <c r="C6" t="s">
        <v>552</v>
      </c>
      <c r="H6" t="s">
        <v>553</v>
      </c>
      <c r="L6" t="s">
        <v>554</v>
      </c>
    </row>
    <row r="7" spans="1:12" x14ac:dyDescent="0.25">
      <c r="C7" t="s">
        <v>555</v>
      </c>
      <c r="H7" t="s">
        <v>556</v>
      </c>
      <c r="L7" t="s">
        <v>557</v>
      </c>
    </row>
    <row r="8" spans="1:12" x14ac:dyDescent="0.25">
      <c r="A8" t="s">
        <v>558</v>
      </c>
      <c r="C8" t="s">
        <v>559</v>
      </c>
      <c r="H8" t="s">
        <v>560</v>
      </c>
      <c r="L8" t="s">
        <v>561</v>
      </c>
    </row>
    <row r="9" spans="1:12" x14ac:dyDescent="0.25">
      <c r="A9" t="s">
        <v>553</v>
      </c>
      <c r="C9" t="s">
        <v>562</v>
      </c>
      <c r="E9" s="12" t="s">
        <v>563</v>
      </c>
      <c r="L9" t="s">
        <v>564</v>
      </c>
    </row>
    <row r="10" spans="1:12" x14ac:dyDescent="0.25">
      <c r="A10" t="s">
        <v>556</v>
      </c>
      <c r="C10" t="s">
        <v>565</v>
      </c>
      <c r="E10" t="s">
        <v>566</v>
      </c>
      <c r="L10" t="s">
        <v>567</v>
      </c>
    </row>
    <row r="11" spans="1:12" x14ac:dyDescent="0.25">
      <c r="A11" t="s">
        <v>560</v>
      </c>
      <c r="C11" t="s">
        <v>568</v>
      </c>
      <c r="E11" t="s">
        <v>569</v>
      </c>
      <c r="H11" s="12" t="s">
        <v>570</v>
      </c>
      <c r="L11" t="s">
        <v>571</v>
      </c>
    </row>
    <row r="12" spans="1:12" x14ac:dyDescent="0.25">
      <c r="A12" t="s">
        <v>572</v>
      </c>
      <c r="C12" t="s">
        <v>573</v>
      </c>
      <c r="E12" t="s">
        <v>574</v>
      </c>
      <c r="H12" t="s">
        <v>575</v>
      </c>
    </row>
    <row r="13" spans="1:12" x14ac:dyDescent="0.25">
      <c r="C13" t="s">
        <v>576</v>
      </c>
      <c r="H13" t="s">
        <v>577</v>
      </c>
    </row>
    <row r="14" spans="1:12" x14ac:dyDescent="0.25">
      <c r="C14" t="s">
        <v>578</v>
      </c>
      <c r="H14" t="s">
        <v>579</v>
      </c>
    </row>
    <row r="15" spans="1:12" x14ac:dyDescent="0.25">
      <c r="A15" t="s">
        <v>580</v>
      </c>
      <c r="C15" t="s">
        <v>581</v>
      </c>
      <c r="H15" t="s">
        <v>582</v>
      </c>
    </row>
    <row r="16" spans="1:12" x14ac:dyDescent="0.25">
      <c r="A16" t="s">
        <v>453</v>
      </c>
      <c r="C16" t="s">
        <v>583</v>
      </c>
      <c r="E16" s="12" t="s">
        <v>584</v>
      </c>
      <c r="H16" t="s">
        <v>585</v>
      </c>
    </row>
    <row r="17" spans="1:8" x14ac:dyDescent="0.25">
      <c r="A17" t="s">
        <v>452</v>
      </c>
      <c r="C17" t="s">
        <v>586</v>
      </c>
      <c r="E17" t="s">
        <v>587</v>
      </c>
    </row>
    <row r="18" spans="1:8" x14ac:dyDescent="0.25">
      <c r="A18" t="s">
        <v>451</v>
      </c>
      <c r="C18" t="s">
        <v>588</v>
      </c>
      <c r="E18" t="s">
        <v>556</v>
      </c>
    </row>
    <row r="19" spans="1:8" x14ac:dyDescent="0.25">
      <c r="A19" t="s">
        <v>589</v>
      </c>
      <c r="C19" t="s">
        <v>590</v>
      </c>
      <c r="E19" t="s">
        <v>591</v>
      </c>
      <c r="H19" s="12" t="s">
        <v>592</v>
      </c>
    </row>
    <row r="20" spans="1:8" x14ac:dyDescent="0.25">
      <c r="C20" t="s">
        <v>593</v>
      </c>
      <c r="H20" t="s">
        <v>594</v>
      </c>
    </row>
    <row r="21" spans="1:8" x14ac:dyDescent="0.25">
      <c r="C21" t="s">
        <v>595</v>
      </c>
      <c r="H21" t="s">
        <v>596</v>
      </c>
    </row>
    <row r="22" spans="1:8" x14ac:dyDescent="0.25">
      <c r="C22" t="s">
        <v>597</v>
      </c>
      <c r="H22" t="s">
        <v>598</v>
      </c>
    </row>
    <row r="23" spans="1:8" x14ac:dyDescent="0.25">
      <c r="C23" t="s">
        <v>599</v>
      </c>
    </row>
    <row r="24" spans="1:8" x14ac:dyDescent="0.25">
      <c r="C24" t="s">
        <v>600</v>
      </c>
    </row>
    <row r="25" spans="1:8" x14ac:dyDescent="0.25">
      <c r="C25" t="s">
        <v>601</v>
      </c>
    </row>
    <row r="26" spans="1:8" x14ac:dyDescent="0.25">
      <c r="C26" t="s">
        <v>602</v>
      </c>
      <c r="H26" s="12" t="s">
        <v>603</v>
      </c>
    </row>
    <row r="27" spans="1:8" x14ac:dyDescent="0.25">
      <c r="C27" t="s">
        <v>604</v>
      </c>
      <c r="H27" t="s">
        <v>376</v>
      </c>
    </row>
    <row r="28" spans="1:8" x14ac:dyDescent="0.25">
      <c r="C28" t="s">
        <v>605</v>
      </c>
      <c r="H28" t="s">
        <v>606</v>
      </c>
    </row>
    <row r="29" spans="1:8" x14ac:dyDescent="0.25">
      <c r="C29" t="s">
        <v>607</v>
      </c>
      <c r="H29" t="s">
        <v>608</v>
      </c>
    </row>
    <row r="30" spans="1:8" x14ac:dyDescent="0.25">
      <c r="C30" t="s">
        <v>609</v>
      </c>
    </row>
  </sheetData>
  <sheetProtection algorithmName="SHA-512" hashValue="1c1Kiaj6bECC9RF9ETh2pja4kU5XnSGQ2T0DzpGtXS2UMjLn0ruFpc3O++hy3Ek6P0v1Dt6aEUv+O04gmUBi+w==" saltValue="Od/tqpCBmalGfH9nJ+K4DA==" spinCount="100000" sheet="1" selectLockedCells="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E02D-429A-44BE-99D4-BBBBEC47A78C}">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IF(DI!B29="","",DI!B29)</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Jjnz8AK/2fPCxjFpHkUwuTdUdrUGKpJwUeFUEl2qBnILyBHAlgdB8STzcSFTmQsEUPgSgfrcanwlZRQ8ZHHemQ==" saltValue="W77CW4SN40ABvabMaNlrgg==" spinCount="100000" sheet="1" formatCells="0" formatColumns="0" formatRows="0" selectLockedCells="1"/>
  <mergeCells count="3">
    <mergeCell ref="C9:E9"/>
    <mergeCell ref="C12:F12"/>
    <mergeCell ref="C35:E35"/>
  </mergeCells>
  <conditionalFormatting sqref="G24">
    <cfRule type="cellIs" dxfId="202" priority="4" operator="equal">
      <formula>0</formula>
    </cfRule>
    <cfRule type="cellIs" dxfId="201" priority="6" operator="equal">
      <formula>0</formula>
    </cfRule>
    <cfRule type="colorScale" priority="7">
      <colorScale>
        <cfvo type="num" val="1"/>
        <cfvo type="num" val="10"/>
        <color theme="0" tint="-4.9989318521683403E-2"/>
        <color rgb="FF342A86"/>
      </colorScale>
    </cfRule>
  </conditionalFormatting>
  <conditionalFormatting sqref="G24">
    <cfRule type="cellIs" dxfId="200" priority="5" operator="between">
      <formula>7</formula>
      <formula>10</formula>
    </cfRule>
  </conditionalFormatting>
  <conditionalFormatting sqref="G25">
    <cfRule type="cellIs" dxfId="199"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whole" allowBlank="1" showInputMessage="1" showErrorMessage="1" error="Enter a score between 1 and 5" prompt="Enter a score for Reinforcement of 1, 2, 3, 4 or 5" sqref="D31" xr:uid="{4E43E78B-216A-4C4A-9822-07A191533577}">
      <formula1>1</formula1>
      <formula2>5</formula2>
    </dataValidation>
    <dataValidation type="whole" allowBlank="1" showInputMessage="1" showErrorMessage="1" error="Enter a score between 1 and 5" prompt="Enter a score for Ability of 1, 2, 3, 4 or 5" sqref="D30" xr:uid="{8DCD9993-A098-4CAC-839E-5A6342EEFF69}">
      <formula1>1</formula1>
      <formula2>5</formula2>
    </dataValidation>
    <dataValidation type="whole" allowBlank="1" showInputMessage="1" showErrorMessage="1" error="Enter a score between 1 and 5" prompt="Enter a score for Knowledge of 1, 2, 3, 4 or 5" sqref="D29" xr:uid="{30854B7C-C574-4EBA-A1F6-85CE014905C3}">
      <formula1>1</formula1>
      <formula2>5</formula2>
    </dataValidation>
    <dataValidation type="whole" allowBlank="1" showInputMessage="1" showErrorMessage="1" error="Enter a score between 1 and 5" prompt="Enter a score for Desire of 1, 2, 3, 4 or 5" sqref="D28" xr:uid="{A079E3EF-2EE8-49E7-A2D1-31B8B8203371}">
      <formula1>1</formula1>
      <formula2>5</formula2>
    </dataValidation>
    <dataValidation type="whole" allowBlank="1" showInputMessage="1" showErrorMessage="1" error="Enter a score between 1 and 5" prompt="Enter a score for Awareness of 1, 2, 3, 4 or 5" sqref="D27" xr:uid="{49D0A254-C421-4CFA-BDBA-C6784604C03B}">
      <formula1>1</formula1>
      <formula2>5</formula2>
    </dataValidation>
    <dataValidation type="decimal" allowBlank="1" showInputMessage="1" showErrorMessage="1" sqref="G14:G23" xr:uid="{4FD4DE78-9063-47E5-B41E-014669A1B8AB}">
      <formula1>0</formula1>
      <formula2>5</formula2>
    </dataValidation>
  </dataValidations>
  <pageMargins left="0.7" right="0.7" top="0.75" bottom="0.75" header="0.3" footer="0.3"/>
  <pageSetup scale="63"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E1936-57AC-402C-88B0-A9E711137403}">
  <sheetPr>
    <pageSetUpPr fitToPage="1"/>
  </sheetPr>
  <dimension ref="B1:H36"/>
  <sheetViews>
    <sheetView showGridLines="0" showRowColHeaders="0" zoomScale="102" zoomScaleNormal="100" workbookViewId="0">
      <selection activeCell="C9" sqref="C9:E9"/>
    </sheetView>
  </sheetViews>
  <sheetFormatPr defaultColWidth="9.140625" defaultRowHeight="15" x14ac:dyDescent="0.25"/>
  <cols>
    <col min="1" max="1" width="9.140625" style="167"/>
    <col min="2" max="2" width="7.28515625" style="167" customWidth="1"/>
    <col min="3" max="3" width="21.140625" style="167" customWidth="1"/>
    <col min="4" max="4" width="6.7109375" style="167" customWidth="1"/>
    <col min="5" max="6" width="60.5703125" style="167" customWidth="1"/>
    <col min="7" max="7" width="11.42578125" style="167" customWidth="1"/>
    <col min="8" max="16384" width="9.140625" style="167"/>
  </cols>
  <sheetData>
    <row r="1" spans="2:8" x14ac:dyDescent="0.25">
      <c r="B1" s="42"/>
      <c r="C1" s="42"/>
      <c r="D1" s="42"/>
      <c r="E1" s="176"/>
      <c r="F1" s="176"/>
      <c r="G1" s="176"/>
      <c r="H1" s="176"/>
    </row>
    <row r="2" spans="2:8" ht="26.25" x14ac:dyDescent="0.25">
      <c r="B2" s="43" t="s">
        <v>50</v>
      </c>
      <c r="C2" s="42"/>
      <c r="D2" s="42"/>
      <c r="E2" s="176"/>
      <c r="F2" s="176"/>
      <c r="G2" s="176"/>
      <c r="H2" s="176"/>
    </row>
    <row r="3" spans="2:8" ht="21" x14ac:dyDescent="0.25">
      <c r="B3" s="44" t="s">
        <v>117</v>
      </c>
      <c r="C3" s="42"/>
      <c r="D3" s="42"/>
      <c r="E3" s="176"/>
      <c r="F3" s="176"/>
      <c r="G3" s="176"/>
      <c r="H3" s="176"/>
    </row>
    <row r="4" spans="2:8" x14ac:dyDescent="0.25">
      <c r="B4" s="45" t="s">
        <v>145</v>
      </c>
      <c r="C4" s="42"/>
      <c r="D4" s="42"/>
      <c r="E4" s="176"/>
      <c r="F4" s="176"/>
      <c r="G4" s="176"/>
      <c r="H4" s="176"/>
    </row>
    <row r="6" spans="2:8" ht="18.75" x14ac:dyDescent="0.25">
      <c r="B6" s="176"/>
      <c r="C6" s="107" t="s">
        <v>158</v>
      </c>
      <c r="D6" s="18" t="str">
        <f>IF(DI!B28="","",DI!B28)</f>
        <v/>
      </c>
      <c r="E6" s="176"/>
      <c r="F6" s="176"/>
      <c r="G6" s="176"/>
      <c r="H6" s="176"/>
    </row>
    <row r="8" spans="2:8" ht="16.5" thickBot="1" x14ac:dyDescent="0.3">
      <c r="B8" s="71" t="s">
        <v>159</v>
      </c>
      <c r="C8" s="176"/>
      <c r="D8" s="176"/>
      <c r="E8" s="176"/>
      <c r="F8" s="176"/>
      <c r="G8" s="176"/>
      <c r="H8" s="176"/>
    </row>
    <row r="9" spans="2:8" ht="33" thickTop="1" thickBot="1" x14ac:dyDescent="0.3">
      <c r="B9" s="118"/>
      <c r="C9" s="189"/>
      <c r="D9" s="191"/>
      <c r="E9" s="190"/>
      <c r="F9" s="176"/>
      <c r="G9" s="176"/>
      <c r="H9" s="176"/>
    </row>
    <row r="10" spans="2:8" ht="15.75" thickTop="1" x14ac:dyDescent="0.25">
      <c r="B10" s="176"/>
      <c r="C10" s="176"/>
      <c r="D10" s="176"/>
      <c r="E10" s="176"/>
      <c r="F10" s="176"/>
      <c r="G10" s="176"/>
      <c r="H10" s="176"/>
    </row>
    <row r="11" spans="2:8" ht="15.75" x14ac:dyDescent="0.25">
      <c r="B11" s="71" t="s">
        <v>160</v>
      </c>
      <c r="C11" s="176"/>
      <c r="D11" s="176"/>
      <c r="E11" s="176"/>
      <c r="F11" s="176"/>
      <c r="G11" s="176"/>
      <c r="H11" s="176"/>
    </row>
    <row r="12" spans="2:8" ht="81.75" customHeight="1" x14ac:dyDescent="0.25">
      <c r="B12" s="71"/>
      <c r="C12" s="185" t="s">
        <v>161</v>
      </c>
      <c r="D12" s="185"/>
      <c r="E12" s="185"/>
      <c r="F12" s="185"/>
      <c r="G12" s="176"/>
      <c r="H12" s="176"/>
    </row>
    <row r="13" spans="2:8" ht="45.75" thickBot="1" x14ac:dyDescent="0.3">
      <c r="B13" s="176"/>
      <c r="C13" s="176"/>
      <c r="D13" s="176"/>
      <c r="E13" s="176" t="s">
        <v>162</v>
      </c>
      <c r="F13" s="176" t="s">
        <v>163</v>
      </c>
      <c r="G13" s="108" t="s">
        <v>164</v>
      </c>
      <c r="H13" s="176"/>
    </row>
    <row r="14" spans="2:8" ht="17.25" thickTop="1" thickBot="1" x14ac:dyDescent="0.3">
      <c r="B14" s="176"/>
      <c r="C14" s="176" t="s">
        <v>165</v>
      </c>
      <c r="D14" s="176"/>
      <c r="E14" s="131"/>
      <c r="F14" s="131"/>
      <c r="G14" s="130"/>
      <c r="H14" s="129"/>
    </row>
    <row r="15" spans="2:8" ht="17.25" thickTop="1" thickBot="1" x14ac:dyDescent="0.3">
      <c r="B15" s="176"/>
      <c r="C15" s="176" t="s">
        <v>166</v>
      </c>
      <c r="D15" s="176"/>
      <c r="E15" s="131"/>
      <c r="F15" s="131"/>
      <c r="G15" s="130"/>
      <c r="H15" s="129"/>
    </row>
    <row r="16" spans="2:8" ht="17.25" thickTop="1" thickBot="1" x14ac:dyDescent="0.3">
      <c r="B16" s="176"/>
      <c r="C16" s="176" t="s">
        <v>167</v>
      </c>
      <c r="D16" s="176"/>
      <c r="E16" s="131"/>
      <c r="F16" s="131"/>
      <c r="G16" s="130"/>
      <c r="H16" s="129"/>
    </row>
    <row r="17" spans="2:8" ht="17.25" thickTop="1" thickBot="1" x14ac:dyDescent="0.3">
      <c r="B17" s="176"/>
      <c r="C17" s="176" t="s">
        <v>168</v>
      </c>
      <c r="D17" s="176"/>
      <c r="E17" s="131"/>
      <c r="F17" s="131"/>
      <c r="G17" s="130"/>
      <c r="H17" s="129"/>
    </row>
    <row r="18" spans="2:8" ht="17.25" thickTop="1" thickBot="1" x14ac:dyDescent="0.3">
      <c r="B18" s="176"/>
      <c r="C18" s="176" t="s">
        <v>169</v>
      </c>
      <c r="D18" s="176"/>
      <c r="E18" s="131"/>
      <c r="F18" s="131"/>
      <c r="G18" s="130"/>
      <c r="H18" s="129"/>
    </row>
    <row r="19" spans="2:8" ht="17.25" thickTop="1" thickBot="1" x14ac:dyDescent="0.3">
      <c r="B19" s="176"/>
      <c r="C19" s="176" t="s">
        <v>170</v>
      </c>
      <c r="D19" s="176"/>
      <c r="E19" s="131"/>
      <c r="F19" s="131"/>
      <c r="G19" s="130"/>
      <c r="H19" s="129"/>
    </row>
    <row r="20" spans="2:8" ht="17.25" thickTop="1" thickBot="1" x14ac:dyDescent="0.3">
      <c r="B20" s="176"/>
      <c r="C20" s="176" t="s">
        <v>171</v>
      </c>
      <c r="D20" s="176"/>
      <c r="E20" s="131"/>
      <c r="F20" s="131"/>
      <c r="G20" s="130"/>
      <c r="H20" s="129"/>
    </row>
    <row r="21" spans="2:8" ht="17.25" thickTop="1" thickBot="1" x14ac:dyDescent="0.3">
      <c r="B21" s="176"/>
      <c r="C21" s="176" t="s">
        <v>172</v>
      </c>
      <c r="D21" s="176"/>
      <c r="E21" s="131"/>
      <c r="F21" s="131"/>
      <c r="G21" s="130"/>
      <c r="H21" s="129"/>
    </row>
    <row r="22" spans="2:8" ht="17.25" thickTop="1" thickBot="1" x14ac:dyDescent="0.3">
      <c r="B22" s="176"/>
      <c r="C22" s="176" t="s">
        <v>173</v>
      </c>
      <c r="D22" s="176"/>
      <c r="E22" s="131"/>
      <c r="F22" s="131"/>
      <c r="G22" s="130"/>
      <c r="H22" s="129"/>
    </row>
    <row r="23" spans="2:8" ht="17.25" thickTop="1" thickBot="1" x14ac:dyDescent="0.3">
      <c r="B23" s="176"/>
      <c r="C23" s="176" t="s">
        <v>174</v>
      </c>
      <c r="D23" s="176"/>
      <c r="E23" s="131"/>
      <c r="F23" s="131"/>
      <c r="G23" s="130"/>
      <c r="H23" s="129"/>
    </row>
    <row r="24" spans="2:8" ht="17.25" thickTop="1" thickBot="1" x14ac:dyDescent="0.3">
      <c r="B24" s="176"/>
      <c r="C24" s="176"/>
      <c r="D24" s="176"/>
      <c r="E24" s="176"/>
      <c r="F24" s="41" t="s">
        <v>175</v>
      </c>
      <c r="G24" s="72">
        <f>COUNTIF(G14:G23,"&gt;0")</f>
        <v>0</v>
      </c>
      <c r="H24" s="176"/>
    </row>
    <row r="25" spans="2:8" ht="17.25" thickTop="1" thickBot="1" x14ac:dyDescent="0.3">
      <c r="B25" s="176"/>
      <c r="C25" s="176"/>
      <c r="D25" s="176"/>
      <c r="E25" s="176"/>
      <c r="F25" s="41" t="s">
        <v>176</v>
      </c>
      <c r="G25" s="73" t="str">
        <f>IF(G24&gt;0,SUM(G14:G23)/G24,"")</f>
        <v/>
      </c>
      <c r="H25" s="176"/>
    </row>
    <row r="26" spans="2:8" ht="17.25" thickTop="1" thickBot="1" x14ac:dyDescent="0.3">
      <c r="B26" s="71" t="s">
        <v>177</v>
      </c>
      <c r="C26" s="176"/>
      <c r="D26" s="176"/>
      <c r="E26" s="176"/>
      <c r="F26" s="176"/>
      <c r="G26" s="176"/>
      <c r="H26" s="176"/>
    </row>
    <row r="27" spans="2:8" ht="16.5" thickTop="1" thickBot="1" x14ac:dyDescent="0.3">
      <c r="B27" s="176"/>
      <c r="C27" s="176" t="s">
        <v>178</v>
      </c>
      <c r="D27" s="76"/>
      <c r="E27" s="176"/>
      <c r="F27" s="176"/>
      <c r="G27" s="176"/>
      <c r="H27" s="176"/>
    </row>
    <row r="28" spans="2:8" ht="16.5" thickTop="1" thickBot="1" x14ac:dyDescent="0.3">
      <c r="B28" s="176"/>
      <c r="C28" s="176" t="s">
        <v>179</v>
      </c>
      <c r="D28" s="76"/>
      <c r="E28" s="176"/>
      <c r="F28" s="176"/>
      <c r="G28" s="176"/>
      <c r="H28" s="176"/>
    </row>
    <row r="29" spans="2:8" ht="16.5" thickTop="1" thickBot="1" x14ac:dyDescent="0.3">
      <c r="B29" s="176"/>
      <c r="C29" s="176" t="s">
        <v>180</v>
      </c>
      <c r="D29" s="76"/>
      <c r="E29" s="132" t="s">
        <v>181</v>
      </c>
      <c r="F29" s="176"/>
      <c r="G29" s="176"/>
      <c r="H29" s="176"/>
    </row>
    <row r="30" spans="2:8" ht="16.5" thickTop="1" thickBot="1" x14ac:dyDescent="0.3">
      <c r="B30" s="176"/>
      <c r="C30" s="176" t="s">
        <v>182</v>
      </c>
      <c r="D30" s="76"/>
      <c r="E30" s="177" t="str">
        <f>IF(D27="","",IF(D27&lt;=3,"Awareness",IF(D28&lt;=3,"Desire",IF(D29&lt;=3,"Knowledge",IF(D30&lt;=3,"Ability",IF(D31&lt;=3,"Reinforcement","No barrier"))))))</f>
        <v/>
      </c>
      <c r="F30" s="176"/>
      <c r="G30" s="176"/>
      <c r="H30" s="176"/>
    </row>
    <row r="31" spans="2:8" ht="16.5" thickTop="1" thickBot="1" x14ac:dyDescent="0.3">
      <c r="B31" s="176"/>
      <c r="C31" s="176" t="s">
        <v>183</v>
      </c>
      <c r="D31" s="76"/>
      <c r="E31" s="176"/>
      <c r="F31" s="176"/>
      <c r="G31" s="176"/>
      <c r="H31" s="176"/>
    </row>
    <row r="32" spans="2:8" ht="15.75" thickTop="1" x14ac:dyDescent="0.25">
      <c r="B32" s="176"/>
      <c r="C32" s="176"/>
      <c r="D32" s="176"/>
      <c r="E32" s="176"/>
      <c r="F32" s="176"/>
      <c r="G32" s="176"/>
      <c r="H32" s="176"/>
    </row>
    <row r="34" spans="2:5" ht="16.5" thickBot="1" x14ac:dyDescent="0.3">
      <c r="B34" s="71" t="s">
        <v>184</v>
      </c>
      <c r="C34" s="176"/>
      <c r="D34" s="176"/>
      <c r="E34" s="176"/>
    </row>
    <row r="35" spans="2:5" ht="33" thickTop="1" thickBot="1" x14ac:dyDescent="0.3">
      <c r="B35" s="118"/>
      <c r="C35" s="189"/>
      <c r="D35" s="191"/>
      <c r="E35" s="190"/>
    </row>
    <row r="36" spans="2:5" ht="15.75" thickTop="1" x14ac:dyDescent="0.25">
      <c r="B36" s="176"/>
      <c r="C36" s="176"/>
      <c r="D36" s="176"/>
      <c r="E36" s="176"/>
    </row>
  </sheetData>
  <sheetProtection algorithmName="SHA-512" hashValue="B3XNci2O9LXBwCyXfVvArpaUVtiY3wYGUkjkQwb0V8v5GuB8Qmu2gbcfK2aqMLwvS/7kSILf3pnAF7ZuPm58MA==" saltValue="Vjq5atdIr+kXQ/zzyEmpbg==" spinCount="100000" sheet="1" formatCells="0" formatColumns="0" formatRows="0" selectLockedCells="1"/>
  <mergeCells count="3">
    <mergeCell ref="C9:E9"/>
    <mergeCell ref="C12:F12"/>
    <mergeCell ref="C35:E35"/>
  </mergeCells>
  <conditionalFormatting sqref="G24">
    <cfRule type="cellIs" dxfId="198" priority="4" operator="equal">
      <formula>0</formula>
    </cfRule>
    <cfRule type="cellIs" dxfId="197" priority="6" operator="equal">
      <formula>0</formula>
    </cfRule>
    <cfRule type="colorScale" priority="7">
      <colorScale>
        <cfvo type="num" val="1"/>
        <cfvo type="num" val="10"/>
        <color theme="0" tint="-4.9989318521683403E-2"/>
        <color rgb="FF342A86"/>
      </colorScale>
    </cfRule>
  </conditionalFormatting>
  <conditionalFormatting sqref="G24">
    <cfRule type="cellIs" dxfId="196" priority="5" operator="between">
      <formula>7</formula>
      <formula>10</formula>
    </cfRule>
  </conditionalFormatting>
  <conditionalFormatting sqref="G25">
    <cfRule type="cellIs" dxfId="195" priority="2" operator="equal">
      <formula>0</formula>
    </cfRule>
    <cfRule type="colorScale" priority="3">
      <colorScale>
        <cfvo type="num" val="0"/>
        <cfvo type="num" val="3"/>
        <cfvo type="num" val="5"/>
        <color rgb="FF63BE7B"/>
        <color rgb="FFFFEB84"/>
        <color rgb="FFF8696B"/>
      </colorScale>
    </cfRule>
  </conditionalFormatting>
  <conditionalFormatting sqref="D27:D31">
    <cfRule type="colorScale" priority="1">
      <colorScale>
        <cfvo type="num" val="1"/>
        <cfvo type="num" val="3"/>
        <cfvo type="num" val="5"/>
        <color rgb="FFF8696B"/>
        <color rgb="FFFFEB84"/>
        <color rgb="FF63BE7B"/>
      </colorScale>
    </cfRule>
  </conditionalFormatting>
  <dataValidations count="6">
    <dataValidation type="decimal" allowBlank="1" showInputMessage="1" showErrorMessage="1" sqref="G14:G23" xr:uid="{1532E1D9-9497-46B6-85B3-6E8CC6F453F8}">
      <formula1>0</formula1>
      <formula2>5</formula2>
    </dataValidation>
    <dataValidation type="whole" allowBlank="1" showInputMessage="1" showErrorMessage="1" error="Enter a score between 1 and 5" prompt="Enter a score for Awareness of 1, 2, 3, 4 or 5" sqref="D27" xr:uid="{6D90292E-C8F1-4819-8D09-C9B57FBE3B38}">
      <formula1>1</formula1>
      <formula2>5</formula2>
    </dataValidation>
    <dataValidation type="whole" allowBlank="1" showInputMessage="1" showErrorMessage="1" error="Enter a score between 1 and 5" prompt="Enter a score for Desire of 1, 2, 3, 4 or 5" sqref="D28" xr:uid="{2B1B646B-21C7-4436-8932-6390DF178B89}">
      <formula1>1</formula1>
      <formula2>5</formula2>
    </dataValidation>
    <dataValidation type="whole" allowBlank="1" showInputMessage="1" showErrorMessage="1" error="Enter a score between 1 and 5" prompt="Enter a score for Knowledge of 1, 2, 3, 4 or 5" sqref="D29" xr:uid="{51343229-D6CC-4AF0-8057-02AD5E9A0934}">
      <formula1>1</formula1>
      <formula2>5</formula2>
    </dataValidation>
    <dataValidation type="whole" allowBlank="1" showInputMessage="1" showErrorMessage="1" error="Enter a score between 1 and 5" prompt="Enter a score for Ability of 1, 2, 3, 4 or 5" sqref="D30" xr:uid="{C2022562-BE82-4FDD-AC30-490B12BD4FE8}">
      <formula1>1</formula1>
      <formula2>5</formula2>
    </dataValidation>
    <dataValidation type="whole" allowBlank="1" showInputMessage="1" showErrorMessage="1" error="Enter a score between 1 and 5" prompt="Enter a score for Reinforcement of 1, 2, 3, 4 or 5" sqref="D31" xr:uid="{2649DD83-DAEB-4628-AE8D-E080AF64B723}">
      <formula1>1</formula1>
      <formula2>5</formula2>
    </dataValidation>
  </dataValidations>
  <pageMargins left="0.7" right="0.7" top="0.75" bottom="0.75" header="0.3" footer="0.3"/>
  <pageSetup scale="6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876e295e-bebf-461b-a171-ba5265350c72">
      <UserInfo>
        <DisplayName>Stacy Shatlock</DisplayName>
        <AccountId>7823</AccountId>
        <AccountType/>
      </UserInfo>
    </SharedWithUsers>
    <lcf76f155ced4ddcb4097134ff3c332f xmlns="1da47ffa-51ae-49e8-936e-ca1980f29ac0">
      <Terms xmlns="http://schemas.microsoft.com/office/infopath/2007/PartnerControls"/>
    </lcf76f155ced4ddcb4097134ff3c332f>
    <TaxCatchAll xmlns="230e9df3-be65-4c73-a93b-d1236ebd677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1B572431994C745B353BBAE8663B484" ma:contentTypeVersion="14" ma:contentTypeDescription="Create a new document." ma:contentTypeScope="" ma:versionID="34431366e8d2394d9f7059ea0770b995">
  <xsd:schema xmlns:xsd="http://www.w3.org/2001/XMLSchema" xmlns:xs="http://www.w3.org/2001/XMLSchema" xmlns:p="http://schemas.microsoft.com/office/2006/metadata/properties" xmlns:ns2="1da47ffa-51ae-49e8-936e-ca1980f29ac0" xmlns:ns3="876e295e-bebf-461b-a171-ba5265350c72" xmlns:ns4="230e9df3-be65-4c73-a93b-d1236ebd677e" targetNamespace="http://schemas.microsoft.com/office/2006/metadata/properties" ma:root="true" ma:fieldsID="8f2a33578c606de6256a617c1a28216d" ns2:_="" ns3:_="" ns4:_="">
    <xsd:import namespace="1da47ffa-51ae-49e8-936e-ca1980f29ac0"/>
    <xsd:import namespace="876e295e-bebf-461b-a171-ba5265350c72"/>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47ffa-51ae-49e8-936e-ca1980f29a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76e295e-bebf-461b-a171-ba5265350c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c1e9dd-ec94-4737-8655-9e6a972d5721}" ma:internalName="TaxCatchAll" ma:showField="CatchAllData" ma:web="876e295e-bebf-461b-a171-ba5265350c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A372F7-ED06-44DD-9B26-AA799F6F5B37}">
  <ds:schemaRefs>
    <ds:schemaRef ds:uri="http://schemas.microsoft.com/sharepoint/v3/contenttype/forms"/>
  </ds:schemaRefs>
</ds:datastoreItem>
</file>

<file path=customXml/itemProps2.xml><?xml version="1.0" encoding="utf-8"?>
<ds:datastoreItem xmlns:ds="http://schemas.openxmlformats.org/officeDocument/2006/customXml" ds:itemID="{6D6D694B-FAAE-49A8-BEE9-4C13F994F16B}">
  <ds:schemaRefs>
    <ds:schemaRef ds:uri="http://schemas.microsoft.com/office/2006/metadata/properties"/>
    <ds:schemaRef ds:uri="http://schemas.microsoft.com/office/infopath/2007/PartnerControls"/>
    <ds:schemaRef ds:uri="876e295e-bebf-461b-a171-ba5265350c72"/>
    <ds:schemaRef ds:uri="1da47ffa-51ae-49e8-936e-ca1980f29ac0"/>
    <ds:schemaRef ds:uri="230e9df3-be65-4c73-a93b-d1236ebd677e"/>
  </ds:schemaRefs>
</ds:datastoreItem>
</file>

<file path=customXml/itemProps3.xml><?xml version="1.0" encoding="utf-8"?>
<ds:datastoreItem xmlns:ds="http://schemas.openxmlformats.org/officeDocument/2006/customXml" ds:itemID="{6D3FD4A9-5D06-4332-8E85-CFB7312B8A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47ffa-51ae-49e8-936e-ca1980f29ac0"/>
    <ds:schemaRef ds:uri="876e295e-bebf-461b-a171-ba5265350c72"/>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2f988bf-86f1-41af-91ab-2d7cd011db47}" enabled="0" method="" siteId="{72f988bf-86f1-41af-91ab-2d7cd011db4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78</vt:i4>
      </vt:variant>
      <vt:variant>
        <vt:lpstr>Named Ranges</vt:lpstr>
      </vt:variant>
      <vt:variant>
        <vt:i4>2</vt:i4>
      </vt:variant>
    </vt:vector>
  </HeadingPairs>
  <TitlesOfParts>
    <vt:vector size="80" baseType="lpstr">
      <vt:lpstr>Home</vt:lpstr>
      <vt:lpstr>Info</vt:lpstr>
      <vt:lpstr>Terms</vt:lpstr>
      <vt:lpstr>PCT</vt:lpstr>
      <vt:lpstr>DS</vt:lpstr>
      <vt:lpstr>WhyCM</vt:lpstr>
      <vt:lpstr>DI</vt:lpstr>
      <vt:lpstr>DI20</vt:lpstr>
      <vt:lpstr>DI19</vt:lpstr>
      <vt:lpstr>DI18</vt:lpstr>
      <vt:lpstr>DI17</vt:lpstr>
      <vt:lpstr>DI16</vt:lpstr>
      <vt:lpstr>DI15</vt:lpstr>
      <vt:lpstr>DI14</vt:lpstr>
      <vt:lpstr>DI13</vt:lpstr>
      <vt:lpstr>DI12</vt:lpstr>
      <vt:lpstr>DI11</vt:lpstr>
      <vt:lpstr>DI10</vt:lpstr>
      <vt:lpstr>DI9</vt:lpstr>
      <vt:lpstr>DI8</vt:lpstr>
      <vt:lpstr>DI7</vt:lpstr>
      <vt:lpstr>DI6</vt:lpstr>
      <vt:lpstr>DI5</vt:lpstr>
      <vt:lpstr>DI4</vt:lpstr>
      <vt:lpstr>DI3</vt:lpstr>
      <vt:lpstr>DI2</vt:lpstr>
      <vt:lpstr>DI1</vt:lpstr>
      <vt:lpstr>DI help</vt:lpstr>
      <vt:lpstr>DA-Rk</vt:lpstr>
      <vt:lpstr>DA-Rl</vt:lpstr>
      <vt:lpstr>DA-Res</vt:lpstr>
      <vt:lpstr>DA-Rst</vt:lpstr>
      <vt:lpstr>DA-Rmp</vt:lpstr>
      <vt:lpstr>BP-I</vt:lpstr>
      <vt:lpstr>BP</vt:lpstr>
      <vt:lpstr>BP20</vt:lpstr>
      <vt:lpstr>BP19</vt:lpstr>
      <vt:lpstr>BP18</vt:lpstr>
      <vt:lpstr>BP17</vt:lpstr>
      <vt:lpstr>BP16</vt:lpstr>
      <vt:lpstr>BP15</vt:lpstr>
      <vt:lpstr>BP14</vt:lpstr>
      <vt:lpstr>BP13</vt:lpstr>
      <vt:lpstr>BP12</vt:lpstr>
      <vt:lpstr>BP11</vt:lpstr>
      <vt:lpstr>BP10</vt:lpstr>
      <vt:lpstr>BP9</vt:lpstr>
      <vt:lpstr>BP8</vt:lpstr>
      <vt:lpstr>BP7</vt:lpstr>
      <vt:lpstr>BP6</vt:lpstr>
      <vt:lpstr>BP5</vt:lpstr>
      <vt:lpstr>BP4</vt:lpstr>
      <vt:lpstr>BP3</vt:lpstr>
      <vt:lpstr>BP2</vt:lpstr>
      <vt:lpstr>BP1</vt:lpstr>
      <vt:lpstr>BP-T</vt:lpstr>
      <vt:lpstr>Plan-I</vt:lpstr>
      <vt:lpstr>Plan1</vt:lpstr>
      <vt:lpstr>Plan2</vt:lpstr>
      <vt:lpstr>Plan3</vt:lpstr>
      <vt:lpstr>Plan4</vt:lpstr>
      <vt:lpstr>Plan5</vt:lpstr>
      <vt:lpstr>Plan6</vt:lpstr>
      <vt:lpstr>Plan7</vt:lpstr>
      <vt:lpstr>Plan8</vt:lpstr>
      <vt:lpstr>Plan9</vt:lpstr>
      <vt:lpstr>Plan10</vt:lpstr>
      <vt:lpstr>Plan-C</vt:lpstr>
      <vt:lpstr>Plan-S</vt:lpstr>
      <vt:lpstr>Plan-P</vt:lpstr>
      <vt:lpstr>Plan-T</vt:lpstr>
      <vt:lpstr>TrCal</vt:lpstr>
      <vt:lpstr>Org-Perf</vt:lpstr>
      <vt:lpstr>CM-Perf</vt:lpstr>
      <vt:lpstr>AdAct</vt:lpstr>
      <vt:lpstr>SpComp</vt:lpstr>
      <vt:lpstr>MgrComp</vt:lpstr>
      <vt:lpstr>dropdowns</vt:lpstr>
      <vt:lpstr>plans</vt:lpstr>
      <vt:lpstr>shirtsize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2021-11-02T16:19:20Z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0x01010051B572431994C745B353BBAE8663B484</vt:lpwstr>
  </property>
  <property fmtid="{D5CDD505-2E9C-101B-9397-08002B2CF9AE}" pid="3" name="MediaServiceImageTags">
    <vt:lpwstr/>
  </property>
</Properties>
</file>